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ck_level" sheetId="1" r:id="rId4"/>
    <sheet state="visible" name="model" sheetId="2" r:id="rId5"/>
  </sheets>
  <definedNames/>
  <calcPr/>
</workbook>
</file>

<file path=xl/sharedStrings.xml><?xml version="1.0" encoding="utf-8"?>
<sst xmlns="http://schemas.openxmlformats.org/spreadsheetml/2006/main" count="61" uniqueCount="51">
  <si>
    <t>Layers / Block</t>
  </si>
  <si>
    <t>Input</t>
  </si>
  <si>
    <t>Output</t>
  </si>
  <si>
    <t>Jin</t>
  </si>
  <si>
    <t>Receptive Field</t>
  </si>
  <si>
    <t>Block 1</t>
  </si>
  <si>
    <t>Block 2</t>
  </si>
  <si>
    <t>Block 3</t>
  </si>
  <si>
    <t>Block 4</t>
  </si>
  <si>
    <t>N_in</t>
  </si>
  <si>
    <t>N_out</t>
  </si>
  <si>
    <t>RF</t>
  </si>
  <si>
    <t>CN &gt; BN &gt; DO</t>
  </si>
  <si>
    <t>p=1, s=1, k=3</t>
  </si>
  <si>
    <t>Transition Block 1</t>
  </si>
  <si>
    <t>1x1</t>
  </si>
  <si>
    <t>p=0, s=1, k=1</t>
  </si>
  <si>
    <t>MP</t>
  </si>
  <si>
    <t>p=0, s=2, k=2</t>
  </si>
  <si>
    <t>For such blocks, change the number of layers/block in D1 and find the receptive field. Based on which network can be designed</t>
  </si>
  <si>
    <t>Blocks</t>
  </si>
  <si>
    <t>Layer</t>
  </si>
  <si>
    <t>Input Size</t>
  </si>
  <si>
    <t>Kernel Size (k)</t>
  </si>
  <si>
    <t>Padding (p)</t>
  </si>
  <si>
    <t>Stride (s)</t>
  </si>
  <si>
    <t>Dilation</t>
  </si>
  <si>
    <t>Output Size</t>
  </si>
  <si>
    <t>j_in</t>
  </si>
  <si>
    <t>j_out</t>
  </si>
  <si>
    <t>rf_in</t>
  </si>
  <si>
    <t>rf_out</t>
  </si>
  <si>
    <t>Convolution Block</t>
  </si>
  <si>
    <t>Conv_1</t>
  </si>
  <si>
    <t>Conv_2</t>
  </si>
  <si>
    <t>Conv_3</t>
  </si>
  <si>
    <t>Conv_4</t>
  </si>
  <si>
    <t>Conv_5</t>
  </si>
  <si>
    <t>Conv_6</t>
  </si>
  <si>
    <t>Conv_7</t>
  </si>
  <si>
    <t>Conv_8</t>
  </si>
  <si>
    <t>Conv_9</t>
  </si>
  <si>
    <t>Conv_10</t>
  </si>
  <si>
    <t>Conv_11</t>
  </si>
  <si>
    <t>Conv_12</t>
  </si>
  <si>
    <t>Conv_13</t>
  </si>
  <si>
    <t>Conv_14</t>
  </si>
  <si>
    <t>Conv_15</t>
  </si>
  <si>
    <t>Conv_16</t>
  </si>
  <si>
    <t>Output layer</t>
  </si>
  <si>
    <t>point_1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</si>
</sst>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3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right" vertical="bottom"/>
    </xf>
    <xf borderId="2" fillId="0" fontId="3" numFmtId="0" xfId="0" applyBorder="1" applyFont="1"/>
    <xf borderId="2" fillId="0" fontId="1" numFmtId="0" xfId="0" applyAlignment="1" applyBorder="1" applyFont="1">
      <alignment horizontal="center"/>
    </xf>
    <xf borderId="4" fillId="0" fontId="3" numFmtId="0" xfId="0" applyBorder="1" applyFont="1"/>
    <xf borderId="0" fillId="3" fontId="4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 vertical="center"/>
    </xf>
    <xf borderId="0" fillId="4" fontId="6" numFmtId="0" xfId="0" applyAlignment="1" applyFont="1">
      <alignment readingOrder="0"/>
    </xf>
    <xf borderId="0" fillId="4" fontId="6" numFmtId="0" xfId="0" applyFont="1"/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6" numFmtId="0" xfId="0" applyFont="1"/>
    <xf borderId="0" fillId="5" fontId="6" numFmtId="0" xfId="0" applyFill="1" applyFont="1"/>
    <xf borderId="0" fillId="6" fontId="6" numFmtId="0" xfId="0" applyAlignment="1" applyFill="1" applyFont="1">
      <alignment horizontal="center" readingOrder="0" vertical="center"/>
    </xf>
    <xf borderId="0" fillId="6" fontId="6" numFmtId="0" xfId="0" applyAlignment="1" applyFont="1">
      <alignment readingOrder="0"/>
    </xf>
    <xf borderId="0" fillId="6" fontId="6" numFmtId="0" xfId="0" applyFont="1"/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0</v>
      </c>
      <c r="D1" s="3">
        <v>3.0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4"/>
      <c r="D4" s="5" t="s">
        <v>1</v>
      </c>
      <c r="E4" s="5" t="s">
        <v>2</v>
      </c>
      <c r="F4" s="6" t="s">
        <v>3</v>
      </c>
      <c r="G4" s="6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7" t="s">
        <v>5</v>
      </c>
      <c r="D5" s="8">
        <v>32.0</v>
      </c>
      <c r="E5" s="9">
        <f t="shared" ref="E5:E8" si="1">(D5/2)</f>
        <v>16</v>
      </c>
      <c r="F5" s="10">
        <v>1.0</v>
      </c>
      <c r="G5" s="10">
        <f>1+D1*F5*2</f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7" t="s">
        <v>6</v>
      </c>
      <c r="D6" s="10">
        <f t="shared" ref="D6:D8" si="2">E5</f>
        <v>16</v>
      </c>
      <c r="E6" s="9">
        <f t="shared" si="1"/>
        <v>8</v>
      </c>
      <c r="F6" s="10">
        <v>2.0</v>
      </c>
      <c r="G6" s="10">
        <f>(G5+1)+D1*F6*2</f>
        <v>20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7" t="s">
        <v>7</v>
      </c>
      <c r="D7" s="10">
        <f t="shared" si="2"/>
        <v>8</v>
      </c>
      <c r="E7" s="9">
        <f t="shared" si="1"/>
        <v>4</v>
      </c>
      <c r="F7" s="10">
        <v>4.0</v>
      </c>
      <c r="G7" s="10">
        <f>(G6+4)+F7*D1*2</f>
        <v>48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1" t="s">
        <v>8</v>
      </c>
      <c r="D8" s="12">
        <f t="shared" si="2"/>
        <v>4</v>
      </c>
      <c r="E8" s="13">
        <f t="shared" si="1"/>
        <v>2</v>
      </c>
      <c r="F8" s="10">
        <v>4.0</v>
      </c>
      <c r="G8" s="10">
        <f>(G7+8)+F8*D1*2</f>
        <v>80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/>
      <c r="B14" s="4"/>
      <c r="C14" s="4"/>
      <c r="D14" s="5" t="s">
        <v>9</v>
      </c>
      <c r="E14" s="5" t="s">
        <v>10</v>
      </c>
      <c r="F14" s="5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 t="s">
        <v>5</v>
      </c>
      <c r="B15" s="4" t="s">
        <v>12</v>
      </c>
      <c r="C15" s="4" t="s">
        <v>13</v>
      </c>
      <c r="D15" s="15">
        <v>32.0</v>
      </c>
      <c r="E15" s="15">
        <f t="shared" ref="E15:E18" si="3">(D15+(2*1-3))+1</f>
        <v>32</v>
      </c>
      <c r="F15" s="15">
        <v>3.0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6"/>
      <c r="B16" s="4" t="s">
        <v>12</v>
      </c>
      <c r="C16" s="4" t="s">
        <v>13</v>
      </c>
      <c r="D16" s="15">
        <f t="shared" ref="D16:D20" si="4">E15</f>
        <v>32</v>
      </c>
      <c r="E16" s="15">
        <f t="shared" si="3"/>
        <v>32</v>
      </c>
      <c r="F16" s="15">
        <v>5.0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6"/>
      <c r="B17" s="4" t="s">
        <v>12</v>
      </c>
      <c r="C17" s="4" t="s">
        <v>13</v>
      </c>
      <c r="D17" s="15">
        <f t="shared" si="4"/>
        <v>32</v>
      </c>
      <c r="E17" s="15">
        <f t="shared" si="3"/>
        <v>32</v>
      </c>
      <c r="F17" s="15">
        <v>7.0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6"/>
      <c r="B18" s="4" t="s">
        <v>12</v>
      </c>
      <c r="C18" s="4" t="s">
        <v>13</v>
      </c>
      <c r="D18" s="15">
        <f t="shared" si="4"/>
        <v>32</v>
      </c>
      <c r="E18" s="15">
        <f t="shared" si="3"/>
        <v>32</v>
      </c>
      <c r="F18" s="15">
        <v>9.0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7" t="s">
        <v>14</v>
      </c>
      <c r="B19" s="4" t="s">
        <v>15</v>
      </c>
      <c r="C19" s="4" t="s">
        <v>16</v>
      </c>
      <c r="D19" s="15">
        <f t="shared" si="4"/>
        <v>32</v>
      </c>
      <c r="E19" s="15">
        <v>30.0</v>
      </c>
      <c r="F19" s="15">
        <v>9.0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8"/>
      <c r="B20" s="4" t="s">
        <v>17</v>
      </c>
      <c r="C20" s="4" t="s">
        <v>18</v>
      </c>
      <c r="D20" s="15">
        <f t="shared" si="4"/>
        <v>30</v>
      </c>
      <c r="E20" s="15">
        <f>((D20+(2*1-2))/2)+1</f>
        <v>16</v>
      </c>
      <c r="F20" s="15">
        <v>10.0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5:A18"/>
    <mergeCell ref="A19:A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9" t="s">
        <v>20</v>
      </c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1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L1" s="20" t="s">
        <v>31</v>
      </c>
    </row>
    <row r="2">
      <c r="A2" s="22" t="s">
        <v>32</v>
      </c>
      <c r="B2" s="23" t="s">
        <v>33</v>
      </c>
      <c r="C2" s="23">
        <v>32.0</v>
      </c>
      <c r="D2" s="23">
        <v>3.0</v>
      </c>
      <c r="E2" s="23">
        <v>1.0</v>
      </c>
      <c r="F2" s="23">
        <v>1.0</v>
      </c>
      <c r="G2" s="23">
        <v>1.0</v>
      </c>
      <c r="H2" s="24">
        <f t="shared" ref="H2:H18" si="1">int(1+(C2+(2*E2)-D2)/F2)</f>
        <v>32</v>
      </c>
      <c r="I2" s="23">
        <v>1.0</v>
      </c>
      <c r="J2" s="24">
        <f t="shared" ref="J2:J18" si="2">I2*F2</f>
        <v>1</v>
      </c>
      <c r="K2" s="23">
        <v>1.0</v>
      </c>
      <c r="L2" s="24">
        <f>K2+((D2-1)*I2*G2)</f>
        <v>3</v>
      </c>
    </row>
    <row r="3">
      <c r="B3" s="23" t="s">
        <v>34</v>
      </c>
      <c r="C3" s="24">
        <f t="shared" ref="C3:C18" si="3">H2</f>
        <v>32</v>
      </c>
      <c r="D3" s="23">
        <v>3.0</v>
      </c>
      <c r="E3" s="23">
        <v>2.0</v>
      </c>
      <c r="F3" s="23">
        <v>1.0</v>
      </c>
      <c r="G3" s="23">
        <v>2.0</v>
      </c>
      <c r="H3" s="24">
        <f t="shared" si="1"/>
        <v>34</v>
      </c>
      <c r="I3" s="24">
        <f t="shared" ref="I3:I18" si="4">J2</f>
        <v>1</v>
      </c>
      <c r="J3" s="24">
        <f t="shared" si="2"/>
        <v>1</v>
      </c>
      <c r="K3" s="24">
        <f t="shared" ref="K3:K18" si="5">L2</f>
        <v>3</v>
      </c>
      <c r="L3" s="24">
        <f t="shared" ref="L3:L18" si="6">K3+((D3-1)*I3)</f>
        <v>5</v>
      </c>
    </row>
    <row r="4">
      <c r="B4" s="23" t="s">
        <v>35</v>
      </c>
      <c r="C4" s="24">
        <f t="shared" si="3"/>
        <v>34</v>
      </c>
      <c r="D4" s="23">
        <v>3.0</v>
      </c>
      <c r="E4" s="23">
        <v>2.0</v>
      </c>
      <c r="F4" s="23">
        <v>1.0</v>
      </c>
      <c r="G4" s="23">
        <v>2.0</v>
      </c>
      <c r="H4" s="24">
        <f t="shared" si="1"/>
        <v>36</v>
      </c>
      <c r="I4" s="24">
        <f t="shared" si="4"/>
        <v>1</v>
      </c>
      <c r="J4" s="24">
        <f t="shared" si="2"/>
        <v>1</v>
      </c>
      <c r="K4" s="24">
        <f t="shared" si="5"/>
        <v>5</v>
      </c>
      <c r="L4" s="24">
        <f t="shared" si="6"/>
        <v>7</v>
      </c>
    </row>
    <row r="5">
      <c r="B5" s="23" t="s">
        <v>36</v>
      </c>
      <c r="C5" s="24">
        <f t="shared" si="3"/>
        <v>36</v>
      </c>
      <c r="D5" s="23">
        <v>3.0</v>
      </c>
      <c r="E5" s="23">
        <v>1.0</v>
      </c>
      <c r="F5" s="23">
        <v>2.0</v>
      </c>
      <c r="G5" s="23">
        <v>1.0</v>
      </c>
      <c r="H5" s="24">
        <f t="shared" si="1"/>
        <v>18</v>
      </c>
      <c r="I5" s="24">
        <f t="shared" si="4"/>
        <v>1</v>
      </c>
      <c r="J5" s="24">
        <f t="shared" si="2"/>
        <v>2</v>
      </c>
      <c r="K5" s="24">
        <f t="shared" si="5"/>
        <v>7</v>
      </c>
      <c r="L5" s="24">
        <f t="shared" si="6"/>
        <v>9</v>
      </c>
    </row>
    <row r="6">
      <c r="A6" s="25" t="s">
        <v>32</v>
      </c>
      <c r="B6" s="26" t="s">
        <v>37</v>
      </c>
      <c r="C6" s="27">
        <f t="shared" si="3"/>
        <v>18</v>
      </c>
      <c r="D6" s="26">
        <v>3.0</v>
      </c>
      <c r="E6" s="26">
        <v>1.0</v>
      </c>
      <c r="F6" s="26">
        <v>1.0</v>
      </c>
      <c r="G6" s="26">
        <v>1.0</v>
      </c>
      <c r="H6" s="28">
        <f t="shared" si="1"/>
        <v>18</v>
      </c>
      <c r="I6" s="27">
        <f t="shared" si="4"/>
        <v>2</v>
      </c>
      <c r="J6" s="27">
        <f t="shared" si="2"/>
        <v>2</v>
      </c>
      <c r="K6" s="27">
        <f t="shared" si="5"/>
        <v>9</v>
      </c>
      <c r="L6" s="27">
        <f t="shared" si="6"/>
        <v>13</v>
      </c>
    </row>
    <row r="7">
      <c r="B7" s="26" t="s">
        <v>38</v>
      </c>
      <c r="C7" s="27">
        <f t="shared" si="3"/>
        <v>18</v>
      </c>
      <c r="D7" s="26">
        <v>3.0</v>
      </c>
      <c r="E7" s="26">
        <v>2.0</v>
      </c>
      <c r="F7" s="26">
        <v>1.0</v>
      </c>
      <c r="G7" s="26">
        <v>2.0</v>
      </c>
      <c r="H7" s="28">
        <f t="shared" si="1"/>
        <v>20</v>
      </c>
      <c r="I7" s="27">
        <f t="shared" si="4"/>
        <v>2</v>
      </c>
      <c r="J7" s="27">
        <f t="shared" si="2"/>
        <v>2</v>
      </c>
      <c r="K7" s="27">
        <f t="shared" si="5"/>
        <v>13</v>
      </c>
      <c r="L7" s="27">
        <f t="shared" si="6"/>
        <v>17</v>
      </c>
    </row>
    <row r="8">
      <c r="B8" s="26" t="s">
        <v>39</v>
      </c>
      <c r="C8" s="27">
        <f t="shared" si="3"/>
        <v>20</v>
      </c>
      <c r="D8" s="26">
        <v>3.0</v>
      </c>
      <c r="E8" s="26">
        <v>2.0</v>
      </c>
      <c r="F8" s="26">
        <v>1.0</v>
      </c>
      <c r="G8" s="26">
        <v>2.0</v>
      </c>
      <c r="H8" s="28">
        <f t="shared" si="1"/>
        <v>22</v>
      </c>
      <c r="I8" s="27">
        <f t="shared" si="4"/>
        <v>2</v>
      </c>
      <c r="J8" s="27">
        <f t="shared" si="2"/>
        <v>2</v>
      </c>
      <c r="K8" s="27">
        <f t="shared" si="5"/>
        <v>17</v>
      </c>
      <c r="L8" s="27">
        <f t="shared" si="6"/>
        <v>21</v>
      </c>
    </row>
    <row r="9">
      <c r="B9" s="26" t="s">
        <v>40</v>
      </c>
      <c r="C9" s="27">
        <f t="shared" si="3"/>
        <v>22</v>
      </c>
      <c r="D9" s="26">
        <v>3.0</v>
      </c>
      <c r="E9" s="26">
        <v>1.0</v>
      </c>
      <c r="F9" s="26">
        <v>2.0</v>
      </c>
      <c r="G9" s="26">
        <v>1.0</v>
      </c>
      <c r="H9" s="28">
        <f t="shared" si="1"/>
        <v>11</v>
      </c>
      <c r="I9" s="27">
        <f t="shared" si="4"/>
        <v>2</v>
      </c>
      <c r="J9" s="27">
        <f t="shared" si="2"/>
        <v>4</v>
      </c>
      <c r="K9" s="27">
        <f t="shared" si="5"/>
        <v>21</v>
      </c>
      <c r="L9" s="27">
        <f t="shared" si="6"/>
        <v>25</v>
      </c>
    </row>
    <row r="10">
      <c r="A10" s="22" t="s">
        <v>32</v>
      </c>
      <c r="B10" s="23" t="s">
        <v>41</v>
      </c>
      <c r="C10" s="24">
        <f t="shared" si="3"/>
        <v>11</v>
      </c>
      <c r="D10" s="23">
        <v>3.0</v>
      </c>
      <c r="E10" s="23">
        <v>1.0</v>
      </c>
      <c r="F10" s="23">
        <v>1.0</v>
      </c>
      <c r="G10" s="23">
        <v>1.0</v>
      </c>
      <c r="H10" s="24">
        <f t="shared" si="1"/>
        <v>11</v>
      </c>
      <c r="I10" s="24">
        <f t="shared" si="4"/>
        <v>4</v>
      </c>
      <c r="J10" s="24">
        <f t="shared" si="2"/>
        <v>4</v>
      </c>
      <c r="K10" s="24">
        <f t="shared" si="5"/>
        <v>25</v>
      </c>
      <c r="L10" s="24">
        <f t="shared" si="6"/>
        <v>33</v>
      </c>
    </row>
    <row r="11">
      <c r="B11" s="23" t="s">
        <v>42</v>
      </c>
      <c r="C11" s="24">
        <f t="shared" si="3"/>
        <v>11</v>
      </c>
      <c r="D11" s="23">
        <v>3.0</v>
      </c>
      <c r="E11" s="23">
        <v>2.0</v>
      </c>
      <c r="F11" s="23">
        <v>1.0</v>
      </c>
      <c r="G11" s="23">
        <v>2.0</v>
      </c>
      <c r="H11" s="24">
        <f t="shared" si="1"/>
        <v>13</v>
      </c>
      <c r="I11" s="24">
        <f t="shared" si="4"/>
        <v>4</v>
      </c>
      <c r="J11" s="24">
        <f t="shared" si="2"/>
        <v>4</v>
      </c>
      <c r="K11" s="24">
        <f t="shared" si="5"/>
        <v>33</v>
      </c>
      <c r="L11" s="24">
        <f t="shared" si="6"/>
        <v>41</v>
      </c>
    </row>
    <row r="12">
      <c r="B12" s="23" t="s">
        <v>43</v>
      </c>
      <c r="C12" s="24">
        <f t="shared" si="3"/>
        <v>13</v>
      </c>
      <c r="D12" s="23">
        <v>3.0</v>
      </c>
      <c r="E12" s="23">
        <v>2.0</v>
      </c>
      <c r="F12" s="23">
        <v>1.0</v>
      </c>
      <c r="G12" s="23">
        <v>2.0</v>
      </c>
      <c r="H12" s="24">
        <f t="shared" si="1"/>
        <v>15</v>
      </c>
      <c r="I12" s="24">
        <f t="shared" si="4"/>
        <v>4</v>
      </c>
      <c r="J12" s="24">
        <f t="shared" si="2"/>
        <v>4</v>
      </c>
      <c r="K12" s="24">
        <f t="shared" si="5"/>
        <v>41</v>
      </c>
      <c r="L12" s="24">
        <f t="shared" si="6"/>
        <v>49</v>
      </c>
    </row>
    <row r="13">
      <c r="B13" s="23" t="s">
        <v>44</v>
      </c>
      <c r="C13" s="24">
        <f t="shared" si="3"/>
        <v>15</v>
      </c>
      <c r="D13" s="23">
        <v>3.0</v>
      </c>
      <c r="E13" s="23">
        <v>1.0</v>
      </c>
      <c r="F13" s="23">
        <v>2.0</v>
      </c>
      <c r="G13" s="23">
        <v>1.0</v>
      </c>
      <c r="H13" s="24">
        <f t="shared" si="1"/>
        <v>8</v>
      </c>
      <c r="I13" s="24">
        <f t="shared" si="4"/>
        <v>4</v>
      </c>
      <c r="J13" s="24">
        <f t="shared" si="2"/>
        <v>8</v>
      </c>
      <c r="K13" s="24">
        <f t="shared" si="5"/>
        <v>49</v>
      </c>
      <c r="L13" s="24">
        <f t="shared" si="6"/>
        <v>57</v>
      </c>
    </row>
    <row r="14">
      <c r="A14" s="25" t="s">
        <v>32</v>
      </c>
      <c r="B14" s="26" t="s">
        <v>45</v>
      </c>
      <c r="C14" s="27">
        <f t="shared" si="3"/>
        <v>8</v>
      </c>
      <c r="D14" s="26">
        <v>3.0</v>
      </c>
      <c r="E14" s="26">
        <v>1.0</v>
      </c>
      <c r="F14" s="26">
        <v>1.0</v>
      </c>
      <c r="G14" s="26">
        <v>1.0</v>
      </c>
      <c r="H14" s="27">
        <f t="shared" si="1"/>
        <v>8</v>
      </c>
      <c r="I14" s="27">
        <f t="shared" si="4"/>
        <v>8</v>
      </c>
      <c r="J14" s="27">
        <f t="shared" si="2"/>
        <v>8</v>
      </c>
      <c r="K14" s="27">
        <f t="shared" si="5"/>
        <v>57</v>
      </c>
      <c r="L14" s="27">
        <f t="shared" si="6"/>
        <v>73</v>
      </c>
    </row>
    <row r="15">
      <c r="B15" s="26" t="s">
        <v>46</v>
      </c>
      <c r="C15" s="27">
        <f t="shared" si="3"/>
        <v>8</v>
      </c>
      <c r="D15" s="26">
        <v>3.0</v>
      </c>
      <c r="E15" s="26">
        <v>2.0</v>
      </c>
      <c r="F15" s="26">
        <v>1.0</v>
      </c>
      <c r="G15" s="26">
        <v>2.0</v>
      </c>
      <c r="H15" s="27">
        <f t="shared" si="1"/>
        <v>10</v>
      </c>
      <c r="I15" s="27">
        <f t="shared" si="4"/>
        <v>8</v>
      </c>
      <c r="J15" s="27">
        <f t="shared" si="2"/>
        <v>8</v>
      </c>
      <c r="K15" s="27">
        <f t="shared" si="5"/>
        <v>73</v>
      </c>
      <c r="L15" s="27">
        <f t="shared" si="6"/>
        <v>89</v>
      </c>
    </row>
    <row r="16">
      <c r="B16" s="26" t="s">
        <v>47</v>
      </c>
      <c r="C16" s="27">
        <f t="shared" si="3"/>
        <v>10</v>
      </c>
      <c r="D16" s="26">
        <v>3.0</v>
      </c>
      <c r="E16" s="26">
        <v>2.0</v>
      </c>
      <c r="F16" s="26">
        <v>1.0</v>
      </c>
      <c r="G16" s="26">
        <v>2.0</v>
      </c>
      <c r="H16" s="27">
        <f t="shared" si="1"/>
        <v>12</v>
      </c>
      <c r="I16" s="27">
        <f t="shared" si="4"/>
        <v>8</v>
      </c>
      <c r="J16" s="27">
        <f t="shared" si="2"/>
        <v>8</v>
      </c>
      <c r="K16" s="27">
        <f t="shared" si="5"/>
        <v>89</v>
      </c>
      <c r="L16" s="27">
        <f t="shared" si="6"/>
        <v>105</v>
      </c>
    </row>
    <row r="17">
      <c r="B17" s="26" t="s">
        <v>48</v>
      </c>
      <c r="C17" s="27">
        <f t="shared" si="3"/>
        <v>12</v>
      </c>
      <c r="D17" s="26">
        <v>3.0</v>
      </c>
      <c r="E17" s="26">
        <v>1.0</v>
      </c>
      <c r="F17" s="26">
        <v>1.0</v>
      </c>
      <c r="G17" s="26">
        <v>1.0</v>
      </c>
      <c r="H17" s="27">
        <f t="shared" si="1"/>
        <v>12</v>
      </c>
      <c r="I17" s="27">
        <f t="shared" si="4"/>
        <v>8</v>
      </c>
      <c r="J17" s="27">
        <f t="shared" si="2"/>
        <v>8</v>
      </c>
      <c r="K17" s="27">
        <f t="shared" si="5"/>
        <v>105</v>
      </c>
      <c r="L17" s="27">
        <f t="shared" si="6"/>
        <v>121</v>
      </c>
    </row>
    <row r="18">
      <c r="A18" s="29" t="s">
        <v>49</v>
      </c>
      <c r="B18" s="30" t="s">
        <v>50</v>
      </c>
      <c r="C18" s="31">
        <f t="shared" si="3"/>
        <v>12</v>
      </c>
      <c r="D18" s="30">
        <v>1.0</v>
      </c>
      <c r="E18" s="30">
        <v>0.0</v>
      </c>
      <c r="F18" s="30">
        <v>1.0</v>
      </c>
      <c r="G18" s="30">
        <v>1.0</v>
      </c>
      <c r="H18" s="31">
        <f t="shared" si="1"/>
        <v>12</v>
      </c>
      <c r="I18" s="31">
        <f t="shared" si="4"/>
        <v>8</v>
      </c>
      <c r="J18" s="31">
        <f t="shared" si="2"/>
        <v>8</v>
      </c>
      <c r="K18" s="31">
        <f t="shared" si="5"/>
        <v>121</v>
      </c>
      <c r="L18" s="31">
        <f t="shared" si="6"/>
        <v>121</v>
      </c>
    </row>
    <row r="19">
      <c r="A19" s="32"/>
    </row>
    <row r="20">
      <c r="A20" s="32"/>
    </row>
    <row r="21">
      <c r="A21" s="32"/>
    </row>
    <row r="22">
      <c r="A22" s="32"/>
    </row>
    <row r="23">
      <c r="A23" s="32"/>
    </row>
    <row r="24">
      <c r="A24" s="32"/>
    </row>
    <row r="25">
      <c r="A25" s="32"/>
    </row>
    <row r="26">
      <c r="A26" s="32"/>
    </row>
    <row r="27">
      <c r="A27" s="32"/>
    </row>
    <row r="28">
      <c r="A28" s="32"/>
    </row>
    <row r="29">
      <c r="A29" s="32"/>
    </row>
    <row r="30">
      <c r="A30" s="32"/>
    </row>
    <row r="31">
      <c r="A31" s="32"/>
    </row>
    <row r="32">
      <c r="A32" s="32"/>
    </row>
    <row r="33">
      <c r="A33" s="32"/>
    </row>
    <row r="34">
      <c r="A34" s="32"/>
    </row>
    <row r="35">
      <c r="A35" s="32"/>
    </row>
    <row r="36">
      <c r="A36" s="32"/>
    </row>
    <row r="37">
      <c r="A37" s="32"/>
    </row>
    <row r="38">
      <c r="A38" s="32"/>
    </row>
    <row r="39">
      <c r="A39" s="32"/>
    </row>
    <row r="40">
      <c r="A40" s="32"/>
    </row>
    <row r="41">
      <c r="A41" s="32"/>
    </row>
    <row r="42">
      <c r="A42" s="32"/>
    </row>
    <row r="43">
      <c r="A43" s="32"/>
    </row>
    <row r="44">
      <c r="A44" s="32"/>
    </row>
    <row r="45">
      <c r="A45" s="32"/>
    </row>
    <row r="46">
      <c r="A46" s="32"/>
    </row>
    <row r="47">
      <c r="A47" s="32"/>
    </row>
    <row r="48">
      <c r="A48" s="32"/>
    </row>
    <row r="49">
      <c r="A49" s="32"/>
    </row>
    <row r="50">
      <c r="A50" s="32"/>
    </row>
    <row r="51">
      <c r="A51" s="32"/>
    </row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</sheetData>
  <mergeCells count="4">
    <mergeCell ref="A2:A5"/>
    <mergeCell ref="A6:A9"/>
    <mergeCell ref="A10:A13"/>
    <mergeCell ref="A14:A17"/>
  </mergeCells>
  <drawing r:id="rId1"/>
</worksheet>
</file>