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L\Session 2\"/>
    </mc:Choice>
  </mc:AlternateContent>
  <xr:revisionPtr revIDLastSave="0" documentId="13_ncr:1_{11114471-B6F0-4FF9-9878-D937A40ADC31}" xr6:coauthVersionLast="37" xr6:coauthVersionMax="37" xr10:uidLastSave="{00000000-0000-0000-0000-000000000000}"/>
  <bookViews>
    <workbookView xWindow="0" yWindow="0" windowWidth="23040" windowHeight="9060" xr2:uid="{609C1DC9-D267-4C4E-83BF-F90501C6E8D8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9" i="1" l="1"/>
  <c r="J39" i="1"/>
  <c r="I39" i="1"/>
  <c r="H39" i="1"/>
  <c r="R39" i="2"/>
  <c r="J39" i="2"/>
  <c r="I39" i="2"/>
  <c r="H39" i="2"/>
  <c r="C33" i="2" l="1"/>
  <c r="B33" i="2"/>
  <c r="A33" i="2"/>
  <c r="C32" i="2"/>
  <c r="B32" i="2"/>
  <c r="A32" i="2"/>
  <c r="C31" i="2"/>
  <c r="B31" i="2"/>
  <c r="A31" i="2"/>
  <c r="C30" i="2"/>
  <c r="B30" i="2"/>
  <c r="A30" i="2"/>
  <c r="M4" i="2"/>
  <c r="P4" i="2" s="1"/>
  <c r="L4" i="2"/>
  <c r="O4" i="2" s="1"/>
  <c r="K4" i="2"/>
  <c r="N4" i="2" s="1"/>
  <c r="M3" i="2"/>
  <c r="P3" i="2" s="1"/>
  <c r="L3" i="2"/>
  <c r="O3" i="2" s="1"/>
  <c r="K3" i="2"/>
  <c r="N3" i="2" s="1"/>
  <c r="M2" i="2"/>
  <c r="P2" i="2" s="1"/>
  <c r="L2" i="2"/>
  <c r="O2" i="2" s="1"/>
  <c r="K2" i="2"/>
  <c r="N2" i="2" s="1"/>
  <c r="G33" i="1"/>
  <c r="G32" i="1"/>
  <c r="G31" i="1"/>
  <c r="G30" i="1"/>
  <c r="F33" i="1"/>
  <c r="F32" i="1"/>
  <c r="F31" i="1"/>
  <c r="F30" i="1"/>
  <c r="E33" i="1"/>
  <c r="E32" i="1"/>
  <c r="E31" i="1"/>
  <c r="E30" i="1"/>
  <c r="C33" i="1"/>
  <c r="C32" i="1"/>
  <c r="C31" i="1"/>
  <c r="C30" i="1"/>
  <c r="B30" i="1"/>
  <c r="B33" i="1"/>
  <c r="B32" i="1"/>
  <c r="B31" i="1"/>
  <c r="A33" i="1"/>
  <c r="A32" i="1"/>
  <c r="A31" i="1"/>
  <c r="A30" i="1"/>
  <c r="Q32" i="1"/>
  <c r="Q31" i="1"/>
  <c r="Q30" i="1"/>
  <c r="P25" i="1"/>
  <c r="P24" i="1"/>
  <c r="P23" i="1"/>
  <c r="O25" i="1"/>
  <c r="O24" i="1"/>
  <c r="O23" i="1"/>
  <c r="N25" i="1"/>
  <c r="N24" i="1"/>
  <c r="N23" i="1"/>
  <c r="N18" i="1"/>
  <c r="N17" i="1"/>
  <c r="N16" i="1"/>
  <c r="M18" i="1"/>
  <c r="M17" i="1"/>
  <c r="M16" i="1"/>
  <c r="L18" i="1"/>
  <c r="L17" i="1"/>
  <c r="L16" i="1"/>
  <c r="P11" i="1"/>
  <c r="P10" i="1"/>
  <c r="P9" i="1"/>
  <c r="O11" i="1"/>
  <c r="O10" i="1"/>
  <c r="O9" i="1"/>
  <c r="N11" i="1"/>
  <c r="N10" i="1"/>
  <c r="N9" i="1"/>
  <c r="V11" i="1"/>
  <c r="V10" i="1"/>
  <c r="V9" i="1"/>
  <c r="U18" i="1"/>
  <c r="U17" i="1"/>
  <c r="U16" i="1"/>
  <c r="M11" i="1"/>
  <c r="M10" i="1"/>
  <c r="M9" i="1"/>
  <c r="L11" i="1"/>
  <c r="L10" i="1"/>
  <c r="L9" i="1"/>
  <c r="K11" i="1"/>
  <c r="K10" i="1"/>
  <c r="K9" i="1"/>
  <c r="T11" i="1"/>
  <c r="T10" i="1"/>
  <c r="T9" i="1"/>
  <c r="V4" i="1"/>
  <c r="V3" i="1"/>
  <c r="V2" i="1"/>
  <c r="T4" i="1"/>
  <c r="T3" i="1"/>
  <c r="S4" i="1"/>
  <c r="S3" i="1"/>
  <c r="T2" i="1"/>
  <c r="S2" i="1"/>
  <c r="P4" i="1"/>
  <c r="P3" i="1"/>
  <c r="P2" i="1"/>
  <c r="O4" i="1"/>
  <c r="O3" i="1"/>
  <c r="O2" i="1"/>
  <c r="N4" i="1"/>
  <c r="N3" i="1"/>
  <c r="N2" i="1"/>
  <c r="M4" i="1"/>
  <c r="M3" i="1"/>
  <c r="L4" i="1"/>
  <c r="L3" i="1"/>
  <c r="M2" i="1"/>
  <c r="L2" i="1"/>
  <c r="K4" i="1"/>
  <c r="K3" i="1"/>
  <c r="K2" i="1"/>
  <c r="K11" i="2" l="1"/>
  <c r="P23" i="2"/>
  <c r="S4" i="2"/>
  <c r="T4" i="2" s="1"/>
  <c r="L9" i="2"/>
  <c r="N24" i="2"/>
  <c r="M9" i="2"/>
  <c r="N25" i="2"/>
  <c r="S2" i="2"/>
  <c r="T2" i="2" s="1"/>
  <c r="O23" i="2"/>
  <c r="K10" i="2"/>
  <c r="S3" i="2"/>
  <c r="T3" i="2" s="1"/>
  <c r="O25" i="2"/>
  <c r="M10" i="2"/>
  <c r="P24" i="2"/>
  <c r="L11" i="2"/>
  <c r="M11" i="2"/>
  <c r="P25" i="2"/>
  <c r="L10" i="2"/>
  <c r="O24" i="2"/>
  <c r="N23" i="2"/>
  <c r="K9" i="2"/>
  <c r="V9" i="2" l="1"/>
  <c r="T9" i="2"/>
  <c r="V2" i="2"/>
  <c r="V10" i="2"/>
  <c r="T10" i="2"/>
  <c r="V3" i="2"/>
  <c r="V11" i="2"/>
  <c r="V4" i="2"/>
  <c r="T11" i="2"/>
  <c r="U18" i="2" l="1"/>
  <c r="N11" i="2" s="1"/>
  <c r="L18" i="2" s="1"/>
  <c r="U16" i="2"/>
  <c r="U17" i="2"/>
  <c r="O11" i="2" l="1"/>
  <c r="M18" i="2" s="1"/>
  <c r="P11" i="2"/>
  <c r="N18" i="2" s="1"/>
  <c r="N9" i="2"/>
  <c r="L16" i="2" s="1"/>
  <c r="P9" i="2"/>
  <c r="N16" i="2" s="1"/>
  <c r="O9" i="2"/>
  <c r="M16" i="2" s="1"/>
  <c r="Q31" i="2"/>
  <c r="Q32" i="2"/>
  <c r="Q30" i="2"/>
  <c r="N10" i="2"/>
  <c r="L17" i="2" s="1"/>
  <c r="P10" i="2"/>
  <c r="N17" i="2" s="1"/>
  <c r="O10" i="2"/>
  <c r="M17" i="2" s="1"/>
  <c r="G30" i="2" l="1"/>
  <c r="G31" i="2"/>
  <c r="G32" i="2"/>
  <c r="G33" i="2"/>
  <c r="F32" i="2"/>
  <c r="F30" i="2"/>
  <c r="F31" i="2"/>
  <c r="F33" i="2"/>
  <c r="E30" i="2"/>
  <c r="E31" i="2"/>
  <c r="E32" i="2"/>
  <c r="E33" i="2"/>
</calcChain>
</file>

<file path=xl/sharedStrings.xml><?xml version="1.0" encoding="utf-8"?>
<sst xmlns="http://schemas.openxmlformats.org/spreadsheetml/2006/main" count="50" uniqueCount="24">
  <si>
    <t>x</t>
  </si>
  <si>
    <t>wh</t>
  </si>
  <si>
    <t>bh</t>
  </si>
  <si>
    <t>hidden_layer_input</t>
  </si>
  <si>
    <t>hidden_layer_activation</t>
  </si>
  <si>
    <t>wout</t>
  </si>
  <si>
    <t>bout</t>
  </si>
  <si>
    <t>output</t>
  </si>
  <si>
    <t>y</t>
  </si>
  <si>
    <t>E</t>
  </si>
  <si>
    <t>output_layer_input</t>
  </si>
  <si>
    <t>Slope_output</t>
  </si>
  <si>
    <t>slope_hidden_layer</t>
  </si>
  <si>
    <t>delta_output</t>
  </si>
  <si>
    <t>Error at hidden layer</t>
  </si>
  <si>
    <t>wout_transpose</t>
  </si>
  <si>
    <t>delta_hidden_layer</t>
  </si>
  <si>
    <t>Hidden_layer_activation.T</t>
  </si>
  <si>
    <t>learning_rate</t>
  </si>
  <si>
    <t>wh_updated</t>
  </si>
  <si>
    <t>wout_updated</t>
  </si>
  <si>
    <t>x_transpose</t>
  </si>
  <si>
    <t>bh_updated</t>
  </si>
  <si>
    <t>bout_updated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</si>
</sst>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2" applyNumberFormat="0" applyAlignment="0" applyProtection="0"/>
    <xf numFmtId="0" fontId="1" fillId="5" borderId="3" applyNumberFormat="0" applyFont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</cellStyleXfs>
  <cellXfs count="24">
    <xf numFmtId="0" fontId="0" fillId="0" borderId="0" xfId="0"/>
    <xf numFmtId="0" fontId="3" fillId="3" borderId="1" xfId="2"/>
    <xf numFmtId="0" fontId="3" fillId="5" borderId="3" xfId="4" applyFont="1"/>
    <xf numFmtId="0" fontId="0" fillId="5" borderId="3" xfId="4" applyFont="1"/>
    <xf numFmtId="0" fontId="3" fillId="3" borderId="1" xfId="2" applyAlignment="1">
      <alignment horizontal="center"/>
    </xf>
    <xf numFmtId="0" fontId="4" fillId="4" borderId="2" xfId="3"/>
    <xf numFmtId="0" fontId="0" fillId="5" borderId="3" xfId="4" applyFont="1" applyAlignment="1">
      <alignment horizontal="center"/>
    </xf>
    <xf numFmtId="0" fontId="4" fillId="4" borderId="2" xfId="3" applyAlignment="1">
      <alignment horizontal="center"/>
    </xf>
    <xf numFmtId="0" fontId="2" fillId="2" borderId="0" xfId="1"/>
    <xf numFmtId="0" fontId="1" fillId="8" borderId="0" xfId="7"/>
    <xf numFmtId="0" fontId="1" fillId="11" borderId="0" xfId="10"/>
    <xf numFmtId="0" fontId="1" fillId="10" borderId="0" xfId="9"/>
    <xf numFmtId="0" fontId="1" fillId="9" borderId="0" xfId="8"/>
    <xf numFmtId="0" fontId="1" fillId="6" borderId="0" xfId="5"/>
    <xf numFmtId="0" fontId="1" fillId="7" borderId="0" xfId="6"/>
    <xf numFmtId="0" fontId="1" fillId="9" borderId="0" xfId="8" applyAlignment="1">
      <alignment horizontal="center"/>
    </xf>
    <xf numFmtId="0" fontId="1" fillId="10" borderId="0" xfId="9" applyAlignment="1">
      <alignment horizontal="center"/>
    </xf>
    <xf numFmtId="0" fontId="2" fillId="2" borderId="0" xfId="1" applyAlignment="1">
      <alignment horizontal="center"/>
    </xf>
    <xf numFmtId="0" fontId="1" fillId="6" borderId="0" xfId="5" applyAlignment="1">
      <alignment horizontal="center"/>
    </xf>
    <xf numFmtId="0" fontId="1" fillId="7" borderId="0" xfId="6" applyAlignment="1">
      <alignment horizontal="center"/>
    </xf>
    <xf numFmtId="0" fontId="3" fillId="3" borderId="1" xfId="2" applyAlignment="1">
      <alignment horizontal="center"/>
    </xf>
    <xf numFmtId="0" fontId="0" fillId="5" borderId="3" xfId="4" applyFont="1" applyAlignment="1">
      <alignment horizontal="center"/>
    </xf>
    <xf numFmtId="0" fontId="4" fillId="4" borderId="2" xfId="3" applyAlignment="1">
      <alignment horizontal="center"/>
    </xf>
    <xf numFmtId="0" fontId="1" fillId="11" borderId="0" xfId="10" applyAlignment="1">
      <alignment horizontal="center"/>
    </xf>
  </cellXfs>
  <cellStyles count="11">
    <cellStyle name="40% - Accent1" xfId="5" builtinId="31"/>
    <cellStyle name="40% - Accent3" xfId="8" builtinId="39"/>
    <cellStyle name="40% - Accent4" xfId="9" builtinId="43"/>
    <cellStyle name="40% - Accent5" xfId="10" builtinId="47"/>
    <cellStyle name="60% - Accent1" xfId="6" builtinId="32"/>
    <cellStyle name="60% - Accent2" xfId="7" builtinId="36"/>
    <cellStyle name="Good" xfId="1" builtinId="26"/>
    <cellStyle name="Input" xfId="2" builtinId="20"/>
    <cellStyle name="Normal" xfId="0" builtinId="0"/>
    <cellStyle name="Note" xfId="4" builtinId="1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B91B6-18EA-41DD-8F65-65CF05B14EBE}">
  <dimension ref="A1:Y39"/>
  <sheetViews>
    <sheetView tabSelected="1" zoomScale="70" zoomScaleNormal="70" workbookViewId="0">
      <selection activeCell="O27" sqref="O27"/>
    </sheetView>
  </sheetViews>
  <sheetFormatPr defaultRowHeight="14.4" x14ac:dyDescent="0.3"/>
  <cols>
    <col min="19" max="19" width="17.77734375" customWidth="1"/>
  </cols>
  <sheetData>
    <row r="1" spans="1:25" x14ac:dyDescent="0.3">
      <c r="A1" s="20" t="s">
        <v>0</v>
      </c>
      <c r="B1" s="20"/>
      <c r="C1" s="20"/>
      <c r="D1" s="20"/>
      <c r="E1" s="21" t="s">
        <v>1</v>
      </c>
      <c r="F1" s="21"/>
      <c r="G1" s="21"/>
      <c r="H1" s="21" t="s">
        <v>2</v>
      </c>
      <c r="I1" s="21"/>
      <c r="J1" s="21"/>
      <c r="K1" s="22" t="s">
        <v>3</v>
      </c>
      <c r="L1" s="22"/>
      <c r="M1" s="22"/>
      <c r="N1" s="22" t="s">
        <v>4</v>
      </c>
      <c r="O1" s="22"/>
      <c r="P1" s="22"/>
      <c r="Q1" s="6" t="s">
        <v>5</v>
      </c>
      <c r="R1" s="6" t="s">
        <v>6</v>
      </c>
      <c r="S1" s="7" t="s">
        <v>10</v>
      </c>
      <c r="T1" s="7" t="s">
        <v>7</v>
      </c>
      <c r="U1" s="4" t="s">
        <v>8</v>
      </c>
      <c r="V1" s="7" t="s">
        <v>9</v>
      </c>
    </row>
    <row r="2" spans="1:25" x14ac:dyDescent="0.3">
      <c r="A2" s="1">
        <v>1</v>
      </c>
      <c r="B2" s="1">
        <v>0</v>
      </c>
      <c r="C2" s="1">
        <v>1</v>
      </c>
      <c r="D2" s="1">
        <v>0</v>
      </c>
      <c r="E2" s="2">
        <v>0.42</v>
      </c>
      <c r="F2" s="2">
        <v>0.88</v>
      </c>
      <c r="G2" s="2">
        <v>0.55000000000000004</v>
      </c>
      <c r="H2" s="3">
        <v>0.46</v>
      </c>
      <c r="I2" s="3">
        <v>0.72</v>
      </c>
      <c r="J2" s="3">
        <v>0.08</v>
      </c>
      <c r="K2" s="5">
        <f>A2*E2+B2*E3+C2*E4+D2*E5+H2</f>
        <v>1.48</v>
      </c>
      <c r="L2" s="5">
        <f>A2*F2+B2*F3+C2*F4+D2*F5+I2</f>
        <v>1.78</v>
      </c>
      <c r="M2" s="5">
        <f>A2*G2+B2*G3+C2*G4+D2*G5+J2</f>
        <v>1.1000000000000001</v>
      </c>
      <c r="N2" s="5">
        <f t="shared" ref="N2:P4" si="0" xml:space="preserve"> 1/(1+EXP(-K2))</f>
        <v>0.81457258070701777</v>
      </c>
      <c r="O2" s="5">
        <f t="shared" si="0"/>
        <v>0.85569686590948124</v>
      </c>
      <c r="P2" s="5">
        <f t="shared" si="0"/>
        <v>0.75026010559511769</v>
      </c>
      <c r="Q2" s="3">
        <v>0.3</v>
      </c>
      <c r="R2" s="3">
        <v>0.69</v>
      </c>
      <c r="S2" s="5">
        <f>N2*Q2+O2*Q3+P2*Q4+R2</f>
        <v>1.3208558149763525</v>
      </c>
      <c r="T2" s="5">
        <f xml:space="preserve"> 1/(1+EXP(-S2))</f>
        <v>0.78932405659396099</v>
      </c>
      <c r="U2" s="1">
        <v>1</v>
      </c>
      <c r="V2" s="5">
        <f>U2-T2</f>
        <v>0.21067594340603901</v>
      </c>
    </row>
    <row r="3" spans="1:25" x14ac:dyDescent="0.3">
      <c r="A3" s="1">
        <v>1</v>
      </c>
      <c r="B3" s="1">
        <v>0</v>
      </c>
      <c r="C3" s="1">
        <v>1</v>
      </c>
      <c r="D3" s="1">
        <v>1</v>
      </c>
      <c r="E3" s="2">
        <v>0.1</v>
      </c>
      <c r="F3" s="2">
        <v>0.73</v>
      </c>
      <c r="G3" s="2">
        <v>0.68</v>
      </c>
      <c r="K3" s="5">
        <f>A3*E2+B3*E3+C3*E4+D3*E5+H2</f>
        <v>2.4</v>
      </c>
      <c r="L3" s="5">
        <f>A3*F2+B3*F3+C3*F4+D3*F5+I2</f>
        <v>1.8900000000000001</v>
      </c>
      <c r="M3" s="5">
        <f>A3*G2+B3*G3+C3*G4+D3*G5+J2</f>
        <v>1.62</v>
      </c>
      <c r="N3" s="5">
        <f t="shared" si="0"/>
        <v>0.91682730350607766</v>
      </c>
      <c r="O3" s="5">
        <f t="shared" si="0"/>
        <v>0.86875553056147681</v>
      </c>
      <c r="P3" s="5">
        <f t="shared" si="0"/>
        <v>0.83479512980938542</v>
      </c>
      <c r="Q3" s="3">
        <v>0.25</v>
      </c>
      <c r="S3" s="5">
        <f>N3*Q2+O3*Q3+P3*Q4+R2</f>
        <v>1.3742399535483512</v>
      </c>
      <c r="T3" s="5">
        <f xml:space="preserve"> 1/(1+EXP(-S3))</f>
        <v>0.7980643181785062</v>
      </c>
      <c r="U3" s="1">
        <v>1</v>
      </c>
      <c r="V3" s="5">
        <f>U3-T3</f>
        <v>0.2019356818214938</v>
      </c>
    </row>
    <row r="4" spans="1:25" x14ac:dyDescent="0.3">
      <c r="A4" s="1">
        <v>0</v>
      </c>
      <c r="B4" s="1">
        <v>1</v>
      </c>
      <c r="C4" s="1">
        <v>0</v>
      </c>
      <c r="D4" s="1">
        <v>1</v>
      </c>
      <c r="E4" s="2">
        <v>0.6</v>
      </c>
      <c r="F4" s="2">
        <v>0.18</v>
      </c>
      <c r="G4" s="2">
        <v>0.47</v>
      </c>
      <c r="K4" s="5">
        <f>A4*E2+B4*E3+C4*E4+D4*E5+H2</f>
        <v>1.48</v>
      </c>
      <c r="L4" s="5">
        <f>A4*F2+B4*F3+C4*F4+D4*F5+I2</f>
        <v>1.56</v>
      </c>
      <c r="M4" s="5">
        <f>A4*G2+B4*G3+C4*G4+D4*G5+J2</f>
        <v>1.2800000000000002</v>
      </c>
      <c r="N4" s="5">
        <f t="shared" si="0"/>
        <v>0.81457258070701777</v>
      </c>
      <c r="O4" s="5">
        <f t="shared" si="0"/>
        <v>0.82635335298099499</v>
      </c>
      <c r="P4" s="5">
        <f t="shared" si="0"/>
        <v>0.78244977642311242</v>
      </c>
      <c r="Q4" s="3">
        <v>0.23</v>
      </c>
      <c r="S4" s="5">
        <f>N4*Q2+O4*Q3+P4*Q4+R2</f>
        <v>1.3209235610346699</v>
      </c>
      <c r="T4" s="5">
        <f xml:space="preserve"> 1/(1+EXP(-S4))</f>
        <v>0.78933532197292133</v>
      </c>
      <c r="U4" s="1">
        <v>0</v>
      </c>
      <c r="V4" s="5">
        <f>U4-T4</f>
        <v>-0.78933532197292133</v>
      </c>
    </row>
    <row r="5" spans="1:25" x14ac:dyDescent="0.3">
      <c r="E5" s="2">
        <v>0.92</v>
      </c>
      <c r="F5" s="2">
        <v>0.11</v>
      </c>
      <c r="G5" s="2">
        <v>0.52</v>
      </c>
    </row>
    <row r="8" spans="1:25" x14ac:dyDescent="0.3">
      <c r="K8" s="17" t="s">
        <v>12</v>
      </c>
      <c r="L8" s="17"/>
      <c r="M8" s="17"/>
      <c r="N8" s="23" t="s">
        <v>14</v>
      </c>
      <c r="O8" s="23"/>
      <c r="P8" s="23"/>
      <c r="T8" s="5" t="s">
        <v>11</v>
      </c>
      <c r="V8" s="4" t="s">
        <v>9</v>
      </c>
    </row>
    <row r="9" spans="1:25" x14ac:dyDescent="0.3">
      <c r="K9" s="8">
        <f t="shared" ref="K9:M11" si="1">N2*(1-N2)</f>
        <v>0.15104409146732678</v>
      </c>
      <c r="L9" s="8">
        <f t="shared" si="1"/>
        <v>0.12347973958217252</v>
      </c>
      <c r="M9" s="8">
        <f t="shared" si="1"/>
        <v>0.18736987954752055</v>
      </c>
      <c r="N9" s="10">
        <f>U16*W16</f>
        <v>1.0510091298566953E-2</v>
      </c>
      <c r="O9" s="10">
        <f>U16*X16</f>
        <v>8.758409415472462E-3</v>
      </c>
      <c r="P9" s="10">
        <f>U16*Y16</f>
        <v>8.0577366622346658E-3</v>
      </c>
      <c r="T9" s="5">
        <f>T2*(1-T2)</f>
        <v>0.16629159027601445</v>
      </c>
      <c r="V9" s="1">
        <f>U2-T2</f>
        <v>0.21067594340603901</v>
      </c>
    </row>
    <row r="10" spans="1:25" x14ac:dyDescent="0.3">
      <c r="K10" s="8">
        <f t="shared" si="1"/>
        <v>7.6254999051852221E-2</v>
      </c>
      <c r="L10" s="8">
        <f t="shared" si="1"/>
        <v>0.11401935868032374</v>
      </c>
      <c r="M10" s="8">
        <f t="shared" si="1"/>
        <v>0.13791222105591677</v>
      </c>
      <c r="N10" s="10">
        <f>U17*W16</f>
        <v>9.7630447208781404E-3</v>
      </c>
      <c r="O10" s="10">
        <f>U17*X16</f>
        <v>8.1358706007317837E-3</v>
      </c>
      <c r="P10" s="10">
        <f>U17*Y16</f>
        <v>7.485000952673241E-3</v>
      </c>
      <c r="T10" s="5">
        <f>T3*(1-T3)</f>
        <v>0.16115766222878222</v>
      </c>
      <c r="V10" s="1">
        <f>U3-T3</f>
        <v>0.2019356818214938</v>
      </c>
    </row>
    <row r="11" spans="1:25" x14ac:dyDescent="0.3">
      <c r="K11" s="8">
        <f t="shared" si="1"/>
        <v>0.15104409146732678</v>
      </c>
      <c r="L11" s="8">
        <f t="shared" si="1"/>
        <v>0.14349348899806208</v>
      </c>
      <c r="M11" s="8">
        <f t="shared" si="1"/>
        <v>0.1702221237985338</v>
      </c>
      <c r="N11" s="10">
        <f>U18*W16</f>
        <v>-3.9376404125772785E-2</v>
      </c>
      <c r="O11" s="10">
        <f>U18*X16</f>
        <v>-3.2813670104810656E-2</v>
      </c>
      <c r="P11" s="10">
        <f>U18*Y16</f>
        <v>-3.0188576496425805E-2</v>
      </c>
      <c r="T11" s="5">
        <f>T4*(1-T4)</f>
        <v>0.16628507145882596</v>
      </c>
      <c r="V11" s="1">
        <f>U4-T4</f>
        <v>-0.78933532197292133</v>
      </c>
    </row>
    <row r="15" spans="1:25" x14ac:dyDescent="0.3">
      <c r="L15" s="16" t="s">
        <v>16</v>
      </c>
      <c r="M15" s="16"/>
      <c r="N15" s="16"/>
      <c r="U15" s="10" t="s">
        <v>13</v>
      </c>
      <c r="W15" s="15" t="s">
        <v>15</v>
      </c>
      <c r="X15" s="15"/>
      <c r="Y15" s="15"/>
    </row>
    <row r="16" spans="1:25" x14ac:dyDescent="0.3">
      <c r="L16" s="11">
        <f t="shared" ref="L16:N18" si="2">K9*N9</f>
        <v>1.5874871914307023E-3</v>
      </c>
      <c r="M16" s="11">
        <f t="shared" si="2"/>
        <v>1.0814861137765875E-3</v>
      </c>
      <c r="N16" s="11">
        <f t="shared" si="2"/>
        <v>1.5097771478285497E-3</v>
      </c>
      <c r="U16" s="10">
        <f>T9*V2</f>
        <v>3.5033637661889848E-2</v>
      </c>
      <c r="W16" s="12">
        <v>0.3</v>
      </c>
      <c r="X16" s="12">
        <v>0.25</v>
      </c>
      <c r="Y16" s="12">
        <v>0.23</v>
      </c>
    </row>
    <row r="17" spans="1:21" x14ac:dyDescent="0.3">
      <c r="L17" s="11">
        <f t="shared" si="2"/>
        <v>7.4448096593375339E-4</v>
      </c>
      <c r="M17" s="11">
        <f t="shared" si="2"/>
        <v>9.2764674820153823E-4</v>
      </c>
      <c r="N17" s="11">
        <f t="shared" si="2"/>
        <v>1.0322731059888197E-3</v>
      </c>
      <c r="U17" s="10">
        <f>T10*V3</f>
        <v>3.2543482402927135E-2</v>
      </c>
    </row>
    <row r="18" spans="1:21" x14ac:dyDescent="0.3">
      <c r="L18" s="11">
        <f t="shared" si="2"/>
        <v>-5.9475731864276479E-3</v>
      </c>
      <c r="M18" s="11">
        <f t="shared" si="2"/>
        <v>-4.7085480101706862E-3</v>
      </c>
      <c r="N18" s="11">
        <f t="shared" si="2"/>
        <v>-5.1387636056761015E-3</v>
      </c>
      <c r="U18" s="10">
        <f>T11*V4</f>
        <v>-0.13125468041924263</v>
      </c>
    </row>
    <row r="22" spans="1:21" x14ac:dyDescent="0.3">
      <c r="G22" s="17" t="s">
        <v>18</v>
      </c>
      <c r="H22" s="17"/>
      <c r="I22" s="8">
        <v>0.1</v>
      </c>
      <c r="N22" s="17" t="s">
        <v>17</v>
      </c>
      <c r="O22" s="17"/>
      <c r="P22" s="17"/>
    </row>
    <row r="23" spans="1:21" x14ac:dyDescent="0.3">
      <c r="N23" s="8">
        <f>N2</f>
        <v>0.81457258070701777</v>
      </c>
      <c r="O23" s="8">
        <f>N3</f>
        <v>0.91682730350607766</v>
      </c>
      <c r="P23" s="8">
        <f>N4</f>
        <v>0.81457258070701777</v>
      </c>
    </row>
    <row r="24" spans="1:21" x14ac:dyDescent="0.3">
      <c r="N24" s="8">
        <f>O2</f>
        <v>0.85569686590948124</v>
      </c>
      <c r="O24" s="8">
        <f>O3</f>
        <v>0.86875553056147681</v>
      </c>
      <c r="P24" s="8">
        <f>O4</f>
        <v>0.82635335298099499</v>
      </c>
    </row>
    <row r="25" spans="1:21" x14ac:dyDescent="0.3">
      <c r="N25" s="8">
        <f>P2</f>
        <v>0.75026010559511769</v>
      </c>
      <c r="O25" s="8">
        <f>P3</f>
        <v>0.83479512980938542</v>
      </c>
      <c r="P25" s="8">
        <f>P4</f>
        <v>0.78244977642311242</v>
      </c>
    </row>
    <row r="29" spans="1:21" x14ac:dyDescent="0.3">
      <c r="A29" s="15" t="s">
        <v>21</v>
      </c>
      <c r="B29" s="15"/>
      <c r="C29" s="15"/>
      <c r="E29" s="18" t="s">
        <v>19</v>
      </c>
      <c r="F29" s="18"/>
      <c r="G29" s="18"/>
      <c r="Q29" s="11" t="s">
        <v>20</v>
      </c>
    </row>
    <row r="30" spans="1:21" x14ac:dyDescent="0.3">
      <c r="A30" s="12">
        <f>A2</f>
        <v>1</v>
      </c>
      <c r="B30" s="12">
        <f>A3</f>
        <v>1</v>
      </c>
      <c r="C30" s="12">
        <f>A4</f>
        <v>0</v>
      </c>
      <c r="E30" s="13">
        <f>(I22*(A30*L16+B30*L17+C30*L18))+E2</f>
        <v>0.42023319681573645</v>
      </c>
      <c r="F30" s="13">
        <f>(I22*(A30*M16+B30*M17+C30*M18))+F2</f>
        <v>0.88020091328619787</v>
      </c>
      <c r="G30" s="13">
        <f>(I22*(A30*N16+B30*N17+C30*N18))+G2</f>
        <v>0.5502542050253818</v>
      </c>
      <c r="Q30" s="11">
        <f>Q2+((N23*U16+O23*U17+P23*U18)*(I22))</f>
        <v>0.29514577301009959</v>
      </c>
    </row>
    <row r="31" spans="1:21" x14ac:dyDescent="0.3">
      <c r="A31" s="12">
        <f>B2</f>
        <v>0</v>
      </c>
      <c r="B31" s="12">
        <f>B3</f>
        <v>0</v>
      </c>
      <c r="C31" s="12">
        <f>B4</f>
        <v>1</v>
      </c>
      <c r="E31" s="13">
        <f>(I22*(A31*L16+B31*L17+C31*L18))+E3</f>
        <v>9.9405242681357239E-2</v>
      </c>
      <c r="F31" s="13">
        <f>(I22*(A31*M16+B31*M17+C31*M18))+F3</f>
        <v>0.72952914519898293</v>
      </c>
      <c r="G31" s="13">
        <f>(I22*(A31*N16+B31*N17+C31*N18))+G3</f>
        <v>0.67948612363943239</v>
      </c>
      <c r="Q31" s="11">
        <f>Q3+((N24*U16+O24*U17+P24*U18)*(I22))</f>
        <v>0.24497877590110706</v>
      </c>
    </row>
    <row r="32" spans="1:21" x14ac:dyDescent="0.3">
      <c r="A32" s="12">
        <f>C2</f>
        <v>1</v>
      </c>
      <c r="B32" s="12">
        <f>C3</f>
        <v>1</v>
      </c>
      <c r="C32" s="12">
        <f>C4</f>
        <v>0</v>
      </c>
      <c r="E32" s="13">
        <f>(I22*(A32*L16+B32*L17+C32*L18))+E4</f>
        <v>0.60023319681573639</v>
      </c>
      <c r="F32" s="13">
        <f>(I22*(A32*M16+B32*M17+C32*M18))+F4</f>
        <v>0.18020091328619781</v>
      </c>
      <c r="G32" s="13">
        <f>(I22*(A32*N16+B32*N17+C32*N18))+G4</f>
        <v>0.47025420502538173</v>
      </c>
      <c r="Q32" s="11">
        <f>Q4+((N25*U16+O25*U17+P25*U18)*(I22))</f>
        <v>0.22507512859600681</v>
      </c>
    </row>
    <row r="33" spans="1:18" x14ac:dyDescent="0.3">
      <c r="A33" s="12">
        <f>D2</f>
        <v>0</v>
      </c>
      <c r="B33" s="12">
        <f>D3</f>
        <v>1</v>
      </c>
      <c r="C33" s="12">
        <f>D4</f>
        <v>1</v>
      </c>
      <c r="E33" s="13">
        <f>(I22*(A33*L16+B33*L17+C33*L18))+E5</f>
        <v>0.91947969077795066</v>
      </c>
      <c r="F33" s="13">
        <f>(I22*(A33*M16+B33*M17+C33*M18))+F5</f>
        <v>0.10962190987380309</v>
      </c>
      <c r="G33" s="13">
        <f>(I22*(A33*N16+B33*N17+C33*N18))+G5</f>
        <v>0.51958935095003134</v>
      </c>
    </row>
    <row r="38" spans="1:18" x14ac:dyDescent="0.3">
      <c r="H38" s="19" t="s">
        <v>22</v>
      </c>
      <c r="I38" s="19"/>
      <c r="J38" s="19"/>
      <c r="R38" s="9" t="s">
        <v>23</v>
      </c>
    </row>
    <row r="39" spans="1:18" x14ac:dyDescent="0.3">
      <c r="H39" s="14">
        <f>H2+(I22*(L16+L17+L18))</f>
        <v>0.45963843949709371</v>
      </c>
      <c r="I39" s="14">
        <f>I2+(I22*(M16+M17+M18))</f>
        <v>0.71973005848518068</v>
      </c>
      <c r="J39" s="14">
        <f>J2+(I22*(N16+N17+N18))</f>
        <v>7.9740328664814134E-2</v>
      </c>
      <c r="R39" s="9">
        <f>R2+(I22*(U16+U17+U18))</f>
        <v>0.68363224396455735</v>
      </c>
    </row>
  </sheetData>
  <mergeCells count="14">
    <mergeCell ref="K1:M1"/>
    <mergeCell ref="N1:P1"/>
    <mergeCell ref="K8:M8"/>
    <mergeCell ref="N8:P8"/>
    <mergeCell ref="A29:C29"/>
    <mergeCell ref="H38:J38"/>
    <mergeCell ref="A1:D1"/>
    <mergeCell ref="E1:G1"/>
    <mergeCell ref="H1:J1"/>
    <mergeCell ref="W15:Y15"/>
    <mergeCell ref="L15:N15"/>
    <mergeCell ref="N22:P22"/>
    <mergeCell ref="G22:H22"/>
    <mergeCell ref="E29:G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8114B-BAE6-442A-8DAE-C9FD5E30E5D8}">
  <dimension ref="A1:Y39"/>
  <sheetViews>
    <sheetView topLeftCell="C11" zoomScaleNormal="100" workbookViewId="0">
      <selection activeCell="R38" sqref="R38:R39"/>
    </sheetView>
  </sheetViews>
  <sheetFormatPr defaultRowHeight="14.4" x14ac:dyDescent="0.3"/>
  <cols>
    <col min="19" max="19" width="19.33203125" customWidth="1"/>
  </cols>
  <sheetData>
    <row r="1" spans="1:25" x14ac:dyDescent="0.3">
      <c r="A1" s="20" t="s">
        <v>0</v>
      </c>
      <c r="B1" s="20"/>
      <c r="C1" s="20"/>
      <c r="D1" s="20"/>
      <c r="E1" s="21" t="s">
        <v>1</v>
      </c>
      <c r="F1" s="21"/>
      <c r="G1" s="21"/>
      <c r="H1" s="21" t="s">
        <v>2</v>
      </c>
      <c r="I1" s="21"/>
      <c r="J1" s="21"/>
      <c r="K1" s="22" t="s">
        <v>3</v>
      </c>
      <c r="L1" s="22"/>
      <c r="M1" s="22"/>
      <c r="N1" s="22" t="s">
        <v>4</v>
      </c>
      <c r="O1" s="22"/>
      <c r="P1" s="22"/>
      <c r="Q1" s="6" t="s">
        <v>5</v>
      </c>
      <c r="R1" s="6" t="s">
        <v>6</v>
      </c>
      <c r="S1" s="7" t="s">
        <v>10</v>
      </c>
      <c r="T1" s="7" t="s">
        <v>7</v>
      </c>
      <c r="U1" s="4" t="s">
        <v>8</v>
      </c>
      <c r="V1" s="7" t="s">
        <v>9</v>
      </c>
    </row>
    <row r="2" spans="1:25" x14ac:dyDescent="0.3">
      <c r="A2" s="1">
        <v>1</v>
      </c>
      <c r="B2" s="1">
        <v>0</v>
      </c>
      <c r="C2" s="1">
        <v>1</v>
      </c>
      <c r="D2" s="1">
        <v>0</v>
      </c>
      <c r="E2" s="2">
        <v>0.78</v>
      </c>
      <c r="F2" s="2">
        <v>0.22</v>
      </c>
      <c r="G2" s="2">
        <v>0.04</v>
      </c>
      <c r="H2" s="3">
        <v>0.46</v>
      </c>
      <c r="I2" s="3">
        <v>0.72</v>
      </c>
      <c r="J2" s="3">
        <v>0.08</v>
      </c>
      <c r="K2" s="5">
        <f>A2*E2+B2*E3+C2*E4+D2*E5+H2</f>
        <v>1.78</v>
      </c>
      <c r="L2" s="5">
        <f>A2*F2+B2*F3+C2*F4+D2*F5+I2</f>
        <v>1.49</v>
      </c>
      <c r="M2" s="5">
        <f>A2*G2+B2*G3+C2*G4+D2*G5+J2</f>
        <v>0.24</v>
      </c>
      <c r="N2" s="5">
        <f t="shared" ref="N2:P4" si="0" xml:space="preserve"> 1/(1+EXP(-K2))</f>
        <v>0.85569686590948124</v>
      </c>
      <c r="O2" s="5">
        <f t="shared" si="0"/>
        <v>0.81607827258049581</v>
      </c>
      <c r="P2" s="5">
        <f t="shared" si="0"/>
        <v>0.55971364926719291</v>
      </c>
      <c r="Q2" s="3">
        <v>0.3</v>
      </c>
      <c r="R2" s="3">
        <v>0.69</v>
      </c>
      <c r="S2" s="5">
        <f>N2*Q2+O2*Q3+P2*Q4+R2</f>
        <v>1.2794627672494228</v>
      </c>
      <c r="T2" s="5">
        <f xml:space="preserve"> 1/(1+EXP(-S2))</f>
        <v>0.78235831364685704</v>
      </c>
      <c r="U2" s="1">
        <v>1</v>
      </c>
      <c r="V2" s="5">
        <f>U2-T2</f>
        <v>0.21764168635314296</v>
      </c>
    </row>
    <row r="3" spans="1:25" x14ac:dyDescent="0.3">
      <c r="A3" s="1">
        <v>1</v>
      </c>
      <c r="B3" s="1">
        <v>0</v>
      </c>
      <c r="C3" s="1">
        <v>1</v>
      </c>
      <c r="D3" s="1">
        <v>1</v>
      </c>
      <c r="E3" s="2">
        <v>0.33</v>
      </c>
      <c r="F3" s="2">
        <v>0.11</v>
      </c>
      <c r="G3" s="2">
        <v>0.86</v>
      </c>
      <c r="K3" s="5">
        <f>A3*E2+B3*E3+C3*E4+D3*E5+H2</f>
        <v>2.42</v>
      </c>
      <c r="L3" s="5">
        <f>A3*F2+B3*F3+C3*F4+D3*F5+I2</f>
        <v>1.56</v>
      </c>
      <c r="M3" s="5">
        <f>A3*G2+B3*G3+C3*G4+D3*G5+J2</f>
        <v>0.71</v>
      </c>
      <c r="N3" s="5">
        <f t="shared" si="0"/>
        <v>0.91833974453840539</v>
      </c>
      <c r="O3" s="5">
        <f t="shared" si="0"/>
        <v>0.82635335298099499</v>
      </c>
      <c r="P3" s="5">
        <f t="shared" si="0"/>
        <v>0.67040115980886861</v>
      </c>
      <c r="Q3" s="3">
        <v>0.25</v>
      </c>
      <c r="S3" s="5">
        <f>N3*Q2+O3*Q3+P3*Q4+R2</f>
        <v>1.3262825283628101</v>
      </c>
      <c r="T3" s="5">
        <f xml:space="preserve"> 1/(1+EXP(-S3))</f>
        <v>0.79022505654096953</v>
      </c>
      <c r="U3" s="1">
        <v>1</v>
      </c>
      <c r="V3" s="5">
        <f>U3-T3</f>
        <v>0.20977494345903047</v>
      </c>
    </row>
    <row r="4" spans="1:25" x14ac:dyDescent="0.3">
      <c r="A4" s="1">
        <v>0</v>
      </c>
      <c r="B4" s="1">
        <v>1</v>
      </c>
      <c r="C4" s="1">
        <v>0</v>
      </c>
      <c r="D4" s="1">
        <v>1</v>
      </c>
      <c r="E4" s="2">
        <v>0.54</v>
      </c>
      <c r="F4" s="2">
        <v>0.55000000000000004</v>
      </c>
      <c r="G4" s="2">
        <v>0.12</v>
      </c>
      <c r="K4" s="5">
        <f>A4*E2+B4*E3+C4*E4+D4*E5+H2</f>
        <v>1.43</v>
      </c>
      <c r="L4" s="5">
        <f>A4*F2+B4*F3+C4*F4+D4*F5+I2</f>
        <v>0.89999999999999991</v>
      </c>
      <c r="M4" s="5">
        <f>A4*G2+B4*G3+C4*G4+D4*G5+J2</f>
        <v>1.4100000000000001</v>
      </c>
      <c r="N4" s="5">
        <f t="shared" si="0"/>
        <v>0.80690131576678359</v>
      </c>
      <c r="O4" s="5">
        <f t="shared" si="0"/>
        <v>0.71094950262500389</v>
      </c>
      <c r="P4" s="5">
        <f t="shared" si="0"/>
        <v>0.80376594363422083</v>
      </c>
      <c r="Q4" s="3">
        <v>0.23</v>
      </c>
      <c r="S4" s="5">
        <f>N4*Q2+O4*Q3+P4*Q4+R2</f>
        <v>1.2946739374221568</v>
      </c>
      <c r="T4" s="5">
        <f xml:space="preserve"> 1/(1+EXP(-S4))</f>
        <v>0.78493725086943555</v>
      </c>
      <c r="U4" s="1">
        <v>0</v>
      </c>
      <c r="V4" s="5">
        <f>U4-T4</f>
        <v>-0.78493725086943555</v>
      </c>
    </row>
    <row r="5" spans="1:25" x14ac:dyDescent="0.3">
      <c r="E5" s="2">
        <v>0.64</v>
      </c>
      <c r="F5" s="2">
        <v>7.0000000000000007E-2</v>
      </c>
      <c r="G5" s="2">
        <v>0.47</v>
      </c>
    </row>
    <row r="8" spans="1:25" x14ac:dyDescent="0.3">
      <c r="K8" s="17" t="s">
        <v>12</v>
      </c>
      <c r="L8" s="17"/>
      <c r="M8" s="17"/>
      <c r="N8" s="23" t="s">
        <v>14</v>
      </c>
      <c r="O8" s="23"/>
      <c r="P8" s="23"/>
      <c r="T8" s="5" t="s">
        <v>11</v>
      </c>
      <c r="V8" s="4" t="s">
        <v>9</v>
      </c>
    </row>
    <row r="9" spans="1:25" x14ac:dyDescent="0.3">
      <c r="K9" s="8">
        <f t="shared" ref="K9:M11" si="1">N2*(1-N2)</f>
        <v>0.12347973958217252</v>
      </c>
      <c r="L9" s="8">
        <f t="shared" si="1"/>
        <v>0.15009452560252978</v>
      </c>
      <c r="M9" s="8">
        <f t="shared" si="1"/>
        <v>0.24643428009119467</v>
      </c>
      <c r="N9" s="10">
        <f>U16*W16</f>
        <v>1.111760196351393E-2</v>
      </c>
      <c r="O9" s="10">
        <f>U16*X16</f>
        <v>9.2646683029282747E-3</v>
      </c>
      <c r="P9" s="10">
        <f>U16*Y16</f>
        <v>8.5234948386940131E-3</v>
      </c>
      <c r="T9" s="5">
        <f>T2*(1-T2)</f>
        <v>0.17027378271450311</v>
      </c>
      <c r="V9" s="1">
        <f>U2-T2</f>
        <v>0.21764168635314296</v>
      </c>
    </row>
    <row r="10" spans="1:25" x14ac:dyDescent="0.3">
      <c r="K10" s="8">
        <f t="shared" si="1"/>
        <v>7.499185813954172E-2</v>
      </c>
      <c r="L10" s="8">
        <f t="shared" si="1"/>
        <v>0.14349348899806208</v>
      </c>
      <c r="M10" s="8">
        <f t="shared" si="1"/>
        <v>0.22096344473579244</v>
      </c>
      <c r="N10" s="10">
        <f>U17*W16</f>
        <v>1.043228099556826E-2</v>
      </c>
      <c r="O10" s="10">
        <f>U17*X16</f>
        <v>8.6935674963068837E-3</v>
      </c>
      <c r="P10" s="10">
        <f>U17*Y16</f>
        <v>7.9980820966023339E-3</v>
      </c>
      <c r="T10" s="5">
        <f>T3*(1-T3)</f>
        <v>0.16576941655579103</v>
      </c>
      <c r="V10" s="1">
        <f>U3-T3</f>
        <v>0.20977494345903047</v>
      </c>
    </row>
    <row r="11" spans="1:25" x14ac:dyDescent="0.3">
      <c r="K11" s="8">
        <f t="shared" si="1"/>
        <v>0.15581158238061699</v>
      </c>
      <c r="L11" s="8">
        <f t="shared" si="1"/>
        <v>0.20550030734226349</v>
      </c>
      <c r="M11" s="8">
        <f t="shared" si="1"/>
        <v>0.15772625148801137</v>
      </c>
      <c r="N11" s="10">
        <f>U18*W16</f>
        <v>-3.9751756883687331E-2</v>
      </c>
      <c r="O11" s="10">
        <f>U18*X16</f>
        <v>-3.3126464069739445E-2</v>
      </c>
      <c r="P11" s="10">
        <f>U18*Y16</f>
        <v>-3.047634694416029E-2</v>
      </c>
      <c r="T11" s="5">
        <f>T4*(1-T4)</f>
        <v>0.16881076306696835</v>
      </c>
      <c r="V11" s="1">
        <f>U4-T4</f>
        <v>-0.78493725086943555</v>
      </c>
    </row>
    <row r="15" spans="1:25" x14ac:dyDescent="0.3">
      <c r="L15" s="16" t="s">
        <v>16</v>
      </c>
      <c r="M15" s="16"/>
      <c r="N15" s="16"/>
      <c r="U15" s="10" t="s">
        <v>13</v>
      </c>
      <c r="W15" s="15" t="s">
        <v>15</v>
      </c>
      <c r="X15" s="15"/>
      <c r="Y15" s="15"/>
    </row>
    <row r="16" spans="1:25" x14ac:dyDescent="0.3">
      <c r="L16" s="11">
        <f t="shared" ref="L16:N18" si="2">K9*N9</f>
        <v>1.3727985952329499E-3</v>
      </c>
      <c r="M16" s="11">
        <f t="shared" si="2"/>
        <v>1.3905759937928141E-3</v>
      </c>
      <c r="N16" s="11">
        <f t="shared" si="2"/>
        <v>2.1004813144345725E-3</v>
      </c>
      <c r="U16" s="10">
        <f>T9*V2</f>
        <v>3.7058673211713099E-2</v>
      </c>
      <c r="W16" s="12">
        <v>0.3</v>
      </c>
      <c r="X16" s="12">
        <v>0.25</v>
      </c>
      <c r="Y16" s="12">
        <v>0.23</v>
      </c>
    </row>
    <row r="17" spans="1:21" x14ac:dyDescent="0.3">
      <c r="L17" s="11">
        <f t="shared" si="2"/>
        <v>7.8233613649149206E-4</v>
      </c>
      <c r="M17" s="11">
        <f t="shared" si="2"/>
        <v>1.2474703318852219E-3</v>
      </c>
      <c r="N17" s="11">
        <f t="shared" si="2"/>
        <v>1.7672837713449208E-3</v>
      </c>
      <c r="U17" s="10">
        <f>T10*V3</f>
        <v>3.4774269985227535E-2</v>
      </c>
    </row>
    <row r="18" spans="1:21" x14ac:dyDescent="0.3">
      <c r="L18" s="11">
        <f t="shared" si="2"/>
        <v>-6.1937841424569073E-3</v>
      </c>
      <c r="M18" s="11">
        <f t="shared" si="2"/>
        <v>-6.8074985474939047E-3</v>
      </c>
      <c r="N18" s="11">
        <f t="shared" si="2"/>
        <v>-4.8069199625505122E-3</v>
      </c>
      <c r="U18" s="10">
        <f>T11*V4</f>
        <v>-0.13250585627895778</v>
      </c>
    </row>
    <row r="22" spans="1:21" x14ac:dyDescent="0.3">
      <c r="G22" s="17" t="s">
        <v>18</v>
      </c>
      <c r="H22" s="17"/>
      <c r="I22" s="8">
        <v>0.1</v>
      </c>
      <c r="N22" s="17" t="s">
        <v>17</v>
      </c>
      <c r="O22" s="17"/>
      <c r="P22" s="17"/>
    </row>
    <row r="23" spans="1:21" x14ac:dyDescent="0.3">
      <c r="N23" s="8">
        <f>N2</f>
        <v>0.85569686590948124</v>
      </c>
      <c r="O23" s="8">
        <f>N3</f>
        <v>0.91833974453840539</v>
      </c>
      <c r="P23" s="8">
        <f>N4</f>
        <v>0.80690131576678359</v>
      </c>
    </row>
    <row r="24" spans="1:21" x14ac:dyDescent="0.3">
      <c r="N24" s="8">
        <f>O2</f>
        <v>0.81607827258049581</v>
      </c>
      <c r="O24" s="8">
        <f>O3</f>
        <v>0.82635335298099499</v>
      </c>
      <c r="P24" s="8">
        <f>O4</f>
        <v>0.71094950262500389</v>
      </c>
    </row>
    <row r="25" spans="1:21" x14ac:dyDescent="0.3">
      <c r="N25" s="8">
        <f>P2</f>
        <v>0.55971364926719291</v>
      </c>
      <c r="O25" s="8">
        <f>P3</f>
        <v>0.67040115980886861</v>
      </c>
      <c r="P25" s="8">
        <f>P4</f>
        <v>0.80376594363422083</v>
      </c>
    </row>
    <row r="29" spans="1:21" x14ac:dyDescent="0.3">
      <c r="A29" s="15" t="s">
        <v>21</v>
      </c>
      <c r="B29" s="15"/>
      <c r="C29" s="15"/>
      <c r="E29" s="18" t="s">
        <v>19</v>
      </c>
      <c r="F29" s="18"/>
      <c r="G29" s="18"/>
      <c r="Q29" s="11" t="s">
        <v>20</v>
      </c>
    </row>
    <row r="30" spans="1:21" x14ac:dyDescent="0.3">
      <c r="A30" s="12">
        <f>A2</f>
        <v>1</v>
      </c>
      <c r="B30" s="12">
        <f>A3</f>
        <v>1</v>
      </c>
      <c r="C30" s="12">
        <f>A4</f>
        <v>0</v>
      </c>
      <c r="E30" s="13">
        <f>(I22*(A30*L16+B30*L17+C30*L18))+E2</f>
        <v>0.78021551347317242</v>
      </c>
      <c r="F30" s="13">
        <f>(I22*(A30*M16+B30*M17+C30*M18))+F2</f>
        <v>0.22026380463256781</v>
      </c>
      <c r="G30" s="13">
        <f>(I22*(A30*N16+B30*N17+C30*N18))+G2</f>
        <v>4.038677650857795E-2</v>
      </c>
      <c r="Q30" s="11">
        <f>Q2+((N23*U16+O23*U17+P23*U18)*(I22))</f>
        <v>0.29567264349584743</v>
      </c>
    </row>
    <row r="31" spans="1:21" x14ac:dyDescent="0.3">
      <c r="A31" s="12">
        <f>B2</f>
        <v>0</v>
      </c>
      <c r="B31" s="12">
        <f>B3</f>
        <v>0</v>
      </c>
      <c r="C31" s="12">
        <f>B4</f>
        <v>1</v>
      </c>
      <c r="E31" s="13">
        <f>(I22*(A31*L16+B31*L17+C31*L18))+E3</f>
        <v>0.32938062158575432</v>
      </c>
      <c r="F31" s="13">
        <f>(I22*(A31*M16+B31*M17+C31*M18))+F3</f>
        <v>0.10931925014525061</v>
      </c>
      <c r="G31" s="13">
        <f>(I22*(A31*N16+B31*N17+C31*N18))+G3</f>
        <v>0.85951930800374499</v>
      </c>
      <c r="Q31" s="11">
        <f>Q3+((N24*U16+O24*U17+P24*U18)*(I22))</f>
        <v>0.24647736400020737</v>
      </c>
    </row>
    <row r="32" spans="1:21" x14ac:dyDescent="0.3">
      <c r="A32" s="12">
        <f>C2</f>
        <v>1</v>
      </c>
      <c r="B32" s="12">
        <f>C3</f>
        <v>1</v>
      </c>
      <c r="C32" s="12">
        <f>C4</f>
        <v>0</v>
      </c>
      <c r="E32" s="13">
        <f>(I22*(A32*L16+B32*L17+C32*L18))+E4</f>
        <v>0.54021551347317243</v>
      </c>
      <c r="F32" s="13">
        <f>(I22*(A32*M16+B32*M17+C32*M18))+F4</f>
        <v>0.55026380463256785</v>
      </c>
      <c r="G32" s="13">
        <f>(I22*(A32*N16+B32*N17+C32*N18))+G4</f>
        <v>0.12038677650857794</v>
      </c>
      <c r="Q32" s="11">
        <f>Q4+((N25*U16+O25*U17+P25*U18)*(I22))</f>
        <v>0.22375512615408147</v>
      </c>
    </row>
    <row r="33" spans="1:18" x14ac:dyDescent="0.3">
      <c r="A33" s="12">
        <f>D2</f>
        <v>0</v>
      </c>
      <c r="B33" s="12">
        <f>D3</f>
        <v>1</v>
      </c>
      <c r="C33" s="12">
        <f>D4</f>
        <v>1</v>
      </c>
      <c r="E33" s="13">
        <f>(I22*(A33*L16+B33*L17+C33*L18))+E5</f>
        <v>0.63945885519940349</v>
      </c>
      <c r="F33" s="13">
        <f>(I22*(A33*M16+B33*M17+C33*M18))+F5</f>
        <v>6.9443997178439132E-2</v>
      </c>
      <c r="G33" s="13">
        <f>(I22*(A33*N16+B33*N17+C33*N18))+G5</f>
        <v>0.46969603638087942</v>
      </c>
    </row>
    <row r="38" spans="1:18" x14ac:dyDescent="0.3">
      <c r="H38" s="19" t="s">
        <v>22</v>
      </c>
      <c r="I38" s="19"/>
      <c r="J38" s="19"/>
      <c r="R38" s="9" t="s">
        <v>23</v>
      </c>
    </row>
    <row r="39" spans="1:18" x14ac:dyDescent="0.3">
      <c r="H39" s="14">
        <f>H2+(I22*(L16+L17+L18))</f>
        <v>0.45959613505892677</v>
      </c>
      <c r="I39" s="14">
        <f>I2+(I22*(M16+M17+M18))</f>
        <v>0.71958305477781837</v>
      </c>
      <c r="J39" s="14">
        <f>J2+(I22*(N16+N17+N18))</f>
        <v>7.9906084512322895E-2</v>
      </c>
      <c r="R39" s="9">
        <f>R2+(I22*(U16+U17+U18))</f>
        <v>0.68393270869179823</v>
      </c>
    </row>
  </sheetData>
  <mergeCells count="14">
    <mergeCell ref="K1:M1"/>
    <mergeCell ref="N1:P1"/>
    <mergeCell ref="K8:M8"/>
    <mergeCell ref="N8:P8"/>
    <mergeCell ref="A29:C29"/>
    <mergeCell ref="E29:G29"/>
    <mergeCell ref="A1:D1"/>
    <mergeCell ref="E1:G1"/>
    <mergeCell ref="H1:J1"/>
    <mergeCell ref="H38:J38"/>
    <mergeCell ref="L15:N15"/>
    <mergeCell ref="W15:Y15"/>
    <mergeCell ref="G22:H22"/>
    <mergeCell ref="N22:P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Shilpaj</dc:creator>
  <cp:lastModifiedBy>Shilpaj</cp:lastModifiedBy>
  <dcterms:created xsi:type="dcterms:W3CDTF">2018-10-09T01:51:52Z</dcterms:created>
  <dcterms:modified xsi:type="dcterms:W3CDTF">2018-10-09T16:04:49Z</dcterms:modified>
</cp:coreProperties>
</file>