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B6BB23-97C5-47A6-B2A3-5E1BE88E14F6}" xr6:coauthVersionLast="47" xr6:coauthVersionMax="47" xr10:uidLastSave="{00000000-0000-0000-0000-000000000000}"/>
  <bookViews>
    <workbookView xWindow="-110" yWindow="-110" windowWidth="19420" windowHeight="10300" tabRatio="842" firstSheet="2" activeTab="5" xr2:uid="{00000000-000D-0000-FFFF-FFFF00000000}"/>
  </bookViews>
  <sheets>
    <sheet name="General" sheetId="1" r:id="rId1"/>
    <sheet name="DPD Bucketisation" sheetId="2" r:id="rId2"/>
    <sheet name="Random " sheetId="3" r:id="rId3"/>
    <sheet name="collection efficiency" sheetId="4" r:id="rId4"/>
    <sheet name="DPD Trend Tracker" sheetId="5" r:id="rId5"/>
    <sheet name="DPD Multi Week Anlaysis" sheetId="6" r:id="rId6"/>
  </sheet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F17" i="5"/>
  <c r="G16" i="5"/>
  <c r="F16" i="5"/>
  <c r="G15" i="5"/>
  <c r="F15" i="5"/>
  <c r="Q18" i="4"/>
  <c r="Q17" i="4"/>
  <c r="Q16" i="4"/>
  <c r="Q15" i="4"/>
  <c r="Q14" i="4"/>
  <c r="Q13" i="4"/>
  <c r="Q12" i="4"/>
  <c r="Q11" i="4"/>
  <c r="Q10" i="4"/>
  <c r="B9" i="2"/>
  <c r="B10" i="2" s="1"/>
  <c r="B11" i="2" s="1"/>
  <c r="B8" i="2"/>
  <c r="B7" i="2"/>
  <c r="A7" i="2"/>
  <c r="A8" i="2" s="1"/>
  <c r="A9" i="2" s="1"/>
  <c r="A10" i="2" s="1"/>
  <c r="A11" i="2" s="1"/>
  <c r="B6" i="2"/>
  <c r="A6" i="2"/>
</calcChain>
</file>

<file path=xl/sharedStrings.xml><?xml version="1.0" encoding="utf-8"?>
<sst xmlns="http://schemas.openxmlformats.org/spreadsheetml/2006/main" count="328" uniqueCount="152">
  <si>
    <t>1. Key Metrics to Track in Portfolio Monitoring</t>
  </si>
  <si>
    <t>Category</t>
  </si>
  <si>
    <t>Metrics</t>
  </si>
  <si>
    <t>Credit Quality</t>
  </si>
  <si>
    <t>DPD (Days Past Due), NPA %, PAR (Portfolio at Risk), Write-off %, Recovery rate</t>
  </si>
  <si>
    <t>Vintage Analysis</t>
  </si>
  <si>
    <t xml:space="preserve">Performance of each customer batch over time </t>
  </si>
  <si>
    <t>Segment-Level Risk</t>
  </si>
  <si>
    <t>Delinquency by geography, Fruit, Channel, etc.</t>
  </si>
  <si>
    <t>Exposure Monitoring</t>
  </si>
  <si>
    <t>Top exposures, sector/geography concentration, credit limit utilization</t>
  </si>
  <si>
    <t>Behavioral Trends</t>
  </si>
  <si>
    <t>Drop in sales volumes, reduced buying cycles, delayed payments</t>
  </si>
  <si>
    <t>DPD Buckets</t>
  </si>
  <si>
    <t>Cux info</t>
  </si>
  <si>
    <t>Sl no.</t>
  </si>
  <si>
    <t>Cux ID</t>
  </si>
  <si>
    <t>Cux Name</t>
  </si>
  <si>
    <t>Business/ Channel</t>
  </si>
  <si>
    <t xml:space="preserve">Vegrow Vintage </t>
  </si>
  <si>
    <t>In Transit/ Order in Progress</t>
  </si>
  <si>
    <t>0-15 days</t>
  </si>
  <si>
    <t>15-30 days</t>
  </si>
  <si>
    <t>31-45 days</t>
  </si>
  <si>
    <t>41-60 days</t>
  </si>
  <si>
    <t xml:space="preserve">61 to 90 days </t>
  </si>
  <si>
    <t>91- 120 days</t>
  </si>
  <si>
    <t>121-180 days</t>
  </si>
  <si>
    <t>&gt; 180 days</t>
  </si>
  <si>
    <t>Total o/s</t>
  </si>
  <si>
    <t>Overdue</t>
  </si>
  <si>
    <t>Near Overdue</t>
  </si>
  <si>
    <t>In transit</t>
  </si>
  <si>
    <t>Balance dues</t>
  </si>
  <si>
    <t>Risk Category</t>
  </si>
  <si>
    <t>Flag</t>
  </si>
  <si>
    <t>Status</t>
  </si>
  <si>
    <t>Address</t>
  </si>
  <si>
    <t>State</t>
  </si>
  <si>
    <t>POC Name</t>
  </si>
  <si>
    <t>POC Contact No.</t>
  </si>
  <si>
    <t>Sales Person</t>
  </si>
  <si>
    <t>onboarded_date</t>
  </si>
  <si>
    <t>Fxd</t>
  </si>
  <si>
    <t>o/s amt.</t>
  </si>
  <si>
    <t>Fxs</t>
  </si>
  <si>
    <t>Full stack</t>
  </si>
  <si>
    <t>🔹 1. Automated Summary per Channel</t>
  </si>
  <si>
    <t xml:space="preserve">🔹 2. DPD Heatmap </t>
  </si>
  <si>
    <t>3. Portfolio-level Dashboards</t>
  </si>
  <si>
    <t>4. Customer Risk Flagging</t>
  </si>
  <si>
    <t>Pivot-style summaries for:</t>
  </si>
  <si>
    <t>Conditional formatting to highlight risky buckets</t>
  </si>
  <si>
    <t>Business/channel-wise aging trend</t>
  </si>
  <si>
    <t>Add calculated columns like:</t>
  </si>
  <si>
    <t>Full Stack</t>
  </si>
  <si>
    <t>Red/amber/green scale for 31+ / 61+ DPDs</t>
  </si>
  <si>
    <t>Risk-weighted exposure (e.g., overdue weighted more heavily)</t>
  </si>
  <si>
    <t>Risk Category: (Low/Medium/High)</t>
  </si>
  <si>
    <t>FxD</t>
  </si>
  <si>
    <t>Contribution to total portfolio by DPD bucket</t>
  </si>
  <si>
    <t>Flag: “⚠️” for &gt;60 DPD or &gt;₹X lakh overdue</t>
  </si>
  <si>
    <t>Fxs (Mandi)</t>
  </si>
  <si>
    <t>Totals like:</t>
  </si>
  <si>
    <t>Overdue (31+ DPD)</t>
  </si>
  <si>
    <t>Each with:</t>
  </si>
  <si>
    <t>Near Overdue (15–30 DPD)</t>
  </si>
  <si>
    <t>Count of customers per DPD bucket</t>
  </si>
  <si>
    <t>In Transit</t>
  </si>
  <si>
    <t>Outstanding amount</t>
  </si>
  <si>
    <t>% of overdue vs total</t>
  </si>
  <si>
    <t>Aging trend per vintage if available</t>
  </si>
  <si>
    <t>Bonus: Credit Risk Management Suggestions</t>
  </si>
  <si>
    <t>Implement early-warning systems: monitor drop in order size, late deliveries, poor grading trends.</t>
  </si>
  <si>
    <t>Maintain credit utilization dashboards per customer for internal review.</t>
  </si>
  <si>
    <t>Periodically refresh credit limits based on updated payment behavior and performance.</t>
  </si>
  <si>
    <t>Formula</t>
  </si>
  <si>
    <t>Measures...</t>
  </si>
  <si>
    <t>Recommended?</t>
  </si>
  <si>
    <t>Total Payments / Total Sales</t>
  </si>
  <si>
    <t>Overall customer payment behavior</t>
  </si>
  <si>
    <t>✅ Yes</t>
  </si>
  <si>
    <t>Total Payments / Total_OS</t>
  </si>
  <si>
    <t>Relative to only what's overdue</t>
  </si>
  <si>
    <t>❌ No</t>
  </si>
  <si>
    <t>Payments this month / Due this month</t>
  </si>
  <si>
    <t>Monthly collection performance</t>
  </si>
  <si>
    <t>✅ (If you have time-series data)</t>
  </si>
  <si>
    <t>Full-Stack Customer level Overdue EDA</t>
  </si>
  <si>
    <t>Sl. No.</t>
  </si>
  <si>
    <t>classification</t>
  </si>
  <si>
    <t>product_category</t>
  </si>
  <si>
    <t>customer_id</t>
  </si>
  <si>
    <t>customer_name</t>
  </si>
  <si>
    <t>Total Sales</t>
  </si>
  <si>
    <t>Total payments</t>
  </si>
  <si>
    <t>Total_OS</t>
  </si>
  <si>
    <t>OS DPI 1-15</t>
  </si>
  <si>
    <t>OS DPI 16-30</t>
  </si>
  <si>
    <t>OS DPI 31-45</t>
  </si>
  <si>
    <t>OS DPI 45-60</t>
  </si>
  <si>
    <t>OS DPI 60-110</t>
  </si>
  <si>
    <t>OS DPI 110+</t>
  </si>
  <si>
    <t>OS DPI 30+</t>
  </si>
  <si>
    <t>% OS DPI 30+</t>
  </si>
  <si>
    <t>Payment this month</t>
  </si>
  <si>
    <t>Due this month</t>
  </si>
  <si>
    <t>Status of the cux(Regular/ Deactivated/ Suspended</t>
  </si>
  <si>
    <t>Continued Business (Non Exports)</t>
  </si>
  <si>
    <t>Pomegranate</t>
  </si>
  <si>
    <t>INIYA FRUITS AND VEGETABLES</t>
  </si>
  <si>
    <t>Imported</t>
  </si>
  <si>
    <t>Eesha Agro Tech Vizianagaram</t>
  </si>
  <si>
    <t>FRESH PICKS - KIRAN N</t>
  </si>
  <si>
    <t>Apple</t>
  </si>
  <si>
    <t>New Delhi Simla Fruit Traders</t>
  </si>
  <si>
    <t>Gopal Dass Rajinder Kumar</t>
  </si>
  <si>
    <t>Saradha Devi Agro Tech</t>
  </si>
  <si>
    <t>MKL Fruits - Bangalore</t>
  </si>
  <si>
    <t>FRESH CHOICE</t>
  </si>
  <si>
    <t>ROYAL FRUITS SUPPLIER (BLR)</t>
  </si>
  <si>
    <t>DPD Trend Tracking Details</t>
  </si>
  <si>
    <t>Customer ID</t>
  </si>
  <si>
    <t>Subsidiary</t>
  </si>
  <si>
    <t>Week1_DPD_Bucket</t>
  </si>
  <si>
    <t>Week2_DPD_Bucket</t>
  </si>
  <si>
    <t>Movement</t>
  </si>
  <si>
    <t>Mandi</t>
  </si>
  <si>
    <t>31-45</t>
  </si>
  <si>
    <t>61-90</t>
  </si>
  <si>
    <t>Rolled Forward</t>
  </si>
  <si>
    <t>Full-Stack</t>
  </si>
  <si>
    <t>0-30</t>
  </si>
  <si>
    <t>No Change</t>
  </si>
  <si>
    <t>&gt;120</t>
  </si>
  <si>
    <t>46-60</t>
  </si>
  <si>
    <t>Cured</t>
  </si>
  <si>
    <t>91-120</t>
  </si>
  <si>
    <t>Subsidiary wise Cure &amp; Roll-forward Summary</t>
  </si>
  <si>
    <t>Total</t>
  </si>
  <si>
    <t>Cure Rate (%)</t>
  </si>
  <si>
    <t>Roll-forward Rate (%)</t>
  </si>
  <si>
    <t>Cux wise DPD Drift</t>
  </si>
  <si>
    <t>Week Date</t>
  </si>
  <si>
    <t>DPD Bucket</t>
  </si>
  <si>
    <t>Outstanding</t>
  </si>
  <si>
    <t>SUM of Outstanding</t>
  </si>
  <si>
    <t>Grand Total</t>
  </si>
  <si>
    <t>Latest Week DPD Bucket Summary</t>
  </si>
  <si>
    <t xml:space="preserve">Weekwise DPD Bucket Summary </t>
  </si>
  <si>
    <t>(All)</t>
  </si>
  <si>
    <t>Sum of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</si>
</sst>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3" xfId="0" pivotButton="1" applyBorder="1"/>
    <xf numFmtId="0" fontId="0" fillId="0" borderId="4" xfId="0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9" xfId="0" pivotButton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/>
    <xf numFmtId="0" fontId="0" fillId="0" borderId="9" xfId="0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ILPA S" refreshedDate="45877.650363310182" refreshedVersion="8" recordCount="24" xr:uid="{00000000-000A-0000-FFFF-FFFF00000000}">
  <cacheSource type="worksheet">
    <worksheetSource ref="A4:E28" sheet="DPD Multi Week Anlaysis"/>
  </cacheSource>
  <cacheFields count="5">
    <cacheField name="Customer ID" numFmtId="0">
      <sharedItems containsSemiMixedTypes="0" containsString="0" containsNumber="1" containsInteger="1" minValue="1001" maxValue="1006" count="6">
        <n v="1001"/>
        <n v="1002"/>
        <n v="1003"/>
        <n v="1004"/>
        <n v="1005"/>
        <n v="1006"/>
      </sharedItems>
    </cacheField>
    <cacheField name="Subsidiary" numFmtId="0">
      <sharedItems/>
    </cacheField>
    <cacheField name="Week Date" numFmtId="164">
      <sharedItems containsSemiMixedTypes="0" containsNonDate="0" containsDate="1" containsString="0" minDate="2025-05-01T00:00:00" maxDate="2025-05-23T00:00:00" count="4">
        <d v="2025-05-01T00:00:00"/>
        <d v="2025-05-08T00:00:00"/>
        <d v="2025-05-15T00:00:00"/>
        <d v="2025-05-22T00:00:00"/>
      </sharedItems>
    </cacheField>
    <cacheField name="DPD Bucket" numFmtId="0">
      <sharedItems count="6">
        <s v="0-30"/>
        <s v="31-45"/>
        <s v="46-60"/>
        <s v="61-90"/>
        <s v="91-120"/>
        <s v="&gt;120"/>
      </sharedItems>
    </cacheField>
    <cacheField name="Outstanding" numFmtId="0">
      <sharedItems containsSemiMixedTypes="0" containsString="0" containsNumber="1" containsInteger="1" minValue="10000" maxValue="2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Mandi"/>
    <x v="0"/>
    <x v="0"/>
    <n v="10000"/>
  </r>
  <r>
    <x v="0"/>
    <s v="Mandi"/>
    <x v="1"/>
    <x v="1"/>
    <n v="12000"/>
  </r>
  <r>
    <x v="0"/>
    <s v="Mandi"/>
    <x v="2"/>
    <x v="2"/>
    <n v="14000"/>
  </r>
  <r>
    <x v="0"/>
    <s v="Mandi"/>
    <x v="3"/>
    <x v="3"/>
    <n v="16000"/>
  </r>
  <r>
    <x v="1"/>
    <s v="Full-Stack"/>
    <x v="0"/>
    <x v="1"/>
    <n v="11500"/>
  </r>
  <r>
    <x v="1"/>
    <s v="Full-Stack"/>
    <x v="1"/>
    <x v="2"/>
    <n v="13500"/>
  </r>
  <r>
    <x v="1"/>
    <s v="Full-Stack"/>
    <x v="2"/>
    <x v="3"/>
    <n v="15500"/>
  </r>
  <r>
    <x v="1"/>
    <s v="Full-Stack"/>
    <x v="3"/>
    <x v="4"/>
    <n v="17500"/>
  </r>
  <r>
    <x v="2"/>
    <s v="FxD"/>
    <x v="0"/>
    <x v="2"/>
    <n v="13000"/>
  </r>
  <r>
    <x v="2"/>
    <s v="FxD"/>
    <x v="1"/>
    <x v="3"/>
    <n v="15000"/>
  </r>
  <r>
    <x v="2"/>
    <s v="FxD"/>
    <x v="2"/>
    <x v="4"/>
    <n v="17000"/>
  </r>
  <r>
    <x v="2"/>
    <s v="FxD"/>
    <x v="3"/>
    <x v="5"/>
    <n v="19000"/>
  </r>
  <r>
    <x v="3"/>
    <s v="Mandi"/>
    <x v="0"/>
    <x v="3"/>
    <n v="14500"/>
  </r>
  <r>
    <x v="3"/>
    <s v="Mandi"/>
    <x v="1"/>
    <x v="4"/>
    <n v="16500"/>
  </r>
  <r>
    <x v="3"/>
    <s v="Mandi"/>
    <x v="2"/>
    <x v="5"/>
    <n v="18500"/>
  </r>
  <r>
    <x v="3"/>
    <s v="Mandi"/>
    <x v="3"/>
    <x v="0"/>
    <n v="20500"/>
  </r>
  <r>
    <x v="4"/>
    <s v="Full-Stack"/>
    <x v="0"/>
    <x v="4"/>
    <n v="16000"/>
  </r>
  <r>
    <x v="4"/>
    <s v="Full-Stack"/>
    <x v="1"/>
    <x v="5"/>
    <n v="18000"/>
  </r>
  <r>
    <x v="4"/>
    <s v="Full-Stack"/>
    <x v="2"/>
    <x v="0"/>
    <n v="20000"/>
  </r>
  <r>
    <x v="4"/>
    <s v="Full-Stack"/>
    <x v="3"/>
    <x v="1"/>
    <n v="22000"/>
  </r>
  <r>
    <x v="5"/>
    <s v="FxD"/>
    <x v="0"/>
    <x v="5"/>
    <n v="17500"/>
  </r>
  <r>
    <x v="5"/>
    <s v="FxD"/>
    <x v="1"/>
    <x v="0"/>
    <n v="19500"/>
  </r>
  <r>
    <x v="5"/>
    <s v="FxD"/>
    <x v="2"/>
    <x v="1"/>
    <n v="21500"/>
  </r>
  <r>
    <x v="5"/>
    <s v="FxD"/>
    <x v="3"/>
    <x v="2"/>
    <n v="2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C5859-DEDA-42A9-AE75-EEA3CC7459F3}" name="PivotTable1" cacheId="7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colGrandTotals="0" itemPrintTitles="1" showDropZones="0" indent="0" compact="0" compactData="0" gridDropZones="1">
  <location ref="H4:L10" firstHeaderRow="1" firstDataRow="2" firstDataCol="1" rowPageCount="1" colPageCount="1"/>
  <pivotFields count="5">
    <pivotField axis="axisPage"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/>
    <pivotField axis="axisCol" compact="0" numFmtId="164" outline="0" showAll="0" includeNewItemsInFilter="1">
      <items count="5">
        <item x="0"/>
        <item x="1"/>
        <item x="2"/>
        <item x="3"/>
        <item t="default"/>
      </items>
    </pivotField>
    <pivotField axis="axisRow" compact="0" outline="0" showAll="0" includeNewItemsInFilter="1">
      <items count="7">
        <item x="5"/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pageFields count="1">
    <pageField fld="0" item="0" hier="-1"/>
  </pageFields>
  <dataFields count="1">
    <dataField name="Sum of Outstanding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DPD Multi Week Anlaysis" cacheId="7" applyNumberFormats="0" applyBorderFormats="0" applyFontFormats="0" applyPatternFormats="0" applyAlignmentFormats="0" applyWidthHeightFormats="0" dataCaption="" updatedVersion="8" compact="0" compactData="0">
  <location ref="H13:J21" firstHeaderRow="1" firstDataRow="2" firstDataCol="1" rowPageCount="1" colPageCount="1"/>
  <pivotFields count="5">
    <pivotField name="Customer ID"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Subsidiary" compact="0" outline="0" multipleItemSelectionAllowed="1" showAll="0"/>
    <pivotField name="Week Date" axis="axisCol" compact="0" numFmtId="164" outline="0" multipleItemSelectionAllowed="1" showAll="0" sortType="ascending">
      <items count="5">
        <item h="1" x="0"/>
        <item h="1" x="1"/>
        <item h="1" x="2"/>
        <item x="3"/>
        <item t="default"/>
      </items>
    </pivotField>
    <pivotField name="DPD Bucket" axis="axisRow" compact="0" outline="0" multipleItemSelectionAllowed="1" showAll="0" sortType="ascending">
      <items count="7">
        <item x="5"/>
        <item x="0"/>
        <item x="1"/>
        <item x="2"/>
        <item x="3"/>
        <item x="4"/>
        <item t="default"/>
      </items>
    </pivotField>
    <pivotField name="Outstanding" dataField="1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 v="3"/>
    </i>
    <i t="grand">
      <x/>
    </i>
  </colItems>
  <pageFields count="1">
    <pageField fld="0" hier="0"/>
  </pageFields>
  <dataFields count="1">
    <dataField name="SUM of Outstanding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PD Multi Week Anlaysis 2" cacheId="7" applyNumberFormats="0" applyBorderFormats="0" applyFontFormats="0" applyPatternFormats="0" applyAlignmentFormats="0" applyWidthHeightFormats="0" dataCaption="" updatedVersion="8" colGrandTotals="0" compact="0" compactData="0">
  <location ref="H25:L33" firstHeaderRow="1" firstDataRow="2" firstDataCol="1" rowPageCount="1" colPageCount="1"/>
  <pivotFields count="5">
    <pivotField name="Customer ID"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Subsidiary" compact="0" outline="0" multipleItemSelectionAllowed="1" showAll="0"/>
    <pivotField name="Week Date" axis="axisCol" compact="0" numFmtId="164" outline="0" multipleItemSelectionAllowed="1" showAll="0" sortType="ascending">
      <items count="5">
        <item x="0"/>
        <item x="1"/>
        <item x="2"/>
        <item x="3"/>
        <item t="default"/>
      </items>
    </pivotField>
    <pivotField name="DPD Bucket" axis="axisRow" compact="0" outline="0" multipleItemSelectionAllowed="1" showAll="0" sortType="ascending">
      <items count="7">
        <item x="5"/>
        <item x="0"/>
        <item x="1"/>
        <item x="2"/>
        <item x="3"/>
        <item x="4"/>
        <item t="default"/>
      </items>
    </pivotField>
    <pivotField name="Outstanding" dataField="1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pageFields count="1">
    <pageField fld="0" hier="0"/>
  </pageFields>
  <dataFields count="1">
    <dataField name="SUM of Outstanding" fld="4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8"/>
  <sheetViews>
    <sheetView workbookViewId="0"/>
  </sheetViews>
  <sheetFormatPr defaultColWidth="12.6328125" defaultRowHeight="15.75" customHeight="1" x14ac:dyDescent="0.25"/>
  <cols>
    <col min="1" max="1" width="16.26953125" customWidth="1"/>
    <col min="2" max="2" width="61.26953125" customWidth="1"/>
  </cols>
  <sheetData>
    <row r="2" spans="1:2" ht="15.75" customHeight="1" x14ac:dyDescent="0.35">
      <c r="A2" s="1" t="s">
        <v>0</v>
      </c>
    </row>
    <row r="3" spans="1:2" x14ac:dyDescent="0.3">
      <c r="A3" s="2" t="s">
        <v>1</v>
      </c>
      <c r="B3" s="2" t="s">
        <v>2</v>
      </c>
    </row>
    <row r="4" spans="1:2" ht="15.75" customHeight="1" x14ac:dyDescent="0.25">
      <c r="A4" s="3" t="s">
        <v>3</v>
      </c>
      <c r="B4" s="3" t="s">
        <v>4</v>
      </c>
    </row>
    <row r="5" spans="1:2" ht="15.75" customHeight="1" x14ac:dyDescent="0.25">
      <c r="A5" s="3" t="s">
        <v>5</v>
      </c>
      <c r="B5" s="3" t="s">
        <v>6</v>
      </c>
    </row>
    <row r="6" spans="1:2" ht="15.75" customHeight="1" x14ac:dyDescent="0.25">
      <c r="A6" s="3" t="s">
        <v>7</v>
      </c>
      <c r="B6" s="3" t="s">
        <v>8</v>
      </c>
    </row>
    <row r="7" spans="1:2" ht="15.75" customHeight="1" x14ac:dyDescent="0.25">
      <c r="A7" s="3" t="s">
        <v>9</v>
      </c>
      <c r="B7" s="3" t="s">
        <v>10</v>
      </c>
    </row>
    <row r="8" spans="1:2" ht="15.75" customHeight="1" x14ac:dyDescent="0.25">
      <c r="A8" s="3" t="s">
        <v>11</v>
      </c>
      <c r="B8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C25"/>
  <sheetViews>
    <sheetView topLeftCell="F3" workbookViewId="0">
      <selection activeCell="F11" sqref="F11"/>
    </sheetView>
  </sheetViews>
  <sheetFormatPr defaultColWidth="12.6328125" defaultRowHeight="15.75" customHeight="1" x14ac:dyDescent="0.25"/>
  <cols>
    <col min="1" max="1" width="5.26953125" customWidth="1"/>
    <col min="4" max="4" width="14.90625" customWidth="1"/>
    <col min="6" max="6" width="15.7265625" customWidth="1"/>
  </cols>
  <sheetData>
    <row r="3" spans="1:29" ht="15.75" customHeight="1" x14ac:dyDescent="0.25">
      <c r="F3" s="4"/>
      <c r="G3" s="25" t="s">
        <v>13</v>
      </c>
      <c r="H3" s="26"/>
      <c r="I3" s="26"/>
      <c r="J3" s="26"/>
      <c r="K3" s="26"/>
      <c r="L3" s="26"/>
      <c r="M3" s="26"/>
      <c r="N3" s="26"/>
      <c r="O3" s="26"/>
      <c r="P3" s="26"/>
      <c r="V3" s="27" t="s">
        <v>14</v>
      </c>
      <c r="W3" s="26"/>
      <c r="X3" s="26"/>
      <c r="Y3" s="26"/>
      <c r="Z3" s="26"/>
      <c r="AA3" s="26"/>
      <c r="AB3" s="26"/>
    </row>
    <row r="4" spans="1:29" s="52" customFormat="1" ht="37" customHeight="1" x14ac:dyDescent="0.25">
      <c r="A4" s="5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25</v>
      </c>
      <c r="L4" s="5" t="s">
        <v>26</v>
      </c>
      <c r="M4" s="5" t="s">
        <v>27</v>
      </c>
      <c r="N4" s="5" t="s">
        <v>28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33</v>
      </c>
      <c r="T4" s="11" t="s">
        <v>34</v>
      </c>
      <c r="U4" s="11" t="s">
        <v>35</v>
      </c>
      <c r="V4" s="10" t="s">
        <v>36</v>
      </c>
      <c r="W4" s="10" t="s">
        <v>37</v>
      </c>
      <c r="X4" s="10" t="s">
        <v>38</v>
      </c>
      <c r="Y4" s="10" t="s">
        <v>39</v>
      </c>
      <c r="Z4" s="10" t="s">
        <v>40</v>
      </c>
      <c r="AA4" s="10" t="s">
        <v>41</v>
      </c>
      <c r="AB4" s="10" t="s">
        <v>42</v>
      </c>
      <c r="AC4" s="10"/>
    </row>
    <row r="5" spans="1:29" ht="15.75" customHeight="1" x14ac:dyDescent="0.25">
      <c r="A5" s="6">
        <v>1</v>
      </c>
      <c r="B5" s="6">
        <v>101</v>
      </c>
      <c r="C5" s="6"/>
      <c r="D5" s="6" t="s">
        <v>43</v>
      </c>
      <c r="E5" s="6"/>
      <c r="F5" s="6"/>
      <c r="G5" s="6" t="s">
        <v>44</v>
      </c>
      <c r="H5" s="6" t="s">
        <v>44</v>
      </c>
      <c r="I5" s="6" t="s">
        <v>44</v>
      </c>
      <c r="J5" s="6" t="s">
        <v>44</v>
      </c>
      <c r="K5" s="6" t="s">
        <v>44</v>
      </c>
      <c r="L5" s="6" t="s">
        <v>44</v>
      </c>
      <c r="M5" s="6" t="s">
        <v>44</v>
      </c>
      <c r="N5" s="6" t="s">
        <v>44</v>
      </c>
      <c r="O5" s="6"/>
      <c r="P5" s="6"/>
      <c r="Q5" s="6"/>
      <c r="R5" s="6"/>
      <c r="S5" s="6"/>
    </row>
    <row r="6" spans="1:29" ht="15.75" customHeight="1" x14ac:dyDescent="0.25">
      <c r="A6" s="6">
        <f t="shared" ref="A6:B6" si="0">A5+1</f>
        <v>2</v>
      </c>
      <c r="B6" s="6">
        <f t="shared" si="0"/>
        <v>102</v>
      </c>
      <c r="C6" s="6"/>
      <c r="D6" s="6" t="s">
        <v>45</v>
      </c>
      <c r="E6" s="6"/>
      <c r="F6" s="6"/>
      <c r="G6" s="6" t="s">
        <v>44</v>
      </c>
      <c r="H6" s="6" t="s">
        <v>44</v>
      </c>
      <c r="I6" s="6" t="s">
        <v>44</v>
      </c>
      <c r="J6" s="6" t="s">
        <v>44</v>
      </c>
      <c r="K6" s="6" t="s">
        <v>44</v>
      </c>
      <c r="L6" s="6" t="s">
        <v>44</v>
      </c>
      <c r="M6" s="6" t="s">
        <v>44</v>
      </c>
      <c r="N6" s="6" t="s">
        <v>44</v>
      </c>
      <c r="O6" s="6"/>
      <c r="P6" s="6"/>
      <c r="Q6" s="6"/>
      <c r="R6" s="6"/>
      <c r="S6" s="6"/>
    </row>
    <row r="7" spans="1:29" ht="15.75" customHeight="1" x14ac:dyDescent="0.25">
      <c r="A7" s="6">
        <f t="shared" ref="A7:B7" si="1">A6+1</f>
        <v>3</v>
      </c>
      <c r="B7" s="6">
        <f t="shared" si="1"/>
        <v>103</v>
      </c>
      <c r="C7" s="6"/>
      <c r="D7" s="6" t="s">
        <v>46</v>
      </c>
      <c r="E7" s="6"/>
      <c r="F7" s="6"/>
      <c r="G7" s="6" t="s">
        <v>44</v>
      </c>
      <c r="H7" s="6" t="s">
        <v>44</v>
      </c>
      <c r="I7" s="6" t="s">
        <v>44</v>
      </c>
      <c r="J7" s="6" t="s">
        <v>44</v>
      </c>
      <c r="K7" s="6" t="s">
        <v>44</v>
      </c>
      <c r="L7" s="6" t="s">
        <v>44</v>
      </c>
      <c r="M7" s="6" t="s">
        <v>44</v>
      </c>
      <c r="N7" s="6" t="s">
        <v>44</v>
      </c>
      <c r="O7" s="6"/>
      <c r="P7" s="6"/>
      <c r="Q7" s="6"/>
      <c r="R7" s="6"/>
      <c r="S7" s="6"/>
    </row>
    <row r="8" spans="1:29" ht="15.75" customHeight="1" x14ac:dyDescent="0.25">
      <c r="A8" s="6">
        <f t="shared" ref="A8:B8" si="2">A7+1</f>
        <v>4</v>
      </c>
      <c r="B8" s="6">
        <f t="shared" si="2"/>
        <v>104</v>
      </c>
      <c r="C8" s="6"/>
      <c r="D8" s="6" t="s">
        <v>43</v>
      </c>
      <c r="E8" s="6"/>
      <c r="F8" s="6"/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44</v>
      </c>
      <c r="O8" s="6"/>
      <c r="P8" s="6"/>
      <c r="Q8" s="6"/>
      <c r="R8" s="6"/>
      <c r="S8" s="6"/>
    </row>
    <row r="9" spans="1:29" ht="15.75" customHeight="1" x14ac:dyDescent="0.25">
      <c r="A9" s="6">
        <f t="shared" ref="A9:B9" si="3">A8+1</f>
        <v>5</v>
      </c>
      <c r="B9" s="6">
        <f t="shared" si="3"/>
        <v>105</v>
      </c>
      <c r="C9" s="6"/>
      <c r="D9" s="6" t="s">
        <v>45</v>
      </c>
      <c r="E9" s="6"/>
      <c r="F9" s="6"/>
      <c r="G9" s="6" t="s">
        <v>44</v>
      </c>
      <c r="H9" s="6" t="s">
        <v>44</v>
      </c>
      <c r="I9" s="6" t="s">
        <v>44</v>
      </c>
      <c r="J9" s="6" t="s">
        <v>44</v>
      </c>
      <c r="K9" s="6" t="s">
        <v>44</v>
      </c>
      <c r="L9" s="6" t="s">
        <v>44</v>
      </c>
      <c r="M9" s="6" t="s">
        <v>44</v>
      </c>
      <c r="N9" s="6" t="s">
        <v>44</v>
      </c>
      <c r="O9" s="6"/>
      <c r="P9" s="6"/>
      <c r="Q9" s="6"/>
      <c r="R9" s="6"/>
      <c r="S9" s="6"/>
    </row>
    <row r="10" spans="1:29" ht="15.75" customHeight="1" x14ac:dyDescent="0.25">
      <c r="A10" s="6">
        <f t="shared" ref="A10:B10" si="4">A9+1</f>
        <v>6</v>
      </c>
      <c r="B10" s="6">
        <f t="shared" si="4"/>
        <v>106</v>
      </c>
      <c r="C10" s="6"/>
      <c r="D10" s="6" t="s">
        <v>46</v>
      </c>
      <c r="E10" s="6"/>
      <c r="F10" s="6"/>
      <c r="G10" s="6" t="s">
        <v>44</v>
      </c>
      <c r="H10" s="6" t="s">
        <v>44</v>
      </c>
      <c r="I10" s="6" t="s">
        <v>44</v>
      </c>
      <c r="J10" s="6" t="s">
        <v>44</v>
      </c>
      <c r="K10" s="6" t="s">
        <v>44</v>
      </c>
      <c r="L10" s="6" t="s">
        <v>44</v>
      </c>
      <c r="M10" s="6" t="s">
        <v>44</v>
      </c>
      <c r="N10" s="6" t="s">
        <v>44</v>
      </c>
      <c r="O10" s="6"/>
      <c r="P10" s="6"/>
      <c r="Q10" s="6"/>
      <c r="R10" s="6"/>
      <c r="S10" s="6"/>
    </row>
    <row r="11" spans="1:29" ht="15.75" customHeight="1" x14ac:dyDescent="0.25">
      <c r="A11" s="6">
        <f t="shared" ref="A11:B11" si="5">A10+1</f>
        <v>7</v>
      </c>
      <c r="B11" s="6">
        <f t="shared" si="5"/>
        <v>107</v>
      </c>
      <c r="C11" s="6"/>
      <c r="D11" s="6" t="s">
        <v>45</v>
      </c>
      <c r="E11" s="6"/>
      <c r="F11" s="6"/>
      <c r="G11" s="6" t="s">
        <v>44</v>
      </c>
      <c r="H11" s="6" t="s">
        <v>44</v>
      </c>
      <c r="I11" s="6" t="s">
        <v>44</v>
      </c>
      <c r="J11" s="6" t="s">
        <v>44</v>
      </c>
      <c r="K11" s="6" t="s">
        <v>44</v>
      </c>
      <c r="L11" s="6" t="s">
        <v>44</v>
      </c>
      <c r="M11" s="6" t="s">
        <v>44</v>
      </c>
      <c r="N11" s="6" t="s">
        <v>44</v>
      </c>
      <c r="O11" s="6"/>
      <c r="P11" s="6"/>
      <c r="Q11" s="6"/>
      <c r="R11" s="6"/>
      <c r="S11" s="6"/>
    </row>
    <row r="12" spans="1:29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5" spans="1:29" ht="15.75" customHeight="1" x14ac:dyDescent="0.25">
      <c r="B15" s="3"/>
      <c r="C15" s="3" t="s">
        <v>47</v>
      </c>
      <c r="F15" s="3" t="s">
        <v>48</v>
      </c>
      <c r="I15" s="3" t="s">
        <v>49</v>
      </c>
      <c r="M15" s="3" t="s">
        <v>50</v>
      </c>
    </row>
    <row r="16" spans="1:29" ht="15.75" customHeight="1" x14ac:dyDescent="0.25">
      <c r="B16" s="3"/>
      <c r="C16" s="3" t="s">
        <v>51</v>
      </c>
      <c r="F16" s="3" t="s">
        <v>52</v>
      </c>
      <c r="I16" s="3" t="s">
        <v>53</v>
      </c>
      <c r="M16" s="3" t="s">
        <v>54</v>
      </c>
    </row>
    <row r="17" spans="2:13" ht="15.75" customHeight="1" x14ac:dyDescent="0.25">
      <c r="B17" s="3"/>
      <c r="C17" s="3" t="s">
        <v>55</v>
      </c>
      <c r="F17" s="3" t="s">
        <v>56</v>
      </c>
      <c r="I17" s="3" t="s">
        <v>57</v>
      </c>
      <c r="M17" s="3" t="s">
        <v>58</v>
      </c>
    </row>
    <row r="18" spans="2:13" ht="15.75" customHeight="1" x14ac:dyDescent="0.25">
      <c r="B18" s="3"/>
      <c r="C18" s="3" t="s">
        <v>59</v>
      </c>
      <c r="I18" s="3" t="s">
        <v>60</v>
      </c>
      <c r="M18" s="3" t="s">
        <v>61</v>
      </c>
    </row>
    <row r="19" spans="2:13" ht="15.75" customHeight="1" x14ac:dyDescent="0.25">
      <c r="B19" s="3"/>
      <c r="C19" s="3" t="s">
        <v>62</v>
      </c>
      <c r="F19" s="3" t="s">
        <v>63</v>
      </c>
    </row>
    <row r="20" spans="2:13" ht="12.5" x14ac:dyDescent="0.25">
      <c r="F20" s="3" t="s">
        <v>64</v>
      </c>
    </row>
    <row r="21" spans="2:13" ht="12.5" x14ac:dyDescent="0.25">
      <c r="B21" s="3"/>
      <c r="C21" s="3" t="s">
        <v>65</v>
      </c>
      <c r="F21" s="3" t="s">
        <v>66</v>
      </c>
    </row>
    <row r="22" spans="2:13" ht="12.5" x14ac:dyDescent="0.25">
      <c r="B22" s="3"/>
      <c r="C22" s="3" t="s">
        <v>67</v>
      </c>
      <c r="F22" s="3" t="s">
        <v>68</v>
      </c>
    </row>
    <row r="23" spans="2:13" ht="12.5" x14ac:dyDescent="0.25">
      <c r="B23" s="3"/>
      <c r="C23" s="3" t="s">
        <v>69</v>
      </c>
    </row>
    <row r="24" spans="2:13" ht="12.5" x14ac:dyDescent="0.25">
      <c r="B24" s="3"/>
      <c r="C24" s="3" t="s">
        <v>70</v>
      </c>
    </row>
    <row r="25" spans="2:13" ht="12.5" x14ac:dyDescent="0.25">
      <c r="B25" s="3"/>
      <c r="C25" s="3" t="s">
        <v>71</v>
      </c>
    </row>
  </sheetData>
  <mergeCells count="2">
    <mergeCell ref="G3:P3"/>
    <mergeCell ref="V3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5"/>
  <sheetViews>
    <sheetView workbookViewId="0"/>
  </sheetViews>
  <sheetFormatPr defaultColWidth="12.6328125" defaultRowHeight="15.75" customHeight="1" x14ac:dyDescent="0.25"/>
  <sheetData>
    <row r="2" spans="1:1" x14ac:dyDescent="0.3">
      <c r="A2" s="7" t="s">
        <v>72</v>
      </c>
    </row>
    <row r="3" spans="1:1" ht="15.75" customHeight="1" x14ac:dyDescent="0.25">
      <c r="A3" s="3" t="s">
        <v>73</v>
      </c>
    </row>
    <row r="4" spans="1:1" ht="15.75" customHeight="1" x14ac:dyDescent="0.25">
      <c r="A4" s="3" t="s">
        <v>74</v>
      </c>
    </row>
    <row r="5" spans="1:1" ht="15.75" customHeight="1" x14ac:dyDescent="0.25">
      <c r="A5" s="3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opLeftCell="I7" workbookViewId="0">
      <selection activeCell="N9" sqref="A9:XFD9"/>
    </sheetView>
  </sheetViews>
  <sheetFormatPr defaultColWidth="12.6328125" defaultRowHeight="15.75" customHeight="1" x14ac:dyDescent="0.25"/>
  <cols>
    <col min="1" max="1" width="7" customWidth="1"/>
    <col min="2" max="2" width="32.6328125" customWidth="1"/>
    <col min="3" max="3" width="27.26953125" customWidth="1"/>
    <col min="4" max="4" width="10.7265625" style="54" customWidth="1"/>
    <col min="5" max="5" width="27" customWidth="1"/>
    <col min="17" max="17" width="14.90625" customWidth="1"/>
    <col min="21" max="21" width="14.26953125" customWidth="1"/>
  </cols>
  <sheetData>
    <row r="1" spans="1:27" ht="15.75" customHeight="1" x14ac:dyDescent="0.25">
      <c r="D1" s="53"/>
    </row>
    <row r="2" spans="1:27" ht="13" x14ac:dyDescent="0.3">
      <c r="A2" s="2"/>
      <c r="B2" s="2" t="s">
        <v>76</v>
      </c>
      <c r="C2" s="2" t="s">
        <v>77</v>
      </c>
      <c r="D2" s="2" t="s">
        <v>78</v>
      </c>
    </row>
    <row r="3" spans="1:27" ht="15.75" customHeight="1" x14ac:dyDescent="0.25">
      <c r="A3" s="3"/>
      <c r="B3" s="3" t="s">
        <v>79</v>
      </c>
      <c r="C3" s="3" t="s">
        <v>80</v>
      </c>
      <c r="D3" s="53" t="s">
        <v>81</v>
      </c>
    </row>
    <row r="4" spans="1:27" ht="15.75" customHeight="1" x14ac:dyDescent="0.25">
      <c r="A4" s="3"/>
      <c r="B4" s="3" t="s">
        <v>82</v>
      </c>
      <c r="C4" s="3" t="s">
        <v>83</v>
      </c>
      <c r="D4" s="53" t="s">
        <v>84</v>
      </c>
    </row>
    <row r="5" spans="1:27" ht="15.75" customHeight="1" x14ac:dyDescent="0.25">
      <c r="A5" s="3"/>
      <c r="B5" s="3" t="s">
        <v>85</v>
      </c>
      <c r="C5" s="3" t="s">
        <v>86</v>
      </c>
      <c r="D5" s="53" t="s">
        <v>87</v>
      </c>
    </row>
    <row r="6" spans="1:27" ht="15.75" customHeight="1" x14ac:dyDescent="0.25">
      <c r="D6" s="53"/>
    </row>
    <row r="7" spans="1:27" ht="15.75" customHeight="1" x14ac:dyDescent="0.25">
      <c r="D7" s="53"/>
    </row>
    <row r="8" spans="1:27" ht="15.75" customHeight="1" x14ac:dyDescent="0.25">
      <c r="A8" s="8"/>
      <c r="B8" s="9" t="s">
        <v>88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27" s="52" customFormat="1" ht="66" customHeight="1" x14ac:dyDescent="0.25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93</v>
      </c>
      <c r="F9" s="10" t="s">
        <v>94</v>
      </c>
      <c r="G9" s="10" t="s">
        <v>95</v>
      </c>
      <c r="H9" s="10" t="s">
        <v>96</v>
      </c>
      <c r="I9" s="10" t="s">
        <v>97</v>
      </c>
      <c r="J9" s="10" t="s">
        <v>98</v>
      </c>
      <c r="K9" s="10" t="s">
        <v>99</v>
      </c>
      <c r="L9" s="10" t="s">
        <v>100</v>
      </c>
      <c r="M9" s="10" t="s">
        <v>101</v>
      </c>
      <c r="N9" s="10" t="s">
        <v>102</v>
      </c>
      <c r="O9" s="10" t="s">
        <v>103</v>
      </c>
      <c r="P9" s="10" t="s">
        <v>104</v>
      </c>
      <c r="Q9" s="11" t="s">
        <v>80</v>
      </c>
      <c r="R9" s="12" t="s">
        <v>105</v>
      </c>
      <c r="S9" s="12" t="s">
        <v>106</v>
      </c>
      <c r="T9" s="13" t="s">
        <v>86</v>
      </c>
      <c r="U9" s="14" t="s">
        <v>107</v>
      </c>
      <c r="V9" s="10"/>
      <c r="W9" s="10"/>
      <c r="X9" s="10"/>
      <c r="Y9" s="10"/>
      <c r="Z9" s="10"/>
      <c r="AA9" s="10"/>
    </row>
    <row r="10" spans="1:27" ht="15.75" customHeight="1" x14ac:dyDescent="0.35">
      <c r="A10" s="8">
        <v>0</v>
      </c>
      <c r="B10" s="8" t="s">
        <v>108</v>
      </c>
      <c r="C10" s="8" t="s">
        <v>109</v>
      </c>
      <c r="D10" s="4">
        <v>932</v>
      </c>
      <c r="E10" s="8" t="s">
        <v>110</v>
      </c>
      <c r="F10" s="8">
        <v>293296131.30000001</v>
      </c>
      <c r="G10" s="8">
        <v>286703358.30000001</v>
      </c>
      <c r="H10" s="8">
        <v>6592773</v>
      </c>
      <c r="I10" s="8">
        <v>2429353.9700000002</v>
      </c>
      <c r="J10" s="8">
        <v>4163419.031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15">
        <f t="shared" ref="Q10:Q18" si="0">G10/F10</f>
        <v>0.97752178669804368</v>
      </c>
      <c r="R10" s="16"/>
      <c r="S10" s="16"/>
      <c r="T10" s="17" t="s">
        <v>85</v>
      </c>
      <c r="U10" s="18"/>
      <c r="V10" s="8"/>
      <c r="W10" s="8"/>
      <c r="X10" s="8"/>
      <c r="Y10" s="8"/>
      <c r="Z10" s="8"/>
      <c r="AA10" s="8"/>
    </row>
    <row r="11" spans="1:27" ht="15.75" customHeight="1" x14ac:dyDescent="0.25">
      <c r="A11" s="8">
        <v>1</v>
      </c>
      <c r="B11" s="8" t="s">
        <v>108</v>
      </c>
      <c r="C11" s="8" t="s">
        <v>111</v>
      </c>
      <c r="D11" s="4">
        <v>826</v>
      </c>
      <c r="E11" s="8" t="s">
        <v>112</v>
      </c>
      <c r="F11" s="8">
        <v>191212754.09999999</v>
      </c>
      <c r="G11" s="8">
        <v>173726185.5</v>
      </c>
      <c r="H11" s="8">
        <v>17486568.600000001</v>
      </c>
      <c r="I11" s="8">
        <v>4434476.8</v>
      </c>
      <c r="J11" s="8">
        <v>4797340.5</v>
      </c>
      <c r="K11" s="8">
        <v>8254751.2999999998</v>
      </c>
      <c r="L11" s="8">
        <v>0</v>
      </c>
      <c r="M11" s="8">
        <v>0</v>
      </c>
      <c r="N11" s="8">
        <v>0</v>
      </c>
      <c r="O11" s="8">
        <v>8254751.2999999998</v>
      </c>
      <c r="P11" s="8">
        <v>4.3170505999999997E-2</v>
      </c>
      <c r="Q11" s="15">
        <f t="shared" si="0"/>
        <v>0.90854915153382021</v>
      </c>
      <c r="R11" s="8"/>
    </row>
    <row r="12" spans="1:27" ht="15.75" customHeight="1" x14ac:dyDescent="0.25">
      <c r="A12" s="8">
        <v>2</v>
      </c>
      <c r="B12" s="8" t="s">
        <v>108</v>
      </c>
      <c r="C12" s="8" t="s">
        <v>111</v>
      </c>
      <c r="D12" s="4">
        <v>623</v>
      </c>
      <c r="E12" s="8" t="s">
        <v>113</v>
      </c>
      <c r="F12" s="8">
        <v>174992474.90000001</v>
      </c>
      <c r="G12" s="8">
        <v>157417731.90000001</v>
      </c>
      <c r="H12" s="8">
        <v>17574743</v>
      </c>
      <c r="I12" s="8">
        <v>11079402</v>
      </c>
      <c r="J12" s="8">
        <v>0</v>
      </c>
      <c r="K12" s="8">
        <v>6495341</v>
      </c>
      <c r="L12" s="8">
        <v>0</v>
      </c>
      <c r="M12" s="8">
        <v>0</v>
      </c>
      <c r="N12" s="8">
        <v>0</v>
      </c>
      <c r="O12" s="8">
        <v>6495341</v>
      </c>
      <c r="P12" s="8">
        <v>3.7117829999999997E-2</v>
      </c>
      <c r="Q12" s="15">
        <f t="shared" si="0"/>
        <v>0.89956857853434469</v>
      </c>
      <c r="R12" s="8"/>
    </row>
    <row r="13" spans="1:27" ht="15.75" customHeight="1" x14ac:dyDescent="0.25">
      <c r="A13" s="8">
        <v>3</v>
      </c>
      <c r="B13" s="8" t="s">
        <v>108</v>
      </c>
      <c r="C13" s="8" t="s">
        <v>114</v>
      </c>
      <c r="D13" s="4">
        <v>1864</v>
      </c>
      <c r="E13" s="8" t="s">
        <v>115</v>
      </c>
      <c r="F13" s="8">
        <v>171729463.80000001</v>
      </c>
      <c r="G13" s="8">
        <v>171706520.80000001</v>
      </c>
      <c r="H13" s="8">
        <v>22943</v>
      </c>
      <c r="I13" s="8">
        <v>0</v>
      </c>
      <c r="J13" s="8">
        <v>0</v>
      </c>
      <c r="K13" s="8">
        <v>22943</v>
      </c>
      <c r="L13" s="8">
        <v>0</v>
      </c>
      <c r="M13" s="8">
        <v>0</v>
      </c>
      <c r="N13" s="8">
        <v>0</v>
      </c>
      <c r="O13" s="8">
        <v>22943</v>
      </c>
      <c r="P13" s="8">
        <v>1.3359999999999999E-4</v>
      </c>
      <c r="Q13" s="15">
        <f t="shared" si="0"/>
        <v>0.99986640032821206</v>
      </c>
      <c r="R13" s="8"/>
    </row>
    <row r="14" spans="1:27" ht="15.75" customHeight="1" x14ac:dyDescent="0.25">
      <c r="A14" s="8">
        <v>4</v>
      </c>
      <c r="B14" s="8" t="s">
        <v>108</v>
      </c>
      <c r="C14" s="8" t="s">
        <v>114</v>
      </c>
      <c r="D14" s="4">
        <v>2689</v>
      </c>
      <c r="E14" s="8" t="s">
        <v>116</v>
      </c>
      <c r="F14" s="8">
        <v>138280197.5</v>
      </c>
      <c r="G14" s="8">
        <v>138214615.5</v>
      </c>
      <c r="H14" s="8">
        <v>65582</v>
      </c>
      <c r="I14" s="8">
        <v>0</v>
      </c>
      <c r="J14" s="8">
        <v>0</v>
      </c>
      <c r="K14" s="8">
        <v>0</v>
      </c>
      <c r="L14" s="8">
        <v>0</v>
      </c>
      <c r="M14" s="8">
        <v>65582</v>
      </c>
      <c r="N14" s="8">
        <v>0</v>
      </c>
      <c r="O14" s="8">
        <v>65582</v>
      </c>
      <c r="P14" s="8">
        <v>4.7426899999999998E-4</v>
      </c>
      <c r="Q14" s="15">
        <f t="shared" si="0"/>
        <v>0.99952573107946274</v>
      </c>
      <c r="R14" s="8"/>
    </row>
    <row r="15" spans="1:27" ht="15.75" customHeight="1" x14ac:dyDescent="0.25">
      <c r="A15" s="8">
        <v>5</v>
      </c>
      <c r="B15" s="8" t="s">
        <v>108</v>
      </c>
      <c r="C15" s="8" t="s">
        <v>111</v>
      </c>
      <c r="D15" s="4">
        <v>962</v>
      </c>
      <c r="E15" s="8" t="s">
        <v>117</v>
      </c>
      <c r="F15" s="8">
        <v>103727818.09999999</v>
      </c>
      <c r="G15" s="8">
        <v>102512618.09999999</v>
      </c>
      <c r="H15" s="8">
        <v>1215200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15">
        <f t="shared" si="0"/>
        <v>0.98828472417275304</v>
      </c>
      <c r="R15" s="8"/>
    </row>
    <row r="16" spans="1:27" ht="15.75" customHeight="1" x14ac:dyDescent="0.25">
      <c r="A16" s="8">
        <v>6</v>
      </c>
      <c r="B16" s="8" t="s">
        <v>108</v>
      </c>
      <c r="C16" s="8" t="s">
        <v>109</v>
      </c>
      <c r="D16" s="4">
        <v>6715</v>
      </c>
      <c r="E16" s="8" t="s">
        <v>118</v>
      </c>
      <c r="F16" s="8">
        <v>83630039.379999995</v>
      </c>
      <c r="G16" s="8">
        <v>82168721.379999995</v>
      </c>
      <c r="H16" s="8">
        <v>1461318</v>
      </c>
      <c r="I16" s="8">
        <v>1114169.3389999999</v>
      </c>
      <c r="J16" s="8">
        <v>26423.052899999999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15">
        <f t="shared" si="0"/>
        <v>0.98252639827945043</v>
      </c>
      <c r="R16" s="8"/>
    </row>
    <row r="17" spans="1:18" ht="15.75" customHeight="1" x14ac:dyDescent="0.25">
      <c r="A17" s="8">
        <v>7</v>
      </c>
      <c r="B17" s="8" t="s">
        <v>108</v>
      </c>
      <c r="C17" s="8" t="s">
        <v>111</v>
      </c>
      <c r="D17" s="4">
        <v>890</v>
      </c>
      <c r="E17" s="8" t="s">
        <v>119</v>
      </c>
      <c r="F17" s="8">
        <v>82553833.75</v>
      </c>
      <c r="G17" s="8">
        <v>78581875.75</v>
      </c>
      <c r="H17" s="8">
        <v>3971958</v>
      </c>
      <c r="I17" s="8">
        <v>2346750</v>
      </c>
      <c r="J17" s="8">
        <v>1625208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15">
        <f t="shared" si="0"/>
        <v>0.95188645009475403</v>
      </c>
      <c r="R17" s="8"/>
    </row>
    <row r="18" spans="1:18" ht="15.75" customHeight="1" x14ac:dyDescent="0.25">
      <c r="A18" s="8">
        <v>8</v>
      </c>
      <c r="B18" s="8" t="s">
        <v>108</v>
      </c>
      <c r="C18" s="8" t="s">
        <v>111</v>
      </c>
      <c r="D18" s="4">
        <v>671</v>
      </c>
      <c r="E18" s="8" t="s">
        <v>120</v>
      </c>
      <c r="F18" s="8">
        <v>75532827.120000005</v>
      </c>
      <c r="G18" s="8">
        <v>69551679.120000005</v>
      </c>
      <c r="H18" s="8">
        <v>5981148</v>
      </c>
      <c r="I18" s="8">
        <v>0</v>
      </c>
      <c r="J18" s="8">
        <v>5981148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15">
        <f t="shared" si="0"/>
        <v>0.9208139264998294</v>
      </c>
      <c r="R18" s="8"/>
    </row>
    <row r="19" spans="1:18" ht="15.75" customHeight="1" x14ac:dyDescent="0.25">
      <c r="D19" s="53"/>
    </row>
    <row r="20" spans="1:18" ht="12.5" x14ac:dyDescent="0.25">
      <c r="D20" s="53"/>
    </row>
    <row r="21" spans="1:18" ht="12.5" x14ac:dyDescent="0.25">
      <c r="D21" s="53"/>
    </row>
    <row r="22" spans="1:18" ht="12.5" x14ac:dyDescent="0.25">
      <c r="D22" s="53"/>
    </row>
    <row r="23" spans="1:18" ht="12.5" x14ac:dyDescent="0.25">
      <c r="D23" s="53"/>
    </row>
    <row r="24" spans="1:18" ht="12.5" x14ac:dyDescent="0.25">
      <c r="D24" s="53"/>
    </row>
    <row r="25" spans="1:18" ht="12.5" x14ac:dyDescent="0.25">
      <c r="D25" s="53"/>
    </row>
    <row r="26" spans="1:18" ht="12.5" x14ac:dyDescent="0.25">
      <c r="D26" s="53"/>
    </row>
    <row r="27" spans="1:18" ht="12.5" x14ac:dyDescent="0.25">
      <c r="D27" s="53"/>
    </row>
    <row r="28" spans="1:18" ht="12.5" x14ac:dyDescent="0.25">
      <c r="D28" s="53"/>
    </row>
    <row r="29" spans="1:18" ht="12.5" x14ac:dyDescent="0.25">
      <c r="D29" s="53"/>
    </row>
    <row r="30" spans="1:18" ht="12.5" x14ac:dyDescent="0.25">
      <c r="D30" s="53"/>
    </row>
    <row r="31" spans="1:18" ht="12.5" x14ac:dyDescent="0.25">
      <c r="D31" s="53"/>
    </row>
    <row r="32" spans="1:18" ht="12.5" x14ac:dyDescent="0.25">
      <c r="D32" s="53"/>
    </row>
    <row r="33" spans="4:4" ht="12.5" x14ac:dyDescent="0.25">
      <c r="D33" s="53"/>
    </row>
    <row r="34" spans="4:4" ht="12.5" x14ac:dyDescent="0.25">
      <c r="D34" s="53"/>
    </row>
    <row r="35" spans="4:4" ht="12.5" x14ac:dyDescent="0.25">
      <c r="D35" s="53"/>
    </row>
    <row r="36" spans="4:4" ht="12.5" x14ac:dyDescent="0.25">
      <c r="D36" s="53"/>
    </row>
    <row r="37" spans="4:4" ht="12.5" x14ac:dyDescent="0.25">
      <c r="D37" s="53"/>
    </row>
    <row r="38" spans="4:4" ht="12.5" x14ac:dyDescent="0.25">
      <c r="D38" s="53"/>
    </row>
    <row r="39" spans="4:4" ht="12.5" x14ac:dyDescent="0.25">
      <c r="D39" s="53"/>
    </row>
    <row r="40" spans="4:4" ht="12.5" x14ac:dyDescent="0.25">
      <c r="D40" s="53"/>
    </row>
    <row r="41" spans="4:4" ht="12.5" x14ac:dyDescent="0.25">
      <c r="D41" s="53"/>
    </row>
    <row r="42" spans="4:4" ht="12.5" x14ac:dyDescent="0.25">
      <c r="D42" s="53"/>
    </row>
    <row r="43" spans="4:4" ht="12.5" x14ac:dyDescent="0.25">
      <c r="D43" s="53"/>
    </row>
    <row r="44" spans="4:4" ht="12.5" x14ac:dyDescent="0.25">
      <c r="D44" s="53"/>
    </row>
    <row r="45" spans="4:4" ht="12.5" x14ac:dyDescent="0.25">
      <c r="D45" s="53"/>
    </row>
    <row r="46" spans="4:4" ht="12.5" x14ac:dyDescent="0.25">
      <c r="D46" s="53"/>
    </row>
    <row r="47" spans="4:4" ht="12.5" x14ac:dyDescent="0.25">
      <c r="D47" s="53"/>
    </row>
    <row r="48" spans="4:4" ht="12.5" x14ac:dyDescent="0.25">
      <c r="D48" s="53"/>
    </row>
    <row r="49" spans="4:4" ht="12.5" x14ac:dyDescent="0.25">
      <c r="D49" s="53"/>
    </row>
    <row r="50" spans="4:4" ht="12.5" x14ac:dyDescent="0.25">
      <c r="D50" s="53"/>
    </row>
    <row r="51" spans="4:4" ht="12.5" x14ac:dyDescent="0.25">
      <c r="D51" s="53"/>
    </row>
    <row r="52" spans="4:4" ht="12.5" x14ac:dyDescent="0.25">
      <c r="D52" s="53"/>
    </row>
    <row r="53" spans="4:4" ht="12.5" x14ac:dyDescent="0.25">
      <c r="D53" s="53"/>
    </row>
    <row r="54" spans="4:4" ht="12.5" x14ac:dyDescent="0.25">
      <c r="D54" s="53"/>
    </row>
    <row r="55" spans="4:4" ht="12.5" x14ac:dyDescent="0.25">
      <c r="D55" s="53"/>
    </row>
    <row r="56" spans="4:4" ht="12.5" x14ac:dyDescent="0.25">
      <c r="D56" s="53"/>
    </row>
    <row r="57" spans="4:4" ht="12.5" x14ac:dyDescent="0.25">
      <c r="D57" s="53"/>
    </row>
    <row r="58" spans="4:4" ht="12.5" x14ac:dyDescent="0.25">
      <c r="D58" s="53"/>
    </row>
    <row r="59" spans="4:4" ht="12.5" x14ac:dyDescent="0.25">
      <c r="D59" s="53"/>
    </row>
    <row r="60" spans="4:4" ht="12.5" x14ac:dyDescent="0.25">
      <c r="D60" s="53"/>
    </row>
    <row r="61" spans="4:4" ht="12.5" x14ac:dyDescent="0.25">
      <c r="D61" s="53"/>
    </row>
    <row r="62" spans="4:4" ht="12.5" x14ac:dyDescent="0.25">
      <c r="D62" s="53"/>
    </row>
    <row r="63" spans="4:4" ht="12.5" x14ac:dyDescent="0.25">
      <c r="D63" s="53"/>
    </row>
    <row r="64" spans="4:4" ht="12.5" x14ac:dyDescent="0.25">
      <c r="D64" s="53"/>
    </row>
    <row r="65" spans="4:4" ht="12.5" x14ac:dyDescent="0.25">
      <c r="D65" s="53"/>
    </row>
    <row r="66" spans="4:4" ht="12.5" x14ac:dyDescent="0.25">
      <c r="D66" s="53"/>
    </row>
    <row r="67" spans="4:4" ht="12.5" x14ac:dyDescent="0.25">
      <c r="D67" s="53"/>
    </row>
    <row r="68" spans="4:4" ht="12.5" x14ac:dyDescent="0.25">
      <c r="D68" s="53"/>
    </row>
    <row r="69" spans="4:4" ht="12.5" x14ac:dyDescent="0.25">
      <c r="D69" s="53"/>
    </row>
    <row r="70" spans="4:4" ht="12.5" x14ac:dyDescent="0.25">
      <c r="D70" s="53"/>
    </row>
    <row r="71" spans="4:4" ht="12.5" x14ac:dyDescent="0.25">
      <c r="D71" s="53"/>
    </row>
    <row r="72" spans="4:4" ht="12.5" x14ac:dyDescent="0.25">
      <c r="D72" s="53"/>
    </row>
    <row r="73" spans="4:4" ht="12.5" x14ac:dyDescent="0.25">
      <c r="D73" s="53"/>
    </row>
    <row r="74" spans="4:4" ht="12.5" x14ac:dyDescent="0.25">
      <c r="D74" s="53"/>
    </row>
    <row r="75" spans="4:4" ht="12.5" x14ac:dyDescent="0.25">
      <c r="D75" s="53"/>
    </row>
    <row r="76" spans="4:4" ht="12.5" x14ac:dyDescent="0.25">
      <c r="D76" s="53"/>
    </row>
    <row r="77" spans="4:4" ht="12.5" x14ac:dyDescent="0.25">
      <c r="D77" s="53"/>
    </row>
    <row r="78" spans="4:4" ht="12.5" x14ac:dyDescent="0.25">
      <c r="D78" s="53"/>
    </row>
    <row r="79" spans="4:4" ht="12.5" x14ac:dyDescent="0.25">
      <c r="D79" s="53"/>
    </row>
    <row r="80" spans="4:4" ht="12.5" x14ac:dyDescent="0.25">
      <c r="D80" s="53"/>
    </row>
    <row r="81" spans="4:4" ht="12.5" x14ac:dyDescent="0.25">
      <c r="D81" s="53"/>
    </row>
    <row r="82" spans="4:4" ht="12.5" x14ac:dyDescent="0.25">
      <c r="D82" s="53"/>
    </row>
    <row r="83" spans="4:4" ht="12.5" x14ac:dyDescent="0.25">
      <c r="D83" s="53"/>
    </row>
    <row r="84" spans="4:4" ht="12.5" x14ac:dyDescent="0.25">
      <c r="D84" s="53"/>
    </row>
    <row r="85" spans="4:4" ht="12.5" x14ac:dyDescent="0.25">
      <c r="D85" s="53"/>
    </row>
    <row r="86" spans="4:4" ht="12.5" x14ac:dyDescent="0.25">
      <c r="D86" s="53"/>
    </row>
    <row r="87" spans="4:4" ht="12.5" x14ac:dyDescent="0.25">
      <c r="D87" s="53"/>
    </row>
    <row r="88" spans="4:4" ht="12.5" x14ac:dyDescent="0.25">
      <c r="D88" s="53"/>
    </row>
    <row r="89" spans="4:4" ht="12.5" x14ac:dyDescent="0.25">
      <c r="D89" s="53"/>
    </row>
    <row r="90" spans="4:4" ht="12.5" x14ac:dyDescent="0.25">
      <c r="D90" s="53"/>
    </row>
    <row r="91" spans="4:4" ht="12.5" x14ac:dyDescent="0.25">
      <c r="D91" s="53"/>
    </row>
    <row r="92" spans="4:4" ht="12.5" x14ac:dyDescent="0.25">
      <c r="D92" s="53"/>
    </row>
    <row r="93" spans="4:4" ht="12.5" x14ac:dyDescent="0.25">
      <c r="D93" s="53"/>
    </row>
    <row r="94" spans="4:4" ht="12.5" x14ac:dyDescent="0.25">
      <c r="D94" s="53"/>
    </row>
    <row r="95" spans="4:4" ht="12.5" x14ac:dyDescent="0.25">
      <c r="D95" s="53"/>
    </row>
    <row r="96" spans="4:4" ht="12.5" x14ac:dyDescent="0.25">
      <c r="D96" s="53"/>
    </row>
    <row r="97" spans="4:4" ht="12.5" x14ac:dyDescent="0.25">
      <c r="D97" s="53"/>
    </row>
    <row r="98" spans="4:4" ht="12.5" x14ac:dyDescent="0.25">
      <c r="D98" s="53"/>
    </row>
    <row r="99" spans="4:4" ht="12.5" x14ac:dyDescent="0.25">
      <c r="D99" s="53"/>
    </row>
    <row r="100" spans="4:4" ht="12.5" x14ac:dyDescent="0.25">
      <c r="D100" s="53"/>
    </row>
    <row r="101" spans="4:4" ht="12.5" x14ac:dyDescent="0.25">
      <c r="D101" s="53"/>
    </row>
    <row r="102" spans="4:4" ht="12.5" x14ac:dyDescent="0.25">
      <c r="D102" s="53"/>
    </row>
    <row r="103" spans="4:4" ht="12.5" x14ac:dyDescent="0.25">
      <c r="D103" s="53"/>
    </row>
    <row r="104" spans="4:4" ht="12.5" x14ac:dyDescent="0.25">
      <c r="D104" s="53"/>
    </row>
    <row r="105" spans="4:4" ht="12.5" x14ac:dyDescent="0.25">
      <c r="D105" s="53"/>
    </row>
    <row r="106" spans="4:4" ht="12.5" x14ac:dyDescent="0.25">
      <c r="D106" s="53"/>
    </row>
    <row r="107" spans="4:4" ht="12.5" x14ac:dyDescent="0.25">
      <c r="D107" s="53"/>
    </row>
    <row r="108" spans="4:4" ht="12.5" x14ac:dyDescent="0.25">
      <c r="D108" s="53"/>
    </row>
    <row r="109" spans="4:4" ht="12.5" x14ac:dyDescent="0.25">
      <c r="D109" s="53"/>
    </row>
    <row r="110" spans="4:4" ht="12.5" x14ac:dyDescent="0.25">
      <c r="D110" s="53"/>
    </row>
    <row r="111" spans="4:4" ht="12.5" x14ac:dyDescent="0.25">
      <c r="D111" s="53"/>
    </row>
    <row r="112" spans="4:4" ht="12.5" x14ac:dyDescent="0.25">
      <c r="D112" s="53"/>
    </row>
    <row r="113" spans="4:4" ht="12.5" x14ac:dyDescent="0.25">
      <c r="D113" s="53"/>
    </row>
    <row r="114" spans="4:4" ht="12.5" x14ac:dyDescent="0.25">
      <c r="D114" s="53"/>
    </row>
    <row r="115" spans="4:4" ht="12.5" x14ac:dyDescent="0.25">
      <c r="D115" s="53"/>
    </row>
    <row r="116" spans="4:4" ht="12.5" x14ac:dyDescent="0.25">
      <c r="D116" s="53"/>
    </row>
    <row r="117" spans="4:4" ht="12.5" x14ac:dyDescent="0.25">
      <c r="D117" s="53"/>
    </row>
    <row r="118" spans="4:4" ht="12.5" x14ac:dyDescent="0.25">
      <c r="D118" s="53"/>
    </row>
    <row r="119" spans="4:4" ht="12.5" x14ac:dyDescent="0.25">
      <c r="D119" s="53"/>
    </row>
    <row r="120" spans="4:4" ht="12.5" x14ac:dyDescent="0.25">
      <c r="D120" s="53"/>
    </row>
    <row r="121" spans="4:4" ht="12.5" x14ac:dyDescent="0.25">
      <c r="D121" s="53"/>
    </row>
    <row r="122" spans="4:4" ht="12.5" x14ac:dyDescent="0.25">
      <c r="D122" s="53"/>
    </row>
    <row r="123" spans="4:4" ht="12.5" x14ac:dyDescent="0.25">
      <c r="D123" s="53"/>
    </row>
    <row r="124" spans="4:4" ht="12.5" x14ac:dyDescent="0.25">
      <c r="D124" s="53"/>
    </row>
    <row r="125" spans="4:4" ht="12.5" x14ac:dyDescent="0.25">
      <c r="D125" s="53"/>
    </row>
    <row r="126" spans="4:4" ht="12.5" x14ac:dyDescent="0.25">
      <c r="D126" s="53"/>
    </row>
    <row r="127" spans="4:4" ht="12.5" x14ac:dyDescent="0.25">
      <c r="D127" s="53"/>
    </row>
    <row r="128" spans="4:4" ht="12.5" x14ac:dyDescent="0.25">
      <c r="D128" s="53"/>
    </row>
    <row r="129" spans="4:4" ht="12.5" x14ac:dyDescent="0.25">
      <c r="D129" s="53"/>
    </row>
    <row r="130" spans="4:4" ht="12.5" x14ac:dyDescent="0.25">
      <c r="D130" s="53"/>
    </row>
    <row r="131" spans="4:4" ht="12.5" x14ac:dyDescent="0.25">
      <c r="D131" s="53"/>
    </row>
    <row r="132" spans="4:4" ht="12.5" x14ac:dyDescent="0.25">
      <c r="D132" s="53"/>
    </row>
    <row r="133" spans="4:4" ht="12.5" x14ac:dyDescent="0.25">
      <c r="D133" s="53"/>
    </row>
    <row r="134" spans="4:4" ht="12.5" x14ac:dyDescent="0.25">
      <c r="D134" s="53"/>
    </row>
    <row r="135" spans="4:4" ht="12.5" x14ac:dyDescent="0.25">
      <c r="D135" s="53"/>
    </row>
    <row r="136" spans="4:4" ht="12.5" x14ac:dyDescent="0.25">
      <c r="D136" s="53"/>
    </row>
    <row r="137" spans="4:4" ht="12.5" x14ac:dyDescent="0.25">
      <c r="D137" s="53"/>
    </row>
    <row r="138" spans="4:4" ht="12.5" x14ac:dyDescent="0.25">
      <c r="D138" s="53"/>
    </row>
    <row r="139" spans="4:4" ht="12.5" x14ac:dyDescent="0.25">
      <c r="D139" s="53"/>
    </row>
    <row r="140" spans="4:4" ht="12.5" x14ac:dyDescent="0.25">
      <c r="D140" s="53"/>
    </row>
    <row r="141" spans="4:4" ht="12.5" x14ac:dyDescent="0.25">
      <c r="D141" s="53"/>
    </row>
    <row r="142" spans="4:4" ht="12.5" x14ac:dyDescent="0.25">
      <c r="D142" s="53"/>
    </row>
    <row r="143" spans="4:4" ht="12.5" x14ac:dyDescent="0.25">
      <c r="D143" s="53"/>
    </row>
    <row r="144" spans="4:4" ht="12.5" x14ac:dyDescent="0.25">
      <c r="D144" s="53"/>
    </row>
    <row r="145" spans="4:4" ht="12.5" x14ac:dyDescent="0.25">
      <c r="D145" s="53"/>
    </row>
    <row r="146" spans="4:4" ht="12.5" x14ac:dyDescent="0.25">
      <c r="D146" s="53"/>
    </row>
    <row r="147" spans="4:4" ht="12.5" x14ac:dyDescent="0.25">
      <c r="D147" s="53"/>
    </row>
    <row r="148" spans="4:4" ht="12.5" x14ac:dyDescent="0.25">
      <c r="D148" s="53"/>
    </row>
    <row r="149" spans="4:4" ht="12.5" x14ac:dyDescent="0.25">
      <c r="D149" s="53"/>
    </row>
    <row r="150" spans="4:4" ht="12.5" x14ac:dyDescent="0.25">
      <c r="D150" s="53"/>
    </row>
    <row r="151" spans="4:4" ht="12.5" x14ac:dyDescent="0.25">
      <c r="D151" s="53"/>
    </row>
    <row r="152" spans="4:4" ht="12.5" x14ac:dyDescent="0.25">
      <c r="D152" s="53"/>
    </row>
    <row r="153" spans="4:4" ht="12.5" x14ac:dyDescent="0.25">
      <c r="D153" s="53"/>
    </row>
    <row r="154" spans="4:4" ht="12.5" x14ac:dyDescent="0.25">
      <c r="D154" s="53"/>
    </row>
    <row r="155" spans="4:4" ht="12.5" x14ac:dyDescent="0.25">
      <c r="D155" s="53"/>
    </row>
    <row r="156" spans="4:4" ht="12.5" x14ac:dyDescent="0.25">
      <c r="D156" s="53"/>
    </row>
    <row r="157" spans="4:4" ht="12.5" x14ac:dyDescent="0.25">
      <c r="D157" s="53"/>
    </row>
    <row r="158" spans="4:4" ht="12.5" x14ac:dyDescent="0.25">
      <c r="D158" s="53"/>
    </row>
    <row r="159" spans="4:4" ht="12.5" x14ac:dyDescent="0.25">
      <c r="D159" s="53"/>
    </row>
    <row r="160" spans="4:4" ht="12.5" x14ac:dyDescent="0.25">
      <c r="D160" s="53"/>
    </row>
    <row r="161" spans="4:4" ht="12.5" x14ac:dyDescent="0.25">
      <c r="D161" s="53"/>
    </row>
    <row r="162" spans="4:4" ht="12.5" x14ac:dyDescent="0.25">
      <c r="D162" s="53"/>
    </row>
    <row r="163" spans="4:4" ht="12.5" x14ac:dyDescent="0.25">
      <c r="D163" s="53"/>
    </row>
    <row r="164" spans="4:4" ht="12.5" x14ac:dyDescent="0.25">
      <c r="D164" s="53"/>
    </row>
    <row r="165" spans="4:4" ht="12.5" x14ac:dyDescent="0.25">
      <c r="D165" s="53"/>
    </row>
    <row r="166" spans="4:4" ht="12.5" x14ac:dyDescent="0.25">
      <c r="D166" s="53"/>
    </row>
    <row r="167" spans="4:4" ht="12.5" x14ac:dyDescent="0.25">
      <c r="D167" s="53"/>
    </row>
    <row r="168" spans="4:4" ht="12.5" x14ac:dyDescent="0.25">
      <c r="D168" s="53"/>
    </row>
    <row r="169" spans="4:4" ht="12.5" x14ac:dyDescent="0.25">
      <c r="D169" s="53"/>
    </row>
    <row r="170" spans="4:4" ht="12.5" x14ac:dyDescent="0.25">
      <c r="D170" s="53"/>
    </row>
    <row r="171" spans="4:4" ht="12.5" x14ac:dyDescent="0.25">
      <c r="D171" s="53"/>
    </row>
    <row r="172" spans="4:4" ht="12.5" x14ac:dyDescent="0.25">
      <c r="D172" s="53"/>
    </row>
    <row r="173" spans="4:4" ht="12.5" x14ac:dyDescent="0.25">
      <c r="D173" s="53"/>
    </row>
    <row r="174" spans="4:4" ht="12.5" x14ac:dyDescent="0.25">
      <c r="D174" s="53"/>
    </row>
    <row r="175" spans="4:4" ht="12.5" x14ac:dyDescent="0.25">
      <c r="D175" s="53"/>
    </row>
    <row r="176" spans="4:4" ht="12.5" x14ac:dyDescent="0.25">
      <c r="D176" s="53"/>
    </row>
    <row r="177" spans="4:4" ht="12.5" x14ac:dyDescent="0.25">
      <c r="D177" s="53"/>
    </row>
    <row r="178" spans="4:4" ht="12.5" x14ac:dyDescent="0.25">
      <c r="D178" s="53"/>
    </row>
    <row r="179" spans="4:4" ht="12.5" x14ac:dyDescent="0.25">
      <c r="D179" s="53"/>
    </row>
    <row r="180" spans="4:4" ht="12.5" x14ac:dyDescent="0.25">
      <c r="D180" s="53"/>
    </row>
    <row r="181" spans="4:4" ht="12.5" x14ac:dyDescent="0.25">
      <c r="D181" s="53"/>
    </row>
    <row r="182" spans="4:4" ht="12.5" x14ac:dyDescent="0.25">
      <c r="D182" s="53"/>
    </row>
    <row r="183" spans="4:4" ht="12.5" x14ac:dyDescent="0.25">
      <c r="D183" s="53"/>
    </row>
    <row r="184" spans="4:4" ht="12.5" x14ac:dyDescent="0.25">
      <c r="D184" s="53"/>
    </row>
    <row r="185" spans="4:4" ht="12.5" x14ac:dyDescent="0.25">
      <c r="D185" s="53"/>
    </row>
    <row r="186" spans="4:4" ht="12.5" x14ac:dyDescent="0.25">
      <c r="D186" s="53"/>
    </row>
    <row r="187" spans="4:4" ht="12.5" x14ac:dyDescent="0.25">
      <c r="D187" s="53"/>
    </row>
    <row r="188" spans="4:4" ht="12.5" x14ac:dyDescent="0.25">
      <c r="D188" s="53"/>
    </row>
    <row r="189" spans="4:4" ht="12.5" x14ac:dyDescent="0.25">
      <c r="D189" s="53"/>
    </row>
    <row r="190" spans="4:4" ht="12.5" x14ac:dyDescent="0.25">
      <c r="D190" s="53"/>
    </row>
    <row r="191" spans="4:4" ht="12.5" x14ac:dyDescent="0.25">
      <c r="D191" s="53"/>
    </row>
    <row r="192" spans="4:4" ht="12.5" x14ac:dyDescent="0.25">
      <c r="D192" s="53"/>
    </row>
    <row r="193" spans="4:4" ht="12.5" x14ac:dyDescent="0.25">
      <c r="D193" s="53"/>
    </row>
    <row r="194" spans="4:4" ht="12.5" x14ac:dyDescent="0.25">
      <c r="D194" s="53"/>
    </row>
    <row r="195" spans="4:4" ht="12.5" x14ac:dyDescent="0.25">
      <c r="D195" s="53"/>
    </row>
    <row r="196" spans="4:4" ht="12.5" x14ac:dyDescent="0.25">
      <c r="D196" s="53"/>
    </row>
    <row r="197" spans="4:4" ht="12.5" x14ac:dyDescent="0.25">
      <c r="D197" s="53"/>
    </row>
    <row r="198" spans="4:4" ht="12.5" x14ac:dyDescent="0.25">
      <c r="D198" s="53"/>
    </row>
    <row r="199" spans="4:4" ht="12.5" x14ac:dyDescent="0.25">
      <c r="D199" s="53"/>
    </row>
    <row r="200" spans="4:4" ht="12.5" x14ac:dyDescent="0.25">
      <c r="D200" s="53"/>
    </row>
    <row r="201" spans="4:4" ht="12.5" x14ac:dyDescent="0.25">
      <c r="D201" s="53"/>
    </row>
    <row r="202" spans="4:4" ht="12.5" x14ac:dyDescent="0.25">
      <c r="D202" s="53"/>
    </row>
    <row r="203" spans="4:4" ht="12.5" x14ac:dyDescent="0.25">
      <c r="D203" s="53"/>
    </row>
    <row r="204" spans="4:4" ht="12.5" x14ac:dyDescent="0.25">
      <c r="D204" s="53"/>
    </row>
    <row r="205" spans="4:4" ht="12.5" x14ac:dyDescent="0.25">
      <c r="D205" s="53"/>
    </row>
    <row r="206" spans="4:4" ht="12.5" x14ac:dyDescent="0.25">
      <c r="D206" s="53"/>
    </row>
    <row r="207" spans="4:4" ht="12.5" x14ac:dyDescent="0.25">
      <c r="D207" s="53"/>
    </row>
    <row r="208" spans="4:4" ht="12.5" x14ac:dyDescent="0.25">
      <c r="D208" s="53"/>
    </row>
    <row r="209" spans="4:4" ht="12.5" x14ac:dyDescent="0.25">
      <c r="D209" s="53"/>
    </row>
    <row r="210" spans="4:4" ht="12.5" x14ac:dyDescent="0.25">
      <c r="D210" s="53"/>
    </row>
    <row r="211" spans="4:4" ht="12.5" x14ac:dyDescent="0.25">
      <c r="D211" s="53"/>
    </row>
    <row r="212" spans="4:4" ht="12.5" x14ac:dyDescent="0.25">
      <c r="D212" s="53"/>
    </row>
    <row r="213" spans="4:4" ht="12.5" x14ac:dyDescent="0.25">
      <c r="D213" s="53"/>
    </row>
    <row r="214" spans="4:4" ht="12.5" x14ac:dyDescent="0.25">
      <c r="D214" s="53"/>
    </row>
    <row r="215" spans="4:4" ht="12.5" x14ac:dyDescent="0.25">
      <c r="D215" s="53"/>
    </row>
    <row r="216" spans="4:4" ht="12.5" x14ac:dyDescent="0.25">
      <c r="D216" s="53"/>
    </row>
    <row r="217" spans="4:4" ht="12.5" x14ac:dyDescent="0.25">
      <c r="D217" s="53"/>
    </row>
    <row r="218" spans="4:4" ht="12.5" x14ac:dyDescent="0.25">
      <c r="D218" s="53"/>
    </row>
    <row r="219" spans="4:4" ht="12.5" x14ac:dyDescent="0.25">
      <c r="D219" s="53"/>
    </row>
    <row r="220" spans="4:4" ht="12.5" x14ac:dyDescent="0.25">
      <c r="D220" s="53"/>
    </row>
    <row r="221" spans="4:4" ht="12.5" x14ac:dyDescent="0.25">
      <c r="D221" s="53"/>
    </row>
    <row r="222" spans="4:4" ht="12.5" x14ac:dyDescent="0.25">
      <c r="D222" s="53"/>
    </row>
    <row r="223" spans="4:4" ht="12.5" x14ac:dyDescent="0.25">
      <c r="D223" s="53"/>
    </row>
    <row r="224" spans="4:4" ht="12.5" x14ac:dyDescent="0.25">
      <c r="D224" s="53"/>
    </row>
    <row r="225" spans="4:4" ht="12.5" x14ac:dyDescent="0.25">
      <c r="D225" s="53"/>
    </row>
    <row r="226" spans="4:4" ht="12.5" x14ac:dyDescent="0.25">
      <c r="D226" s="53"/>
    </row>
    <row r="227" spans="4:4" ht="12.5" x14ac:dyDescent="0.25">
      <c r="D227" s="53"/>
    </row>
    <row r="228" spans="4:4" ht="12.5" x14ac:dyDescent="0.25">
      <c r="D228" s="53"/>
    </row>
    <row r="229" spans="4:4" ht="12.5" x14ac:dyDescent="0.25">
      <c r="D229" s="53"/>
    </row>
    <row r="230" spans="4:4" ht="12.5" x14ac:dyDescent="0.25">
      <c r="D230" s="53"/>
    </row>
    <row r="231" spans="4:4" ht="12.5" x14ac:dyDescent="0.25">
      <c r="D231" s="53"/>
    </row>
    <row r="232" spans="4:4" ht="12.5" x14ac:dyDescent="0.25">
      <c r="D232" s="53"/>
    </row>
    <row r="233" spans="4:4" ht="12.5" x14ac:dyDescent="0.25">
      <c r="D233" s="53"/>
    </row>
    <row r="234" spans="4:4" ht="12.5" x14ac:dyDescent="0.25">
      <c r="D234" s="53"/>
    </row>
    <row r="235" spans="4:4" ht="12.5" x14ac:dyDescent="0.25">
      <c r="D235" s="53"/>
    </row>
    <row r="236" spans="4:4" ht="12.5" x14ac:dyDescent="0.25">
      <c r="D236" s="53"/>
    </row>
    <row r="237" spans="4:4" ht="12.5" x14ac:dyDescent="0.25">
      <c r="D237" s="53"/>
    </row>
    <row r="238" spans="4:4" ht="12.5" x14ac:dyDescent="0.25">
      <c r="D238" s="53"/>
    </row>
    <row r="239" spans="4:4" ht="12.5" x14ac:dyDescent="0.25">
      <c r="D239" s="53"/>
    </row>
    <row r="240" spans="4:4" ht="12.5" x14ac:dyDescent="0.25">
      <c r="D240" s="53"/>
    </row>
    <row r="241" spans="4:4" ht="12.5" x14ac:dyDescent="0.25">
      <c r="D241" s="53"/>
    </row>
    <row r="242" spans="4:4" ht="12.5" x14ac:dyDescent="0.25">
      <c r="D242" s="53"/>
    </row>
    <row r="243" spans="4:4" ht="12.5" x14ac:dyDescent="0.25">
      <c r="D243" s="53"/>
    </row>
    <row r="244" spans="4:4" ht="12.5" x14ac:dyDescent="0.25">
      <c r="D244" s="53"/>
    </row>
    <row r="245" spans="4:4" ht="12.5" x14ac:dyDescent="0.25">
      <c r="D245" s="53"/>
    </row>
    <row r="246" spans="4:4" ht="12.5" x14ac:dyDescent="0.25">
      <c r="D246" s="53"/>
    </row>
    <row r="247" spans="4:4" ht="12.5" x14ac:dyDescent="0.25">
      <c r="D247" s="53"/>
    </row>
    <row r="248" spans="4:4" ht="12.5" x14ac:dyDescent="0.25">
      <c r="D248" s="53"/>
    </row>
    <row r="249" spans="4:4" ht="12.5" x14ac:dyDescent="0.25">
      <c r="D249" s="53"/>
    </row>
    <row r="250" spans="4:4" ht="12.5" x14ac:dyDescent="0.25">
      <c r="D250" s="53"/>
    </row>
    <row r="251" spans="4:4" ht="12.5" x14ac:dyDescent="0.25">
      <c r="D251" s="53"/>
    </row>
    <row r="252" spans="4:4" ht="12.5" x14ac:dyDescent="0.25">
      <c r="D252" s="53"/>
    </row>
    <row r="253" spans="4:4" ht="12.5" x14ac:dyDescent="0.25">
      <c r="D253" s="53"/>
    </row>
    <row r="254" spans="4:4" ht="12.5" x14ac:dyDescent="0.25">
      <c r="D254" s="53"/>
    </row>
    <row r="255" spans="4:4" ht="12.5" x14ac:dyDescent="0.25">
      <c r="D255" s="53"/>
    </row>
    <row r="256" spans="4:4" ht="12.5" x14ac:dyDescent="0.25">
      <c r="D256" s="53"/>
    </row>
    <row r="257" spans="4:4" ht="12.5" x14ac:dyDescent="0.25">
      <c r="D257" s="53"/>
    </row>
    <row r="258" spans="4:4" ht="12.5" x14ac:dyDescent="0.25">
      <c r="D258" s="53"/>
    </row>
    <row r="259" spans="4:4" ht="12.5" x14ac:dyDescent="0.25">
      <c r="D259" s="53"/>
    </row>
    <row r="260" spans="4:4" ht="12.5" x14ac:dyDescent="0.25">
      <c r="D260" s="53"/>
    </row>
    <row r="261" spans="4:4" ht="12.5" x14ac:dyDescent="0.25">
      <c r="D261" s="53"/>
    </row>
    <row r="262" spans="4:4" ht="12.5" x14ac:dyDescent="0.25">
      <c r="D262" s="53"/>
    </row>
    <row r="263" spans="4:4" ht="12.5" x14ac:dyDescent="0.25">
      <c r="D263" s="53"/>
    </row>
    <row r="264" spans="4:4" ht="12.5" x14ac:dyDescent="0.25">
      <c r="D264" s="53"/>
    </row>
    <row r="265" spans="4:4" ht="12.5" x14ac:dyDescent="0.25">
      <c r="D265" s="53"/>
    </row>
    <row r="266" spans="4:4" ht="12.5" x14ac:dyDescent="0.25">
      <c r="D266" s="53"/>
    </row>
    <row r="267" spans="4:4" ht="12.5" x14ac:dyDescent="0.25">
      <c r="D267" s="53"/>
    </row>
    <row r="268" spans="4:4" ht="12.5" x14ac:dyDescent="0.25">
      <c r="D268" s="53"/>
    </row>
    <row r="269" spans="4:4" ht="12.5" x14ac:dyDescent="0.25">
      <c r="D269" s="53"/>
    </row>
    <row r="270" spans="4:4" ht="12.5" x14ac:dyDescent="0.25">
      <c r="D270" s="53"/>
    </row>
    <row r="271" spans="4:4" ht="12.5" x14ac:dyDescent="0.25">
      <c r="D271" s="53"/>
    </row>
    <row r="272" spans="4:4" ht="12.5" x14ac:dyDescent="0.25">
      <c r="D272" s="53"/>
    </row>
    <row r="273" spans="4:4" ht="12.5" x14ac:dyDescent="0.25">
      <c r="D273" s="53"/>
    </row>
    <row r="274" spans="4:4" ht="12.5" x14ac:dyDescent="0.25">
      <c r="D274" s="53"/>
    </row>
    <row r="275" spans="4:4" ht="12.5" x14ac:dyDescent="0.25">
      <c r="D275" s="53"/>
    </row>
    <row r="276" spans="4:4" ht="12.5" x14ac:dyDescent="0.25">
      <c r="D276" s="53"/>
    </row>
    <row r="277" spans="4:4" ht="12.5" x14ac:dyDescent="0.25">
      <c r="D277" s="53"/>
    </row>
    <row r="278" spans="4:4" ht="12.5" x14ac:dyDescent="0.25">
      <c r="D278" s="53"/>
    </row>
    <row r="279" spans="4:4" ht="12.5" x14ac:dyDescent="0.25">
      <c r="D279" s="53"/>
    </row>
    <row r="280" spans="4:4" ht="12.5" x14ac:dyDescent="0.25">
      <c r="D280" s="53"/>
    </row>
    <row r="281" spans="4:4" ht="12.5" x14ac:dyDescent="0.25">
      <c r="D281" s="53"/>
    </row>
    <row r="282" spans="4:4" ht="12.5" x14ac:dyDescent="0.25">
      <c r="D282" s="53"/>
    </row>
    <row r="283" spans="4:4" ht="12.5" x14ac:dyDescent="0.25">
      <c r="D283" s="53"/>
    </row>
    <row r="284" spans="4:4" ht="12.5" x14ac:dyDescent="0.25">
      <c r="D284" s="53"/>
    </row>
    <row r="285" spans="4:4" ht="12.5" x14ac:dyDescent="0.25">
      <c r="D285" s="53"/>
    </row>
    <row r="286" spans="4:4" ht="12.5" x14ac:dyDescent="0.25">
      <c r="D286" s="53"/>
    </row>
    <row r="287" spans="4:4" ht="12.5" x14ac:dyDescent="0.25">
      <c r="D287" s="53"/>
    </row>
    <row r="288" spans="4:4" ht="12.5" x14ac:dyDescent="0.25">
      <c r="D288" s="53"/>
    </row>
    <row r="289" spans="4:4" ht="12.5" x14ac:dyDescent="0.25">
      <c r="D289" s="53"/>
    </row>
    <row r="290" spans="4:4" ht="12.5" x14ac:dyDescent="0.25">
      <c r="D290" s="53"/>
    </row>
    <row r="291" spans="4:4" ht="12.5" x14ac:dyDescent="0.25">
      <c r="D291" s="53"/>
    </row>
    <row r="292" spans="4:4" ht="12.5" x14ac:dyDescent="0.25">
      <c r="D292" s="53"/>
    </row>
    <row r="293" spans="4:4" ht="12.5" x14ac:dyDescent="0.25">
      <c r="D293" s="53"/>
    </row>
    <row r="294" spans="4:4" ht="12.5" x14ac:dyDescent="0.25">
      <c r="D294" s="53"/>
    </row>
    <row r="295" spans="4:4" ht="12.5" x14ac:dyDescent="0.25">
      <c r="D295" s="53"/>
    </row>
    <row r="296" spans="4:4" ht="12.5" x14ac:dyDescent="0.25">
      <c r="D296" s="53"/>
    </row>
    <row r="297" spans="4:4" ht="12.5" x14ac:dyDescent="0.25">
      <c r="D297" s="53"/>
    </row>
    <row r="298" spans="4:4" ht="12.5" x14ac:dyDescent="0.25">
      <c r="D298" s="53"/>
    </row>
    <row r="299" spans="4:4" ht="12.5" x14ac:dyDescent="0.25">
      <c r="D299" s="53"/>
    </row>
    <row r="300" spans="4:4" ht="12.5" x14ac:dyDescent="0.25">
      <c r="D300" s="53"/>
    </row>
    <row r="301" spans="4:4" ht="12.5" x14ac:dyDescent="0.25">
      <c r="D301" s="53"/>
    </row>
    <row r="302" spans="4:4" ht="12.5" x14ac:dyDescent="0.25">
      <c r="D302" s="53"/>
    </row>
    <row r="303" spans="4:4" ht="12.5" x14ac:dyDescent="0.25">
      <c r="D303" s="53"/>
    </row>
    <row r="304" spans="4:4" ht="12.5" x14ac:dyDescent="0.25">
      <c r="D304" s="53"/>
    </row>
    <row r="305" spans="4:4" ht="12.5" x14ac:dyDescent="0.25">
      <c r="D305" s="53"/>
    </row>
    <row r="306" spans="4:4" ht="12.5" x14ac:dyDescent="0.25">
      <c r="D306" s="53"/>
    </row>
    <row r="307" spans="4:4" ht="12.5" x14ac:dyDescent="0.25">
      <c r="D307" s="53"/>
    </row>
    <row r="308" spans="4:4" ht="12.5" x14ac:dyDescent="0.25">
      <c r="D308" s="53"/>
    </row>
    <row r="309" spans="4:4" ht="12.5" x14ac:dyDescent="0.25">
      <c r="D309" s="53"/>
    </row>
    <row r="310" spans="4:4" ht="12.5" x14ac:dyDescent="0.25">
      <c r="D310" s="53"/>
    </row>
    <row r="311" spans="4:4" ht="12.5" x14ac:dyDescent="0.25">
      <c r="D311" s="53"/>
    </row>
    <row r="312" spans="4:4" ht="12.5" x14ac:dyDescent="0.25">
      <c r="D312" s="53"/>
    </row>
    <row r="313" spans="4:4" ht="12.5" x14ac:dyDescent="0.25">
      <c r="D313" s="53"/>
    </row>
    <row r="314" spans="4:4" ht="12.5" x14ac:dyDescent="0.25">
      <c r="D314" s="53"/>
    </row>
    <row r="315" spans="4:4" ht="12.5" x14ac:dyDescent="0.25">
      <c r="D315" s="53"/>
    </row>
    <row r="316" spans="4:4" ht="12.5" x14ac:dyDescent="0.25">
      <c r="D316" s="53"/>
    </row>
    <row r="317" spans="4:4" ht="12.5" x14ac:dyDescent="0.25">
      <c r="D317" s="53"/>
    </row>
    <row r="318" spans="4:4" ht="12.5" x14ac:dyDescent="0.25">
      <c r="D318" s="53"/>
    </row>
    <row r="319" spans="4:4" ht="12.5" x14ac:dyDescent="0.25">
      <c r="D319" s="53"/>
    </row>
    <row r="320" spans="4:4" ht="12.5" x14ac:dyDescent="0.25">
      <c r="D320" s="53"/>
    </row>
    <row r="321" spans="4:4" ht="12.5" x14ac:dyDescent="0.25">
      <c r="D321" s="53"/>
    </row>
    <row r="322" spans="4:4" ht="12.5" x14ac:dyDescent="0.25">
      <c r="D322" s="53"/>
    </row>
    <row r="323" spans="4:4" ht="12.5" x14ac:dyDescent="0.25">
      <c r="D323" s="53"/>
    </row>
    <row r="324" spans="4:4" ht="12.5" x14ac:dyDescent="0.25">
      <c r="D324" s="53"/>
    </row>
    <row r="325" spans="4:4" ht="12.5" x14ac:dyDescent="0.25">
      <c r="D325" s="53"/>
    </row>
    <row r="326" spans="4:4" ht="12.5" x14ac:dyDescent="0.25">
      <c r="D326" s="53"/>
    </row>
    <row r="327" spans="4:4" ht="12.5" x14ac:dyDescent="0.25">
      <c r="D327" s="53"/>
    </row>
    <row r="328" spans="4:4" ht="12.5" x14ac:dyDescent="0.25">
      <c r="D328" s="53"/>
    </row>
    <row r="329" spans="4:4" ht="12.5" x14ac:dyDescent="0.25">
      <c r="D329" s="53"/>
    </row>
    <row r="330" spans="4:4" ht="12.5" x14ac:dyDescent="0.25">
      <c r="D330" s="53"/>
    </row>
    <row r="331" spans="4:4" ht="12.5" x14ac:dyDescent="0.25">
      <c r="D331" s="53"/>
    </row>
    <row r="332" spans="4:4" ht="12.5" x14ac:dyDescent="0.25">
      <c r="D332" s="53"/>
    </row>
    <row r="333" spans="4:4" ht="12.5" x14ac:dyDescent="0.25">
      <c r="D333" s="53"/>
    </row>
    <row r="334" spans="4:4" ht="12.5" x14ac:dyDescent="0.25">
      <c r="D334" s="53"/>
    </row>
    <row r="335" spans="4:4" ht="12.5" x14ac:dyDescent="0.25">
      <c r="D335" s="53"/>
    </row>
    <row r="336" spans="4:4" ht="12.5" x14ac:dyDescent="0.25">
      <c r="D336" s="53"/>
    </row>
    <row r="337" spans="4:4" ht="12.5" x14ac:dyDescent="0.25">
      <c r="D337" s="53"/>
    </row>
    <row r="338" spans="4:4" ht="12.5" x14ac:dyDescent="0.25">
      <c r="D338" s="53"/>
    </row>
    <row r="339" spans="4:4" ht="12.5" x14ac:dyDescent="0.25">
      <c r="D339" s="53"/>
    </row>
    <row r="340" spans="4:4" ht="12.5" x14ac:dyDescent="0.25">
      <c r="D340" s="53"/>
    </row>
    <row r="341" spans="4:4" ht="12.5" x14ac:dyDescent="0.25">
      <c r="D341" s="53"/>
    </row>
    <row r="342" spans="4:4" ht="12.5" x14ac:dyDescent="0.25">
      <c r="D342" s="53"/>
    </row>
    <row r="343" spans="4:4" ht="12.5" x14ac:dyDescent="0.25">
      <c r="D343" s="53"/>
    </row>
    <row r="344" spans="4:4" ht="12.5" x14ac:dyDescent="0.25">
      <c r="D344" s="53"/>
    </row>
    <row r="345" spans="4:4" ht="12.5" x14ac:dyDescent="0.25">
      <c r="D345" s="53"/>
    </row>
    <row r="346" spans="4:4" ht="12.5" x14ac:dyDescent="0.25">
      <c r="D346" s="53"/>
    </row>
    <row r="347" spans="4:4" ht="12.5" x14ac:dyDescent="0.25">
      <c r="D347" s="53"/>
    </row>
    <row r="348" spans="4:4" ht="12.5" x14ac:dyDescent="0.25">
      <c r="D348" s="53"/>
    </row>
    <row r="349" spans="4:4" ht="12.5" x14ac:dyDescent="0.25">
      <c r="D349" s="53"/>
    </row>
    <row r="350" spans="4:4" ht="12.5" x14ac:dyDescent="0.25">
      <c r="D350" s="53"/>
    </row>
    <row r="351" spans="4:4" ht="12.5" x14ac:dyDescent="0.25">
      <c r="D351" s="53"/>
    </row>
    <row r="352" spans="4:4" ht="12.5" x14ac:dyDescent="0.25">
      <c r="D352" s="53"/>
    </row>
    <row r="353" spans="4:4" ht="12.5" x14ac:dyDescent="0.25">
      <c r="D353" s="53"/>
    </row>
    <row r="354" spans="4:4" ht="12.5" x14ac:dyDescent="0.25">
      <c r="D354" s="53"/>
    </row>
    <row r="355" spans="4:4" ht="12.5" x14ac:dyDescent="0.25">
      <c r="D355" s="53"/>
    </row>
    <row r="356" spans="4:4" ht="12.5" x14ac:dyDescent="0.25">
      <c r="D356" s="53"/>
    </row>
    <row r="357" spans="4:4" ht="12.5" x14ac:dyDescent="0.25">
      <c r="D357" s="53"/>
    </row>
    <row r="358" spans="4:4" ht="12.5" x14ac:dyDescent="0.25">
      <c r="D358" s="53"/>
    </row>
    <row r="359" spans="4:4" ht="12.5" x14ac:dyDescent="0.25">
      <c r="D359" s="53"/>
    </row>
    <row r="360" spans="4:4" ht="12.5" x14ac:dyDescent="0.25">
      <c r="D360" s="53"/>
    </row>
    <row r="361" spans="4:4" ht="12.5" x14ac:dyDescent="0.25">
      <c r="D361" s="53"/>
    </row>
    <row r="362" spans="4:4" ht="12.5" x14ac:dyDescent="0.25">
      <c r="D362" s="53"/>
    </row>
    <row r="363" spans="4:4" ht="12.5" x14ac:dyDescent="0.25">
      <c r="D363" s="53"/>
    </row>
    <row r="364" spans="4:4" ht="12.5" x14ac:dyDescent="0.25">
      <c r="D364" s="53"/>
    </row>
    <row r="365" spans="4:4" ht="12.5" x14ac:dyDescent="0.25">
      <c r="D365" s="53"/>
    </row>
    <row r="366" spans="4:4" ht="12.5" x14ac:dyDescent="0.25">
      <c r="D366" s="53"/>
    </row>
    <row r="367" spans="4:4" ht="12.5" x14ac:dyDescent="0.25">
      <c r="D367" s="53"/>
    </row>
    <row r="368" spans="4:4" ht="12.5" x14ac:dyDescent="0.25">
      <c r="D368" s="53"/>
    </row>
    <row r="369" spans="4:4" ht="12.5" x14ac:dyDescent="0.25">
      <c r="D369" s="53"/>
    </row>
    <row r="370" spans="4:4" ht="12.5" x14ac:dyDescent="0.25">
      <c r="D370" s="53"/>
    </row>
    <row r="371" spans="4:4" ht="12.5" x14ac:dyDescent="0.25">
      <c r="D371" s="53"/>
    </row>
    <row r="372" spans="4:4" ht="12.5" x14ac:dyDescent="0.25">
      <c r="D372" s="53"/>
    </row>
    <row r="373" spans="4:4" ht="12.5" x14ac:dyDescent="0.25">
      <c r="D373" s="53"/>
    </row>
    <row r="374" spans="4:4" ht="12.5" x14ac:dyDescent="0.25">
      <c r="D374" s="53"/>
    </row>
    <row r="375" spans="4:4" ht="12.5" x14ac:dyDescent="0.25">
      <c r="D375" s="53"/>
    </row>
    <row r="376" spans="4:4" ht="12.5" x14ac:dyDescent="0.25">
      <c r="D376" s="53"/>
    </row>
    <row r="377" spans="4:4" ht="12.5" x14ac:dyDescent="0.25">
      <c r="D377" s="53"/>
    </row>
    <row r="378" spans="4:4" ht="12.5" x14ac:dyDescent="0.25">
      <c r="D378" s="53"/>
    </row>
    <row r="379" spans="4:4" ht="12.5" x14ac:dyDescent="0.25">
      <c r="D379" s="53"/>
    </row>
    <row r="380" spans="4:4" ht="12.5" x14ac:dyDescent="0.25">
      <c r="D380" s="53"/>
    </row>
    <row r="381" spans="4:4" ht="12.5" x14ac:dyDescent="0.25">
      <c r="D381" s="53"/>
    </row>
    <row r="382" spans="4:4" ht="12.5" x14ac:dyDescent="0.25">
      <c r="D382" s="53"/>
    </row>
    <row r="383" spans="4:4" ht="12.5" x14ac:dyDescent="0.25">
      <c r="D383" s="53"/>
    </row>
    <row r="384" spans="4:4" ht="12.5" x14ac:dyDescent="0.25">
      <c r="D384" s="53"/>
    </row>
    <row r="385" spans="4:4" ht="12.5" x14ac:dyDescent="0.25">
      <c r="D385" s="53"/>
    </row>
    <row r="386" spans="4:4" ht="12.5" x14ac:dyDescent="0.25">
      <c r="D386" s="53"/>
    </row>
    <row r="387" spans="4:4" ht="12.5" x14ac:dyDescent="0.25">
      <c r="D387" s="53"/>
    </row>
    <row r="388" spans="4:4" ht="12.5" x14ac:dyDescent="0.25">
      <c r="D388" s="53"/>
    </row>
    <row r="389" spans="4:4" ht="12.5" x14ac:dyDescent="0.25">
      <c r="D389" s="53"/>
    </row>
    <row r="390" spans="4:4" ht="12.5" x14ac:dyDescent="0.25">
      <c r="D390" s="53"/>
    </row>
    <row r="391" spans="4:4" ht="12.5" x14ac:dyDescent="0.25">
      <c r="D391" s="53"/>
    </row>
    <row r="392" spans="4:4" ht="12.5" x14ac:dyDescent="0.25">
      <c r="D392" s="53"/>
    </row>
    <row r="393" spans="4:4" ht="12.5" x14ac:dyDescent="0.25">
      <c r="D393" s="53"/>
    </row>
    <row r="394" spans="4:4" ht="12.5" x14ac:dyDescent="0.25">
      <c r="D394" s="53"/>
    </row>
    <row r="395" spans="4:4" ht="12.5" x14ac:dyDescent="0.25">
      <c r="D395" s="53"/>
    </row>
    <row r="396" spans="4:4" ht="12.5" x14ac:dyDescent="0.25">
      <c r="D396" s="53"/>
    </row>
    <row r="397" spans="4:4" ht="12.5" x14ac:dyDescent="0.25">
      <c r="D397" s="53"/>
    </row>
    <row r="398" spans="4:4" ht="12.5" x14ac:dyDescent="0.25">
      <c r="D398" s="53"/>
    </row>
    <row r="399" spans="4:4" ht="12.5" x14ac:dyDescent="0.25">
      <c r="D399" s="53"/>
    </row>
    <row r="400" spans="4:4" ht="12.5" x14ac:dyDescent="0.25">
      <c r="D400" s="53"/>
    </row>
    <row r="401" spans="4:4" ht="12.5" x14ac:dyDescent="0.25">
      <c r="D401" s="53"/>
    </row>
    <row r="402" spans="4:4" ht="12.5" x14ac:dyDescent="0.25">
      <c r="D402" s="53"/>
    </row>
    <row r="403" spans="4:4" ht="12.5" x14ac:dyDescent="0.25">
      <c r="D403" s="53"/>
    </row>
    <row r="404" spans="4:4" ht="12.5" x14ac:dyDescent="0.25">
      <c r="D404" s="53"/>
    </row>
    <row r="405" spans="4:4" ht="12.5" x14ac:dyDescent="0.25">
      <c r="D405" s="53"/>
    </row>
    <row r="406" spans="4:4" ht="12.5" x14ac:dyDescent="0.25">
      <c r="D406" s="53"/>
    </row>
    <row r="407" spans="4:4" ht="12.5" x14ac:dyDescent="0.25">
      <c r="D407" s="53"/>
    </row>
    <row r="408" spans="4:4" ht="12.5" x14ac:dyDescent="0.25">
      <c r="D408" s="53"/>
    </row>
    <row r="409" spans="4:4" ht="12.5" x14ac:dyDescent="0.25">
      <c r="D409" s="53"/>
    </row>
    <row r="410" spans="4:4" ht="12.5" x14ac:dyDescent="0.25">
      <c r="D410" s="53"/>
    </row>
    <row r="411" spans="4:4" ht="12.5" x14ac:dyDescent="0.25">
      <c r="D411" s="53"/>
    </row>
    <row r="412" spans="4:4" ht="12.5" x14ac:dyDescent="0.25">
      <c r="D412" s="53"/>
    </row>
    <row r="413" spans="4:4" ht="12.5" x14ac:dyDescent="0.25">
      <c r="D413" s="53"/>
    </row>
    <row r="414" spans="4:4" ht="12.5" x14ac:dyDescent="0.25">
      <c r="D414" s="53"/>
    </row>
    <row r="415" spans="4:4" ht="12.5" x14ac:dyDescent="0.25">
      <c r="D415" s="53"/>
    </row>
    <row r="416" spans="4:4" ht="12.5" x14ac:dyDescent="0.25">
      <c r="D416" s="53"/>
    </row>
    <row r="417" spans="4:4" ht="12.5" x14ac:dyDescent="0.25">
      <c r="D417" s="53"/>
    </row>
    <row r="418" spans="4:4" ht="12.5" x14ac:dyDescent="0.25">
      <c r="D418" s="53"/>
    </row>
    <row r="419" spans="4:4" ht="12.5" x14ac:dyDescent="0.25">
      <c r="D419" s="53"/>
    </row>
    <row r="420" spans="4:4" ht="12.5" x14ac:dyDescent="0.25">
      <c r="D420" s="53"/>
    </row>
    <row r="421" spans="4:4" ht="12.5" x14ac:dyDescent="0.25">
      <c r="D421" s="53"/>
    </row>
    <row r="422" spans="4:4" ht="12.5" x14ac:dyDescent="0.25">
      <c r="D422" s="53"/>
    </row>
    <row r="423" spans="4:4" ht="12.5" x14ac:dyDescent="0.25">
      <c r="D423" s="53"/>
    </row>
    <row r="424" spans="4:4" ht="12.5" x14ac:dyDescent="0.25">
      <c r="D424" s="53"/>
    </row>
    <row r="425" spans="4:4" ht="12.5" x14ac:dyDescent="0.25">
      <c r="D425" s="53"/>
    </row>
    <row r="426" spans="4:4" ht="12.5" x14ac:dyDescent="0.25">
      <c r="D426" s="53"/>
    </row>
    <row r="427" spans="4:4" ht="12.5" x14ac:dyDescent="0.25">
      <c r="D427" s="53"/>
    </row>
    <row r="428" spans="4:4" ht="12.5" x14ac:dyDescent="0.25">
      <c r="D428" s="53"/>
    </row>
    <row r="429" spans="4:4" ht="12.5" x14ac:dyDescent="0.25">
      <c r="D429" s="53"/>
    </row>
    <row r="430" spans="4:4" ht="12.5" x14ac:dyDescent="0.25">
      <c r="D430" s="53"/>
    </row>
    <row r="431" spans="4:4" ht="12.5" x14ac:dyDescent="0.25">
      <c r="D431" s="53"/>
    </row>
    <row r="432" spans="4:4" ht="12.5" x14ac:dyDescent="0.25">
      <c r="D432" s="53"/>
    </row>
    <row r="433" spans="4:4" ht="12.5" x14ac:dyDescent="0.25">
      <c r="D433" s="53"/>
    </row>
    <row r="434" spans="4:4" ht="12.5" x14ac:dyDescent="0.25">
      <c r="D434" s="53"/>
    </row>
    <row r="435" spans="4:4" ht="12.5" x14ac:dyDescent="0.25">
      <c r="D435" s="53"/>
    </row>
    <row r="436" spans="4:4" ht="12.5" x14ac:dyDescent="0.25">
      <c r="D436" s="53"/>
    </row>
    <row r="437" spans="4:4" ht="12.5" x14ac:dyDescent="0.25">
      <c r="D437" s="53"/>
    </row>
    <row r="438" spans="4:4" ht="12.5" x14ac:dyDescent="0.25">
      <c r="D438" s="53"/>
    </row>
    <row r="439" spans="4:4" ht="12.5" x14ac:dyDescent="0.25">
      <c r="D439" s="53"/>
    </row>
    <row r="440" spans="4:4" ht="12.5" x14ac:dyDescent="0.25">
      <c r="D440" s="53"/>
    </row>
    <row r="441" spans="4:4" ht="12.5" x14ac:dyDescent="0.25">
      <c r="D441" s="53"/>
    </row>
    <row r="442" spans="4:4" ht="12.5" x14ac:dyDescent="0.25">
      <c r="D442" s="53"/>
    </row>
    <row r="443" spans="4:4" ht="12.5" x14ac:dyDescent="0.25">
      <c r="D443" s="53"/>
    </row>
    <row r="444" spans="4:4" ht="12.5" x14ac:dyDescent="0.25">
      <c r="D444" s="53"/>
    </row>
    <row r="445" spans="4:4" ht="12.5" x14ac:dyDescent="0.25">
      <c r="D445" s="53"/>
    </row>
    <row r="446" spans="4:4" ht="12.5" x14ac:dyDescent="0.25">
      <c r="D446" s="53"/>
    </row>
    <row r="447" spans="4:4" ht="12.5" x14ac:dyDescent="0.25">
      <c r="D447" s="53"/>
    </row>
    <row r="448" spans="4:4" ht="12.5" x14ac:dyDescent="0.25">
      <c r="D448" s="53"/>
    </row>
    <row r="449" spans="4:4" ht="12.5" x14ac:dyDescent="0.25">
      <c r="D449" s="53"/>
    </row>
    <row r="450" spans="4:4" ht="12.5" x14ac:dyDescent="0.25">
      <c r="D450" s="53"/>
    </row>
    <row r="451" spans="4:4" ht="12.5" x14ac:dyDescent="0.25">
      <c r="D451" s="53"/>
    </row>
    <row r="452" spans="4:4" ht="12.5" x14ac:dyDescent="0.25">
      <c r="D452" s="53"/>
    </row>
    <row r="453" spans="4:4" ht="12.5" x14ac:dyDescent="0.25">
      <c r="D453" s="53"/>
    </row>
    <row r="454" spans="4:4" ht="12.5" x14ac:dyDescent="0.25">
      <c r="D454" s="53"/>
    </row>
    <row r="455" spans="4:4" ht="12.5" x14ac:dyDescent="0.25">
      <c r="D455" s="53"/>
    </row>
    <row r="456" spans="4:4" ht="12.5" x14ac:dyDescent="0.25">
      <c r="D456" s="53"/>
    </row>
    <row r="457" spans="4:4" ht="12.5" x14ac:dyDescent="0.25">
      <c r="D457" s="53"/>
    </row>
    <row r="458" spans="4:4" ht="12.5" x14ac:dyDescent="0.25">
      <c r="D458" s="53"/>
    </row>
    <row r="459" spans="4:4" ht="12.5" x14ac:dyDescent="0.25">
      <c r="D459" s="53"/>
    </row>
    <row r="460" spans="4:4" ht="12.5" x14ac:dyDescent="0.25">
      <c r="D460" s="53"/>
    </row>
    <row r="461" spans="4:4" ht="12.5" x14ac:dyDescent="0.25">
      <c r="D461" s="53"/>
    </row>
    <row r="462" spans="4:4" ht="12.5" x14ac:dyDescent="0.25">
      <c r="D462" s="53"/>
    </row>
    <row r="463" spans="4:4" ht="12.5" x14ac:dyDescent="0.25">
      <c r="D463" s="53"/>
    </row>
    <row r="464" spans="4:4" ht="12.5" x14ac:dyDescent="0.25">
      <c r="D464" s="53"/>
    </row>
    <row r="465" spans="4:4" ht="12.5" x14ac:dyDescent="0.25">
      <c r="D465" s="53"/>
    </row>
    <row r="466" spans="4:4" ht="12.5" x14ac:dyDescent="0.25">
      <c r="D466" s="53"/>
    </row>
    <row r="467" spans="4:4" ht="12.5" x14ac:dyDescent="0.25">
      <c r="D467" s="53"/>
    </row>
    <row r="468" spans="4:4" ht="12.5" x14ac:dyDescent="0.25">
      <c r="D468" s="53"/>
    </row>
    <row r="469" spans="4:4" ht="12.5" x14ac:dyDescent="0.25">
      <c r="D469" s="53"/>
    </row>
    <row r="470" spans="4:4" ht="12.5" x14ac:dyDescent="0.25">
      <c r="D470" s="53"/>
    </row>
    <row r="471" spans="4:4" ht="12.5" x14ac:dyDescent="0.25">
      <c r="D471" s="53"/>
    </row>
    <row r="472" spans="4:4" ht="12.5" x14ac:dyDescent="0.25">
      <c r="D472" s="53"/>
    </row>
    <row r="473" spans="4:4" ht="12.5" x14ac:dyDescent="0.25">
      <c r="D473" s="53"/>
    </row>
    <row r="474" spans="4:4" ht="12.5" x14ac:dyDescent="0.25">
      <c r="D474" s="53"/>
    </row>
    <row r="475" spans="4:4" ht="12.5" x14ac:dyDescent="0.25">
      <c r="D475" s="53"/>
    </row>
    <row r="476" spans="4:4" ht="12.5" x14ac:dyDescent="0.25">
      <c r="D476" s="53"/>
    </row>
    <row r="477" spans="4:4" ht="12.5" x14ac:dyDescent="0.25">
      <c r="D477" s="53"/>
    </row>
    <row r="478" spans="4:4" ht="12.5" x14ac:dyDescent="0.25">
      <c r="D478" s="53"/>
    </row>
    <row r="479" spans="4:4" ht="12.5" x14ac:dyDescent="0.25">
      <c r="D479" s="53"/>
    </row>
    <row r="480" spans="4:4" ht="12.5" x14ac:dyDescent="0.25">
      <c r="D480" s="53"/>
    </row>
    <row r="481" spans="4:4" ht="12.5" x14ac:dyDescent="0.25">
      <c r="D481" s="53"/>
    </row>
    <row r="482" spans="4:4" ht="12.5" x14ac:dyDescent="0.25">
      <c r="D482" s="53"/>
    </row>
    <row r="483" spans="4:4" ht="12.5" x14ac:dyDescent="0.25">
      <c r="D483" s="53"/>
    </row>
    <row r="484" spans="4:4" ht="12.5" x14ac:dyDescent="0.25">
      <c r="D484" s="53"/>
    </row>
    <row r="485" spans="4:4" ht="12.5" x14ac:dyDescent="0.25">
      <c r="D485" s="53"/>
    </row>
    <row r="486" spans="4:4" ht="12.5" x14ac:dyDescent="0.25">
      <c r="D486" s="53"/>
    </row>
    <row r="487" spans="4:4" ht="12.5" x14ac:dyDescent="0.25">
      <c r="D487" s="53"/>
    </row>
    <row r="488" spans="4:4" ht="12.5" x14ac:dyDescent="0.25">
      <c r="D488" s="53"/>
    </row>
    <row r="489" spans="4:4" ht="12.5" x14ac:dyDescent="0.25">
      <c r="D489" s="53"/>
    </row>
    <row r="490" spans="4:4" ht="12.5" x14ac:dyDescent="0.25">
      <c r="D490" s="53"/>
    </row>
    <row r="491" spans="4:4" ht="12.5" x14ac:dyDescent="0.25">
      <c r="D491" s="53"/>
    </row>
    <row r="492" spans="4:4" ht="12.5" x14ac:dyDescent="0.25">
      <c r="D492" s="53"/>
    </row>
    <row r="493" spans="4:4" ht="12.5" x14ac:dyDescent="0.25">
      <c r="D493" s="53"/>
    </row>
    <row r="494" spans="4:4" ht="12.5" x14ac:dyDescent="0.25">
      <c r="D494" s="53"/>
    </row>
    <row r="495" spans="4:4" ht="12.5" x14ac:dyDescent="0.25">
      <c r="D495" s="53"/>
    </row>
    <row r="496" spans="4:4" ht="12.5" x14ac:dyDescent="0.25">
      <c r="D496" s="53"/>
    </row>
    <row r="497" spans="4:4" ht="12.5" x14ac:dyDescent="0.25">
      <c r="D497" s="53"/>
    </row>
    <row r="498" spans="4:4" ht="12.5" x14ac:dyDescent="0.25">
      <c r="D498" s="53"/>
    </row>
    <row r="499" spans="4:4" ht="12.5" x14ac:dyDescent="0.25">
      <c r="D499" s="53"/>
    </row>
    <row r="500" spans="4:4" ht="12.5" x14ac:dyDescent="0.25">
      <c r="D500" s="53"/>
    </row>
    <row r="501" spans="4:4" ht="12.5" x14ac:dyDescent="0.25">
      <c r="D501" s="53"/>
    </row>
    <row r="502" spans="4:4" ht="12.5" x14ac:dyDescent="0.25">
      <c r="D502" s="53"/>
    </row>
    <row r="503" spans="4:4" ht="12.5" x14ac:dyDescent="0.25">
      <c r="D503" s="53"/>
    </row>
    <row r="504" spans="4:4" ht="12.5" x14ac:dyDescent="0.25">
      <c r="D504" s="53"/>
    </row>
    <row r="505" spans="4:4" ht="12.5" x14ac:dyDescent="0.25">
      <c r="D505" s="53"/>
    </row>
    <row r="506" spans="4:4" ht="12.5" x14ac:dyDescent="0.25">
      <c r="D506" s="53"/>
    </row>
    <row r="507" spans="4:4" ht="12.5" x14ac:dyDescent="0.25">
      <c r="D507" s="53"/>
    </row>
    <row r="508" spans="4:4" ht="12.5" x14ac:dyDescent="0.25">
      <c r="D508" s="53"/>
    </row>
    <row r="509" spans="4:4" ht="12.5" x14ac:dyDescent="0.25">
      <c r="D509" s="53"/>
    </row>
    <row r="510" spans="4:4" ht="12.5" x14ac:dyDescent="0.25">
      <c r="D510" s="53"/>
    </row>
    <row r="511" spans="4:4" ht="12.5" x14ac:dyDescent="0.25">
      <c r="D511" s="53"/>
    </row>
    <row r="512" spans="4:4" ht="12.5" x14ac:dyDescent="0.25">
      <c r="D512" s="53"/>
    </row>
    <row r="513" spans="4:4" ht="12.5" x14ac:dyDescent="0.25">
      <c r="D513" s="53"/>
    </row>
    <row r="514" spans="4:4" ht="12.5" x14ac:dyDescent="0.25">
      <c r="D514" s="53"/>
    </row>
    <row r="515" spans="4:4" ht="12.5" x14ac:dyDescent="0.25">
      <c r="D515" s="53"/>
    </row>
    <row r="516" spans="4:4" ht="12.5" x14ac:dyDescent="0.25">
      <c r="D516" s="53"/>
    </row>
    <row r="517" spans="4:4" ht="12.5" x14ac:dyDescent="0.25">
      <c r="D517" s="53"/>
    </row>
    <row r="518" spans="4:4" ht="12.5" x14ac:dyDescent="0.25">
      <c r="D518" s="53"/>
    </row>
    <row r="519" spans="4:4" ht="12.5" x14ac:dyDescent="0.25">
      <c r="D519" s="53"/>
    </row>
    <row r="520" spans="4:4" ht="12.5" x14ac:dyDescent="0.25">
      <c r="D520" s="53"/>
    </row>
    <row r="521" spans="4:4" ht="12.5" x14ac:dyDescent="0.25">
      <c r="D521" s="53"/>
    </row>
    <row r="522" spans="4:4" ht="12.5" x14ac:dyDescent="0.25">
      <c r="D522" s="53"/>
    </row>
    <row r="523" spans="4:4" ht="12.5" x14ac:dyDescent="0.25">
      <c r="D523" s="53"/>
    </row>
    <row r="524" spans="4:4" ht="12.5" x14ac:dyDescent="0.25">
      <c r="D524" s="53"/>
    </row>
    <row r="525" spans="4:4" ht="12.5" x14ac:dyDescent="0.25">
      <c r="D525" s="53"/>
    </row>
    <row r="526" spans="4:4" ht="12.5" x14ac:dyDescent="0.25">
      <c r="D526" s="53"/>
    </row>
    <row r="527" spans="4:4" ht="12.5" x14ac:dyDescent="0.25">
      <c r="D527" s="53"/>
    </row>
    <row r="528" spans="4:4" ht="12.5" x14ac:dyDescent="0.25">
      <c r="D528" s="53"/>
    </row>
    <row r="529" spans="4:4" ht="12.5" x14ac:dyDescent="0.25">
      <c r="D529" s="53"/>
    </row>
    <row r="530" spans="4:4" ht="12.5" x14ac:dyDescent="0.25">
      <c r="D530" s="53"/>
    </row>
    <row r="531" spans="4:4" ht="12.5" x14ac:dyDescent="0.25">
      <c r="D531" s="53"/>
    </row>
    <row r="532" spans="4:4" ht="12.5" x14ac:dyDescent="0.25">
      <c r="D532" s="53"/>
    </row>
    <row r="533" spans="4:4" ht="12.5" x14ac:dyDescent="0.25">
      <c r="D533" s="53"/>
    </row>
    <row r="534" spans="4:4" ht="12.5" x14ac:dyDescent="0.25">
      <c r="D534" s="53"/>
    </row>
    <row r="535" spans="4:4" ht="12.5" x14ac:dyDescent="0.25">
      <c r="D535" s="53"/>
    </row>
    <row r="536" spans="4:4" ht="12.5" x14ac:dyDescent="0.25">
      <c r="D536" s="53"/>
    </row>
    <row r="537" spans="4:4" ht="12.5" x14ac:dyDescent="0.25">
      <c r="D537" s="53"/>
    </row>
    <row r="538" spans="4:4" ht="12.5" x14ac:dyDescent="0.25">
      <c r="D538" s="53"/>
    </row>
    <row r="539" spans="4:4" ht="12.5" x14ac:dyDescent="0.25">
      <c r="D539" s="53"/>
    </row>
    <row r="540" spans="4:4" ht="12.5" x14ac:dyDescent="0.25">
      <c r="D540" s="53"/>
    </row>
    <row r="541" spans="4:4" ht="12.5" x14ac:dyDescent="0.25">
      <c r="D541" s="53"/>
    </row>
    <row r="542" spans="4:4" ht="12.5" x14ac:dyDescent="0.25">
      <c r="D542" s="53"/>
    </row>
    <row r="543" spans="4:4" ht="12.5" x14ac:dyDescent="0.25">
      <c r="D543" s="53"/>
    </row>
    <row r="544" spans="4:4" ht="12.5" x14ac:dyDescent="0.25">
      <c r="D544" s="53"/>
    </row>
    <row r="545" spans="4:4" ht="12.5" x14ac:dyDescent="0.25">
      <c r="D545" s="53"/>
    </row>
    <row r="546" spans="4:4" ht="12.5" x14ac:dyDescent="0.25">
      <c r="D546" s="53"/>
    </row>
    <row r="547" spans="4:4" ht="12.5" x14ac:dyDescent="0.25">
      <c r="D547" s="53"/>
    </row>
    <row r="548" spans="4:4" ht="12.5" x14ac:dyDescent="0.25">
      <c r="D548" s="53"/>
    </row>
    <row r="549" spans="4:4" ht="12.5" x14ac:dyDescent="0.25">
      <c r="D549" s="53"/>
    </row>
    <row r="550" spans="4:4" ht="12.5" x14ac:dyDescent="0.25">
      <c r="D550" s="53"/>
    </row>
    <row r="551" spans="4:4" ht="12.5" x14ac:dyDescent="0.25">
      <c r="D551" s="53"/>
    </row>
    <row r="552" spans="4:4" ht="12.5" x14ac:dyDescent="0.25">
      <c r="D552" s="53"/>
    </row>
    <row r="553" spans="4:4" ht="12.5" x14ac:dyDescent="0.25">
      <c r="D553" s="53"/>
    </row>
    <row r="554" spans="4:4" ht="12.5" x14ac:dyDescent="0.25">
      <c r="D554" s="53"/>
    </row>
    <row r="555" spans="4:4" ht="12.5" x14ac:dyDescent="0.25">
      <c r="D555" s="53"/>
    </row>
    <row r="556" spans="4:4" ht="12.5" x14ac:dyDescent="0.25">
      <c r="D556" s="53"/>
    </row>
    <row r="557" spans="4:4" ht="12.5" x14ac:dyDescent="0.25">
      <c r="D557" s="53"/>
    </row>
    <row r="558" spans="4:4" ht="12.5" x14ac:dyDescent="0.25">
      <c r="D558" s="53"/>
    </row>
    <row r="559" spans="4:4" ht="12.5" x14ac:dyDescent="0.25">
      <c r="D559" s="53"/>
    </row>
    <row r="560" spans="4:4" ht="12.5" x14ac:dyDescent="0.25">
      <c r="D560" s="53"/>
    </row>
    <row r="561" spans="4:4" ht="12.5" x14ac:dyDescent="0.25">
      <c r="D561" s="53"/>
    </row>
    <row r="562" spans="4:4" ht="12.5" x14ac:dyDescent="0.25">
      <c r="D562" s="53"/>
    </row>
    <row r="563" spans="4:4" ht="12.5" x14ac:dyDescent="0.25">
      <c r="D563" s="53"/>
    </row>
    <row r="564" spans="4:4" ht="12.5" x14ac:dyDescent="0.25">
      <c r="D564" s="53"/>
    </row>
    <row r="565" spans="4:4" ht="12.5" x14ac:dyDescent="0.25">
      <c r="D565" s="53"/>
    </row>
    <row r="566" spans="4:4" ht="12.5" x14ac:dyDescent="0.25">
      <c r="D566" s="53"/>
    </row>
    <row r="567" spans="4:4" ht="12.5" x14ac:dyDescent="0.25">
      <c r="D567" s="53"/>
    </row>
    <row r="568" spans="4:4" ht="12.5" x14ac:dyDescent="0.25">
      <c r="D568" s="53"/>
    </row>
    <row r="569" spans="4:4" ht="12.5" x14ac:dyDescent="0.25">
      <c r="D569" s="53"/>
    </row>
    <row r="570" spans="4:4" ht="12.5" x14ac:dyDescent="0.25">
      <c r="D570" s="53"/>
    </row>
    <row r="571" spans="4:4" ht="12.5" x14ac:dyDescent="0.25">
      <c r="D571" s="53"/>
    </row>
    <row r="572" spans="4:4" ht="12.5" x14ac:dyDescent="0.25">
      <c r="D572" s="53"/>
    </row>
    <row r="573" spans="4:4" ht="12.5" x14ac:dyDescent="0.25">
      <c r="D573" s="53"/>
    </row>
    <row r="574" spans="4:4" ht="12.5" x14ac:dyDescent="0.25">
      <c r="D574" s="53"/>
    </row>
    <row r="575" spans="4:4" ht="12.5" x14ac:dyDescent="0.25">
      <c r="D575" s="53"/>
    </row>
    <row r="576" spans="4:4" ht="12.5" x14ac:dyDescent="0.25">
      <c r="D576" s="53"/>
    </row>
    <row r="577" spans="4:4" ht="12.5" x14ac:dyDescent="0.25">
      <c r="D577" s="53"/>
    </row>
    <row r="578" spans="4:4" ht="12.5" x14ac:dyDescent="0.25">
      <c r="D578" s="53"/>
    </row>
    <row r="579" spans="4:4" ht="12.5" x14ac:dyDescent="0.25">
      <c r="D579" s="53"/>
    </row>
    <row r="580" spans="4:4" ht="12.5" x14ac:dyDescent="0.25">
      <c r="D580" s="53"/>
    </row>
    <row r="581" spans="4:4" ht="12.5" x14ac:dyDescent="0.25">
      <c r="D581" s="53"/>
    </row>
    <row r="582" spans="4:4" ht="12.5" x14ac:dyDescent="0.25">
      <c r="D582" s="53"/>
    </row>
    <row r="583" spans="4:4" ht="12.5" x14ac:dyDescent="0.25">
      <c r="D583" s="53"/>
    </row>
    <row r="584" spans="4:4" ht="12.5" x14ac:dyDescent="0.25">
      <c r="D584" s="53"/>
    </row>
    <row r="585" spans="4:4" ht="12.5" x14ac:dyDescent="0.25">
      <c r="D585" s="53"/>
    </row>
    <row r="586" spans="4:4" ht="12.5" x14ac:dyDescent="0.25">
      <c r="D586" s="53"/>
    </row>
    <row r="587" spans="4:4" ht="12.5" x14ac:dyDescent="0.25">
      <c r="D587" s="53"/>
    </row>
    <row r="588" spans="4:4" ht="12.5" x14ac:dyDescent="0.25">
      <c r="D588" s="53"/>
    </row>
    <row r="589" spans="4:4" ht="12.5" x14ac:dyDescent="0.25">
      <c r="D589" s="53"/>
    </row>
    <row r="590" spans="4:4" ht="12.5" x14ac:dyDescent="0.25">
      <c r="D590" s="53"/>
    </row>
    <row r="591" spans="4:4" ht="12.5" x14ac:dyDescent="0.25">
      <c r="D591" s="53"/>
    </row>
    <row r="592" spans="4:4" ht="12.5" x14ac:dyDescent="0.25">
      <c r="D592" s="53"/>
    </row>
    <row r="593" spans="4:4" ht="12.5" x14ac:dyDescent="0.25">
      <c r="D593" s="53"/>
    </row>
    <row r="594" spans="4:4" ht="12.5" x14ac:dyDescent="0.25">
      <c r="D594" s="53"/>
    </row>
    <row r="595" spans="4:4" ht="12.5" x14ac:dyDescent="0.25">
      <c r="D595" s="53"/>
    </row>
    <row r="596" spans="4:4" ht="12.5" x14ac:dyDescent="0.25">
      <c r="D596" s="53"/>
    </row>
    <row r="597" spans="4:4" ht="12.5" x14ac:dyDescent="0.25">
      <c r="D597" s="53"/>
    </row>
    <row r="598" spans="4:4" ht="12.5" x14ac:dyDescent="0.25">
      <c r="D598" s="53"/>
    </row>
    <row r="599" spans="4:4" ht="12.5" x14ac:dyDescent="0.25">
      <c r="D599" s="53"/>
    </row>
    <row r="600" spans="4:4" ht="12.5" x14ac:dyDescent="0.25">
      <c r="D600" s="53"/>
    </row>
    <row r="601" spans="4:4" ht="12.5" x14ac:dyDescent="0.25">
      <c r="D601" s="53"/>
    </row>
    <row r="602" spans="4:4" ht="12.5" x14ac:dyDescent="0.25">
      <c r="D602" s="53"/>
    </row>
    <row r="603" spans="4:4" ht="12.5" x14ac:dyDescent="0.25">
      <c r="D603" s="53"/>
    </row>
    <row r="604" spans="4:4" ht="12.5" x14ac:dyDescent="0.25">
      <c r="D604" s="53"/>
    </row>
    <row r="605" spans="4:4" ht="12.5" x14ac:dyDescent="0.25">
      <c r="D605" s="53"/>
    </row>
    <row r="606" spans="4:4" ht="12.5" x14ac:dyDescent="0.25">
      <c r="D606" s="53"/>
    </row>
    <row r="607" spans="4:4" ht="12.5" x14ac:dyDescent="0.25">
      <c r="D607" s="53"/>
    </row>
    <row r="608" spans="4:4" ht="12.5" x14ac:dyDescent="0.25">
      <c r="D608" s="53"/>
    </row>
    <row r="609" spans="4:4" ht="12.5" x14ac:dyDescent="0.25">
      <c r="D609" s="53"/>
    </row>
    <row r="610" spans="4:4" ht="12.5" x14ac:dyDescent="0.25">
      <c r="D610" s="53"/>
    </row>
    <row r="611" spans="4:4" ht="12.5" x14ac:dyDescent="0.25">
      <c r="D611" s="53"/>
    </row>
    <row r="612" spans="4:4" ht="12.5" x14ac:dyDescent="0.25">
      <c r="D612" s="53"/>
    </row>
    <row r="613" spans="4:4" ht="12.5" x14ac:dyDescent="0.25">
      <c r="D613" s="53"/>
    </row>
    <row r="614" spans="4:4" ht="12.5" x14ac:dyDescent="0.25">
      <c r="D614" s="53"/>
    </row>
    <row r="615" spans="4:4" ht="12.5" x14ac:dyDescent="0.25">
      <c r="D615" s="53"/>
    </row>
    <row r="616" spans="4:4" ht="12.5" x14ac:dyDescent="0.25">
      <c r="D616" s="53"/>
    </row>
    <row r="617" spans="4:4" ht="12.5" x14ac:dyDescent="0.25">
      <c r="D617" s="53"/>
    </row>
    <row r="618" spans="4:4" ht="12.5" x14ac:dyDescent="0.25">
      <c r="D618" s="53"/>
    </row>
    <row r="619" spans="4:4" ht="12.5" x14ac:dyDescent="0.25">
      <c r="D619" s="53"/>
    </row>
    <row r="620" spans="4:4" ht="12.5" x14ac:dyDescent="0.25">
      <c r="D620" s="53"/>
    </row>
    <row r="621" spans="4:4" ht="12.5" x14ac:dyDescent="0.25">
      <c r="D621" s="53"/>
    </row>
    <row r="622" spans="4:4" ht="12.5" x14ac:dyDescent="0.25">
      <c r="D622" s="53"/>
    </row>
    <row r="623" spans="4:4" ht="12.5" x14ac:dyDescent="0.25">
      <c r="D623" s="53"/>
    </row>
    <row r="624" spans="4:4" ht="12.5" x14ac:dyDescent="0.25">
      <c r="D624" s="53"/>
    </row>
    <row r="625" spans="4:4" ht="12.5" x14ac:dyDescent="0.25">
      <c r="D625" s="53"/>
    </row>
    <row r="626" spans="4:4" ht="12.5" x14ac:dyDescent="0.25">
      <c r="D626" s="53"/>
    </row>
    <row r="627" spans="4:4" ht="12.5" x14ac:dyDescent="0.25">
      <c r="D627" s="53"/>
    </row>
    <row r="628" spans="4:4" ht="12.5" x14ac:dyDescent="0.25">
      <c r="D628" s="53"/>
    </row>
    <row r="629" spans="4:4" ht="12.5" x14ac:dyDescent="0.25">
      <c r="D629" s="53"/>
    </row>
    <row r="630" spans="4:4" ht="12.5" x14ac:dyDescent="0.25">
      <c r="D630" s="53"/>
    </row>
    <row r="631" spans="4:4" ht="12.5" x14ac:dyDescent="0.25">
      <c r="D631" s="53"/>
    </row>
    <row r="632" spans="4:4" ht="12.5" x14ac:dyDescent="0.25">
      <c r="D632" s="53"/>
    </row>
    <row r="633" spans="4:4" ht="12.5" x14ac:dyDescent="0.25">
      <c r="D633" s="53"/>
    </row>
    <row r="634" spans="4:4" ht="12.5" x14ac:dyDescent="0.25">
      <c r="D634" s="53"/>
    </row>
    <row r="635" spans="4:4" ht="12.5" x14ac:dyDescent="0.25">
      <c r="D635" s="53"/>
    </row>
    <row r="636" spans="4:4" ht="12.5" x14ac:dyDescent="0.25">
      <c r="D636" s="53"/>
    </row>
    <row r="637" spans="4:4" ht="12.5" x14ac:dyDescent="0.25">
      <c r="D637" s="53"/>
    </row>
    <row r="638" spans="4:4" ht="12.5" x14ac:dyDescent="0.25">
      <c r="D638" s="53"/>
    </row>
    <row r="639" spans="4:4" ht="12.5" x14ac:dyDescent="0.25">
      <c r="D639" s="53"/>
    </row>
    <row r="640" spans="4:4" ht="12.5" x14ac:dyDescent="0.25">
      <c r="D640" s="53"/>
    </row>
    <row r="641" spans="4:4" ht="12.5" x14ac:dyDescent="0.25">
      <c r="D641" s="53"/>
    </row>
    <row r="642" spans="4:4" ht="12.5" x14ac:dyDescent="0.25">
      <c r="D642" s="53"/>
    </row>
    <row r="643" spans="4:4" ht="12.5" x14ac:dyDescent="0.25">
      <c r="D643" s="53"/>
    </row>
    <row r="644" spans="4:4" ht="12.5" x14ac:dyDescent="0.25">
      <c r="D644" s="53"/>
    </row>
    <row r="645" spans="4:4" ht="12.5" x14ac:dyDescent="0.25">
      <c r="D645" s="53"/>
    </row>
    <row r="646" spans="4:4" ht="12.5" x14ac:dyDescent="0.25">
      <c r="D646" s="53"/>
    </row>
    <row r="647" spans="4:4" ht="12.5" x14ac:dyDescent="0.25">
      <c r="D647" s="53"/>
    </row>
    <row r="648" spans="4:4" ht="12.5" x14ac:dyDescent="0.25">
      <c r="D648" s="53"/>
    </row>
    <row r="649" spans="4:4" ht="12.5" x14ac:dyDescent="0.25">
      <c r="D649" s="53"/>
    </row>
    <row r="650" spans="4:4" ht="12.5" x14ac:dyDescent="0.25">
      <c r="D650" s="53"/>
    </row>
    <row r="651" spans="4:4" ht="12.5" x14ac:dyDescent="0.25">
      <c r="D651" s="53"/>
    </row>
    <row r="652" spans="4:4" ht="12.5" x14ac:dyDescent="0.25">
      <c r="D652" s="53"/>
    </row>
    <row r="653" spans="4:4" ht="12.5" x14ac:dyDescent="0.25">
      <c r="D653" s="53"/>
    </row>
    <row r="654" spans="4:4" ht="12.5" x14ac:dyDescent="0.25">
      <c r="D654" s="53"/>
    </row>
    <row r="655" spans="4:4" ht="12.5" x14ac:dyDescent="0.25">
      <c r="D655" s="53"/>
    </row>
    <row r="656" spans="4:4" ht="12.5" x14ac:dyDescent="0.25">
      <c r="D656" s="53"/>
    </row>
    <row r="657" spans="4:4" ht="12.5" x14ac:dyDescent="0.25">
      <c r="D657" s="53"/>
    </row>
    <row r="658" spans="4:4" ht="12.5" x14ac:dyDescent="0.25">
      <c r="D658" s="53"/>
    </row>
    <row r="659" spans="4:4" ht="12.5" x14ac:dyDescent="0.25">
      <c r="D659" s="53"/>
    </row>
    <row r="660" spans="4:4" ht="12.5" x14ac:dyDescent="0.25">
      <c r="D660" s="53"/>
    </row>
    <row r="661" spans="4:4" ht="12.5" x14ac:dyDescent="0.25">
      <c r="D661" s="53"/>
    </row>
    <row r="662" spans="4:4" ht="12.5" x14ac:dyDescent="0.25">
      <c r="D662" s="53"/>
    </row>
    <row r="663" spans="4:4" ht="12.5" x14ac:dyDescent="0.25">
      <c r="D663" s="53"/>
    </row>
    <row r="664" spans="4:4" ht="12.5" x14ac:dyDescent="0.25">
      <c r="D664" s="53"/>
    </row>
    <row r="665" spans="4:4" ht="12.5" x14ac:dyDescent="0.25">
      <c r="D665" s="53"/>
    </row>
    <row r="666" spans="4:4" ht="12.5" x14ac:dyDescent="0.25">
      <c r="D666" s="53"/>
    </row>
    <row r="667" spans="4:4" ht="12.5" x14ac:dyDescent="0.25">
      <c r="D667" s="53"/>
    </row>
    <row r="668" spans="4:4" ht="12.5" x14ac:dyDescent="0.25">
      <c r="D668" s="53"/>
    </row>
    <row r="669" spans="4:4" ht="12.5" x14ac:dyDescent="0.25">
      <c r="D669" s="53"/>
    </row>
    <row r="670" spans="4:4" ht="12.5" x14ac:dyDescent="0.25">
      <c r="D670" s="53"/>
    </row>
    <row r="671" spans="4:4" ht="12.5" x14ac:dyDescent="0.25">
      <c r="D671" s="53"/>
    </row>
    <row r="672" spans="4:4" ht="12.5" x14ac:dyDescent="0.25">
      <c r="D672" s="53"/>
    </row>
    <row r="673" spans="4:4" ht="12.5" x14ac:dyDescent="0.25">
      <c r="D673" s="53"/>
    </row>
    <row r="674" spans="4:4" ht="12.5" x14ac:dyDescent="0.25">
      <c r="D674" s="53"/>
    </row>
    <row r="675" spans="4:4" ht="12.5" x14ac:dyDescent="0.25">
      <c r="D675" s="53"/>
    </row>
    <row r="676" spans="4:4" ht="12.5" x14ac:dyDescent="0.25">
      <c r="D676" s="53"/>
    </row>
    <row r="677" spans="4:4" ht="12.5" x14ac:dyDescent="0.25">
      <c r="D677" s="53"/>
    </row>
    <row r="678" spans="4:4" ht="12.5" x14ac:dyDescent="0.25">
      <c r="D678" s="53"/>
    </row>
    <row r="679" spans="4:4" ht="12.5" x14ac:dyDescent="0.25">
      <c r="D679" s="53"/>
    </row>
    <row r="680" spans="4:4" ht="12.5" x14ac:dyDescent="0.25">
      <c r="D680" s="53"/>
    </row>
    <row r="681" spans="4:4" ht="12.5" x14ac:dyDescent="0.25">
      <c r="D681" s="53"/>
    </row>
    <row r="682" spans="4:4" ht="12.5" x14ac:dyDescent="0.25">
      <c r="D682" s="53"/>
    </row>
    <row r="683" spans="4:4" ht="12.5" x14ac:dyDescent="0.25">
      <c r="D683" s="53"/>
    </row>
    <row r="684" spans="4:4" ht="12.5" x14ac:dyDescent="0.25">
      <c r="D684" s="53"/>
    </row>
    <row r="685" spans="4:4" ht="12.5" x14ac:dyDescent="0.25">
      <c r="D685" s="53"/>
    </row>
    <row r="686" spans="4:4" ht="12.5" x14ac:dyDescent="0.25">
      <c r="D686" s="53"/>
    </row>
    <row r="687" spans="4:4" ht="12.5" x14ac:dyDescent="0.25">
      <c r="D687" s="53"/>
    </row>
    <row r="688" spans="4:4" ht="12.5" x14ac:dyDescent="0.25">
      <c r="D688" s="53"/>
    </row>
    <row r="689" spans="4:4" ht="12.5" x14ac:dyDescent="0.25">
      <c r="D689" s="53"/>
    </row>
    <row r="690" spans="4:4" ht="12.5" x14ac:dyDescent="0.25">
      <c r="D690" s="53"/>
    </row>
    <row r="691" spans="4:4" ht="12.5" x14ac:dyDescent="0.25">
      <c r="D691" s="53"/>
    </row>
    <row r="692" spans="4:4" ht="12.5" x14ac:dyDescent="0.25">
      <c r="D692" s="53"/>
    </row>
    <row r="693" spans="4:4" ht="12.5" x14ac:dyDescent="0.25">
      <c r="D693" s="53"/>
    </row>
    <row r="694" spans="4:4" ht="12.5" x14ac:dyDescent="0.25">
      <c r="D694" s="53"/>
    </row>
    <row r="695" spans="4:4" ht="12.5" x14ac:dyDescent="0.25">
      <c r="D695" s="53"/>
    </row>
    <row r="696" spans="4:4" ht="12.5" x14ac:dyDescent="0.25">
      <c r="D696" s="53"/>
    </row>
    <row r="697" spans="4:4" ht="12.5" x14ac:dyDescent="0.25">
      <c r="D697" s="53"/>
    </row>
    <row r="698" spans="4:4" ht="12.5" x14ac:dyDescent="0.25">
      <c r="D698" s="53"/>
    </row>
    <row r="699" spans="4:4" ht="12.5" x14ac:dyDescent="0.25">
      <c r="D699" s="53"/>
    </row>
    <row r="700" spans="4:4" ht="12.5" x14ac:dyDescent="0.25">
      <c r="D700" s="53"/>
    </row>
    <row r="701" spans="4:4" ht="12.5" x14ac:dyDescent="0.25">
      <c r="D701" s="53"/>
    </row>
    <row r="702" spans="4:4" ht="12.5" x14ac:dyDescent="0.25">
      <c r="D702" s="53"/>
    </row>
    <row r="703" spans="4:4" ht="12.5" x14ac:dyDescent="0.25">
      <c r="D703" s="53"/>
    </row>
    <row r="704" spans="4:4" ht="12.5" x14ac:dyDescent="0.25">
      <c r="D704" s="53"/>
    </row>
    <row r="705" spans="4:4" ht="12.5" x14ac:dyDescent="0.25">
      <c r="D705" s="53"/>
    </row>
    <row r="706" spans="4:4" ht="12.5" x14ac:dyDescent="0.25">
      <c r="D706" s="53"/>
    </row>
    <row r="707" spans="4:4" ht="12.5" x14ac:dyDescent="0.25">
      <c r="D707" s="53"/>
    </row>
    <row r="708" spans="4:4" ht="12.5" x14ac:dyDescent="0.25">
      <c r="D708" s="53"/>
    </row>
    <row r="709" spans="4:4" ht="12.5" x14ac:dyDescent="0.25">
      <c r="D709" s="53"/>
    </row>
    <row r="710" spans="4:4" ht="12.5" x14ac:dyDescent="0.25">
      <c r="D710" s="53"/>
    </row>
    <row r="711" spans="4:4" ht="12.5" x14ac:dyDescent="0.25">
      <c r="D711" s="53"/>
    </row>
    <row r="712" spans="4:4" ht="12.5" x14ac:dyDescent="0.25">
      <c r="D712" s="53"/>
    </row>
    <row r="713" spans="4:4" ht="12.5" x14ac:dyDescent="0.25">
      <c r="D713" s="53"/>
    </row>
    <row r="714" spans="4:4" ht="12.5" x14ac:dyDescent="0.25">
      <c r="D714" s="53"/>
    </row>
    <row r="715" spans="4:4" ht="12.5" x14ac:dyDescent="0.25">
      <c r="D715" s="53"/>
    </row>
    <row r="716" spans="4:4" ht="12.5" x14ac:dyDescent="0.25">
      <c r="D716" s="53"/>
    </row>
    <row r="717" spans="4:4" ht="12.5" x14ac:dyDescent="0.25">
      <c r="D717" s="53"/>
    </row>
    <row r="718" spans="4:4" ht="12.5" x14ac:dyDescent="0.25">
      <c r="D718" s="53"/>
    </row>
    <row r="719" spans="4:4" ht="12.5" x14ac:dyDescent="0.25">
      <c r="D719" s="53"/>
    </row>
    <row r="720" spans="4:4" ht="12.5" x14ac:dyDescent="0.25">
      <c r="D720" s="53"/>
    </row>
    <row r="721" spans="4:4" ht="12.5" x14ac:dyDescent="0.25">
      <c r="D721" s="53"/>
    </row>
    <row r="722" spans="4:4" ht="12.5" x14ac:dyDescent="0.25">
      <c r="D722" s="53"/>
    </row>
    <row r="723" spans="4:4" ht="12.5" x14ac:dyDescent="0.25">
      <c r="D723" s="53"/>
    </row>
    <row r="724" spans="4:4" ht="12.5" x14ac:dyDescent="0.25">
      <c r="D724" s="53"/>
    </row>
    <row r="725" spans="4:4" ht="12.5" x14ac:dyDescent="0.25">
      <c r="D725" s="53"/>
    </row>
    <row r="726" spans="4:4" ht="12.5" x14ac:dyDescent="0.25">
      <c r="D726" s="53"/>
    </row>
    <row r="727" spans="4:4" ht="12.5" x14ac:dyDescent="0.25">
      <c r="D727" s="53"/>
    </row>
    <row r="728" spans="4:4" ht="12.5" x14ac:dyDescent="0.25">
      <c r="D728" s="53"/>
    </row>
    <row r="729" spans="4:4" ht="12.5" x14ac:dyDescent="0.25">
      <c r="D729" s="53"/>
    </row>
    <row r="730" spans="4:4" ht="12.5" x14ac:dyDescent="0.25">
      <c r="D730" s="53"/>
    </row>
    <row r="731" spans="4:4" ht="12.5" x14ac:dyDescent="0.25">
      <c r="D731" s="53"/>
    </row>
    <row r="732" spans="4:4" ht="12.5" x14ac:dyDescent="0.25">
      <c r="D732" s="53"/>
    </row>
    <row r="733" spans="4:4" ht="12.5" x14ac:dyDescent="0.25">
      <c r="D733" s="53"/>
    </row>
    <row r="734" spans="4:4" ht="12.5" x14ac:dyDescent="0.25">
      <c r="D734" s="53"/>
    </row>
    <row r="735" spans="4:4" ht="12.5" x14ac:dyDescent="0.25">
      <c r="D735" s="53"/>
    </row>
    <row r="736" spans="4:4" ht="12.5" x14ac:dyDescent="0.25">
      <c r="D736" s="53"/>
    </row>
    <row r="737" spans="4:4" ht="12.5" x14ac:dyDescent="0.25">
      <c r="D737" s="53"/>
    </row>
    <row r="738" spans="4:4" ht="12.5" x14ac:dyDescent="0.25">
      <c r="D738" s="53"/>
    </row>
    <row r="739" spans="4:4" ht="12.5" x14ac:dyDescent="0.25">
      <c r="D739" s="53"/>
    </row>
    <row r="740" spans="4:4" ht="12.5" x14ac:dyDescent="0.25">
      <c r="D740" s="53"/>
    </row>
    <row r="741" spans="4:4" ht="12.5" x14ac:dyDescent="0.25">
      <c r="D741" s="53"/>
    </row>
    <row r="742" spans="4:4" ht="12.5" x14ac:dyDescent="0.25">
      <c r="D742" s="53"/>
    </row>
    <row r="743" spans="4:4" ht="12.5" x14ac:dyDescent="0.25">
      <c r="D743" s="53"/>
    </row>
    <row r="744" spans="4:4" ht="12.5" x14ac:dyDescent="0.25">
      <c r="D744" s="53"/>
    </row>
    <row r="745" spans="4:4" ht="12.5" x14ac:dyDescent="0.25">
      <c r="D745" s="53"/>
    </row>
    <row r="746" spans="4:4" ht="12.5" x14ac:dyDescent="0.25">
      <c r="D746" s="53"/>
    </row>
    <row r="747" spans="4:4" ht="12.5" x14ac:dyDescent="0.25">
      <c r="D747" s="53"/>
    </row>
    <row r="748" spans="4:4" ht="12.5" x14ac:dyDescent="0.25">
      <c r="D748" s="53"/>
    </row>
    <row r="749" spans="4:4" ht="12.5" x14ac:dyDescent="0.25">
      <c r="D749" s="53"/>
    </row>
    <row r="750" spans="4:4" ht="12.5" x14ac:dyDescent="0.25">
      <c r="D750" s="53"/>
    </row>
    <row r="751" spans="4:4" ht="12.5" x14ac:dyDescent="0.25">
      <c r="D751" s="53"/>
    </row>
    <row r="752" spans="4:4" ht="12.5" x14ac:dyDescent="0.25">
      <c r="D752" s="53"/>
    </row>
    <row r="753" spans="4:4" ht="12.5" x14ac:dyDescent="0.25">
      <c r="D753" s="53"/>
    </row>
    <row r="754" spans="4:4" ht="12.5" x14ac:dyDescent="0.25">
      <c r="D754" s="53"/>
    </row>
    <row r="755" spans="4:4" ht="12.5" x14ac:dyDescent="0.25">
      <c r="D755" s="53"/>
    </row>
    <row r="756" spans="4:4" ht="12.5" x14ac:dyDescent="0.25">
      <c r="D756" s="53"/>
    </row>
    <row r="757" spans="4:4" ht="12.5" x14ac:dyDescent="0.25">
      <c r="D757" s="53"/>
    </row>
    <row r="758" spans="4:4" ht="12.5" x14ac:dyDescent="0.25">
      <c r="D758" s="53"/>
    </row>
    <row r="759" spans="4:4" ht="12.5" x14ac:dyDescent="0.25">
      <c r="D759" s="53"/>
    </row>
    <row r="760" spans="4:4" ht="12.5" x14ac:dyDescent="0.25">
      <c r="D760" s="53"/>
    </row>
    <row r="761" spans="4:4" ht="12.5" x14ac:dyDescent="0.25">
      <c r="D761" s="53"/>
    </row>
    <row r="762" spans="4:4" ht="12.5" x14ac:dyDescent="0.25">
      <c r="D762" s="53"/>
    </row>
    <row r="763" spans="4:4" ht="12.5" x14ac:dyDescent="0.25">
      <c r="D763" s="53"/>
    </row>
    <row r="764" spans="4:4" ht="12.5" x14ac:dyDescent="0.25">
      <c r="D764" s="53"/>
    </row>
    <row r="765" spans="4:4" ht="12.5" x14ac:dyDescent="0.25">
      <c r="D765" s="53"/>
    </row>
    <row r="766" spans="4:4" ht="12.5" x14ac:dyDescent="0.25">
      <c r="D766" s="53"/>
    </row>
    <row r="767" spans="4:4" ht="12.5" x14ac:dyDescent="0.25">
      <c r="D767" s="53"/>
    </row>
    <row r="768" spans="4:4" ht="12.5" x14ac:dyDescent="0.25">
      <c r="D768" s="53"/>
    </row>
    <row r="769" spans="4:4" ht="12.5" x14ac:dyDescent="0.25">
      <c r="D769" s="53"/>
    </row>
    <row r="770" spans="4:4" ht="12.5" x14ac:dyDescent="0.25">
      <c r="D770" s="53"/>
    </row>
    <row r="771" spans="4:4" ht="12.5" x14ac:dyDescent="0.25">
      <c r="D771" s="53"/>
    </row>
    <row r="772" spans="4:4" ht="12.5" x14ac:dyDescent="0.25">
      <c r="D772" s="53"/>
    </row>
    <row r="773" spans="4:4" ht="12.5" x14ac:dyDescent="0.25">
      <c r="D773" s="53"/>
    </row>
    <row r="774" spans="4:4" ht="12.5" x14ac:dyDescent="0.25">
      <c r="D774" s="53"/>
    </row>
    <row r="775" spans="4:4" ht="12.5" x14ac:dyDescent="0.25">
      <c r="D775" s="53"/>
    </row>
    <row r="776" spans="4:4" ht="12.5" x14ac:dyDescent="0.25">
      <c r="D776" s="53"/>
    </row>
    <row r="777" spans="4:4" ht="12.5" x14ac:dyDescent="0.25">
      <c r="D777" s="53"/>
    </row>
    <row r="778" spans="4:4" ht="12.5" x14ac:dyDescent="0.25">
      <c r="D778" s="53"/>
    </row>
    <row r="779" spans="4:4" ht="12.5" x14ac:dyDescent="0.25">
      <c r="D779" s="53"/>
    </row>
    <row r="780" spans="4:4" ht="12.5" x14ac:dyDescent="0.25">
      <c r="D780" s="53"/>
    </row>
    <row r="781" spans="4:4" ht="12.5" x14ac:dyDescent="0.25">
      <c r="D781" s="53"/>
    </row>
    <row r="782" spans="4:4" ht="12.5" x14ac:dyDescent="0.25">
      <c r="D782" s="53"/>
    </row>
    <row r="783" spans="4:4" ht="12.5" x14ac:dyDescent="0.25">
      <c r="D783" s="53"/>
    </row>
    <row r="784" spans="4:4" ht="12.5" x14ac:dyDescent="0.25">
      <c r="D784" s="53"/>
    </row>
    <row r="785" spans="4:4" ht="12.5" x14ac:dyDescent="0.25">
      <c r="D785" s="53"/>
    </row>
    <row r="786" spans="4:4" ht="12.5" x14ac:dyDescent="0.25">
      <c r="D786" s="53"/>
    </row>
    <row r="787" spans="4:4" ht="12.5" x14ac:dyDescent="0.25">
      <c r="D787" s="53"/>
    </row>
    <row r="788" spans="4:4" ht="12.5" x14ac:dyDescent="0.25">
      <c r="D788" s="53"/>
    </row>
    <row r="789" spans="4:4" ht="12.5" x14ac:dyDescent="0.25">
      <c r="D789" s="53"/>
    </row>
    <row r="790" spans="4:4" ht="12.5" x14ac:dyDescent="0.25">
      <c r="D790" s="53"/>
    </row>
    <row r="791" spans="4:4" ht="12.5" x14ac:dyDescent="0.25">
      <c r="D791" s="53"/>
    </row>
    <row r="792" spans="4:4" ht="12.5" x14ac:dyDescent="0.25">
      <c r="D792" s="53"/>
    </row>
    <row r="793" spans="4:4" ht="12.5" x14ac:dyDescent="0.25">
      <c r="D793" s="53"/>
    </row>
    <row r="794" spans="4:4" ht="12.5" x14ac:dyDescent="0.25">
      <c r="D794" s="53"/>
    </row>
    <row r="795" spans="4:4" ht="12.5" x14ac:dyDescent="0.25">
      <c r="D795" s="53"/>
    </row>
    <row r="796" spans="4:4" ht="12.5" x14ac:dyDescent="0.25">
      <c r="D796" s="53"/>
    </row>
    <row r="797" spans="4:4" ht="12.5" x14ac:dyDescent="0.25">
      <c r="D797" s="53"/>
    </row>
    <row r="798" spans="4:4" ht="12.5" x14ac:dyDescent="0.25">
      <c r="D798" s="53"/>
    </row>
    <row r="799" spans="4:4" ht="12.5" x14ac:dyDescent="0.25">
      <c r="D799" s="53"/>
    </row>
    <row r="800" spans="4:4" ht="12.5" x14ac:dyDescent="0.25">
      <c r="D800" s="53"/>
    </row>
    <row r="801" spans="4:4" ht="12.5" x14ac:dyDescent="0.25">
      <c r="D801" s="53"/>
    </row>
    <row r="802" spans="4:4" ht="12.5" x14ac:dyDescent="0.25">
      <c r="D802" s="53"/>
    </row>
    <row r="803" spans="4:4" ht="12.5" x14ac:dyDescent="0.25">
      <c r="D803" s="53"/>
    </row>
    <row r="804" spans="4:4" ht="12.5" x14ac:dyDescent="0.25">
      <c r="D804" s="53"/>
    </row>
    <row r="805" spans="4:4" ht="12.5" x14ac:dyDescent="0.25">
      <c r="D805" s="53"/>
    </row>
    <row r="806" spans="4:4" ht="12.5" x14ac:dyDescent="0.25">
      <c r="D806" s="53"/>
    </row>
    <row r="807" spans="4:4" ht="12.5" x14ac:dyDescent="0.25">
      <c r="D807" s="53"/>
    </row>
    <row r="808" spans="4:4" ht="12.5" x14ac:dyDescent="0.25">
      <c r="D808" s="53"/>
    </row>
    <row r="809" spans="4:4" ht="12.5" x14ac:dyDescent="0.25">
      <c r="D809" s="53"/>
    </row>
    <row r="810" spans="4:4" ht="12.5" x14ac:dyDescent="0.25">
      <c r="D810" s="53"/>
    </row>
    <row r="811" spans="4:4" ht="12.5" x14ac:dyDescent="0.25">
      <c r="D811" s="53"/>
    </row>
    <row r="812" spans="4:4" ht="12.5" x14ac:dyDescent="0.25">
      <c r="D812" s="53"/>
    </row>
    <row r="813" spans="4:4" ht="12.5" x14ac:dyDescent="0.25">
      <c r="D813" s="53"/>
    </row>
    <row r="814" spans="4:4" ht="12.5" x14ac:dyDescent="0.25">
      <c r="D814" s="53"/>
    </row>
    <row r="815" spans="4:4" ht="12.5" x14ac:dyDescent="0.25">
      <c r="D815" s="53"/>
    </row>
    <row r="816" spans="4:4" ht="12.5" x14ac:dyDescent="0.25">
      <c r="D816" s="53"/>
    </row>
    <row r="817" spans="4:4" ht="12.5" x14ac:dyDescent="0.25">
      <c r="D817" s="53"/>
    </row>
    <row r="818" spans="4:4" ht="12.5" x14ac:dyDescent="0.25">
      <c r="D818" s="53"/>
    </row>
    <row r="819" spans="4:4" ht="12.5" x14ac:dyDescent="0.25">
      <c r="D819" s="53"/>
    </row>
    <row r="820" spans="4:4" ht="12.5" x14ac:dyDescent="0.25">
      <c r="D820" s="53"/>
    </row>
    <row r="821" spans="4:4" ht="12.5" x14ac:dyDescent="0.25">
      <c r="D821" s="53"/>
    </row>
    <row r="822" spans="4:4" ht="12.5" x14ac:dyDescent="0.25">
      <c r="D822" s="53"/>
    </row>
    <row r="823" spans="4:4" ht="12.5" x14ac:dyDescent="0.25">
      <c r="D823" s="53"/>
    </row>
    <row r="824" spans="4:4" ht="12.5" x14ac:dyDescent="0.25">
      <c r="D824" s="53"/>
    </row>
    <row r="825" spans="4:4" ht="12.5" x14ac:dyDescent="0.25">
      <c r="D825" s="53"/>
    </row>
    <row r="826" spans="4:4" ht="12.5" x14ac:dyDescent="0.25">
      <c r="D826" s="53"/>
    </row>
    <row r="827" spans="4:4" ht="12.5" x14ac:dyDescent="0.25">
      <c r="D827" s="53"/>
    </row>
    <row r="828" spans="4:4" ht="12.5" x14ac:dyDescent="0.25">
      <c r="D828" s="53"/>
    </row>
    <row r="829" spans="4:4" ht="12.5" x14ac:dyDescent="0.25">
      <c r="D829" s="53"/>
    </row>
    <row r="830" spans="4:4" ht="12.5" x14ac:dyDescent="0.25">
      <c r="D830" s="53"/>
    </row>
    <row r="831" spans="4:4" ht="12.5" x14ac:dyDescent="0.25">
      <c r="D831" s="53"/>
    </row>
    <row r="832" spans="4:4" ht="12.5" x14ac:dyDescent="0.25">
      <c r="D832" s="53"/>
    </row>
    <row r="833" spans="4:4" ht="12.5" x14ac:dyDescent="0.25">
      <c r="D833" s="53"/>
    </row>
    <row r="834" spans="4:4" ht="12.5" x14ac:dyDescent="0.25">
      <c r="D834" s="53"/>
    </row>
    <row r="835" spans="4:4" ht="12.5" x14ac:dyDescent="0.25">
      <c r="D835" s="53"/>
    </row>
    <row r="836" spans="4:4" ht="12.5" x14ac:dyDescent="0.25">
      <c r="D836" s="53"/>
    </row>
    <row r="837" spans="4:4" ht="12.5" x14ac:dyDescent="0.25">
      <c r="D837" s="53"/>
    </row>
    <row r="838" spans="4:4" ht="12.5" x14ac:dyDescent="0.25">
      <c r="D838" s="53"/>
    </row>
    <row r="839" spans="4:4" ht="12.5" x14ac:dyDescent="0.25">
      <c r="D839" s="53"/>
    </row>
    <row r="840" spans="4:4" ht="12.5" x14ac:dyDescent="0.25">
      <c r="D840" s="53"/>
    </row>
    <row r="841" spans="4:4" ht="12.5" x14ac:dyDescent="0.25">
      <c r="D841" s="53"/>
    </row>
    <row r="842" spans="4:4" ht="12.5" x14ac:dyDescent="0.25">
      <c r="D842" s="53"/>
    </row>
    <row r="843" spans="4:4" ht="12.5" x14ac:dyDescent="0.25">
      <c r="D843" s="53"/>
    </row>
    <row r="844" spans="4:4" ht="12.5" x14ac:dyDescent="0.25">
      <c r="D844" s="53"/>
    </row>
    <row r="845" spans="4:4" ht="12.5" x14ac:dyDescent="0.25">
      <c r="D845" s="53"/>
    </row>
    <row r="846" spans="4:4" ht="12.5" x14ac:dyDescent="0.25">
      <c r="D846" s="53"/>
    </row>
    <row r="847" spans="4:4" ht="12.5" x14ac:dyDescent="0.25">
      <c r="D847" s="53"/>
    </row>
    <row r="848" spans="4:4" ht="12.5" x14ac:dyDescent="0.25">
      <c r="D848" s="53"/>
    </row>
    <row r="849" spans="4:4" ht="12.5" x14ac:dyDescent="0.25">
      <c r="D849" s="53"/>
    </row>
    <row r="850" spans="4:4" ht="12.5" x14ac:dyDescent="0.25">
      <c r="D850" s="53"/>
    </row>
    <row r="851" spans="4:4" ht="12.5" x14ac:dyDescent="0.25">
      <c r="D851" s="53"/>
    </row>
    <row r="852" spans="4:4" ht="12.5" x14ac:dyDescent="0.25">
      <c r="D852" s="53"/>
    </row>
    <row r="853" spans="4:4" ht="12.5" x14ac:dyDescent="0.25">
      <c r="D853" s="53"/>
    </row>
    <row r="854" spans="4:4" ht="12.5" x14ac:dyDescent="0.25">
      <c r="D854" s="53"/>
    </row>
    <row r="855" spans="4:4" ht="12.5" x14ac:dyDescent="0.25">
      <c r="D855" s="53"/>
    </row>
    <row r="856" spans="4:4" ht="12.5" x14ac:dyDescent="0.25">
      <c r="D856" s="53"/>
    </row>
    <row r="857" spans="4:4" ht="12.5" x14ac:dyDescent="0.25">
      <c r="D857" s="53"/>
    </row>
    <row r="858" spans="4:4" ht="12.5" x14ac:dyDescent="0.25">
      <c r="D858" s="53"/>
    </row>
    <row r="859" spans="4:4" ht="12.5" x14ac:dyDescent="0.25">
      <c r="D859" s="53"/>
    </row>
    <row r="860" spans="4:4" ht="12.5" x14ac:dyDescent="0.25">
      <c r="D860" s="53"/>
    </row>
    <row r="861" spans="4:4" ht="12.5" x14ac:dyDescent="0.25">
      <c r="D861" s="53"/>
    </row>
    <row r="862" spans="4:4" ht="12.5" x14ac:dyDescent="0.25">
      <c r="D862" s="53"/>
    </row>
    <row r="863" spans="4:4" ht="12.5" x14ac:dyDescent="0.25">
      <c r="D863" s="53"/>
    </row>
    <row r="864" spans="4:4" ht="12.5" x14ac:dyDescent="0.25">
      <c r="D864" s="53"/>
    </row>
    <row r="865" spans="4:4" ht="12.5" x14ac:dyDescent="0.25">
      <c r="D865" s="53"/>
    </row>
    <row r="866" spans="4:4" ht="12.5" x14ac:dyDescent="0.25">
      <c r="D866" s="53"/>
    </row>
    <row r="867" spans="4:4" ht="12.5" x14ac:dyDescent="0.25">
      <c r="D867" s="53"/>
    </row>
    <row r="868" spans="4:4" ht="12.5" x14ac:dyDescent="0.25">
      <c r="D868" s="53"/>
    </row>
    <row r="869" spans="4:4" ht="12.5" x14ac:dyDescent="0.25">
      <c r="D869" s="53"/>
    </row>
    <row r="870" spans="4:4" ht="12.5" x14ac:dyDescent="0.25">
      <c r="D870" s="53"/>
    </row>
    <row r="871" spans="4:4" ht="12.5" x14ac:dyDescent="0.25">
      <c r="D871" s="53"/>
    </row>
    <row r="872" spans="4:4" ht="12.5" x14ac:dyDescent="0.25">
      <c r="D872" s="53"/>
    </row>
    <row r="873" spans="4:4" ht="12.5" x14ac:dyDescent="0.25">
      <c r="D873" s="53"/>
    </row>
    <row r="874" spans="4:4" ht="12.5" x14ac:dyDescent="0.25">
      <c r="D874" s="53"/>
    </row>
    <row r="875" spans="4:4" ht="12.5" x14ac:dyDescent="0.25">
      <c r="D875" s="53"/>
    </row>
    <row r="876" spans="4:4" ht="12.5" x14ac:dyDescent="0.25">
      <c r="D876" s="53"/>
    </row>
    <row r="877" spans="4:4" ht="12.5" x14ac:dyDescent="0.25">
      <c r="D877" s="53"/>
    </row>
    <row r="878" spans="4:4" ht="12.5" x14ac:dyDescent="0.25">
      <c r="D878" s="53"/>
    </row>
    <row r="879" spans="4:4" ht="12.5" x14ac:dyDescent="0.25">
      <c r="D879" s="53"/>
    </row>
    <row r="880" spans="4:4" ht="12.5" x14ac:dyDescent="0.25">
      <c r="D880" s="53"/>
    </row>
    <row r="881" spans="4:4" ht="12.5" x14ac:dyDescent="0.25">
      <c r="D881" s="53"/>
    </row>
    <row r="882" spans="4:4" ht="12.5" x14ac:dyDescent="0.25">
      <c r="D882" s="53"/>
    </row>
    <row r="883" spans="4:4" ht="12.5" x14ac:dyDescent="0.25">
      <c r="D883" s="53"/>
    </row>
    <row r="884" spans="4:4" ht="12.5" x14ac:dyDescent="0.25">
      <c r="D884" s="53"/>
    </row>
    <row r="885" spans="4:4" ht="12.5" x14ac:dyDescent="0.25">
      <c r="D885" s="53"/>
    </row>
    <row r="886" spans="4:4" ht="12.5" x14ac:dyDescent="0.25">
      <c r="D886" s="53"/>
    </row>
    <row r="887" spans="4:4" ht="12.5" x14ac:dyDescent="0.25">
      <c r="D887" s="53"/>
    </row>
    <row r="888" spans="4:4" ht="12.5" x14ac:dyDescent="0.25">
      <c r="D888" s="53"/>
    </row>
    <row r="889" spans="4:4" ht="12.5" x14ac:dyDescent="0.25">
      <c r="D889" s="53"/>
    </row>
    <row r="890" spans="4:4" ht="12.5" x14ac:dyDescent="0.25">
      <c r="D890" s="53"/>
    </row>
    <row r="891" spans="4:4" ht="12.5" x14ac:dyDescent="0.25">
      <c r="D891" s="53"/>
    </row>
    <row r="892" spans="4:4" ht="12.5" x14ac:dyDescent="0.25">
      <c r="D892" s="53"/>
    </row>
    <row r="893" spans="4:4" ht="12.5" x14ac:dyDescent="0.25">
      <c r="D893" s="53"/>
    </row>
    <row r="894" spans="4:4" ht="12.5" x14ac:dyDescent="0.25">
      <c r="D894" s="53"/>
    </row>
    <row r="895" spans="4:4" ht="12.5" x14ac:dyDescent="0.25">
      <c r="D895" s="53"/>
    </row>
    <row r="896" spans="4:4" ht="12.5" x14ac:dyDescent="0.25">
      <c r="D896" s="53"/>
    </row>
    <row r="897" spans="4:4" ht="12.5" x14ac:dyDescent="0.25">
      <c r="D897" s="53"/>
    </row>
    <row r="898" spans="4:4" ht="12.5" x14ac:dyDescent="0.25">
      <c r="D898" s="53"/>
    </row>
    <row r="899" spans="4:4" ht="12.5" x14ac:dyDescent="0.25">
      <c r="D899" s="53"/>
    </row>
    <row r="900" spans="4:4" ht="12.5" x14ac:dyDescent="0.25">
      <c r="D900" s="53"/>
    </row>
    <row r="901" spans="4:4" ht="12.5" x14ac:dyDescent="0.25">
      <c r="D901" s="53"/>
    </row>
    <row r="902" spans="4:4" ht="12.5" x14ac:dyDescent="0.25">
      <c r="D902" s="53"/>
    </row>
    <row r="903" spans="4:4" ht="12.5" x14ac:dyDescent="0.25">
      <c r="D903" s="53"/>
    </row>
    <row r="904" spans="4:4" ht="12.5" x14ac:dyDescent="0.25">
      <c r="D904" s="53"/>
    </row>
    <row r="905" spans="4:4" ht="12.5" x14ac:dyDescent="0.25">
      <c r="D905" s="53"/>
    </row>
    <row r="906" spans="4:4" ht="12.5" x14ac:dyDescent="0.25">
      <c r="D906" s="53"/>
    </row>
    <row r="907" spans="4:4" ht="12.5" x14ac:dyDescent="0.25">
      <c r="D907" s="53"/>
    </row>
    <row r="908" spans="4:4" ht="12.5" x14ac:dyDescent="0.25">
      <c r="D908" s="53"/>
    </row>
    <row r="909" spans="4:4" ht="12.5" x14ac:dyDescent="0.25">
      <c r="D909" s="53"/>
    </row>
    <row r="910" spans="4:4" ht="12.5" x14ac:dyDescent="0.25">
      <c r="D910" s="53"/>
    </row>
    <row r="911" spans="4:4" ht="12.5" x14ac:dyDescent="0.25">
      <c r="D911" s="53"/>
    </row>
    <row r="912" spans="4:4" ht="12.5" x14ac:dyDescent="0.25">
      <c r="D912" s="53"/>
    </row>
    <row r="913" spans="4:4" ht="12.5" x14ac:dyDescent="0.25">
      <c r="D913" s="53"/>
    </row>
    <row r="914" spans="4:4" ht="12.5" x14ac:dyDescent="0.25">
      <c r="D914" s="53"/>
    </row>
    <row r="915" spans="4:4" ht="12.5" x14ac:dyDescent="0.25">
      <c r="D915" s="53"/>
    </row>
    <row r="916" spans="4:4" ht="12.5" x14ac:dyDescent="0.25">
      <c r="D916" s="53"/>
    </row>
    <row r="917" spans="4:4" ht="12.5" x14ac:dyDescent="0.25">
      <c r="D917" s="53"/>
    </row>
    <row r="918" spans="4:4" ht="12.5" x14ac:dyDescent="0.25">
      <c r="D918" s="53"/>
    </row>
    <row r="919" spans="4:4" ht="12.5" x14ac:dyDescent="0.25">
      <c r="D919" s="53"/>
    </row>
    <row r="920" spans="4:4" ht="12.5" x14ac:dyDescent="0.25">
      <c r="D920" s="53"/>
    </row>
    <row r="921" spans="4:4" ht="12.5" x14ac:dyDescent="0.25">
      <c r="D921" s="53"/>
    </row>
    <row r="922" spans="4:4" ht="12.5" x14ac:dyDescent="0.25">
      <c r="D922" s="53"/>
    </row>
    <row r="923" spans="4:4" ht="12.5" x14ac:dyDescent="0.25">
      <c r="D923" s="53"/>
    </row>
    <row r="924" spans="4:4" ht="12.5" x14ac:dyDescent="0.25">
      <c r="D924" s="53"/>
    </row>
    <row r="925" spans="4:4" ht="12.5" x14ac:dyDescent="0.25">
      <c r="D925" s="53"/>
    </row>
    <row r="926" spans="4:4" ht="12.5" x14ac:dyDescent="0.25">
      <c r="D926" s="53"/>
    </row>
    <row r="927" spans="4:4" ht="12.5" x14ac:dyDescent="0.25">
      <c r="D927" s="53"/>
    </row>
    <row r="928" spans="4:4" ht="12.5" x14ac:dyDescent="0.25">
      <c r="D928" s="53"/>
    </row>
    <row r="929" spans="4:4" ht="12.5" x14ac:dyDescent="0.25">
      <c r="D929" s="53"/>
    </row>
    <row r="930" spans="4:4" ht="12.5" x14ac:dyDescent="0.25">
      <c r="D930" s="53"/>
    </row>
    <row r="931" spans="4:4" ht="12.5" x14ac:dyDescent="0.25">
      <c r="D931" s="53"/>
    </row>
    <row r="932" spans="4:4" ht="12.5" x14ac:dyDescent="0.25">
      <c r="D932" s="53"/>
    </row>
    <row r="933" spans="4:4" ht="12.5" x14ac:dyDescent="0.25">
      <c r="D933" s="53"/>
    </row>
    <row r="934" spans="4:4" ht="12.5" x14ac:dyDescent="0.25">
      <c r="D934" s="53"/>
    </row>
    <row r="935" spans="4:4" ht="12.5" x14ac:dyDescent="0.25">
      <c r="D935" s="53"/>
    </row>
    <row r="936" spans="4:4" ht="12.5" x14ac:dyDescent="0.25">
      <c r="D936" s="53"/>
    </row>
    <row r="937" spans="4:4" ht="12.5" x14ac:dyDescent="0.25">
      <c r="D937" s="53"/>
    </row>
    <row r="938" spans="4:4" ht="12.5" x14ac:dyDescent="0.25">
      <c r="D938" s="53"/>
    </row>
    <row r="939" spans="4:4" ht="12.5" x14ac:dyDescent="0.25">
      <c r="D939" s="53"/>
    </row>
    <row r="940" spans="4:4" ht="12.5" x14ac:dyDescent="0.25">
      <c r="D940" s="53"/>
    </row>
    <row r="941" spans="4:4" ht="12.5" x14ac:dyDescent="0.25">
      <c r="D941" s="53"/>
    </row>
    <row r="942" spans="4:4" ht="12.5" x14ac:dyDescent="0.25">
      <c r="D942" s="53"/>
    </row>
    <row r="943" spans="4:4" ht="12.5" x14ac:dyDescent="0.25">
      <c r="D943" s="53"/>
    </row>
    <row r="944" spans="4:4" ht="12.5" x14ac:dyDescent="0.25">
      <c r="D944" s="53"/>
    </row>
    <row r="945" spans="4:4" ht="12.5" x14ac:dyDescent="0.25">
      <c r="D945" s="53"/>
    </row>
    <row r="946" spans="4:4" ht="12.5" x14ac:dyDescent="0.25">
      <c r="D946" s="53"/>
    </row>
    <row r="947" spans="4:4" ht="12.5" x14ac:dyDescent="0.25">
      <c r="D947" s="53"/>
    </row>
    <row r="948" spans="4:4" ht="12.5" x14ac:dyDescent="0.25">
      <c r="D948" s="53"/>
    </row>
    <row r="949" spans="4:4" ht="12.5" x14ac:dyDescent="0.25">
      <c r="D949" s="53"/>
    </row>
    <row r="950" spans="4:4" ht="12.5" x14ac:dyDescent="0.25">
      <c r="D950" s="53"/>
    </row>
    <row r="951" spans="4:4" ht="12.5" x14ac:dyDescent="0.25">
      <c r="D951" s="53"/>
    </row>
    <row r="952" spans="4:4" ht="12.5" x14ac:dyDescent="0.25">
      <c r="D952" s="53"/>
    </row>
    <row r="953" spans="4:4" ht="12.5" x14ac:dyDescent="0.25">
      <c r="D953" s="53"/>
    </row>
    <row r="954" spans="4:4" ht="12.5" x14ac:dyDescent="0.25">
      <c r="D954" s="53"/>
    </row>
    <row r="955" spans="4:4" ht="12.5" x14ac:dyDescent="0.25">
      <c r="D955" s="53"/>
    </row>
    <row r="956" spans="4:4" ht="12.5" x14ac:dyDescent="0.25">
      <c r="D956" s="53"/>
    </row>
    <row r="957" spans="4:4" ht="12.5" x14ac:dyDescent="0.25">
      <c r="D957" s="53"/>
    </row>
    <row r="958" spans="4:4" ht="12.5" x14ac:dyDescent="0.25">
      <c r="D958" s="53"/>
    </row>
    <row r="959" spans="4:4" ht="12.5" x14ac:dyDescent="0.25">
      <c r="D959" s="53"/>
    </row>
    <row r="960" spans="4:4" ht="12.5" x14ac:dyDescent="0.25">
      <c r="D960" s="53"/>
    </row>
    <row r="961" spans="4:4" ht="12.5" x14ac:dyDescent="0.25">
      <c r="D961" s="53"/>
    </row>
    <row r="962" spans="4:4" ht="12.5" x14ac:dyDescent="0.25">
      <c r="D962" s="53"/>
    </row>
    <row r="963" spans="4:4" ht="12.5" x14ac:dyDescent="0.25">
      <c r="D963" s="53"/>
    </row>
    <row r="964" spans="4:4" ht="12.5" x14ac:dyDescent="0.25">
      <c r="D964" s="53"/>
    </row>
    <row r="965" spans="4:4" ht="12.5" x14ac:dyDescent="0.25">
      <c r="D965" s="53"/>
    </row>
    <row r="966" spans="4:4" ht="12.5" x14ac:dyDescent="0.25">
      <c r="D966" s="53"/>
    </row>
    <row r="967" spans="4:4" ht="12.5" x14ac:dyDescent="0.25">
      <c r="D967" s="53"/>
    </row>
    <row r="968" spans="4:4" ht="12.5" x14ac:dyDescent="0.25">
      <c r="D968" s="53"/>
    </row>
    <row r="969" spans="4:4" ht="12.5" x14ac:dyDescent="0.25">
      <c r="D969" s="53"/>
    </row>
    <row r="970" spans="4:4" ht="12.5" x14ac:dyDescent="0.25">
      <c r="D970" s="53"/>
    </row>
    <row r="971" spans="4:4" ht="12.5" x14ac:dyDescent="0.25">
      <c r="D971" s="53"/>
    </row>
    <row r="972" spans="4:4" ht="12.5" x14ac:dyDescent="0.25">
      <c r="D972" s="53"/>
    </row>
    <row r="973" spans="4:4" ht="12.5" x14ac:dyDescent="0.25">
      <c r="D973" s="53"/>
    </row>
    <row r="974" spans="4:4" ht="12.5" x14ac:dyDescent="0.25">
      <c r="D974" s="53"/>
    </row>
    <row r="975" spans="4:4" ht="12.5" x14ac:dyDescent="0.25">
      <c r="D975" s="53"/>
    </row>
    <row r="976" spans="4:4" ht="12.5" x14ac:dyDescent="0.25">
      <c r="D976" s="53"/>
    </row>
    <row r="977" spans="4:4" ht="12.5" x14ac:dyDescent="0.25">
      <c r="D977" s="53"/>
    </row>
    <row r="978" spans="4:4" ht="12.5" x14ac:dyDescent="0.25">
      <c r="D978" s="53"/>
    </row>
    <row r="979" spans="4:4" ht="12.5" x14ac:dyDescent="0.25">
      <c r="D979" s="53"/>
    </row>
    <row r="980" spans="4:4" ht="12.5" x14ac:dyDescent="0.25">
      <c r="D980" s="53"/>
    </row>
    <row r="981" spans="4:4" ht="12.5" x14ac:dyDescent="0.25">
      <c r="D981" s="53"/>
    </row>
    <row r="982" spans="4:4" ht="12.5" x14ac:dyDescent="0.25">
      <c r="D982" s="53"/>
    </row>
    <row r="983" spans="4:4" ht="12.5" x14ac:dyDescent="0.25">
      <c r="D983" s="53"/>
    </row>
    <row r="984" spans="4:4" ht="12.5" x14ac:dyDescent="0.25">
      <c r="D984" s="53"/>
    </row>
    <row r="985" spans="4:4" ht="12.5" x14ac:dyDescent="0.25">
      <c r="D985" s="53"/>
    </row>
    <row r="986" spans="4:4" ht="12.5" x14ac:dyDescent="0.25">
      <c r="D986" s="53"/>
    </row>
    <row r="987" spans="4:4" ht="12.5" x14ac:dyDescent="0.25">
      <c r="D987" s="53"/>
    </row>
    <row r="988" spans="4:4" ht="12.5" x14ac:dyDescent="0.25">
      <c r="D988" s="53"/>
    </row>
    <row r="989" spans="4:4" ht="12.5" x14ac:dyDescent="0.25">
      <c r="D989" s="53"/>
    </row>
    <row r="990" spans="4:4" ht="12.5" x14ac:dyDescent="0.25">
      <c r="D990" s="53"/>
    </row>
    <row r="991" spans="4:4" ht="12.5" x14ac:dyDescent="0.25">
      <c r="D991" s="53"/>
    </row>
    <row r="992" spans="4:4" ht="12.5" x14ac:dyDescent="0.25">
      <c r="D992" s="53"/>
    </row>
    <row r="993" spans="4:4" ht="12.5" x14ac:dyDescent="0.25">
      <c r="D993" s="53"/>
    </row>
    <row r="994" spans="4:4" ht="12.5" x14ac:dyDescent="0.25">
      <c r="D994" s="53"/>
    </row>
    <row r="995" spans="4:4" ht="12.5" x14ac:dyDescent="0.25">
      <c r="D995" s="53"/>
    </row>
    <row r="996" spans="4:4" ht="12.5" x14ac:dyDescent="0.25">
      <c r="D996" s="53"/>
    </row>
    <row r="997" spans="4:4" ht="12.5" x14ac:dyDescent="0.25">
      <c r="D997" s="53"/>
    </row>
    <row r="998" spans="4:4" ht="12.5" x14ac:dyDescent="0.25">
      <c r="D998" s="53"/>
    </row>
    <row r="999" spans="4:4" ht="12.5" x14ac:dyDescent="0.25">
      <c r="D999" s="53"/>
    </row>
    <row r="1000" spans="4:4" ht="12.5" x14ac:dyDescent="0.25">
      <c r="D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7"/>
  <sheetViews>
    <sheetView workbookViewId="0"/>
  </sheetViews>
  <sheetFormatPr defaultColWidth="12.6328125" defaultRowHeight="15.75" customHeight="1" x14ac:dyDescent="0.25"/>
  <cols>
    <col min="3" max="4" width="17.81640625" bestFit="1" customWidth="1"/>
    <col min="5" max="5" width="13.1796875" bestFit="1" customWidth="1"/>
    <col min="7" max="7" width="17" customWidth="1"/>
  </cols>
  <sheetData>
    <row r="1" spans="1:7" ht="22.5" customHeight="1" x14ac:dyDescent="0.25">
      <c r="A1" s="19" t="s">
        <v>121</v>
      </c>
      <c r="B1" s="4"/>
      <c r="C1" s="4"/>
      <c r="D1" s="4"/>
      <c r="E1" s="4"/>
    </row>
    <row r="2" spans="1:7" ht="12.5" x14ac:dyDescent="0.25">
      <c r="A2" s="4" t="s">
        <v>122</v>
      </c>
      <c r="B2" s="4" t="s">
        <v>123</v>
      </c>
      <c r="C2" s="4" t="s">
        <v>124</v>
      </c>
      <c r="D2" s="4" t="s">
        <v>125</v>
      </c>
      <c r="E2" s="4" t="s">
        <v>126</v>
      </c>
    </row>
    <row r="3" spans="1:7" ht="12.5" x14ac:dyDescent="0.25">
      <c r="A3" s="4">
        <v>101</v>
      </c>
      <c r="B3" s="4" t="s">
        <v>127</v>
      </c>
      <c r="C3" s="4" t="s">
        <v>128</v>
      </c>
      <c r="D3" s="4" t="s">
        <v>129</v>
      </c>
      <c r="E3" s="4" t="s">
        <v>130</v>
      </c>
    </row>
    <row r="4" spans="1:7" ht="12.5" x14ac:dyDescent="0.25">
      <c r="A4" s="4">
        <v>102</v>
      </c>
      <c r="B4" s="4" t="s">
        <v>131</v>
      </c>
      <c r="C4" s="4" t="s">
        <v>132</v>
      </c>
      <c r="D4" s="4" t="s">
        <v>132</v>
      </c>
      <c r="E4" s="4" t="s">
        <v>133</v>
      </c>
    </row>
    <row r="5" spans="1:7" ht="12.5" x14ac:dyDescent="0.25">
      <c r="A5" s="4">
        <v>103</v>
      </c>
      <c r="B5" s="4" t="s">
        <v>59</v>
      </c>
      <c r="C5" s="4" t="s">
        <v>129</v>
      </c>
      <c r="D5" s="4" t="s">
        <v>134</v>
      </c>
      <c r="E5" s="4" t="s">
        <v>130</v>
      </c>
    </row>
    <row r="6" spans="1:7" ht="12.5" x14ac:dyDescent="0.25">
      <c r="A6" s="4">
        <v>104</v>
      </c>
      <c r="B6" s="4" t="s">
        <v>131</v>
      </c>
      <c r="C6" s="4" t="s">
        <v>135</v>
      </c>
      <c r="D6" s="4" t="s">
        <v>128</v>
      </c>
      <c r="E6" s="4" t="s">
        <v>136</v>
      </c>
    </row>
    <row r="7" spans="1:7" ht="12.5" x14ac:dyDescent="0.25">
      <c r="A7" s="4">
        <v>105</v>
      </c>
      <c r="B7" s="4" t="s">
        <v>127</v>
      </c>
      <c r="C7" s="4" t="s">
        <v>132</v>
      </c>
      <c r="D7" s="4" t="s">
        <v>128</v>
      </c>
      <c r="E7" s="4" t="s">
        <v>130</v>
      </c>
    </row>
    <row r="8" spans="1:7" ht="12.5" x14ac:dyDescent="0.25">
      <c r="A8" s="4">
        <v>106</v>
      </c>
      <c r="B8" s="4" t="s">
        <v>59</v>
      </c>
      <c r="C8" s="4" t="s">
        <v>137</v>
      </c>
      <c r="D8" s="4" t="s">
        <v>137</v>
      </c>
      <c r="E8" s="4" t="s">
        <v>133</v>
      </c>
    </row>
    <row r="12" spans="1:7" ht="13" x14ac:dyDescent="0.3">
      <c r="A12" s="7" t="s">
        <v>138</v>
      </c>
    </row>
    <row r="14" spans="1:7" ht="12.5" x14ac:dyDescent="0.25">
      <c r="A14" s="20" t="s">
        <v>123</v>
      </c>
      <c r="B14" s="20" t="s">
        <v>136</v>
      </c>
      <c r="C14" s="20" t="s">
        <v>133</v>
      </c>
      <c r="D14" s="20" t="s">
        <v>130</v>
      </c>
      <c r="E14" s="20" t="s">
        <v>139</v>
      </c>
      <c r="F14" s="20" t="s">
        <v>140</v>
      </c>
      <c r="G14" s="20" t="s">
        <v>141</v>
      </c>
    </row>
    <row r="15" spans="1:7" ht="12.5" x14ac:dyDescent="0.25">
      <c r="A15" s="20" t="s">
        <v>131</v>
      </c>
      <c r="B15" s="20">
        <v>1</v>
      </c>
      <c r="C15" s="20">
        <v>1</v>
      </c>
      <c r="D15" s="20">
        <v>0</v>
      </c>
      <c r="E15" s="20">
        <v>2</v>
      </c>
      <c r="F15" s="20">
        <f t="shared" ref="F15:F17" si="0">(B15/E15)*100</f>
        <v>50</v>
      </c>
      <c r="G15" s="20">
        <f t="shared" ref="G15:G17" si="1">(D15/E15)*100</f>
        <v>0</v>
      </c>
    </row>
    <row r="16" spans="1:7" ht="12.5" x14ac:dyDescent="0.25">
      <c r="A16" s="20" t="s">
        <v>59</v>
      </c>
      <c r="B16" s="20">
        <v>0</v>
      </c>
      <c r="C16" s="20">
        <v>1</v>
      </c>
      <c r="D16" s="20">
        <v>1</v>
      </c>
      <c r="E16" s="20">
        <v>2</v>
      </c>
      <c r="F16" s="20">
        <f t="shared" si="0"/>
        <v>0</v>
      </c>
      <c r="G16" s="20">
        <f t="shared" si="1"/>
        <v>50</v>
      </c>
    </row>
    <row r="17" spans="1:7" ht="12.5" x14ac:dyDescent="0.25">
      <c r="A17" s="20" t="s">
        <v>127</v>
      </c>
      <c r="B17" s="20">
        <v>0</v>
      </c>
      <c r="C17" s="20">
        <v>0</v>
      </c>
      <c r="D17" s="20">
        <v>2</v>
      </c>
      <c r="E17" s="20">
        <v>2</v>
      </c>
      <c r="F17" s="20">
        <f t="shared" si="0"/>
        <v>0</v>
      </c>
      <c r="G17" s="20">
        <f t="shared" si="1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3"/>
  <sheetViews>
    <sheetView tabSelected="1" topLeftCell="E1" workbookViewId="0">
      <selection activeCell="K19" sqref="K19"/>
    </sheetView>
  </sheetViews>
  <sheetFormatPr defaultColWidth="12.6328125" defaultRowHeight="15.75" customHeight="1" x14ac:dyDescent="0.25"/>
  <cols>
    <col min="8" max="8" width="29.81640625" bestFit="1" customWidth="1"/>
    <col min="14" max="14" width="16.6328125" bestFit="1" customWidth="1"/>
    <col min="15" max="15" width="12.08984375" bestFit="1" customWidth="1"/>
    <col min="16" max="18" width="10.08984375" bestFit="1" customWidth="1"/>
    <col min="19" max="19" width="10.36328125" bestFit="1" customWidth="1"/>
  </cols>
  <sheetData>
    <row r="1" spans="1:12" ht="15.75" customHeight="1" x14ac:dyDescent="0.3">
      <c r="H1" s="7" t="s">
        <v>142</v>
      </c>
    </row>
    <row r="2" spans="1:12" ht="15.75" customHeight="1" x14ac:dyDescent="0.25">
      <c r="H2" s="41" t="s">
        <v>122</v>
      </c>
      <c r="I2" s="55">
        <v>1001</v>
      </c>
    </row>
    <row r="3" spans="1:12" ht="12.5" x14ac:dyDescent="0.25"/>
    <row r="4" spans="1:12" ht="15.75" customHeight="1" x14ac:dyDescent="0.35">
      <c r="A4" s="21" t="s">
        <v>122</v>
      </c>
      <c r="B4" s="22" t="s">
        <v>123</v>
      </c>
      <c r="C4" s="22" t="s">
        <v>143</v>
      </c>
      <c r="D4" s="22" t="s">
        <v>144</v>
      </c>
      <c r="E4" s="22" t="s">
        <v>145</v>
      </c>
      <c r="H4" s="28" t="s">
        <v>151</v>
      </c>
      <c r="I4" s="28" t="s">
        <v>143</v>
      </c>
      <c r="J4" s="43"/>
      <c r="K4" s="43"/>
      <c r="L4" s="29"/>
    </row>
    <row r="5" spans="1:12" ht="15.75" customHeight="1" x14ac:dyDescent="0.35">
      <c r="A5" s="23">
        <v>1001</v>
      </c>
      <c r="B5" s="23" t="s">
        <v>127</v>
      </c>
      <c r="C5" s="24">
        <v>45778</v>
      </c>
      <c r="D5" s="23" t="s">
        <v>132</v>
      </c>
      <c r="E5" s="23">
        <v>10000</v>
      </c>
      <c r="H5" s="28" t="s">
        <v>144</v>
      </c>
      <c r="I5" s="30">
        <v>45778</v>
      </c>
      <c r="J5" s="44">
        <v>45785</v>
      </c>
      <c r="K5" s="44">
        <v>45792</v>
      </c>
      <c r="L5" s="45">
        <v>45799</v>
      </c>
    </row>
    <row r="6" spans="1:12" ht="15.75" customHeight="1" x14ac:dyDescent="0.35">
      <c r="A6" s="23">
        <v>1001</v>
      </c>
      <c r="B6" s="23" t="s">
        <v>127</v>
      </c>
      <c r="C6" s="24">
        <v>45785</v>
      </c>
      <c r="D6" s="23" t="s">
        <v>128</v>
      </c>
      <c r="E6" s="23">
        <v>12000</v>
      </c>
      <c r="H6" s="32" t="s">
        <v>132</v>
      </c>
      <c r="I6" s="33">
        <v>10000</v>
      </c>
      <c r="J6" s="46"/>
      <c r="K6" s="46"/>
      <c r="L6" s="47"/>
    </row>
    <row r="7" spans="1:12" ht="15.75" customHeight="1" x14ac:dyDescent="0.35">
      <c r="A7" s="23">
        <v>1001</v>
      </c>
      <c r="B7" s="23" t="s">
        <v>127</v>
      </c>
      <c r="C7" s="24">
        <v>45792</v>
      </c>
      <c r="D7" s="23" t="s">
        <v>135</v>
      </c>
      <c r="E7" s="23">
        <v>14000</v>
      </c>
      <c r="H7" s="35" t="s">
        <v>128</v>
      </c>
      <c r="I7" s="36"/>
      <c r="J7" s="48">
        <v>12000</v>
      </c>
      <c r="K7" s="48"/>
      <c r="L7" s="49"/>
    </row>
    <row r="8" spans="1:12" ht="15.75" customHeight="1" x14ac:dyDescent="0.35">
      <c r="A8" s="23">
        <v>1001</v>
      </c>
      <c r="B8" s="23" t="s">
        <v>127</v>
      </c>
      <c r="C8" s="24">
        <v>45799</v>
      </c>
      <c r="D8" s="23" t="s">
        <v>129</v>
      </c>
      <c r="E8" s="23">
        <v>16000</v>
      </c>
      <c r="H8" s="35" t="s">
        <v>135</v>
      </c>
      <c r="I8" s="36"/>
      <c r="J8" s="48"/>
      <c r="K8" s="48">
        <v>14000</v>
      </c>
      <c r="L8" s="49"/>
    </row>
    <row r="9" spans="1:12" ht="15.75" customHeight="1" x14ac:dyDescent="0.35">
      <c r="A9" s="23">
        <v>1002</v>
      </c>
      <c r="B9" s="23" t="s">
        <v>131</v>
      </c>
      <c r="C9" s="24">
        <v>45778</v>
      </c>
      <c r="D9" s="23" t="s">
        <v>128</v>
      </c>
      <c r="E9" s="23">
        <v>11500</v>
      </c>
      <c r="H9" s="35" t="s">
        <v>129</v>
      </c>
      <c r="I9" s="36"/>
      <c r="J9" s="48"/>
      <c r="K9" s="48"/>
      <c r="L9" s="49">
        <v>16000</v>
      </c>
    </row>
    <row r="10" spans="1:12" ht="15.75" customHeight="1" x14ac:dyDescent="0.35">
      <c r="A10" s="23">
        <v>1002</v>
      </c>
      <c r="B10" s="23" t="s">
        <v>131</v>
      </c>
      <c r="C10" s="24">
        <v>45785</v>
      </c>
      <c r="D10" s="23" t="s">
        <v>135</v>
      </c>
      <c r="E10" s="23">
        <v>13500</v>
      </c>
      <c r="H10" s="38" t="s">
        <v>147</v>
      </c>
      <c r="I10" s="39">
        <v>10000</v>
      </c>
      <c r="J10" s="50">
        <v>12000</v>
      </c>
      <c r="K10" s="50">
        <v>14000</v>
      </c>
      <c r="L10" s="51">
        <v>16000</v>
      </c>
    </row>
    <row r="11" spans="1:12" ht="15.75" customHeight="1" x14ac:dyDescent="0.35">
      <c r="A11" s="23">
        <v>1002</v>
      </c>
      <c r="B11" s="23" t="s">
        <v>131</v>
      </c>
      <c r="C11" s="24">
        <v>45792</v>
      </c>
      <c r="D11" s="23" t="s">
        <v>129</v>
      </c>
      <c r="E11" s="23">
        <v>15500</v>
      </c>
      <c r="H11" s="41" t="s">
        <v>122</v>
      </c>
      <c r="I11" s="42" t="s">
        <v>150</v>
      </c>
    </row>
    <row r="12" spans="1:12" ht="15.75" customHeight="1" x14ac:dyDescent="0.35">
      <c r="A12" s="23">
        <v>1002</v>
      </c>
      <c r="B12" s="23" t="s">
        <v>131</v>
      </c>
      <c r="C12" s="24">
        <v>45799</v>
      </c>
      <c r="D12" s="23" t="s">
        <v>137</v>
      </c>
      <c r="E12" s="23">
        <v>17500</v>
      </c>
      <c r="H12" s="56" t="s">
        <v>148</v>
      </c>
    </row>
    <row r="13" spans="1:12" ht="15.75" customHeight="1" x14ac:dyDescent="0.35">
      <c r="A13" s="23">
        <v>1003</v>
      </c>
      <c r="B13" s="23" t="s">
        <v>59</v>
      </c>
      <c r="C13" s="24">
        <v>45778</v>
      </c>
      <c r="D13" s="23" t="s">
        <v>135</v>
      </c>
      <c r="E13" s="23">
        <v>13000</v>
      </c>
      <c r="H13" s="28" t="s">
        <v>146</v>
      </c>
      <c r="I13" s="28" t="s">
        <v>143</v>
      </c>
      <c r="J13" s="29"/>
    </row>
    <row r="14" spans="1:12" ht="15.75" customHeight="1" x14ac:dyDescent="0.35">
      <c r="A14" s="23">
        <v>1003</v>
      </c>
      <c r="B14" s="23" t="s">
        <v>59</v>
      </c>
      <c r="C14" s="24">
        <v>45785</v>
      </c>
      <c r="D14" s="23" t="s">
        <v>129</v>
      </c>
      <c r="E14" s="23">
        <v>15000</v>
      </c>
      <c r="H14" s="28" t="s">
        <v>144</v>
      </c>
      <c r="I14" s="30">
        <v>45799</v>
      </c>
      <c r="J14" s="31" t="s">
        <v>147</v>
      </c>
    </row>
    <row r="15" spans="1:12" ht="15.75" customHeight="1" x14ac:dyDescent="0.35">
      <c r="A15" s="23">
        <v>1003</v>
      </c>
      <c r="B15" s="23" t="s">
        <v>59</v>
      </c>
      <c r="C15" s="24">
        <v>45792</v>
      </c>
      <c r="D15" s="23" t="s">
        <v>137</v>
      </c>
      <c r="E15" s="23">
        <v>17000</v>
      </c>
      <c r="H15" s="32" t="s">
        <v>134</v>
      </c>
      <c r="I15" s="33">
        <v>19000</v>
      </c>
      <c r="J15" s="34">
        <v>19000</v>
      </c>
    </row>
    <row r="16" spans="1:12" ht="15.75" customHeight="1" x14ac:dyDescent="0.35">
      <c r="A16" s="23">
        <v>1003</v>
      </c>
      <c r="B16" s="23" t="s">
        <v>59</v>
      </c>
      <c r="C16" s="24">
        <v>45799</v>
      </c>
      <c r="D16" s="23" t="s">
        <v>134</v>
      </c>
      <c r="E16" s="23">
        <v>19000</v>
      </c>
      <c r="H16" s="35" t="s">
        <v>132</v>
      </c>
      <c r="I16" s="36">
        <v>20500</v>
      </c>
      <c r="J16" s="37">
        <v>20500</v>
      </c>
    </row>
    <row r="17" spans="1:12" ht="15.75" customHeight="1" x14ac:dyDescent="0.35">
      <c r="A17" s="23">
        <v>1004</v>
      </c>
      <c r="B17" s="23" t="s">
        <v>127</v>
      </c>
      <c r="C17" s="24">
        <v>45778</v>
      </c>
      <c r="D17" s="23" t="s">
        <v>129</v>
      </c>
      <c r="E17" s="23">
        <v>14500</v>
      </c>
      <c r="H17" s="35" t="s">
        <v>128</v>
      </c>
      <c r="I17" s="36">
        <v>22000</v>
      </c>
      <c r="J17" s="37">
        <v>22000</v>
      </c>
    </row>
    <row r="18" spans="1:12" ht="15.75" customHeight="1" x14ac:dyDescent="0.35">
      <c r="A18" s="23">
        <v>1004</v>
      </c>
      <c r="B18" s="23" t="s">
        <v>127</v>
      </c>
      <c r="C18" s="24">
        <v>45785</v>
      </c>
      <c r="D18" s="23" t="s">
        <v>137</v>
      </c>
      <c r="E18" s="23">
        <v>16500</v>
      </c>
      <c r="H18" s="35" t="s">
        <v>135</v>
      </c>
      <c r="I18" s="36">
        <v>23500</v>
      </c>
      <c r="J18" s="37">
        <v>23500</v>
      </c>
    </row>
    <row r="19" spans="1:12" ht="15.75" customHeight="1" x14ac:dyDescent="0.35">
      <c r="A19" s="23">
        <v>1004</v>
      </c>
      <c r="B19" s="23" t="s">
        <v>127</v>
      </c>
      <c r="C19" s="24">
        <v>45792</v>
      </c>
      <c r="D19" s="23" t="s">
        <v>134</v>
      </c>
      <c r="E19" s="23">
        <v>18500</v>
      </c>
      <c r="H19" s="35" t="s">
        <v>129</v>
      </c>
      <c r="I19" s="36">
        <v>16000</v>
      </c>
      <c r="J19" s="37">
        <v>16000</v>
      </c>
    </row>
    <row r="20" spans="1:12" ht="15.75" customHeight="1" x14ac:dyDescent="0.35">
      <c r="A20" s="23">
        <v>1004</v>
      </c>
      <c r="B20" s="23" t="s">
        <v>127</v>
      </c>
      <c r="C20" s="24">
        <v>45799</v>
      </c>
      <c r="D20" s="23" t="s">
        <v>132</v>
      </c>
      <c r="E20" s="23">
        <v>20500</v>
      </c>
      <c r="H20" s="35" t="s">
        <v>137</v>
      </c>
      <c r="I20" s="36">
        <v>17500</v>
      </c>
      <c r="J20" s="37">
        <v>17500</v>
      </c>
    </row>
    <row r="21" spans="1:12" ht="15.75" customHeight="1" x14ac:dyDescent="0.35">
      <c r="A21" s="23">
        <v>1005</v>
      </c>
      <c r="B21" s="23" t="s">
        <v>131</v>
      </c>
      <c r="C21" s="24">
        <v>45778</v>
      </c>
      <c r="D21" s="23" t="s">
        <v>137</v>
      </c>
      <c r="E21" s="23">
        <v>16000</v>
      </c>
      <c r="H21" s="38" t="s">
        <v>147</v>
      </c>
      <c r="I21" s="39">
        <v>118500</v>
      </c>
      <c r="J21" s="40">
        <v>118500</v>
      </c>
    </row>
    <row r="22" spans="1:12" ht="14.5" x14ac:dyDescent="0.35">
      <c r="A22" s="23">
        <v>1005</v>
      </c>
      <c r="B22" s="23" t="s">
        <v>131</v>
      </c>
      <c r="C22" s="24">
        <v>45785</v>
      </c>
      <c r="D22" s="23" t="s">
        <v>134</v>
      </c>
      <c r="E22" s="23">
        <v>18000</v>
      </c>
    </row>
    <row r="23" spans="1:12" ht="14.5" x14ac:dyDescent="0.35">
      <c r="A23" s="23">
        <v>1005</v>
      </c>
      <c r="B23" s="23" t="s">
        <v>131</v>
      </c>
      <c r="C23" s="24">
        <v>45792</v>
      </c>
      <c r="D23" s="23" t="s">
        <v>132</v>
      </c>
      <c r="E23" s="23">
        <v>20000</v>
      </c>
      <c r="H23" s="41" t="s">
        <v>122</v>
      </c>
      <c r="I23" s="42" t="s">
        <v>150</v>
      </c>
    </row>
    <row r="24" spans="1:12" ht="14.5" x14ac:dyDescent="0.35">
      <c r="A24" s="23">
        <v>1005</v>
      </c>
      <c r="B24" s="23" t="s">
        <v>131</v>
      </c>
      <c r="C24" s="24">
        <v>45799</v>
      </c>
      <c r="D24" s="23" t="s">
        <v>128</v>
      </c>
      <c r="E24" s="23">
        <v>22000</v>
      </c>
      <c r="H24" s="56" t="s">
        <v>149</v>
      </c>
    </row>
    <row r="25" spans="1:12" ht="14.5" x14ac:dyDescent="0.35">
      <c r="A25" s="23">
        <v>1006</v>
      </c>
      <c r="B25" s="23" t="s">
        <v>59</v>
      </c>
      <c r="C25" s="24">
        <v>45778</v>
      </c>
      <c r="D25" s="23" t="s">
        <v>134</v>
      </c>
      <c r="E25" s="23">
        <v>17500</v>
      </c>
      <c r="H25" s="28" t="s">
        <v>146</v>
      </c>
      <c r="I25" s="28" t="s">
        <v>143</v>
      </c>
      <c r="J25" s="43"/>
      <c r="K25" s="43"/>
      <c r="L25" s="29"/>
    </row>
    <row r="26" spans="1:12" ht="14.5" x14ac:dyDescent="0.35">
      <c r="A26" s="23">
        <v>1006</v>
      </c>
      <c r="B26" s="23" t="s">
        <v>59</v>
      </c>
      <c r="C26" s="24">
        <v>45785</v>
      </c>
      <c r="D26" s="23" t="s">
        <v>132</v>
      </c>
      <c r="E26" s="23">
        <v>19500</v>
      </c>
      <c r="H26" s="28" t="s">
        <v>144</v>
      </c>
      <c r="I26" s="30">
        <v>45778</v>
      </c>
      <c r="J26" s="44">
        <v>45785</v>
      </c>
      <c r="K26" s="44">
        <v>45792</v>
      </c>
      <c r="L26" s="45">
        <v>45799</v>
      </c>
    </row>
    <row r="27" spans="1:12" ht="14.5" x14ac:dyDescent="0.35">
      <c r="A27" s="23">
        <v>1006</v>
      </c>
      <c r="B27" s="23" t="s">
        <v>59</v>
      </c>
      <c r="C27" s="24">
        <v>45792</v>
      </c>
      <c r="D27" s="23" t="s">
        <v>128</v>
      </c>
      <c r="E27" s="23">
        <v>21500</v>
      </c>
      <c r="H27" s="32" t="s">
        <v>134</v>
      </c>
      <c r="I27" s="33">
        <v>17500</v>
      </c>
      <c r="J27" s="46">
        <v>18000</v>
      </c>
      <c r="K27" s="46">
        <v>18500</v>
      </c>
      <c r="L27" s="47">
        <v>19000</v>
      </c>
    </row>
    <row r="28" spans="1:12" ht="14.5" x14ac:dyDescent="0.35">
      <c r="A28" s="23">
        <v>1006</v>
      </c>
      <c r="B28" s="23" t="s">
        <v>59</v>
      </c>
      <c r="C28" s="24">
        <v>45799</v>
      </c>
      <c r="D28" s="23" t="s">
        <v>135</v>
      </c>
      <c r="E28" s="23">
        <v>23500</v>
      </c>
      <c r="H28" s="35" t="s">
        <v>132</v>
      </c>
      <c r="I28" s="36">
        <v>10000</v>
      </c>
      <c r="J28" s="48">
        <v>19500</v>
      </c>
      <c r="K28" s="48">
        <v>20000</v>
      </c>
      <c r="L28" s="49">
        <v>20500</v>
      </c>
    </row>
    <row r="29" spans="1:12" ht="12.5" x14ac:dyDescent="0.25">
      <c r="H29" s="35" t="s">
        <v>128</v>
      </c>
      <c r="I29" s="36">
        <v>11500</v>
      </c>
      <c r="J29" s="48">
        <v>12000</v>
      </c>
      <c r="K29" s="48">
        <v>21500</v>
      </c>
      <c r="L29" s="49">
        <v>22000</v>
      </c>
    </row>
    <row r="30" spans="1:12" ht="12.5" x14ac:dyDescent="0.25">
      <c r="H30" s="35" t="s">
        <v>135</v>
      </c>
      <c r="I30" s="36">
        <v>13000</v>
      </c>
      <c r="J30" s="48">
        <v>13500</v>
      </c>
      <c r="K30" s="48">
        <v>14000</v>
      </c>
      <c r="L30" s="49">
        <v>23500</v>
      </c>
    </row>
    <row r="31" spans="1:12" ht="12.5" x14ac:dyDescent="0.25">
      <c r="H31" s="35" t="s">
        <v>129</v>
      </c>
      <c r="I31" s="36">
        <v>14500</v>
      </c>
      <c r="J31" s="48">
        <v>15000</v>
      </c>
      <c r="K31" s="48">
        <v>15500</v>
      </c>
      <c r="L31" s="49">
        <v>16000</v>
      </c>
    </row>
    <row r="32" spans="1:12" ht="12.5" x14ac:dyDescent="0.25">
      <c r="H32" s="35" t="s">
        <v>137</v>
      </c>
      <c r="I32" s="36">
        <v>16000</v>
      </c>
      <c r="J32" s="48">
        <v>16500</v>
      </c>
      <c r="K32" s="48">
        <v>17000</v>
      </c>
      <c r="L32" s="49">
        <v>17500</v>
      </c>
    </row>
    <row r="33" spans="8:12" ht="12.5" x14ac:dyDescent="0.25">
      <c r="H33" s="38" t="s">
        <v>147</v>
      </c>
      <c r="I33" s="39">
        <v>82500</v>
      </c>
      <c r="J33" s="50">
        <v>94500</v>
      </c>
      <c r="K33" s="50">
        <v>106500</v>
      </c>
      <c r="L33" s="51">
        <v>118500</v>
      </c>
    </row>
  </sheetData>
  <conditionalFormatting pivot="1" sqref="I27:L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DPD Bucketisation</vt:lpstr>
      <vt:lpstr>Random </vt:lpstr>
      <vt:lpstr>collection efficiency</vt:lpstr>
      <vt:lpstr>DPD Trend Tracker</vt:lpstr>
      <vt:lpstr>DPD Multi Week Anlaysis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VG01117</cp:lastModifiedBy>
  <dcterms:modified xsi:type="dcterms:W3CDTF">2025-08-08T10:17:30Z</dcterms:modified>
</cp:coreProperties>
</file>