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Project\"/>
    </mc:Choice>
  </mc:AlternateContent>
  <xr:revisionPtr revIDLastSave="0" documentId="13_ncr:1_{AAAB0D16-4D82-469E-A5F8-811B71FFEF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N7" i="1"/>
  <c r="N8" i="1"/>
  <c r="N9" i="1"/>
  <c r="N10" i="1"/>
  <c r="N6" i="1"/>
  <c r="L7" i="1"/>
  <c r="M7" i="1" s="1"/>
  <c r="L8" i="1"/>
  <c r="M8" i="1" s="1"/>
  <c r="P8" i="1" s="1"/>
  <c r="Q8" i="1" s="1"/>
  <c r="L9" i="1"/>
  <c r="M9" i="1" s="1"/>
  <c r="P9" i="1" s="1"/>
  <c r="Q9" i="1" s="1"/>
  <c r="L10" i="1"/>
  <c r="M10" i="1" s="1"/>
  <c r="P10" i="1" s="1"/>
  <c r="Q10" i="1" s="1"/>
  <c r="P7" i="1" l="1"/>
  <c r="P6" i="1"/>
  <c r="Q6" i="1" s="1"/>
  <c r="Q7" i="1"/>
</calcChain>
</file>

<file path=xl/sharedStrings.xml><?xml version="1.0" encoding="utf-8"?>
<sst xmlns="http://schemas.openxmlformats.org/spreadsheetml/2006/main" count="38" uniqueCount="34">
  <si>
    <t>Customer Name</t>
  </si>
  <si>
    <t>Account Number</t>
  </si>
  <si>
    <t>Meter Number</t>
  </si>
  <si>
    <t>Sanction Load</t>
  </si>
  <si>
    <t>Tarrif</t>
  </si>
  <si>
    <t>Previous Unit</t>
  </si>
  <si>
    <t>Present unit</t>
  </si>
  <si>
    <t>Consumed unit</t>
  </si>
  <si>
    <t>Normal KWH Charge</t>
  </si>
  <si>
    <t>Demand Charge</t>
  </si>
  <si>
    <t>Meter Rent</t>
  </si>
  <si>
    <t>Rayhan Tanjim</t>
  </si>
  <si>
    <t>BD-235</t>
  </si>
  <si>
    <t>A</t>
  </si>
  <si>
    <t>Md Tanjimul Kabir</t>
  </si>
  <si>
    <t>DK-121</t>
  </si>
  <si>
    <t>Atif Akash</t>
  </si>
  <si>
    <t>MK-525</t>
  </si>
  <si>
    <t>Slab Rate</t>
  </si>
  <si>
    <t>Difference</t>
  </si>
  <si>
    <t>Per Unit Cost</t>
  </si>
  <si>
    <t>0-75</t>
  </si>
  <si>
    <t>76-200</t>
  </si>
  <si>
    <t>201-300</t>
  </si>
  <si>
    <t>301-400</t>
  </si>
  <si>
    <t>401-600</t>
  </si>
  <si>
    <t>600+</t>
  </si>
  <si>
    <t>Obaidur Rahman</t>
  </si>
  <si>
    <t>DK-122</t>
  </si>
  <si>
    <t>Azizur Rahman</t>
  </si>
  <si>
    <t>BD-241</t>
  </si>
  <si>
    <t>Vat</t>
  </si>
  <si>
    <t>Total Dues(Rounded)</t>
  </si>
  <si>
    <t>Electricity Bill Calculation Sheet in MS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</si>
</sst>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Q19"/>
  <sheetViews>
    <sheetView tabSelected="1" topLeftCell="C1" zoomScale="96" zoomScaleNormal="59" workbookViewId="0">
      <selection activeCell="J12" sqref="J12"/>
    </sheetView>
  </sheetViews>
  <sheetFormatPr defaultRowHeight="14.4" x14ac:dyDescent="0.3"/>
  <cols>
    <col min="5" max="5" width="15.33203125" customWidth="1"/>
    <col min="6" max="6" width="14.44140625" customWidth="1"/>
    <col min="7" max="7" width="11.5546875" customWidth="1"/>
    <col min="8" max="8" width="10.77734375" customWidth="1"/>
    <col min="9" max="9" width="9.44140625" customWidth="1"/>
    <col min="10" max="10" width="13.109375" customWidth="1"/>
    <col min="11" max="11" width="13.6640625" customWidth="1"/>
    <col min="12" max="12" width="11.5546875" customWidth="1"/>
    <col min="13" max="13" width="15.109375" customWidth="1"/>
    <col min="14" max="14" width="12.21875" customWidth="1"/>
    <col min="15" max="16" width="9.109375" customWidth="1"/>
    <col min="17" max="17" width="18.33203125" customWidth="1"/>
  </cols>
  <sheetData>
    <row r="2" spans="5:17" ht="14.4" customHeight="1" x14ac:dyDescent="0.3">
      <c r="F2" s="1" t="s">
        <v>33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5:17" x14ac:dyDescent="0.3"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5:17" ht="15" thickBot="1" x14ac:dyDescent="0.35"/>
    <row r="5" spans="5:17" ht="37.799999999999997" customHeight="1" x14ac:dyDescent="0.3">
      <c r="E5" s="3" t="s">
        <v>0</v>
      </c>
      <c r="F5" s="4" t="s">
        <v>1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4" t="s">
        <v>31</v>
      </c>
      <c r="Q5" s="5" t="s">
        <v>32</v>
      </c>
    </row>
    <row r="6" spans="5:17" ht="37.200000000000003" customHeight="1" x14ac:dyDescent="0.3">
      <c r="E6" s="8" t="s">
        <v>11</v>
      </c>
      <c r="F6" s="9">
        <v>55223112</v>
      </c>
      <c r="G6" s="9" t="s">
        <v>12</v>
      </c>
      <c r="H6" s="9">
        <v>8</v>
      </c>
      <c r="I6" s="9" t="s">
        <v>13</v>
      </c>
      <c r="J6" s="9">
        <v>60606</v>
      </c>
      <c r="K6" s="9">
        <v>61207</v>
      </c>
      <c r="L6" s="9">
        <f>K6-J6</f>
        <v>601</v>
      </c>
      <c r="M6" s="9">
        <f>IF(L6&lt;=75,L8*4.85,
IF(L6&lt;=200,
75*4.85+(L6-75)*6.63,
IF(L6&lt;=300,75*4.85+125*6.63+(L6-200)*6.95,
IF(L6&lt;=400,75*4.85+125*6.63+100*6.95+(L6-300)*7.34,
IF(L6&lt;=600,75*4.85+125*6.63+100*6.95+100*7.34+(L6-400)*11.51,
IF(L6&gt;600,75*4.85+125*6.63+100*6.95+100*7.34+200*11.51+(L6-600)*13.26,"")
)))))</f>
        <v>4936.76</v>
      </c>
      <c r="N6" s="9">
        <f>H6*35</f>
        <v>280</v>
      </c>
      <c r="O6" s="9">
        <v>0</v>
      </c>
      <c r="P6" s="10">
        <f>(M6+N6)*5%</f>
        <v>260.83800000000002</v>
      </c>
      <c r="Q6" s="11">
        <f>ROUNDUP(M6+N6+P6,0)</f>
        <v>5478</v>
      </c>
    </row>
    <row r="7" spans="5:17" ht="41.4" customHeight="1" x14ac:dyDescent="0.3">
      <c r="E7" s="8" t="s">
        <v>14</v>
      </c>
      <c r="F7" s="9">
        <v>55223111</v>
      </c>
      <c r="G7" s="9" t="s">
        <v>15</v>
      </c>
      <c r="H7" s="9">
        <v>8</v>
      </c>
      <c r="I7" s="9" t="s">
        <v>13</v>
      </c>
      <c r="J7" s="9">
        <v>1923</v>
      </c>
      <c r="K7" s="9">
        <v>2036</v>
      </c>
      <c r="L7" s="9">
        <f t="shared" ref="L7:L10" si="0">K7-J7</f>
        <v>113</v>
      </c>
      <c r="M7" s="9">
        <f t="shared" ref="M7:M10" si="1">IF(L7&lt;=75,L9*4.85,
IF(L7&lt;=200,
75*4.85+(L7-75)*6.63,
IF(L7&lt;=300,75*4.85+125*6.63+(L7-200)*6.95,
IF(L7&lt;=400,75*4.85+125*6.63+100*6.95+(L7-300)*7.34,
IF(L7&lt;=600,75*4.85+125*6.63+100*6.95+100*7.34+(L7-400)*11.51,
IF(L7&gt;600,75*4.85+125*6.63+100*6.95+100*7.34+200*11.51+(L7-600)*13.26,"")
)))))</f>
        <v>615.69000000000005</v>
      </c>
      <c r="N7" s="9">
        <f t="shared" ref="N7:N10" si="2">H7*35</f>
        <v>280</v>
      </c>
      <c r="O7" s="9">
        <v>0</v>
      </c>
      <c r="P7" s="10">
        <f t="shared" ref="P7:P10" si="3">(M7+N7)*5%</f>
        <v>44.784500000000008</v>
      </c>
      <c r="Q7" s="11">
        <f t="shared" ref="Q7:Q10" si="4">ROUNDUP(M7+N7+P7,0)</f>
        <v>941</v>
      </c>
    </row>
    <row r="8" spans="5:17" ht="39" customHeight="1" x14ac:dyDescent="0.3">
      <c r="E8" s="8" t="s">
        <v>16</v>
      </c>
      <c r="F8" s="9">
        <v>55223113</v>
      </c>
      <c r="G8" s="9" t="s">
        <v>17</v>
      </c>
      <c r="H8" s="9">
        <v>16</v>
      </c>
      <c r="I8" s="9" t="s">
        <v>13</v>
      </c>
      <c r="J8" s="9">
        <v>48177</v>
      </c>
      <c r="K8" s="9">
        <v>50643</v>
      </c>
      <c r="L8" s="9">
        <f t="shared" si="0"/>
        <v>2466</v>
      </c>
      <c r="M8" s="9">
        <f t="shared" si="1"/>
        <v>29666.66</v>
      </c>
      <c r="N8" s="9">
        <f t="shared" si="2"/>
        <v>560</v>
      </c>
      <c r="O8" s="9">
        <v>0</v>
      </c>
      <c r="P8" s="10">
        <f t="shared" si="3"/>
        <v>1511.3330000000001</v>
      </c>
      <c r="Q8" s="11">
        <f t="shared" si="4"/>
        <v>31738</v>
      </c>
    </row>
    <row r="9" spans="5:17" ht="42.6" customHeight="1" x14ac:dyDescent="0.3">
      <c r="E9" s="12" t="s">
        <v>27</v>
      </c>
      <c r="F9" s="13">
        <v>55223114</v>
      </c>
      <c r="G9" s="13" t="s">
        <v>28</v>
      </c>
      <c r="H9" s="13">
        <v>8</v>
      </c>
      <c r="I9" s="13" t="s">
        <v>13</v>
      </c>
      <c r="J9" s="13">
        <v>2521</v>
      </c>
      <c r="K9" s="13">
        <v>2820</v>
      </c>
      <c r="L9" s="9">
        <f t="shared" si="0"/>
        <v>299</v>
      </c>
      <c r="M9" s="9">
        <f t="shared" si="1"/>
        <v>1880.5500000000002</v>
      </c>
      <c r="N9" s="9">
        <f t="shared" si="2"/>
        <v>280</v>
      </c>
      <c r="O9" s="13">
        <v>0</v>
      </c>
      <c r="P9" s="10">
        <f t="shared" si="3"/>
        <v>108.02750000000002</v>
      </c>
      <c r="Q9" s="11">
        <f t="shared" si="4"/>
        <v>2269</v>
      </c>
    </row>
    <row r="10" spans="5:17" ht="36" customHeight="1" thickBot="1" x14ac:dyDescent="0.35">
      <c r="E10" s="14" t="s">
        <v>29</v>
      </c>
      <c r="F10" s="15">
        <v>55223121</v>
      </c>
      <c r="G10" s="15" t="s">
        <v>30</v>
      </c>
      <c r="H10" s="15">
        <v>16</v>
      </c>
      <c r="I10" s="15" t="s">
        <v>13</v>
      </c>
      <c r="J10" s="15">
        <v>5021</v>
      </c>
      <c r="K10" s="15">
        <v>5211</v>
      </c>
      <c r="L10" s="16">
        <f t="shared" si="0"/>
        <v>190</v>
      </c>
      <c r="M10" s="9">
        <f t="shared" si="1"/>
        <v>1126.1999999999998</v>
      </c>
      <c r="N10" s="16">
        <f t="shared" si="2"/>
        <v>560</v>
      </c>
      <c r="O10" s="15">
        <v>0</v>
      </c>
      <c r="P10" s="17">
        <f t="shared" si="3"/>
        <v>84.31</v>
      </c>
      <c r="Q10" s="18">
        <f t="shared" si="4"/>
        <v>1771</v>
      </c>
    </row>
    <row r="12" spans="5:17" ht="15" thickBot="1" x14ac:dyDescent="0.35"/>
    <row r="13" spans="5:17" ht="31.8" thickBot="1" x14ac:dyDescent="0.35">
      <c r="F13" s="6" t="s">
        <v>18</v>
      </c>
      <c r="G13" s="7" t="s">
        <v>19</v>
      </c>
      <c r="H13" s="7" t="s">
        <v>20</v>
      </c>
    </row>
    <row r="14" spans="5:17" ht="16.2" thickBot="1" x14ac:dyDescent="0.35">
      <c r="F14" s="19" t="s">
        <v>21</v>
      </c>
      <c r="G14" s="20">
        <v>75</v>
      </c>
      <c r="H14" s="20">
        <v>4.8499999999999996</v>
      </c>
    </row>
    <row r="15" spans="5:17" ht="16.2" thickBot="1" x14ac:dyDescent="0.35">
      <c r="F15" s="19" t="s">
        <v>22</v>
      </c>
      <c r="G15" s="20">
        <v>125</v>
      </c>
      <c r="H15" s="20">
        <v>6.63</v>
      </c>
    </row>
    <row r="16" spans="5:17" ht="16.2" thickBot="1" x14ac:dyDescent="0.35">
      <c r="F16" s="19" t="s">
        <v>23</v>
      </c>
      <c r="G16" s="20">
        <v>100</v>
      </c>
      <c r="H16" s="20">
        <v>6.95</v>
      </c>
    </row>
    <row r="17" spans="6:8" ht="16.2" thickBot="1" x14ac:dyDescent="0.35">
      <c r="F17" s="19" t="s">
        <v>24</v>
      </c>
      <c r="G17" s="20">
        <v>100</v>
      </c>
      <c r="H17" s="20">
        <v>7.34</v>
      </c>
    </row>
    <row r="18" spans="6:8" ht="16.2" thickBot="1" x14ac:dyDescent="0.35">
      <c r="F18" s="19" t="s">
        <v>25</v>
      </c>
      <c r="G18" s="20">
        <v>200</v>
      </c>
      <c r="H18" s="20">
        <v>11.51</v>
      </c>
    </row>
    <row r="19" spans="6:8" ht="16.2" thickBot="1" x14ac:dyDescent="0.35">
      <c r="F19" s="19" t="s">
        <v>26</v>
      </c>
      <c r="G19" s="21"/>
      <c r="H19" s="20">
        <v>13.26</v>
      </c>
    </row>
  </sheetData>
  <mergeCells count="1">
    <mergeCell ref="F2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2024-10-07T16:44:04Z</dcterms:modified>
</cp:coreProperties>
</file>