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Downloads\"/>
    </mc:Choice>
  </mc:AlternateContent>
  <xr:revisionPtr revIDLastSave="0" documentId="13_ncr:1_{31B196F6-1C57-4EA0-A379-9F49AA7ECD93}" xr6:coauthVersionLast="47" xr6:coauthVersionMax="47" xr10:uidLastSave="{00000000-0000-0000-0000-000000000000}"/>
  <bookViews>
    <workbookView xWindow="-120" yWindow="-120" windowWidth="20730" windowHeight="11160" activeTab="3" xr2:uid="{AA3C1E50-38F1-6644-B051-514CE6CAA6A2}"/>
  </bookViews>
  <sheets>
    <sheet name="Cover Page" sheetId="7" r:id="rId1"/>
    <sheet name="Data" sheetId="1" r:id="rId2"/>
    <sheet name="Analyze" sheetId="5" r:id="rId3"/>
    <sheet name="Dashboard" sheetId="6" r:id="rId4"/>
  </sheets>
  <definedNames>
    <definedName name="Slicer_Region">#N/A</definedName>
    <definedName name="Slicer_Years__Invoice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6" l="1"/>
  <c r="L20" i="6"/>
  <c r="M20" i="6"/>
  <c r="N20" i="6" s="1"/>
  <c r="K21" i="6"/>
  <c r="L21" i="6"/>
  <c r="M21" i="6"/>
  <c r="K22" i="6"/>
  <c r="L22" i="6"/>
  <c r="M22" i="6"/>
  <c r="K23" i="6"/>
  <c r="L23" i="6"/>
  <c r="M23" i="6"/>
  <c r="K24" i="6"/>
  <c r="L24" i="6"/>
  <c r="M24" i="6"/>
  <c r="N24" i="6" s="1"/>
  <c r="K25" i="6"/>
  <c r="L19" i="6"/>
  <c r="M19" i="6"/>
  <c r="K19" i="6"/>
  <c r="E20" i="6"/>
  <c r="F20" i="6"/>
  <c r="G20" i="6"/>
  <c r="E21" i="6"/>
  <c r="F21" i="6"/>
  <c r="G21" i="6"/>
  <c r="E22" i="6"/>
  <c r="F22" i="6"/>
  <c r="G22" i="6"/>
  <c r="E23" i="6"/>
  <c r="F23" i="6"/>
  <c r="G23" i="6"/>
  <c r="E24" i="6"/>
  <c r="F24" i="6"/>
  <c r="G24" i="6"/>
  <c r="E25" i="6"/>
  <c r="F19" i="6"/>
  <c r="G19" i="6"/>
  <c r="E19" i="6"/>
  <c r="G29" i="5"/>
  <c r="H29" i="5"/>
  <c r="I29" i="5"/>
  <c r="G23" i="5"/>
  <c r="H23" i="5"/>
  <c r="I23" i="5"/>
  <c r="G24" i="5"/>
  <c r="H24" i="5"/>
  <c r="I24" i="5"/>
  <c r="G25" i="5"/>
  <c r="H25" i="5"/>
  <c r="I25" i="5"/>
  <c r="F26" i="5"/>
  <c r="G26" i="5"/>
  <c r="H26" i="5"/>
  <c r="I26" i="5"/>
  <c r="G27" i="5"/>
  <c r="H27" i="5"/>
  <c r="I27" i="5"/>
  <c r="G28" i="5"/>
  <c r="H28" i="5"/>
  <c r="I28" i="5"/>
  <c r="G22" i="5"/>
  <c r="H22" i="5"/>
  <c r="I22" i="5"/>
  <c r="F22" i="5"/>
  <c r="N23" i="6" l="1"/>
  <c r="H20" i="6"/>
  <c r="N22" i="6"/>
  <c r="M25" i="6"/>
  <c r="N21" i="6"/>
  <c r="L25" i="6"/>
  <c r="H22" i="6"/>
  <c r="H23" i="6"/>
  <c r="H24" i="6"/>
  <c r="H19" i="6"/>
  <c r="H21" i="6"/>
  <c r="F25" i="6"/>
  <c r="G25" i="6"/>
  <c r="N19" i="6"/>
  <c r="N25" i="6" l="1"/>
  <c r="H25" i="6"/>
</calcChain>
</file>

<file path=xl/sharedStrings.xml><?xml version="1.0" encoding="utf-8"?>
<sst xmlns="http://schemas.openxmlformats.org/spreadsheetml/2006/main" count="48309" uniqueCount="158">
  <si>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</si>
  <si>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</si>
  <si>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</si>
  <si>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</si>
  <si>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</si>
  <si>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</si>
  <si>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</si>
  <si>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</si>
  <si>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</si>
  <si>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</si>
  <si>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</si>
  <si>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</si>
  <si>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</si>
  <si>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</si>
  <si>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</si>
  <si>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</si>
  <si>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</si>
  <si>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</si>
  <si>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</si>
  <si>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</si>
  <si>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</si>
  <si>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</si>
  <si>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</si>
  <si>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</si>
  <si>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</si>
  <si>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</si>
  <si>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</si>
  <si>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</si>
  <si>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</si>
  <si>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</si>
  <si>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</si>
  <si>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</si>
  <si>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</si>
  <si>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</si>
  <si>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</si>
  <si>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</si>
  <si>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</si>
  <si>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</si>
  <si>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</si>
  <si>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</si>
  <si>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</si>
  <si>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</si>
  <si>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</si>
  <si>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</si>
  <si>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</si>
  <si>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</si>
  <si>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</si>
  <si>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</si>
  <si>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</si>
  <si>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</si>
  <si>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</si>
  <si>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</si>
  <si>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</si>
  <si>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</si>
  <si>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</si>
  <si>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</si>
  <si>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</si>
  <si>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</si>
  <si>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</si>
  <si>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</si>
  <si>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</si>
  <si>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</si>
  <si>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</si>
  <si>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</si>
  <si>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</si>
  <si>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</si>
  <si>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</si>
  <si>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</si>
  <si>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</si>
  <si>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</si>
  <si>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</si>
  <si>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</si>
  <si>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</si>
  <si>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</si>
  <si>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</si>
  <si>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</si>
  <si>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</si>
  <si>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</si>
  <si>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</si>
  <si>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</si>
  <si>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</si>
  <si>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</si>
  <si>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</si>
  <si>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</si>
  <si>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</si>
  <si>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</si>
  <si>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</si>
  <si>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</si>
  <si>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</si>
  <si>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</si>
  <si>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</si>
  <si>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</si>
  <si>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</si>
  <si>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</si>
  <si>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</si>
  <si>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</si>
  <si>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</si>
  <si>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</si>
  <si>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</si>
  <si>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</si>
  <si>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</si>
  <si>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</si>
  <si>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</si>
  <si>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</si>
  <si>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</si>
  <si>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</si>
  <si>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</si>
  <si>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</si>
  <si>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</si>
  <si>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</si>
  <si>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</si>
  <si>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</si>
  <si>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</si>
  <si>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</si>
  <si>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</si>
  <si>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</si>
  <si>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</si>
  <si>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</si>
  <si>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</si>
  <si>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</si>
  <si>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</si>
  <si>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</si>
  <si>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</si>
  <si>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</si>
  <si>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</si>
  <si>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</si>
  <si>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</si>
  <si>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</si>
  <si>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</si>
  <si>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</si>
  <si>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</si>
  <si>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</si>
  <si>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</si>
  <si>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</si>
  <si>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</si>
  <si>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</si>
  <si>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</si>
  <si>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Dashboard Dataset</t>
  </si>
  <si>
    <t>Sum of Total Sales</t>
  </si>
  <si>
    <t>Sum of Units Sold</t>
  </si>
  <si>
    <t>Average of Price per Unit</t>
  </si>
  <si>
    <t>Sum of Operating Profit</t>
  </si>
  <si>
    <t>Row Labels</t>
  </si>
  <si>
    <t>Grand Total</t>
  </si>
  <si>
    <t>2022</t>
  </si>
  <si>
    <t>2023</t>
  </si>
  <si>
    <t>Column Labels</t>
  </si>
  <si>
    <t>Qtr1</t>
  </si>
  <si>
    <t>Qtr2</t>
  </si>
  <si>
    <t>Qtr3</t>
  </si>
  <si>
    <t>Qtr4</t>
  </si>
  <si>
    <t>Years (Invoice Date)</t>
  </si>
  <si>
    <t>Quarters (Invoice Date)</t>
  </si>
  <si>
    <t>Average of Operating Margin</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</si>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</sst>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45C]#,##0.00"/>
    <numFmt numFmtId="167" formatCode="_-* #,##0_-;\-* #,##0_-;_-* &quot;-&quot;??_-;_-@_-"/>
  </numFmts>
  <fonts count="16"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u/>
      <sz val="20"/>
      <color theme="10"/>
      <name val="Calibri"/>
      <family val="2"/>
      <scheme val="minor"/>
    </font>
    <font>
      <sz val="12"/>
      <color rgb="FF002060"/>
      <name val="Calibri"/>
      <family val="2"/>
      <scheme val="minor"/>
    </font>
    <font>
      <sz val="20"/>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2A3E68"/>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002060"/>
        <bgColor indexed="64"/>
      </patternFill>
    </fill>
    <fill>
      <patternFill patternType="solid">
        <fgColor theme="0"/>
        <bgColor indexed="64"/>
      </patternFill>
    </fill>
    <fill>
      <patternFill patternType="solid">
        <fgColor theme="5" tint="0.59999389629810485"/>
        <bgColor indexed="64"/>
      </patternFill>
    </fill>
  </fills>
  <borders count="14">
    <border>
      <left/>
      <right/>
      <top/>
      <bottom/>
      <diagonal/>
    </border>
    <border>
      <left/>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0" borderId="2" xfId="0" applyBorder="1"/>
    <xf numFmtId="0" fontId="7" fillId="0" borderId="3" xfId="0" applyFont="1" applyBorder="1" applyAlignment="1">
      <alignment horizontal="center" vertical="center"/>
    </xf>
    <xf numFmtId="0" fontId="0" fillId="0" borderId="4" xfId="0" applyBorder="1"/>
    <xf numFmtId="0" fontId="0" fillId="3" borderId="0" xfId="0" applyFill="1"/>
    <xf numFmtId="0" fontId="0" fillId="0" borderId="5" xfId="0" applyBorder="1"/>
    <xf numFmtId="0" fontId="8" fillId="0" borderId="0" xfId="0" applyFont="1" applyAlignment="1">
      <alignment horizontal="center" vertical="center"/>
    </xf>
    <xf numFmtId="0" fontId="0" fillId="0" borderId="6" xfId="0" applyBorder="1"/>
    <xf numFmtId="0" fontId="4" fillId="0" borderId="5" xfId="0" applyFont="1" applyBorder="1"/>
    <xf numFmtId="0" fontId="9" fillId="0" borderId="0" xfId="0" applyFont="1" applyAlignment="1">
      <alignment horizontal="center"/>
    </xf>
    <xf numFmtId="0" fontId="4" fillId="0" borderId="6" xfId="0" applyFont="1" applyBorder="1"/>
    <xf numFmtId="0" fontId="4" fillId="3" borderId="0" xfId="0" applyFont="1" applyFill="1"/>
    <xf numFmtId="0" fontId="4" fillId="0" borderId="0" xfId="0" applyFont="1"/>
    <xf numFmtId="0" fontId="0" fillId="0" borderId="5" xfId="0" applyBorder="1" applyAlignment="1">
      <alignment vertical="center"/>
    </xf>
    <xf numFmtId="0" fontId="0" fillId="0" borderId="6" xfId="0" applyBorder="1" applyAlignment="1">
      <alignment vertical="center"/>
    </xf>
    <xf numFmtId="0" fontId="0" fillId="3" borderId="0" xfId="0" applyFill="1" applyAlignment="1">
      <alignment vertical="center"/>
    </xf>
    <xf numFmtId="0" fontId="11" fillId="0" borderId="0" xfId="1" applyFont="1" applyFill="1" applyBorder="1"/>
    <xf numFmtId="0" fontId="5" fillId="0" borderId="8" xfId="0" applyFont="1" applyBorder="1"/>
    <xf numFmtId="0" fontId="0" fillId="0" borderId="0" xfId="0" applyAlignment="1">
      <alignment vertical="top" wrapText="1"/>
    </xf>
    <xf numFmtId="0" fontId="0" fillId="0" borderId="9" xfId="0" applyBorder="1"/>
    <xf numFmtId="0" fontId="0" fillId="0" borderId="8" xfId="0" applyBorder="1"/>
    <xf numFmtId="0" fontId="0" fillId="0" borderId="10" xfId="0" applyBorder="1"/>
    <xf numFmtId="0" fontId="12" fillId="4" borderId="7" xfId="1" applyFont="1" applyFill="1" applyBorder="1" applyAlignment="1">
      <alignment horizontal="center" vertical="center"/>
    </xf>
    <xf numFmtId="0" fontId="13" fillId="5" borderId="0" xfId="0" applyFont="1" applyFill="1"/>
    <xf numFmtId="0" fontId="14" fillId="0" borderId="0" xfId="0" applyFont="1"/>
    <xf numFmtId="0" fontId="13" fillId="6" borderId="0" xfId="0" applyFont="1" applyFill="1"/>
    <xf numFmtId="3" fontId="0" fillId="0" borderId="0" xfId="0" applyNumberFormat="1"/>
    <xf numFmtId="0" fontId="0" fillId="0" borderId="0" xfId="0" pivotButton="1"/>
    <xf numFmtId="0" fontId="0" fillId="0" borderId="0" xfId="0" applyAlignment="1">
      <alignment horizontal="left"/>
    </xf>
    <xf numFmtId="0" fontId="15" fillId="0" borderId="0" xfId="0" applyFont="1"/>
    <xf numFmtId="3" fontId="15" fillId="0" borderId="0" xfId="0" applyNumberFormat="1" applyFont="1"/>
    <xf numFmtId="0" fontId="15" fillId="7" borderId="11" xfId="0" applyFont="1" applyFill="1" applyBorder="1"/>
    <xf numFmtId="3" fontId="15" fillId="7" borderId="12" xfId="0" applyNumberFormat="1" applyFont="1" applyFill="1" applyBorder="1"/>
    <xf numFmtId="3" fontId="15" fillId="7" borderId="13" xfId="0" applyNumberFormat="1" applyFont="1" applyFill="1" applyBorder="1"/>
    <xf numFmtId="166" fontId="0" fillId="0" borderId="0" xfId="0" applyNumberFormat="1"/>
    <xf numFmtId="167" fontId="0" fillId="0" borderId="0" xfId="0" applyNumberFormat="1"/>
    <xf numFmtId="0" fontId="0" fillId="0" borderId="0" xfId="0" applyNumberFormat="1"/>
  </cellXfs>
  <cellStyles count="2">
    <cellStyle name="Hyperlink 2" xfId="1" xr:uid="{229837FD-7C70-47AC-B854-CBC5538B0B97}"/>
    <cellStyle name="Normal" xfId="0" builtinId="0"/>
  </cellStyles>
  <dxfs count="311">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6" formatCode="[$$-45C]#,##0.00"/>
    </dxf>
    <dxf>
      <numFmt numFmtId="167"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 #,##0_-;\-* #,##0_-;_-* &quot;-&quot;??_-;_-@_-"/>
    </dxf>
    <dxf>
      <numFmt numFmtId="166" formatCode="[$$-45C]#,##0.00"/>
    </dxf>
    <dxf>
      <numFmt numFmtId="3" formatCode="#,##0"/>
    </dxf>
    <dxf>
      <numFmt numFmtId="3" formatCode="#,##0"/>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Analyze!$H$22:$H$29</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35E1-47E9-85BF-7D864E3B22CC}"/>
            </c:ext>
          </c:extLst>
        </c:ser>
        <c:dLbls>
          <c:showLegendKey val="0"/>
          <c:showVal val="0"/>
          <c:showCatName val="0"/>
          <c:showSerName val="0"/>
          <c:showPercent val="0"/>
          <c:showBubbleSize val="0"/>
        </c:dLbls>
        <c:gapWidth val="219"/>
        <c:axId val="572353904"/>
        <c:axId val="572357504"/>
      </c:barChart>
      <c:lineChart>
        <c:grouping val="standard"/>
        <c:varyColors val="0"/>
        <c:ser>
          <c:idx val="1"/>
          <c:order val="1"/>
          <c:spPr>
            <a:ln w="28575" cap="rnd">
              <a:solidFill>
                <a:schemeClr val="accent2"/>
              </a:solidFill>
              <a:round/>
            </a:ln>
            <a:effectLst/>
          </c:spPr>
          <c:marker>
            <c:symbol val="none"/>
          </c:marker>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Analyze!$I$22:$I$29</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35E1-47E9-85BF-7D864E3B22CC}"/>
            </c:ext>
          </c:extLst>
        </c:ser>
        <c:dLbls>
          <c:showLegendKey val="0"/>
          <c:showVal val="0"/>
          <c:showCatName val="0"/>
          <c:showSerName val="0"/>
          <c:showPercent val="0"/>
          <c:showBubbleSize val="0"/>
        </c:dLbls>
        <c:marker val="1"/>
        <c:smooth val="0"/>
        <c:axId val="565396320"/>
        <c:axId val="565395960"/>
      </c:lineChart>
      <c:catAx>
        <c:axId val="5723539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7504"/>
        <c:crosses val="autoZero"/>
        <c:auto val="1"/>
        <c:lblAlgn val="ctr"/>
        <c:lblOffset val="100"/>
        <c:noMultiLvlLbl val="0"/>
      </c:catAx>
      <c:valAx>
        <c:axId val="57235750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3904"/>
        <c:crosses val="autoZero"/>
        <c:crossBetween val="between"/>
      </c:valAx>
      <c:valAx>
        <c:axId val="565395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6320"/>
        <c:crosses val="autoZero"/>
        <c:crossBetween val="between"/>
      </c:valAx>
      <c:catAx>
        <c:axId val="565396320"/>
        <c:scaling>
          <c:orientation val="minMax"/>
        </c:scaling>
        <c:delete val="1"/>
        <c:axPos val="b"/>
        <c:numFmt formatCode="General" sourceLinked="1"/>
        <c:majorTickMark val="out"/>
        <c:minorTickMark val="none"/>
        <c:tickLblPos val="nextTo"/>
        <c:crossAx val="565395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580236041542303E-2"/>
          <c:y val="6.7095030733603872E-2"/>
          <c:w val="0.86936094275924236"/>
          <c:h val="0.77179784036688726"/>
        </c:manualLayout>
      </c:layout>
      <c:barChart>
        <c:barDir val="col"/>
        <c:grouping val="clustered"/>
        <c:varyColors val="0"/>
        <c:ser>
          <c:idx val="0"/>
          <c:order val="0"/>
          <c:spPr>
            <a:solidFill>
              <a:srgbClr val="002060"/>
            </a:solidFill>
            <a:ln>
              <a:solidFill>
                <a:srgbClr val="00B0F0"/>
              </a:solidFill>
            </a:ln>
            <a:effectLst/>
          </c:spPr>
          <c:invertIfNegative val="0"/>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Analyze!$H$22:$H$29</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3E3E-4D8D-8BE0-E6FBB3250F94}"/>
            </c:ext>
          </c:extLst>
        </c:ser>
        <c:dLbls>
          <c:showLegendKey val="0"/>
          <c:showVal val="0"/>
          <c:showCatName val="0"/>
          <c:showSerName val="0"/>
          <c:showPercent val="0"/>
          <c:showBubbleSize val="0"/>
        </c:dLbls>
        <c:gapWidth val="219"/>
        <c:axId val="572353904"/>
        <c:axId val="572357504"/>
      </c:barChart>
      <c:lineChart>
        <c:grouping val="standard"/>
        <c:varyColors val="0"/>
        <c:ser>
          <c:idx val="1"/>
          <c:order val="1"/>
          <c:spPr>
            <a:ln w="28575" cap="rnd">
              <a:solidFill>
                <a:srgbClr val="EE0000"/>
              </a:solidFill>
              <a:round/>
            </a:ln>
            <a:effectLst/>
          </c:spPr>
          <c:marker>
            <c:symbol val="circle"/>
            <c:size val="5"/>
            <c:spPr>
              <a:solidFill>
                <a:schemeClr val="bg1"/>
              </a:solidFill>
              <a:ln w="9525">
                <a:solidFill>
                  <a:srgbClr val="EE0000"/>
                </a:solidFill>
              </a:ln>
              <a:effectLst/>
            </c:spPr>
          </c:marker>
          <c:cat>
            <c:multiLvlStrRef>
              <c:f>Analyze!$F$22:$G$29</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Analyze!$I$22:$I$29</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3E3E-4D8D-8BE0-E6FBB3250F94}"/>
            </c:ext>
          </c:extLst>
        </c:ser>
        <c:dLbls>
          <c:showLegendKey val="0"/>
          <c:showVal val="0"/>
          <c:showCatName val="0"/>
          <c:showSerName val="0"/>
          <c:showPercent val="0"/>
          <c:showBubbleSize val="0"/>
        </c:dLbls>
        <c:marker val="1"/>
        <c:smooth val="0"/>
        <c:axId val="565396320"/>
        <c:axId val="565395960"/>
      </c:lineChart>
      <c:catAx>
        <c:axId val="5723539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7504"/>
        <c:crosses val="autoZero"/>
        <c:auto val="1"/>
        <c:lblAlgn val="ctr"/>
        <c:lblOffset val="100"/>
        <c:noMultiLvlLbl val="0"/>
      </c:catAx>
      <c:valAx>
        <c:axId val="57235750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53904"/>
        <c:crosses val="autoZero"/>
        <c:crossBetween val="between"/>
      </c:valAx>
      <c:valAx>
        <c:axId val="565395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6320"/>
        <c:crosses val="autoZero"/>
        <c:crossBetween val="between"/>
      </c:valAx>
      <c:catAx>
        <c:axId val="565396320"/>
        <c:scaling>
          <c:orientation val="minMax"/>
        </c:scaling>
        <c:delete val="1"/>
        <c:axPos val="b"/>
        <c:numFmt formatCode="General" sourceLinked="1"/>
        <c:majorTickMark val="out"/>
        <c:minorTickMark val="none"/>
        <c:tickLblPos val="nextTo"/>
        <c:crossAx val="565395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8C575290-1461-4672-9836-EACFA325121B}"/>
            </a:ext>
          </a:extLst>
        </xdr:cNvPr>
        <xdr:cNvPicPr>
          <a:picLocks noChangeAspect="1"/>
        </xdr:cNvPicPr>
      </xdr:nvPicPr>
      <xdr:blipFill>
        <a:blip xmlns:r="http://schemas.openxmlformats.org/officeDocument/2006/relationships" r:embed="rId2"/>
        <a:stretch>
          <a:fillRect/>
        </a:stretch>
      </xdr:blipFill>
      <xdr:spPr>
        <a:xfrm>
          <a:off x="3679692" y="122369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9</xdr:col>
      <xdr:colOff>147637</xdr:colOff>
      <xdr:row>16</xdr:row>
      <xdr:rowOff>19050</xdr:rowOff>
    </xdr:from>
    <xdr:to>
      <xdr:col>14</xdr:col>
      <xdr:colOff>357187</xdr:colOff>
      <xdr:row>29</xdr:row>
      <xdr:rowOff>161925</xdr:rowOff>
    </xdr:to>
    <xdr:graphicFrame macro="">
      <xdr:nvGraphicFramePr>
        <xdr:cNvPr id="2" name="Chart 1">
          <a:extLst>
            <a:ext uri="{FF2B5EF4-FFF2-40B4-BE49-F238E27FC236}">
              <a16:creationId xmlns:a16="http://schemas.microsoft.com/office/drawing/2014/main" id="{908B5BD9-1A6E-9618-CAAF-F505FEF9E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619125</xdr:colOff>
      <xdr:row>0</xdr:row>
      <xdr:rowOff>142875</xdr:rowOff>
    </xdr:from>
    <xdr:to>
      <xdr:col>11</xdr:col>
      <xdr:colOff>695325</xdr:colOff>
      <xdr:row>9</xdr:row>
      <xdr:rowOff>180975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017523E-94D9-1676-85C7-F4D46F8CA8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72900" y="14287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657225</xdr:colOff>
      <xdr:row>10</xdr:row>
      <xdr:rowOff>114300</xdr:rowOff>
    </xdr:from>
    <xdr:to>
      <xdr:col>11</xdr:col>
      <xdr:colOff>733425</xdr:colOff>
      <xdr:row>15</xdr:row>
      <xdr:rowOff>85725</xdr:rowOff>
    </xdr:to>
    <mc:AlternateContent xmlns:mc="http://schemas.openxmlformats.org/markup-compatibility/2006">
      <mc:Choice xmlns:a14="http://schemas.microsoft.com/office/drawing/2010/main" Requires="a14">
        <xdr:graphicFrame macro="">
          <xdr:nvGraphicFramePr>
            <xdr:cNvPr id="4" name="Years (Invoice Date)">
              <a:extLst>
                <a:ext uri="{FF2B5EF4-FFF2-40B4-BE49-F238E27FC236}">
                  <a16:creationId xmlns:a16="http://schemas.microsoft.com/office/drawing/2014/main" id="{7A95F603-B15D-875B-BCEA-4931D83F426C}"/>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11811000" y="211455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795617</xdr:colOff>
      <xdr:row>1</xdr:row>
      <xdr:rowOff>111159</xdr:rowOff>
    </xdr:from>
    <xdr:to>
      <xdr:col>14</xdr:col>
      <xdr:colOff>246529</xdr:colOff>
      <xdr:row>6</xdr:row>
      <xdr:rowOff>155539</xdr:rowOff>
    </xdr:to>
    <xdr:sp macro="" textlink="">
      <xdr:nvSpPr>
        <xdr:cNvPr id="2" name="Rectangle 1">
          <a:extLst>
            <a:ext uri="{FF2B5EF4-FFF2-40B4-BE49-F238E27FC236}">
              <a16:creationId xmlns:a16="http://schemas.microsoft.com/office/drawing/2014/main" id="{5CF9923E-504F-F5FF-D747-0AFCA56A8505}"/>
            </a:ext>
          </a:extLst>
        </xdr:cNvPr>
        <xdr:cNvSpPr/>
      </xdr:nvSpPr>
      <xdr:spPr>
        <a:xfrm>
          <a:off x="3384176" y="312865"/>
          <a:ext cx="11161059" cy="1052909"/>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latin typeface="Abadi Extra Light" panose="020F0502020204030204" pitchFamily="34" charset="0"/>
            </a:rPr>
            <a:t>Coca-</a:t>
          </a:r>
          <a:r>
            <a:rPr lang="en-US" sz="3600" b="1" baseline="0">
              <a:latin typeface="Abadi Extra Light" panose="020F0502020204030204" pitchFamily="34" charset="0"/>
            </a:rPr>
            <a:t>Cola USA Retailer Dashboard</a:t>
          </a:r>
        </a:p>
        <a:p>
          <a:pPr algn="l"/>
          <a:r>
            <a:rPr lang="en-US" sz="1800" b="1" baseline="0">
              <a:solidFill>
                <a:schemeClr val="bg2">
                  <a:lumMod val="75000"/>
                </a:schemeClr>
              </a:solidFill>
              <a:latin typeface="Abadi Extra Light" panose="020F0502020204030204" pitchFamily="34" charset="0"/>
            </a:rPr>
            <a:t>Figures in usd</a:t>
          </a:r>
          <a:endParaRPr lang="en-US" sz="1800" b="1">
            <a:solidFill>
              <a:schemeClr val="bg2">
                <a:lumMod val="75000"/>
              </a:schemeClr>
            </a:solidFill>
            <a:latin typeface="Abadi Extra Light" panose="020F0502020204030204" pitchFamily="34" charset="0"/>
          </a:endParaRPr>
        </a:p>
      </xdr:txBody>
    </xdr:sp>
    <xdr:clientData/>
  </xdr:twoCellAnchor>
  <xdr:twoCellAnchor>
    <xdr:from>
      <xdr:col>9</xdr:col>
      <xdr:colOff>549087</xdr:colOff>
      <xdr:row>7</xdr:row>
      <xdr:rowOff>136996</xdr:rowOff>
    </xdr:from>
    <xdr:to>
      <xdr:col>11</xdr:col>
      <xdr:colOff>840440</xdr:colOff>
      <xdr:row>12</xdr:row>
      <xdr:rowOff>89647</xdr:rowOff>
    </xdr:to>
    <xdr:sp macro="" textlink="">
      <xdr:nvSpPr>
        <xdr:cNvPr id="7" name="Rectangle 6">
          <a:extLst>
            <a:ext uri="{FF2B5EF4-FFF2-40B4-BE49-F238E27FC236}">
              <a16:creationId xmlns:a16="http://schemas.microsoft.com/office/drawing/2014/main" id="{512F1689-5A1C-4673-BA8C-0B1BEA24237B}"/>
            </a:ext>
          </a:extLst>
        </xdr:cNvPr>
        <xdr:cNvSpPr/>
      </xdr:nvSpPr>
      <xdr:spPr>
        <a:xfrm>
          <a:off x="9547411" y="1548937"/>
          <a:ext cx="2151529" cy="961181"/>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Average Price</a:t>
          </a:r>
        </a:p>
      </xdr:txBody>
    </xdr:sp>
    <xdr:clientData/>
  </xdr:twoCellAnchor>
  <xdr:twoCellAnchor>
    <xdr:from>
      <xdr:col>6</xdr:col>
      <xdr:colOff>1128995</xdr:colOff>
      <xdr:row>7</xdr:row>
      <xdr:rowOff>149883</xdr:rowOff>
    </xdr:from>
    <xdr:to>
      <xdr:col>8</xdr:col>
      <xdr:colOff>661148</xdr:colOff>
      <xdr:row>12</xdr:row>
      <xdr:rowOff>112058</xdr:rowOff>
    </xdr:to>
    <xdr:sp macro="" textlink="">
      <xdr:nvSpPr>
        <xdr:cNvPr id="8" name="Rectangle 7">
          <a:extLst>
            <a:ext uri="{FF2B5EF4-FFF2-40B4-BE49-F238E27FC236}">
              <a16:creationId xmlns:a16="http://schemas.microsoft.com/office/drawing/2014/main" id="{1122B7B9-098B-4DF1-BC68-5B85D467AF29}"/>
            </a:ext>
          </a:extLst>
        </xdr:cNvPr>
        <xdr:cNvSpPr/>
      </xdr:nvSpPr>
      <xdr:spPr>
        <a:xfrm>
          <a:off x="6608671" y="1561824"/>
          <a:ext cx="2187948" cy="970705"/>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Units Solds</a:t>
          </a:r>
        </a:p>
      </xdr:txBody>
    </xdr:sp>
    <xdr:clientData/>
  </xdr:twoCellAnchor>
  <xdr:twoCellAnchor>
    <xdr:from>
      <xdr:col>4</xdr:col>
      <xdr:colOff>134473</xdr:colOff>
      <xdr:row>7</xdr:row>
      <xdr:rowOff>148202</xdr:rowOff>
    </xdr:from>
    <xdr:to>
      <xdr:col>6</xdr:col>
      <xdr:colOff>268943</xdr:colOff>
      <xdr:row>12</xdr:row>
      <xdr:rowOff>67235</xdr:rowOff>
    </xdr:to>
    <xdr:sp macro="" textlink="">
      <xdr:nvSpPr>
        <xdr:cNvPr id="9" name="Rectangle 8">
          <a:extLst>
            <a:ext uri="{FF2B5EF4-FFF2-40B4-BE49-F238E27FC236}">
              <a16:creationId xmlns:a16="http://schemas.microsoft.com/office/drawing/2014/main" id="{0C8B8929-A722-4C82-A9E6-D92F2A647152}"/>
            </a:ext>
          </a:extLst>
        </xdr:cNvPr>
        <xdr:cNvSpPr/>
      </xdr:nvSpPr>
      <xdr:spPr>
        <a:xfrm>
          <a:off x="3585885" y="1560143"/>
          <a:ext cx="2162734" cy="927563"/>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bg1"/>
              </a:solidFill>
            </a:rPr>
            <a:t>Total Sales</a:t>
          </a:r>
        </a:p>
      </xdr:txBody>
    </xdr:sp>
    <xdr:clientData/>
  </xdr:twoCellAnchor>
  <xdr:twoCellAnchor>
    <xdr:from>
      <xdr:col>4</xdr:col>
      <xdr:colOff>22414</xdr:colOff>
      <xdr:row>15</xdr:row>
      <xdr:rowOff>56545</xdr:rowOff>
    </xdr:from>
    <xdr:to>
      <xdr:col>8</xdr:col>
      <xdr:colOff>0</xdr:colOff>
      <xdr:row>16</xdr:row>
      <xdr:rowOff>49351</xdr:rowOff>
    </xdr:to>
    <xdr:sp macro="" textlink="">
      <xdr:nvSpPr>
        <xdr:cNvPr id="10" name="Rectangle 9">
          <a:extLst>
            <a:ext uri="{FF2B5EF4-FFF2-40B4-BE49-F238E27FC236}">
              <a16:creationId xmlns:a16="http://schemas.microsoft.com/office/drawing/2014/main" id="{ADB7E28B-84CF-9CFE-A16C-B5F9CC722807}"/>
            </a:ext>
          </a:extLst>
        </xdr:cNvPr>
        <xdr:cNvSpPr/>
      </xdr:nvSpPr>
      <xdr:spPr>
        <a:xfrm>
          <a:off x="3473826" y="3082133"/>
          <a:ext cx="4661645" cy="328983"/>
        </a:xfrm>
        <a:prstGeom prst="rect">
          <a:avLst/>
        </a:prstGeom>
        <a:solidFill>
          <a:srgbClr val="002060"/>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badi Extra Light" panose="020F0502020204030204" pitchFamily="34" charset="0"/>
            </a:rPr>
            <a:t>Sales by Beverage Brand</a:t>
          </a:r>
        </a:p>
      </xdr:txBody>
    </xdr:sp>
    <xdr:clientData/>
  </xdr:twoCellAnchor>
  <xdr:twoCellAnchor>
    <xdr:from>
      <xdr:col>9</xdr:col>
      <xdr:colOff>851647</xdr:colOff>
      <xdr:row>15</xdr:row>
      <xdr:rowOff>45382</xdr:rowOff>
    </xdr:from>
    <xdr:to>
      <xdr:col>14</xdr:col>
      <xdr:colOff>100853</xdr:colOff>
      <xdr:row>16</xdr:row>
      <xdr:rowOff>51547</xdr:rowOff>
    </xdr:to>
    <xdr:sp macro="" textlink="">
      <xdr:nvSpPr>
        <xdr:cNvPr id="11" name="Rectangle 10">
          <a:extLst>
            <a:ext uri="{FF2B5EF4-FFF2-40B4-BE49-F238E27FC236}">
              <a16:creationId xmlns:a16="http://schemas.microsoft.com/office/drawing/2014/main" id="{61285D2D-B33B-401F-841E-C616895CD5C9}"/>
            </a:ext>
          </a:extLst>
        </xdr:cNvPr>
        <xdr:cNvSpPr/>
      </xdr:nvSpPr>
      <xdr:spPr>
        <a:xfrm>
          <a:off x="9849971" y="3070970"/>
          <a:ext cx="4549588" cy="342342"/>
        </a:xfrm>
        <a:prstGeom prst="rect">
          <a:avLst/>
        </a:prstGeom>
        <a:solidFill>
          <a:srgbClr val="002060"/>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bg1"/>
              </a:solidFill>
              <a:latin typeface="Abadi Extra Light" panose="020F0502020204030204" pitchFamily="34" charset="0"/>
              <a:ea typeface="+mn-ea"/>
              <a:cs typeface="+mn-cs"/>
            </a:rPr>
            <a:t>Sales by Retailer</a:t>
          </a:r>
        </a:p>
      </xdr:txBody>
    </xdr:sp>
    <xdr:clientData/>
  </xdr:twoCellAnchor>
  <xdr:twoCellAnchor>
    <xdr:from>
      <xdr:col>4</xdr:col>
      <xdr:colOff>22412</xdr:colOff>
      <xdr:row>16</xdr:row>
      <xdr:rowOff>61381</xdr:rowOff>
    </xdr:from>
    <xdr:to>
      <xdr:col>8</xdr:col>
      <xdr:colOff>0</xdr:colOff>
      <xdr:row>17</xdr:row>
      <xdr:rowOff>178983</xdr:rowOff>
    </xdr:to>
    <xdr:sp macro="" textlink="">
      <xdr:nvSpPr>
        <xdr:cNvPr id="12" name="Rectangle 11">
          <a:extLst>
            <a:ext uri="{FF2B5EF4-FFF2-40B4-BE49-F238E27FC236}">
              <a16:creationId xmlns:a16="http://schemas.microsoft.com/office/drawing/2014/main" id="{97BF8E8D-8D00-27DB-BE3C-15BF784C16A4}"/>
            </a:ext>
          </a:extLst>
        </xdr:cNvPr>
        <xdr:cNvSpPr/>
      </xdr:nvSpPr>
      <xdr:spPr>
        <a:xfrm>
          <a:off x="3473824" y="3423146"/>
          <a:ext cx="4661647" cy="319308"/>
        </a:xfrm>
        <a:prstGeom prst="rect">
          <a:avLst/>
        </a:prstGeom>
        <a:solidFill>
          <a:schemeClr val="accent1">
            <a:lumMod val="40000"/>
            <a:lumOff val="60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mj-lt"/>
            </a:rPr>
            <a:t>Brand            Sales 2022              Sales 2023   </a:t>
          </a:r>
          <a:r>
            <a:rPr lang="en-US" sz="1600" b="1" baseline="0">
              <a:solidFill>
                <a:schemeClr val="bg1"/>
              </a:solidFill>
              <a:latin typeface="+mj-lt"/>
            </a:rPr>
            <a:t>      </a:t>
          </a:r>
          <a:r>
            <a:rPr lang="en-US" sz="1600" b="1">
              <a:solidFill>
                <a:schemeClr val="bg1"/>
              </a:solidFill>
              <a:latin typeface="+mj-lt"/>
            </a:rPr>
            <a:t>Variance</a:t>
          </a:r>
        </a:p>
      </xdr:txBody>
    </xdr:sp>
    <xdr:clientData/>
  </xdr:twoCellAnchor>
  <xdr:twoCellAnchor>
    <xdr:from>
      <xdr:col>9</xdr:col>
      <xdr:colOff>853328</xdr:colOff>
      <xdr:row>16</xdr:row>
      <xdr:rowOff>68104</xdr:rowOff>
    </xdr:from>
    <xdr:to>
      <xdr:col>14</xdr:col>
      <xdr:colOff>100853</xdr:colOff>
      <xdr:row>17</xdr:row>
      <xdr:rowOff>185706</xdr:rowOff>
    </xdr:to>
    <xdr:sp macro="" textlink="">
      <xdr:nvSpPr>
        <xdr:cNvPr id="13" name="Rectangle 12">
          <a:extLst>
            <a:ext uri="{FF2B5EF4-FFF2-40B4-BE49-F238E27FC236}">
              <a16:creationId xmlns:a16="http://schemas.microsoft.com/office/drawing/2014/main" id="{1990CD59-49C1-4E01-9A69-8E6631D01B30}"/>
            </a:ext>
          </a:extLst>
        </xdr:cNvPr>
        <xdr:cNvSpPr/>
      </xdr:nvSpPr>
      <xdr:spPr>
        <a:xfrm>
          <a:off x="9851652" y="3429869"/>
          <a:ext cx="4547907" cy="319308"/>
        </a:xfrm>
        <a:prstGeom prst="rect">
          <a:avLst/>
        </a:prstGeom>
        <a:solidFill>
          <a:schemeClr val="accent1">
            <a:lumMod val="40000"/>
            <a:lumOff val="60000"/>
          </a:schemeClr>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mj-lt"/>
            </a:rPr>
            <a:t>Brand             Sales 2022         Sales 2023   </a:t>
          </a:r>
          <a:r>
            <a:rPr lang="en-US" sz="1600" b="1" baseline="0">
              <a:solidFill>
                <a:schemeClr val="bg1"/>
              </a:solidFill>
              <a:latin typeface="+mj-lt"/>
            </a:rPr>
            <a:t>      </a:t>
          </a:r>
          <a:r>
            <a:rPr lang="en-US" sz="1600" b="1">
              <a:solidFill>
                <a:schemeClr val="bg1"/>
              </a:solidFill>
              <a:latin typeface="+mj-lt"/>
            </a:rPr>
            <a:t>Variance</a:t>
          </a:r>
        </a:p>
      </xdr:txBody>
    </xdr:sp>
    <xdr:clientData/>
  </xdr:twoCellAnchor>
  <xdr:twoCellAnchor>
    <xdr:from>
      <xdr:col>3</xdr:col>
      <xdr:colOff>783292</xdr:colOff>
      <xdr:row>28</xdr:row>
      <xdr:rowOff>112059</xdr:rowOff>
    </xdr:from>
    <xdr:to>
      <xdr:col>14</xdr:col>
      <xdr:colOff>571501</xdr:colOff>
      <xdr:row>30</xdr:row>
      <xdr:rowOff>32273</xdr:rowOff>
    </xdr:to>
    <xdr:sp macro="" textlink="">
      <xdr:nvSpPr>
        <xdr:cNvPr id="14" name="Rectangle 13">
          <a:extLst>
            <a:ext uri="{FF2B5EF4-FFF2-40B4-BE49-F238E27FC236}">
              <a16:creationId xmlns:a16="http://schemas.microsoft.com/office/drawing/2014/main" id="{0A29BF18-3502-FBB8-EA63-FBBA549201C3}"/>
            </a:ext>
          </a:extLst>
        </xdr:cNvPr>
        <xdr:cNvSpPr/>
      </xdr:nvSpPr>
      <xdr:spPr>
        <a:xfrm>
          <a:off x="3371851" y="6129618"/>
          <a:ext cx="11498356" cy="323626"/>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badi Extra Light" panose="020F0502020204030204" pitchFamily="34" charset="0"/>
            </a:rPr>
            <a:t>Sales and Profit Margin by Quarter</a:t>
          </a:r>
          <a:endParaRPr lang="en-US" sz="2000" b="1" baseline="0">
            <a:latin typeface="Abadi Extra Light" panose="020F0502020204030204" pitchFamily="34" charset="0"/>
          </a:endParaRPr>
        </a:p>
      </xdr:txBody>
    </xdr:sp>
    <xdr:clientData/>
  </xdr:twoCellAnchor>
  <xdr:twoCellAnchor editAs="oneCell">
    <xdr:from>
      <xdr:col>12</xdr:col>
      <xdr:colOff>705971</xdr:colOff>
      <xdr:row>2</xdr:row>
      <xdr:rowOff>44824</xdr:rowOff>
    </xdr:from>
    <xdr:to>
      <xdr:col>13</xdr:col>
      <xdr:colOff>941294</xdr:colOff>
      <xdr:row>6</xdr:row>
      <xdr:rowOff>17034</xdr:rowOff>
    </xdr:to>
    <xdr:pic>
      <xdr:nvPicPr>
        <xdr:cNvPr id="22" name="Picture 21">
          <a:extLst>
            <a:ext uri="{FF2B5EF4-FFF2-40B4-BE49-F238E27FC236}">
              <a16:creationId xmlns:a16="http://schemas.microsoft.com/office/drawing/2014/main" id="{9883C20B-E7E6-D70B-4A39-EFF10CF05B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60206" y="448236"/>
          <a:ext cx="1479176" cy="779033"/>
        </a:xfrm>
        <a:prstGeom prst="rect">
          <a:avLst/>
        </a:prstGeom>
      </xdr:spPr>
    </xdr:pic>
    <xdr:clientData/>
  </xdr:twoCellAnchor>
  <xdr:twoCellAnchor editAs="oneCell">
    <xdr:from>
      <xdr:col>0</xdr:col>
      <xdr:colOff>189689</xdr:colOff>
      <xdr:row>1</xdr:row>
      <xdr:rowOff>106862</xdr:rowOff>
    </xdr:from>
    <xdr:to>
      <xdr:col>2</xdr:col>
      <xdr:colOff>738777</xdr:colOff>
      <xdr:row>5</xdr:row>
      <xdr:rowOff>14465</xdr:rowOff>
    </xdr:to>
    <xdr:pic>
      <xdr:nvPicPr>
        <xdr:cNvPr id="24" name="Picture 23">
          <a:extLst>
            <a:ext uri="{FF2B5EF4-FFF2-40B4-BE49-F238E27FC236}">
              <a16:creationId xmlns:a16="http://schemas.microsoft.com/office/drawing/2014/main" id="{6D68135C-38D6-61E2-9708-25D5DF7A04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9689" y="300123"/>
          <a:ext cx="2260827" cy="680646"/>
        </a:xfrm>
        <a:prstGeom prst="rect">
          <a:avLst/>
        </a:prstGeom>
      </xdr:spPr>
    </xdr:pic>
    <xdr:clientData/>
  </xdr:twoCellAnchor>
  <xdr:twoCellAnchor>
    <xdr:from>
      <xdr:col>12</xdr:col>
      <xdr:colOff>342900</xdr:colOff>
      <xdr:row>7</xdr:row>
      <xdr:rowOff>121308</xdr:rowOff>
    </xdr:from>
    <xdr:to>
      <xdr:col>14</xdr:col>
      <xdr:colOff>107576</xdr:colOff>
      <xdr:row>12</xdr:row>
      <xdr:rowOff>89647</xdr:rowOff>
    </xdr:to>
    <xdr:sp macro="" textlink="">
      <xdr:nvSpPr>
        <xdr:cNvPr id="3" name="Rectangle 2">
          <a:extLst>
            <a:ext uri="{FF2B5EF4-FFF2-40B4-BE49-F238E27FC236}">
              <a16:creationId xmlns:a16="http://schemas.microsoft.com/office/drawing/2014/main" id="{D4A01F90-F014-4F68-ABA0-0D61137EF678}"/>
            </a:ext>
          </a:extLst>
        </xdr:cNvPr>
        <xdr:cNvSpPr/>
      </xdr:nvSpPr>
      <xdr:spPr>
        <a:xfrm>
          <a:off x="12254753" y="1533249"/>
          <a:ext cx="2151529" cy="976869"/>
        </a:xfrm>
        <a:prstGeom prst="rect">
          <a:avLst/>
        </a:prstGeom>
        <a:solidFill>
          <a:schemeClr val="accent1">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bg1"/>
              </a:solidFill>
            </a:rPr>
            <a:t>Total Operating Profit</a:t>
          </a:r>
        </a:p>
      </xdr:txBody>
    </xdr:sp>
    <xdr:clientData/>
  </xdr:twoCellAnchor>
  <xdr:twoCellAnchor>
    <xdr:from>
      <xdr:col>4</xdr:col>
      <xdr:colOff>212912</xdr:colOff>
      <xdr:row>7</xdr:row>
      <xdr:rowOff>179294</xdr:rowOff>
    </xdr:from>
    <xdr:to>
      <xdr:col>6</xdr:col>
      <xdr:colOff>156883</xdr:colOff>
      <xdr:row>11</xdr:row>
      <xdr:rowOff>190500</xdr:rowOff>
    </xdr:to>
    <xdr:sp macro="" textlink="Analyze!A2">
      <xdr:nvSpPr>
        <xdr:cNvPr id="4" name="TextBox 3">
          <a:extLst>
            <a:ext uri="{FF2B5EF4-FFF2-40B4-BE49-F238E27FC236}">
              <a16:creationId xmlns:a16="http://schemas.microsoft.com/office/drawing/2014/main" id="{2EB3708C-629B-783A-FCD0-9FDBA7EB0A25}"/>
            </a:ext>
          </a:extLst>
        </xdr:cNvPr>
        <xdr:cNvSpPr txBox="1"/>
      </xdr:nvSpPr>
      <xdr:spPr>
        <a:xfrm>
          <a:off x="3664324" y="1591235"/>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b="0" i="0" u="none" strike="noStrike">
            <a:solidFill>
              <a:schemeClr val="bg1"/>
            </a:solidFill>
            <a:latin typeface="Calibri"/>
            <a:cs typeface="Calibri"/>
          </a:endParaRPr>
        </a:p>
        <a:p>
          <a:pPr algn="ctr"/>
          <a:fld id="{B7BB063A-58EF-48A0-B41A-646F99FCB985}" type="TxLink">
            <a:rPr lang="en-US" sz="2000" b="0" i="0" u="none" strike="noStrike">
              <a:solidFill>
                <a:schemeClr val="bg1"/>
              </a:solidFill>
              <a:latin typeface="Calibri"/>
              <a:cs typeface="Calibri"/>
            </a:rPr>
            <a:pPr algn="ctr"/>
            <a:t>12,016,665</a:t>
          </a:fld>
          <a:endParaRPr lang="en-US" sz="2000">
            <a:solidFill>
              <a:schemeClr val="bg1"/>
            </a:solidFill>
          </a:endParaRPr>
        </a:p>
      </xdr:txBody>
    </xdr:sp>
    <xdr:clientData/>
  </xdr:twoCellAnchor>
  <xdr:twoCellAnchor>
    <xdr:from>
      <xdr:col>9</xdr:col>
      <xdr:colOff>661147</xdr:colOff>
      <xdr:row>8</xdr:row>
      <xdr:rowOff>112058</xdr:rowOff>
    </xdr:from>
    <xdr:to>
      <xdr:col>11</xdr:col>
      <xdr:colOff>773206</xdr:colOff>
      <xdr:row>12</xdr:row>
      <xdr:rowOff>123264</xdr:rowOff>
    </xdr:to>
    <xdr:sp macro="" textlink="Analyze!C2">
      <xdr:nvSpPr>
        <xdr:cNvPr id="15" name="TextBox 14">
          <a:extLst>
            <a:ext uri="{FF2B5EF4-FFF2-40B4-BE49-F238E27FC236}">
              <a16:creationId xmlns:a16="http://schemas.microsoft.com/office/drawing/2014/main" id="{DB8D8D9C-178A-D146-0A3D-D97A4EA95D88}"/>
            </a:ext>
          </a:extLst>
        </xdr:cNvPr>
        <xdr:cNvSpPr txBox="1"/>
      </xdr:nvSpPr>
      <xdr:spPr>
        <a:xfrm>
          <a:off x="9659471" y="1725705"/>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F554AD-6F7B-4994-ADC7-D03932B65ED4}" type="TxLink">
            <a:rPr lang="en-US" sz="2400" b="0" i="0" u="none" strike="noStrike">
              <a:solidFill>
                <a:schemeClr val="bg1"/>
              </a:solidFill>
              <a:latin typeface="Calibri"/>
              <a:cs typeface="Calibri"/>
            </a:rPr>
            <a:pPr algn="ctr"/>
            <a:t>$0.45</a:t>
          </a:fld>
          <a:endParaRPr lang="en-US" sz="2400">
            <a:solidFill>
              <a:schemeClr val="bg1"/>
            </a:solidFill>
          </a:endParaRPr>
        </a:p>
      </xdr:txBody>
    </xdr:sp>
    <xdr:clientData/>
  </xdr:twoCellAnchor>
  <xdr:twoCellAnchor>
    <xdr:from>
      <xdr:col>12</xdr:col>
      <xdr:colOff>425824</xdr:colOff>
      <xdr:row>8</xdr:row>
      <xdr:rowOff>67235</xdr:rowOff>
    </xdr:from>
    <xdr:to>
      <xdr:col>14</xdr:col>
      <xdr:colOff>11206</xdr:colOff>
      <xdr:row>12</xdr:row>
      <xdr:rowOff>78441</xdr:rowOff>
    </xdr:to>
    <xdr:sp macro="" textlink="Analyze!D2">
      <xdr:nvSpPr>
        <xdr:cNvPr id="16" name="TextBox 15">
          <a:extLst>
            <a:ext uri="{FF2B5EF4-FFF2-40B4-BE49-F238E27FC236}">
              <a16:creationId xmlns:a16="http://schemas.microsoft.com/office/drawing/2014/main" id="{E953CB10-447E-35E3-7BD8-76FBF114C588}"/>
            </a:ext>
          </a:extLst>
        </xdr:cNvPr>
        <xdr:cNvSpPr txBox="1"/>
      </xdr:nvSpPr>
      <xdr:spPr>
        <a:xfrm>
          <a:off x="12337677" y="1680882"/>
          <a:ext cx="1972235"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771842-203C-4A6D-A260-2EC9B725059F}" type="TxLink">
            <a:rPr lang="en-US" sz="2000" b="0" i="0" u="none" strike="noStrike">
              <a:solidFill>
                <a:schemeClr val="bg1"/>
              </a:solidFill>
              <a:latin typeface="Calibri"/>
              <a:cs typeface="Calibri"/>
            </a:rPr>
            <a:pPr algn="ctr"/>
            <a:t> 4,722,497 </a:t>
          </a:fld>
          <a:endParaRPr lang="en-US" sz="2000">
            <a:solidFill>
              <a:schemeClr val="bg1"/>
            </a:solidFill>
          </a:endParaRPr>
        </a:p>
      </xdr:txBody>
    </xdr:sp>
    <xdr:clientData/>
  </xdr:twoCellAnchor>
  <xdr:twoCellAnchor>
    <xdr:from>
      <xdr:col>6</xdr:col>
      <xdr:colOff>1266265</xdr:colOff>
      <xdr:row>8</xdr:row>
      <xdr:rowOff>134471</xdr:rowOff>
    </xdr:from>
    <xdr:to>
      <xdr:col>8</xdr:col>
      <xdr:colOff>549088</xdr:colOff>
      <xdr:row>12</xdr:row>
      <xdr:rowOff>145677</xdr:rowOff>
    </xdr:to>
    <xdr:sp macro="" textlink="Analyze!B2">
      <xdr:nvSpPr>
        <xdr:cNvPr id="17" name="TextBox 16">
          <a:extLst>
            <a:ext uri="{FF2B5EF4-FFF2-40B4-BE49-F238E27FC236}">
              <a16:creationId xmlns:a16="http://schemas.microsoft.com/office/drawing/2014/main" id="{E5FFB187-D0C8-DD13-3CF1-2F6D82B579E7}"/>
            </a:ext>
          </a:extLst>
        </xdr:cNvPr>
        <xdr:cNvSpPr txBox="1"/>
      </xdr:nvSpPr>
      <xdr:spPr>
        <a:xfrm>
          <a:off x="6745941" y="1748118"/>
          <a:ext cx="1938618" cy="81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FC047D-FDE8-46AD-B1EA-7580201C94AC}" type="TxLink">
            <a:rPr lang="en-US" sz="2000" b="0" i="0" u="none" strike="noStrike">
              <a:solidFill>
                <a:schemeClr val="bg1"/>
              </a:solidFill>
              <a:latin typeface="Calibri"/>
              <a:cs typeface="Calibri"/>
            </a:rPr>
            <a:pPr algn="ctr"/>
            <a:t>24,788,610</a:t>
          </a:fld>
          <a:endParaRPr lang="en-US" sz="2000">
            <a:solidFill>
              <a:schemeClr val="bg1"/>
            </a:solidFill>
          </a:endParaRPr>
        </a:p>
      </xdr:txBody>
    </xdr:sp>
    <xdr:clientData/>
  </xdr:twoCellAnchor>
  <xdr:twoCellAnchor>
    <xdr:from>
      <xdr:col>3</xdr:col>
      <xdr:colOff>818029</xdr:colOff>
      <xdr:row>31</xdr:row>
      <xdr:rowOff>56030</xdr:rowOff>
    </xdr:from>
    <xdr:to>
      <xdr:col>14</xdr:col>
      <xdr:colOff>593911</xdr:colOff>
      <xdr:row>50</xdr:row>
      <xdr:rowOff>33617</xdr:rowOff>
    </xdr:to>
    <xdr:graphicFrame macro="">
      <xdr:nvGraphicFramePr>
        <xdr:cNvPr id="5" name="Chart 4">
          <a:extLst>
            <a:ext uri="{FF2B5EF4-FFF2-40B4-BE49-F238E27FC236}">
              <a16:creationId xmlns:a16="http://schemas.microsoft.com/office/drawing/2014/main" id="{20F7477D-F387-4D12-9190-38B2726E3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193259</xdr:colOff>
      <xdr:row>18</xdr:row>
      <xdr:rowOff>207065</xdr:rowOff>
    </xdr:from>
    <xdr:to>
      <xdr:col>2</xdr:col>
      <xdr:colOff>634999</xdr:colOff>
      <xdr:row>23</xdr:row>
      <xdr:rowOff>220868</xdr:rowOff>
    </xdr:to>
    <mc:AlternateContent xmlns:mc="http://schemas.openxmlformats.org/markup-compatibility/2006">
      <mc:Choice xmlns:a14="http://schemas.microsoft.com/office/drawing/2010/main" Requires="a14">
        <xdr:graphicFrame macro="">
          <xdr:nvGraphicFramePr>
            <xdr:cNvPr id="6" name="Years (Invoice Date) 1">
              <a:extLst>
                <a:ext uri="{FF2B5EF4-FFF2-40B4-BE49-F238E27FC236}">
                  <a16:creationId xmlns:a16="http://schemas.microsoft.com/office/drawing/2014/main" id="{801A4082-A5BE-4AFE-903B-5C2663E3532A}"/>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dr:sp macro="" textlink="">
          <xdr:nvSpPr>
            <xdr:cNvPr id="0" name=""/>
            <xdr:cNvSpPr>
              <a:spLocks noTextEdit="1"/>
            </xdr:cNvSpPr>
          </xdr:nvSpPr>
          <xdr:spPr>
            <a:xfrm>
              <a:off x="193259" y="3981346"/>
              <a:ext cx="2156240" cy="1204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138042</xdr:colOff>
      <xdr:row>7</xdr:row>
      <xdr:rowOff>124239</xdr:rowOff>
    </xdr:from>
    <xdr:to>
      <xdr:col>2</xdr:col>
      <xdr:colOff>759239</xdr:colOff>
      <xdr:row>16</xdr:row>
      <xdr:rowOff>151849</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B56AA5A7-75F4-4312-80F5-A58FD223926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8042" y="1541083"/>
              <a:ext cx="2335697" cy="198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47585</xdr:colOff>
      <xdr:row>24</xdr:row>
      <xdr:rowOff>3735</xdr:rowOff>
    </xdr:from>
    <xdr:to>
      <xdr:col>2</xdr:col>
      <xdr:colOff>704022</xdr:colOff>
      <xdr:row>27</xdr:row>
      <xdr:rowOff>166790</xdr:rowOff>
    </xdr:to>
    <xdr:sp macro="" textlink="Analyze!A2">
      <xdr:nvSpPr>
        <xdr:cNvPr id="19" name="TextBox 18">
          <a:extLst>
            <a:ext uri="{FF2B5EF4-FFF2-40B4-BE49-F238E27FC236}">
              <a16:creationId xmlns:a16="http://schemas.microsoft.com/office/drawing/2014/main" id="{ED88F8C7-131E-451B-B546-D064F52B490E}"/>
            </a:ext>
          </a:extLst>
        </xdr:cNvPr>
        <xdr:cNvSpPr txBox="1"/>
      </xdr:nvSpPr>
      <xdr:spPr>
        <a:xfrm>
          <a:off x="47585" y="5028518"/>
          <a:ext cx="2368176" cy="7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b="0" i="0" u="none" strike="noStrike">
            <a:solidFill>
              <a:schemeClr val="bg1"/>
            </a:solidFill>
            <a:latin typeface="Calibri"/>
            <a:cs typeface="Calibri"/>
          </a:endParaRPr>
        </a:p>
        <a:p>
          <a:pPr algn="ctr"/>
          <a:r>
            <a:rPr lang="en-US" sz="2000">
              <a:solidFill>
                <a:schemeClr val="bg1"/>
              </a:solidFill>
            </a:rPr>
            <a:t>Last</a:t>
          </a:r>
          <a:r>
            <a:rPr lang="en-US" sz="2000" baseline="0">
              <a:solidFill>
                <a:schemeClr val="bg1"/>
              </a:solidFill>
            </a:rPr>
            <a:t> update on 2025</a:t>
          </a:r>
          <a:endParaRPr lang="en-US" sz="2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9.991210879627" createdVersion="8" refreshedVersion="8" minRefreshableVersion="3" recordCount="9648" xr:uid="{F4AB5285-46AF-4902-A268-787D0A143985}">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4868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F65297-0CDE-4AF8-A395-D7BB31DC595F}"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0:D29"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164"/>
    <dataField name="Average of Operating Margin" fld="11" subtotal="average" baseField="13" baseItem="1" numFmtId="9"/>
  </dataFields>
  <formats count="1">
    <format dxfId="2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C9FF6-19FF-44A6-B79E-153DB1008770}" name="Baver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items count="7">
        <item sd="0" x="1"/>
        <item sd="0"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formats count="1">
    <format dxfId="2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D8CBB-8391-4345-90E4-051FC447C3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66"/>
    <dataField name="Sum of Operating Profit" fld="10" baseField="0" baseItem="0" numFmtId="167"/>
  </dataFields>
  <formats count="5">
    <format dxfId="294">
      <pivotArea outline="0" collapsedLevelsAreSubtotals="1" fieldPosition="0"/>
    </format>
    <format dxfId="293">
      <pivotArea outline="0" collapsedLevelsAreSubtotals="1" fieldPosition="0">
        <references count="1">
          <reference field="4294967294" count="1" selected="0">
            <x v="0"/>
          </reference>
        </references>
      </pivotArea>
    </format>
    <format dxfId="292">
      <pivotArea outline="0" collapsedLevelsAreSubtotals="1" fieldPosition="0">
        <references count="1">
          <reference field="4294967294" count="1" selected="0">
            <x v="1"/>
          </reference>
        </references>
      </pivotArea>
    </format>
    <format dxfId="291">
      <pivotArea outline="0" collapsedLevelsAreSubtotals="1" fieldPosition="0">
        <references count="1">
          <reference field="4294967294" count="1" selected="0">
            <x v="2"/>
          </reference>
        </references>
      </pivotArea>
    </format>
    <format dxfId="29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683E2-7333-4725-B769-0F08D327A41A}" name="Retail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I15" firstHeaderRow="1" firstDataRow="2" firstDataCol="1"/>
  <pivotFields count="15">
    <pivotField axis="axisRow" showAll="0">
      <items count="7">
        <item sd="0" x="1"/>
        <item sd="0"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formats count="1">
    <format dxfId="2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920A0F-8B93-42EA-8840-C3D8649A3120}" sourceName="Region">
  <pivotTables>
    <pivotTable tabId="5" name="Baverage"/>
    <pivotTable tabId="5" name="PivotTable1"/>
    <pivotTable tabId="5" name="PivotTable3"/>
    <pivotTable tabId="5" name="Retailer"/>
  </pivotTables>
  <data>
    <tabular pivotCacheId="48682436">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E1ECECC4-B1C4-443F-B3DB-6B95D217DF7D}" sourceName="Years (Invoice Date)">
  <pivotTables>
    <pivotTable tabId="5" name="Retailer"/>
    <pivotTable tabId="5" name="Baverage"/>
    <pivotTable tabId="5" name="PivotTable1"/>
    <pivotTable tabId="5" name="PivotTable3"/>
  </pivotTables>
  <data>
    <tabular pivotCacheId="4868243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5F08E05-3AEA-4C4C-9087-B8D7C1FB4FCC}" cache="Slicer_Region" caption="Region" rowHeight="257175"/>
  <slicer name="Years (Invoice Date)" xr10:uid="{607C7116-816C-4031-89EA-3A1A99A3CFAD}" cache="Slicer_Years__Invoice_Date" caption="Years (Invoice D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461F83E-AC9C-4EF0-BB24-AA04002A9E4C}" cache="Slicer_Region" caption="Region" rowHeight="257175"/>
  <slicer name="Years (Invoice Date) 1" xr10:uid="{CC3738A2-62B8-457B-857B-12FF5036CD37}"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310" dataDxfId="309" tableBorderDxfId="308">
  <autoFilter ref="B4:M9652" xr:uid="{241C6583-A395-494F-B34A-BA98EEB4132C}"/>
  <tableColumns count="12">
    <tableColumn id="1" xr3:uid="{72C602C4-76C4-4A75-933A-FDC9591C1526}" name="Retailer" dataDxfId="307"/>
    <tableColumn id="2" xr3:uid="{725FD838-82AA-427A-9CE2-6C04110A316D}" name="Retailer ID" dataDxfId="306"/>
    <tableColumn id="3" xr3:uid="{9C123582-20EA-467F-A5ED-8224D6001C00}" name="Invoice Date" dataDxfId="305"/>
    <tableColumn id="4" xr3:uid="{134DBAE7-3279-40E6-98D9-CBECFFFB85D5}" name="Region" dataDxfId="304"/>
    <tableColumn id="5" xr3:uid="{C2E2A540-5264-40E1-8C95-F5F8159FEF6D}" name="State" dataDxfId="303"/>
    <tableColumn id="6" xr3:uid="{6DD89386-635C-40C8-9606-F930BAB18D98}" name="City" dataDxfId="302"/>
    <tableColumn id="7" xr3:uid="{79044A14-8C29-4B84-AA06-8282B70BA02E}" name="Beverage Brand" dataDxfId="301"/>
    <tableColumn id="8" xr3:uid="{A75130C6-6732-4DA3-A42A-8ECCD7E66F61}" name="Price per Unit" dataDxfId="300"/>
    <tableColumn id="9" xr3:uid="{3E7FDD09-C8F4-41A0-8B3E-09F0A7E4D8AD}" name="Units Sold" dataDxfId="299"/>
    <tableColumn id="10" xr3:uid="{521D1DF4-DD00-4778-9BB1-91E31DADFF87}" name="Total Sales" dataDxfId="298"/>
    <tableColumn id="11" xr3:uid="{94400550-7002-4F21-A27B-497430EA373F}" name="Operating Profit" dataDxfId="297"/>
    <tableColumn id="12" xr3:uid="{2526BB74-C8C1-4549-9ED9-43B205AA3AC6}" name="Operating Margin" dataDxfId="2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A8E864-95F8-467C-AF33-F5D3B878E2FE}" name="Table2" displayName="Table2" ref="F21:I29" totalsRowShown="0">
  <autoFilter ref="F21:I29" xr:uid="{35A8E864-95F8-467C-AF33-F5D3B878E2FE}"/>
  <tableColumns count="4">
    <tableColumn id="1" xr3:uid="{1486765E-C29B-4A4D-9112-F94B4B0C54D0}" name="Column1"/>
    <tableColumn id="2" xr3:uid="{CE180E7D-78B0-48F9-96E2-2069C7F4C3BC}" name="Column2">
      <calculatedColumnFormula>B21</calculatedColumnFormula>
    </tableColumn>
    <tableColumn id="3" xr3:uid="{04F0911E-BB6F-4262-9846-27DEB4FE7D93}" name="Column3">
      <calculatedColumnFormula>C21</calculatedColumnFormula>
    </tableColumn>
    <tableColumn id="4" xr3:uid="{6C43AFFC-3F04-4A5F-84C1-51FA94AD41EB}" name="Column4">
      <calculatedColumnFormula>D21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7AA6-B3BE-423D-84CC-BF75B12AA2C0}">
  <dimension ref="B3:D16"/>
  <sheetViews>
    <sheetView showGridLines="0" zoomScale="110" zoomScaleNormal="110" workbookViewId="0">
      <selection activeCell="C9" sqref="C9"/>
    </sheetView>
  </sheetViews>
  <sheetFormatPr defaultColWidth="10.75" defaultRowHeight="15.75" x14ac:dyDescent="0.25"/>
  <cols>
    <col min="1" max="1" width="10.75" style="13"/>
    <col min="2" max="2" width="8.5" style="13" customWidth="1"/>
    <col min="3" max="3" width="102.75" style="13" bestFit="1" customWidth="1"/>
    <col min="4" max="4" width="9.5" style="13" customWidth="1"/>
    <col min="5" max="16384" width="10.75" style="13"/>
  </cols>
  <sheetData>
    <row r="3" spans="2:4" ht="61.5" x14ac:dyDescent="0.25">
      <c r="B3" s="10"/>
      <c r="C3" s="11" t="s">
        <v>137</v>
      </c>
      <c r="D3" s="12"/>
    </row>
    <row r="4" spans="2:4" ht="54" customHeight="1" x14ac:dyDescent="0.25">
      <c r="B4" s="14"/>
      <c r="C4" s="15"/>
      <c r="D4" s="16"/>
    </row>
    <row r="5" spans="2:4" ht="31.9" customHeight="1" x14ac:dyDescent="0.25">
      <c r="B5" s="14"/>
      <c r="C5" s="15"/>
      <c r="D5" s="16"/>
    </row>
    <row r="6" spans="2:4" x14ac:dyDescent="0.25">
      <c r="B6" s="14"/>
      <c r="C6"/>
      <c r="D6" s="16"/>
    </row>
    <row r="7" spans="2:4" s="20" customFormat="1" ht="21" x14ac:dyDescent="0.35">
      <c r="B7" s="17"/>
      <c r="C7" s="18" t="s">
        <v>131</v>
      </c>
      <c r="D7" s="19"/>
    </row>
    <row r="8" spans="2:4" s="20" customFormat="1" x14ac:dyDescent="0.25">
      <c r="B8" s="17"/>
      <c r="C8" s="21"/>
      <c r="D8" s="19"/>
    </row>
    <row r="9" spans="2:4" s="24" customFormat="1" ht="26.25" x14ac:dyDescent="0.25">
      <c r="B9" s="22"/>
      <c r="C9" s="31" t="s">
        <v>132</v>
      </c>
      <c r="D9" s="23"/>
    </row>
    <row r="10" spans="2:4" x14ac:dyDescent="0.25">
      <c r="B10" s="14"/>
      <c r="C10"/>
      <c r="D10" s="16"/>
    </row>
    <row r="11" spans="2:4" ht="18.75" x14ac:dyDescent="0.3">
      <c r="B11" s="14"/>
      <c r="C11" s="25" t="s">
        <v>133</v>
      </c>
      <c r="D11" s="16"/>
    </row>
    <row r="12" spans="2:4" x14ac:dyDescent="0.25">
      <c r="B12" s="14"/>
      <c r="C12"/>
      <c r="D12" s="16"/>
    </row>
    <row r="13" spans="2:4" x14ac:dyDescent="0.25">
      <c r="B13" s="14"/>
      <c r="C13" s="26" t="s">
        <v>134</v>
      </c>
      <c r="D13" s="16"/>
    </row>
    <row r="14" spans="2:4" x14ac:dyDescent="0.25">
      <c r="B14" s="14"/>
      <c r="C14" t="s">
        <v>135</v>
      </c>
      <c r="D14" s="16"/>
    </row>
    <row r="15" spans="2:4" ht="31.5" x14ac:dyDescent="0.25">
      <c r="B15" s="14"/>
      <c r="C15" s="27" t="s">
        <v>136</v>
      </c>
      <c r="D15" s="16"/>
    </row>
    <row r="16" spans="2:4" x14ac:dyDescent="0.25">
      <c r="B16" s="28"/>
      <c r="C16" s="29"/>
      <c r="D16" s="30"/>
    </row>
  </sheetData>
  <sheetProtection algorithmName="SHA-512" hashValue="Sl0ZVH8MwAUUzmPfMe+tt6RgxGiFzHcLhAedmcGkcvmeWpCQgYMouT+zMLE88eAjpIZBWQdJcNLZoMpU7RjaGA==" saltValue="cJjxKab+wh97UivXOMwlYg==" spinCount="100000" sheet="1" objects="1" scenarios="1"/>
  <hyperlinks>
    <hyperlink ref="C11" r:id="rId1" display="Made by Kenji Explains" xr:uid="{1CB877F0-5D0A-4A0F-AD2F-D123553EC40E}"/>
    <hyperlink ref="C9" r:id="rId2" display="Get our Power BI for Business Analytics." xr:uid="{75127F4A-7BE5-4CF8-BD30-DCDF6C2747B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I29"/>
  <sheetViews>
    <sheetView topLeftCell="B1" workbookViewId="0">
      <selection activeCell="F11" sqref="F11"/>
    </sheetView>
  </sheetViews>
  <sheetFormatPr defaultColWidth="8.75" defaultRowHeight="15.75" x14ac:dyDescent="0.25"/>
  <cols>
    <col min="1" max="1" width="16.625" bestFit="1" customWidth="1"/>
    <col min="2" max="2" width="23" bestFit="1" customWidth="1"/>
    <col min="3" max="3" width="16.625" bestFit="1" customWidth="1"/>
    <col min="4" max="4" width="26.375" bestFit="1" customWidth="1"/>
    <col min="5" max="5" width="11" bestFit="1" customWidth="1"/>
    <col min="6" max="6" width="16.625" bestFit="1" customWidth="1"/>
    <col min="7" max="7" width="15.25" bestFit="1" customWidth="1"/>
    <col min="8" max="8" width="9.875" bestFit="1" customWidth="1"/>
    <col min="9" max="9" width="11" bestFit="1" customWidth="1"/>
    <col min="10" max="10" width="14.25" customWidth="1"/>
    <col min="12" max="12" width="13.75" customWidth="1"/>
    <col min="13" max="13" width="11.75" customWidth="1"/>
  </cols>
  <sheetData>
    <row r="1" spans="1:9" x14ac:dyDescent="0.25">
      <c r="A1" t="s">
        <v>138</v>
      </c>
      <c r="B1" t="s">
        <v>139</v>
      </c>
      <c r="C1" t="s">
        <v>140</v>
      </c>
      <c r="D1" t="s">
        <v>141</v>
      </c>
    </row>
    <row r="2" spans="1:9" x14ac:dyDescent="0.25">
      <c r="A2" s="35">
        <v>12016664.999999965</v>
      </c>
      <c r="B2" s="35">
        <v>24788610</v>
      </c>
      <c r="C2" s="43">
        <v>0.45216625207296596</v>
      </c>
      <c r="D2" s="44">
        <v>4722496.7700000061</v>
      </c>
    </row>
    <row r="7" spans="1:9" x14ac:dyDescent="0.25">
      <c r="A7" s="36" t="s">
        <v>138</v>
      </c>
      <c r="B7" s="36" t="s">
        <v>146</v>
      </c>
      <c r="F7" s="36" t="s">
        <v>138</v>
      </c>
      <c r="G7" s="36" t="s">
        <v>146</v>
      </c>
    </row>
    <row r="8" spans="1:9" x14ac:dyDescent="0.25">
      <c r="A8" s="36" t="s">
        <v>142</v>
      </c>
      <c r="B8" t="s">
        <v>144</v>
      </c>
      <c r="C8" t="s">
        <v>145</v>
      </c>
      <c r="D8" t="s">
        <v>143</v>
      </c>
      <c r="F8" s="36" t="s">
        <v>142</v>
      </c>
      <c r="G8" t="s">
        <v>144</v>
      </c>
      <c r="H8" t="s">
        <v>145</v>
      </c>
      <c r="I8" t="s">
        <v>143</v>
      </c>
    </row>
    <row r="9" spans="1:9" x14ac:dyDescent="0.25">
      <c r="A9" s="37" t="s">
        <v>14</v>
      </c>
      <c r="B9" s="45">
        <v>499102.00000000017</v>
      </c>
      <c r="C9" s="45">
        <v>2268974.9000000032</v>
      </c>
      <c r="D9" s="45">
        <v>2768076.9000000032</v>
      </c>
      <c r="F9" s="37" t="s">
        <v>130</v>
      </c>
      <c r="G9" s="45">
        <v>276210</v>
      </c>
      <c r="H9" s="45">
        <v>1009698.7</v>
      </c>
      <c r="I9" s="45">
        <v>1285908.7</v>
      </c>
    </row>
    <row r="10" spans="1:9" x14ac:dyDescent="0.25">
      <c r="A10" s="37" t="s">
        <v>19</v>
      </c>
      <c r="B10" s="45">
        <v>469270.69999999984</v>
      </c>
      <c r="C10" s="45">
        <v>1917827.7999999949</v>
      </c>
      <c r="D10" s="45">
        <v>2387098.4999999949</v>
      </c>
      <c r="F10" s="37" t="s">
        <v>20</v>
      </c>
      <c r="G10" s="45">
        <v>466787.99999999994</v>
      </c>
      <c r="H10" s="45">
        <v>2327606.5000000019</v>
      </c>
      <c r="I10" s="45">
        <v>2794394.5000000019</v>
      </c>
    </row>
    <row r="11" spans="1:9" x14ac:dyDescent="0.25">
      <c r="A11" s="37" t="s">
        <v>15</v>
      </c>
      <c r="B11" s="45">
        <v>423758.70000000007</v>
      </c>
      <c r="C11" s="45">
        <v>1633959.3000000005</v>
      </c>
      <c r="D11" s="45">
        <v>2057718.0000000005</v>
      </c>
      <c r="F11" s="37" t="s">
        <v>127</v>
      </c>
      <c r="G11" s="45">
        <v>161210.1</v>
      </c>
      <c r="H11" s="45">
        <v>2262827.0999999978</v>
      </c>
      <c r="I11" s="45">
        <v>2424037.1999999979</v>
      </c>
    </row>
    <row r="12" spans="1:9" x14ac:dyDescent="0.25">
      <c r="A12" s="37" t="s">
        <v>17</v>
      </c>
      <c r="B12" s="45">
        <v>315489.20000000013</v>
      </c>
      <c r="C12" s="45">
        <v>1116062.9000000027</v>
      </c>
      <c r="D12" s="45">
        <v>1431552.1000000029</v>
      </c>
      <c r="F12" s="37" t="s">
        <v>129</v>
      </c>
      <c r="G12" s="45">
        <v>9250.3000000000011</v>
      </c>
      <c r="H12" s="45">
        <v>1341994.9999999998</v>
      </c>
      <c r="I12" s="45">
        <v>1351245.2999999998</v>
      </c>
    </row>
    <row r="13" spans="1:9" x14ac:dyDescent="0.25">
      <c r="A13" s="37" t="s">
        <v>18</v>
      </c>
      <c r="B13" s="45">
        <v>349533.89999999997</v>
      </c>
      <c r="C13" s="45">
        <v>1302529.3000000012</v>
      </c>
      <c r="D13" s="45">
        <v>1652063.2000000011</v>
      </c>
      <c r="F13" s="37" t="s">
        <v>126</v>
      </c>
      <c r="G13" s="45">
        <v>339912.5</v>
      </c>
      <c r="H13" s="45">
        <v>580211.00000000023</v>
      </c>
      <c r="I13" s="45">
        <v>920123.50000000023</v>
      </c>
    </row>
    <row r="14" spans="1:9" x14ac:dyDescent="0.25">
      <c r="A14" s="37" t="s">
        <v>16</v>
      </c>
      <c r="B14" s="45">
        <v>366577.99999999988</v>
      </c>
      <c r="C14" s="45">
        <v>1353578.2999999986</v>
      </c>
      <c r="D14" s="45">
        <v>1720156.2999999984</v>
      </c>
      <c r="F14" s="37" t="s">
        <v>128</v>
      </c>
      <c r="G14" s="45">
        <v>1170361.5999999996</v>
      </c>
      <c r="H14" s="45">
        <v>2070594.1999999993</v>
      </c>
      <c r="I14" s="45">
        <v>3240955.7999999989</v>
      </c>
    </row>
    <row r="15" spans="1:9" x14ac:dyDescent="0.25">
      <c r="A15" s="37" t="s">
        <v>143</v>
      </c>
      <c r="B15" s="45">
        <v>2423732.5</v>
      </c>
      <c r="C15" s="45">
        <v>9592932.5000000019</v>
      </c>
      <c r="D15" s="45">
        <v>12016665.000000002</v>
      </c>
      <c r="F15" s="37" t="s">
        <v>143</v>
      </c>
      <c r="G15" s="45">
        <v>2423732.4999999995</v>
      </c>
      <c r="H15" s="45">
        <v>9592932.5</v>
      </c>
      <c r="I15" s="45">
        <v>12016665</v>
      </c>
    </row>
    <row r="20" spans="1:9" x14ac:dyDescent="0.25">
      <c r="A20" s="36" t="s">
        <v>151</v>
      </c>
      <c r="B20" s="36" t="s">
        <v>152</v>
      </c>
      <c r="C20" t="s">
        <v>138</v>
      </c>
      <c r="D20" t="s">
        <v>153</v>
      </c>
    </row>
    <row r="21" spans="1:9" x14ac:dyDescent="0.25">
      <c r="A21" t="s">
        <v>144</v>
      </c>
      <c r="B21" t="s">
        <v>147</v>
      </c>
      <c r="C21" s="45">
        <v>692776.09999999986</v>
      </c>
      <c r="D21" s="45">
        <v>0.40174683544303763</v>
      </c>
      <c r="F21" t="s">
        <v>154</v>
      </c>
      <c r="G21" t="s">
        <v>155</v>
      </c>
      <c r="H21" t="s">
        <v>156</v>
      </c>
      <c r="I21" t="s">
        <v>157</v>
      </c>
    </row>
    <row r="22" spans="1:9" x14ac:dyDescent="0.25">
      <c r="B22" t="s">
        <v>148</v>
      </c>
      <c r="C22" s="45">
        <v>644203.89999999932</v>
      </c>
      <c r="D22" s="45">
        <v>0.40000000000000013</v>
      </c>
      <c r="F22" t="str">
        <f>A21</f>
        <v>2022</v>
      </c>
      <c r="G22" t="str">
        <f>B21</f>
        <v>Qtr1</v>
      </c>
      <c r="H22">
        <f>C21</f>
        <v>692776.09999999986</v>
      </c>
      <c r="I22">
        <f>D21</f>
        <v>0.40174683544303763</v>
      </c>
    </row>
    <row r="23" spans="1:9" x14ac:dyDescent="0.25">
      <c r="B23" t="s">
        <v>149</v>
      </c>
      <c r="C23" s="45">
        <v>719170.39999999979</v>
      </c>
      <c r="D23" s="45">
        <v>0.41026548672566376</v>
      </c>
      <c r="G23" t="str">
        <f t="shared" ref="G23:I29" si="0">B22</f>
        <v>Qtr2</v>
      </c>
      <c r="H23">
        <f t="shared" si="0"/>
        <v>644203.89999999932</v>
      </c>
      <c r="I23">
        <f t="shared" si="0"/>
        <v>0.40000000000000013</v>
      </c>
    </row>
    <row r="24" spans="1:9" x14ac:dyDescent="0.25">
      <c r="B24" t="s">
        <v>150</v>
      </c>
      <c r="C24" s="45">
        <v>367582.10000000015</v>
      </c>
      <c r="D24" s="45">
        <v>0.40243816254416953</v>
      </c>
      <c r="G24" t="str">
        <f t="shared" si="0"/>
        <v>Qtr3</v>
      </c>
      <c r="H24">
        <f t="shared" si="0"/>
        <v>719170.39999999979</v>
      </c>
      <c r="I24">
        <f t="shared" si="0"/>
        <v>0.41026548672566376</v>
      </c>
    </row>
    <row r="25" spans="1:9" x14ac:dyDescent="0.25">
      <c r="A25" t="s">
        <v>145</v>
      </c>
      <c r="B25" t="s">
        <v>147</v>
      </c>
      <c r="C25" s="45">
        <v>1877584.300000001</v>
      </c>
      <c r="D25" s="45">
        <v>0.41657045009784782</v>
      </c>
      <c r="G25" t="str">
        <f t="shared" si="0"/>
        <v>Qtr4</v>
      </c>
      <c r="H25">
        <f t="shared" si="0"/>
        <v>367582.10000000015</v>
      </c>
      <c r="I25">
        <f t="shared" si="0"/>
        <v>0.40243816254416953</v>
      </c>
    </row>
    <row r="26" spans="1:9" x14ac:dyDescent="0.25">
      <c r="B26" t="s">
        <v>148</v>
      </c>
      <c r="C26" s="45">
        <v>2379424.800000004</v>
      </c>
      <c r="D26" s="45">
        <v>0.42755819477434692</v>
      </c>
      <c r="F26" t="str">
        <f>A25</f>
        <v>2023</v>
      </c>
      <c r="G26" t="str">
        <f t="shared" si="0"/>
        <v>Qtr1</v>
      </c>
      <c r="H26">
        <f t="shared" si="0"/>
        <v>1877584.300000001</v>
      </c>
      <c r="I26">
        <f t="shared" si="0"/>
        <v>0.41657045009784782</v>
      </c>
    </row>
    <row r="27" spans="1:9" x14ac:dyDescent="0.25">
      <c r="B27" t="s">
        <v>149</v>
      </c>
      <c r="C27" s="45">
        <v>2805752.5000000005</v>
      </c>
      <c r="D27" s="45">
        <v>0.4347017045454537</v>
      </c>
      <c r="G27" t="str">
        <f t="shared" si="0"/>
        <v>Qtr2</v>
      </c>
      <c r="H27">
        <f t="shared" si="0"/>
        <v>2379424.800000004</v>
      </c>
      <c r="I27">
        <f t="shared" si="0"/>
        <v>0.42755819477434692</v>
      </c>
    </row>
    <row r="28" spans="1:9" x14ac:dyDescent="0.25">
      <c r="B28" t="s">
        <v>150</v>
      </c>
      <c r="C28" s="45">
        <v>2530170.899999999</v>
      </c>
      <c r="D28" s="45">
        <v>0.42483932853717082</v>
      </c>
      <c r="G28" t="str">
        <f t="shared" si="0"/>
        <v>Qtr3</v>
      </c>
      <c r="H28">
        <f t="shared" si="0"/>
        <v>2805752.5000000005</v>
      </c>
      <c r="I28">
        <f t="shared" si="0"/>
        <v>0.4347017045454537</v>
      </c>
    </row>
    <row r="29" spans="1:9" x14ac:dyDescent="0.25">
      <c r="A29" t="s">
        <v>143</v>
      </c>
      <c r="C29" s="45">
        <v>12016664.999999991</v>
      </c>
      <c r="D29" s="45">
        <v>0.42299129353233944</v>
      </c>
      <c r="G29" t="str">
        <f t="shared" si="0"/>
        <v>Qtr4</v>
      </c>
      <c r="H29">
        <f t="shared" si="0"/>
        <v>2530170.899999999</v>
      </c>
      <c r="I29">
        <f t="shared" si="0"/>
        <v>0.42483932853717082</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N99"/>
  <sheetViews>
    <sheetView showGridLines="0" tabSelected="1" zoomScale="80" zoomScaleNormal="80" workbookViewId="0">
      <selection activeCell="P15" sqref="P15"/>
    </sheetView>
  </sheetViews>
  <sheetFormatPr defaultColWidth="11.25" defaultRowHeight="15.75" x14ac:dyDescent="0.25"/>
  <cols>
    <col min="5" max="5" width="12.875" customWidth="1"/>
    <col min="6" max="6" width="13.625" customWidth="1"/>
    <col min="7" max="7" width="18.75" customWidth="1"/>
    <col min="8" max="8" width="16" customWidth="1"/>
    <col min="11" max="11" width="13.125" customWidth="1"/>
    <col min="12" max="12" width="13.75" customWidth="1"/>
    <col min="13" max="13" width="16.25" customWidth="1"/>
    <col min="14" max="14" width="15" customWidth="1"/>
  </cols>
  <sheetData>
    <row r="1" spans="1:10" x14ac:dyDescent="0.25">
      <c r="A1" s="32"/>
      <c r="B1" s="32"/>
      <c r="C1" s="32"/>
    </row>
    <row r="2" spans="1:10" x14ac:dyDescent="0.25">
      <c r="A2" s="32"/>
      <c r="B2" s="32"/>
      <c r="C2" s="32"/>
    </row>
    <row r="3" spans="1:10" x14ac:dyDescent="0.25">
      <c r="A3" s="32"/>
      <c r="B3" s="32"/>
      <c r="C3" s="32"/>
      <c r="D3" s="34"/>
    </row>
    <row r="4" spans="1:10" x14ac:dyDescent="0.25">
      <c r="A4" s="32"/>
      <c r="B4" s="32"/>
      <c r="C4" s="32"/>
    </row>
    <row r="5" spans="1:10" x14ac:dyDescent="0.25">
      <c r="A5" s="32"/>
      <c r="B5" s="32"/>
      <c r="C5" s="32"/>
    </row>
    <row r="6" spans="1:10" x14ac:dyDescent="0.25">
      <c r="A6" s="32"/>
      <c r="B6" s="32"/>
      <c r="C6" s="32"/>
    </row>
    <row r="7" spans="1:10" x14ac:dyDescent="0.25">
      <c r="A7" s="32"/>
      <c r="B7" s="32"/>
      <c r="C7" s="32"/>
    </row>
    <row r="8" spans="1:10" x14ac:dyDescent="0.25">
      <c r="A8" s="32"/>
      <c r="B8" s="32"/>
      <c r="C8" s="32"/>
    </row>
    <row r="9" spans="1:10" x14ac:dyDescent="0.25">
      <c r="A9" s="32"/>
      <c r="B9" s="32"/>
      <c r="C9" s="32"/>
    </row>
    <row r="10" spans="1:10" x14ac:dyDescent="0.25">
      <c r="A10" s="32"/>
      <c r="B10" s="32"/>
      <c r="C10" s="32"/>
    </row>
    <row r="11" spans="1:10" x14ac:dyDescent="0.25">
      <c r="A11" s="32"/>
      <c r="B11" s="32"/>
      <c r="C11" s="32"/>
    </row>
    <row r="12" spans="1:10" x14ac:dyDescent="0.25">
      <c r="A12" s="32"/>
      <c r="B12" s="32"/>
      <c r="C12" s="32"/>
    </row>
    <row r="13" spans="1:10" x14ac:dyDescent="0.25">
      <c r="A13" s="32"/>
      <c r="B13" s="32"/>
      <c r="C13" s="32"/>
    </row>
    <row r="14" spans="1:10" x14ac:dyDescent="0.25">
      <c r="A14" s="32"/>
      <c r="B14" s="32"/>
      <c r="C14" s="32"/>
    </row>
    <row r="15" spans="1:10" x14ac:dyDescent="0.25">
      <c r="A15" s="32"/>
      <c r="B15" s="32"/>
      <c r="C15" s="32"/>
    </row>
    <row r="16" spans="1:10" ht="26.25" x14ac:dyDescent="0.4">
      <c r="A16" s="32"/>
      <c r="B16" s="32"/>
      <c r="C16" s="32"/>
      <c r="J16" s="33"/>
    </row>
    <row r="17" spans="1:14" x14ac:dyDescent="0.25">
      <c r="A17" s="32"/>
      <c r="B17" s="32"/>
      <c r="C17" s="32"/>
    </row>
    <row r="18" spans="1:14" x14ac:dyDescent="0.25">
      <c r="A18" s="32"/>
      <c r="B18" s="32"/>
      <c r="C18" s="32"/>
    </row>
    <row r="19" spans="1:14" ht="18.75" x14ac:dyDescent="0.3">
      <c r="A19" s="32"/>
      <c r="B19" s="32"/>
      <c r="C19" s="32"/>
      <c r="E19" s="38" t="str">
        <f>Analyze!A9</f>
        <v>Coca-Cola</v>
      </c>
      <c r="F19" s="39">
        <f>Analyze!B9</f>
        <v>499102.00000000017</v>
      </c>
      <c r="G19" s="39">
        <f>Analyze!C9</f>
        <v>2268974.9000000032</v>
      </c>
      <c r="H19" s="39">
        <f>G19-F19</f>
        <v>1769872.9000000029</v>
      </c>
      <c r="K19" s="38" t="str">
        <f>Analyze!F9</f>
        <v>Amazon</v>
      </c>
      <c r="L19" s="39">
        <f>Analyze!G9</f>
        <v>276210</v>
      </c>
      <c r="M19" s="39">
        <f>Analyze!H9</f>
        <v>1009698.7</v>
      </c>
      <c r="N19" s="39">
        <f>M19-L19</f>
        <v>733488.7</v>
      </c>
    </row>
    <row r="20" spans="1:14" ht="18.75" x14ac:dyDescent="0.3">
      <c r="A20" s="32"/>
      <c r="B20" s="32"/>
      <c r="C20" s="32"/>
      <c r="E20" s="38" t="str">
        <f>Analyze!A10</f>
        <v>Dasani Water</v>
      </c>
      <c r="F20" s="39">
        <f>Analyze!B10</f>
        <v>469270.69999999984</v>
      </c>
      <c r="G20" s="39">
        <f>Analyze!C10</f>
        <v>1917827.7999999949</v>
      </c>
      <c r="H20" s="39">
        <f t="shared" ref="H20:H24" si="0">G20-F20</f>
        <v>1448557.099999995</v>
      </c>
      <c r="K20" s="38" t="str">
        <f>Analyze!F10</f>
        <v>BevCo</v>
      </c>
      <c r="L20" s="39">
        <f>Analyze!G10</f>
        <v>466787.99999999994</v>
      </c>
      <c r="M20" s="39">
        <f>Analyze!H10</f>
        <v>2327606.5000000019</v>
      </c>
      <c r="N20" s="39">
        <f t="shared" ref="N20:N24" si="1">M20-L20</f>
        <v>1860818.5000000019</v>
      </c>
    </row>
    <row r="21" spans="1:14" ht="18.75" x14ac:dyDescent="0.3">
      <c r="A21" s="32"/>
      <c r="B21" s="32"/>
      <c r="C21" s="32"/>
      <c r="E21" s="38" t="str">
        <f>Analyze!A11</f>
        <v>Diet Coke</v>
      </c>
      <c r="F21" s="39">
        <f>Analyze!B11</f>
        <v>423758.70000000007</v>
      </c>
      <c r="G21" s="39">
        <f>Analyze!C11</f>
        <v>1633959.3000000005</v>
      </c>
      <c r="H21" s="39">
        <f t="shared" si="0"/>
        <v>1210200.6000000006</v>
      </c>
      <c r="K21" s="38" t="str">
        <f>Analyze!F11</f>
        <v>FizzyCo</v>
      </c>
      <c r="L21" s="39">
        <f>Analyze!G11</f>
        <v>161210.1</v>
      </c>
      <c r="M21" s="39">
        <f>Analyze!H11</f>
        <v>2262827.0999999978</v>
      </c>
      <c r="N21" s="39">
        <f t="shared" si="1"/>
        <v>2101616.9999999977</v>
      </c>
    </row>
    <row r="22" spans="1:14" ht="18.75" x14ac:dyDescent="0.3">
      <c r="A22" s="32"/>
      <c r="B22" s="32"/>
      <c r="C22" s="32"/>
      <c r="E22" s="38" t="str">
        <f>Analyze!A12</f>
        <v>Fanta</v>
      </c>
      <c r="F22" s="39">
        <f>Analyze!B12</f>
        <v>315489.20000000013</v>
      </c>
      <c r="G22" s="39">
        <f>Analyze!C12</f>
        <v>1116062.9000000027</v>
      </c>
      <c r="H22" s="39">
        <f t="shared" si="0"/>
        <v>800573.70000000251</v>
      </c>
      <c r="K22" s="38" t="str">
        <f>Analyze!F12</f>
        <v>Target</v>
      </c>
      <c r="L22" s="39">
        <f>Analyze!G12</f>
        <v>9250.3000000000011</v>
      </c>
      <c r="M22" s="39">
        <f>Analyze!H12</f>
        <v>1341994.9999999998</v>
      </c>
      <c r="N22" s="39">
        <f t="shared" si="1"/>
        <v>1332744.6999999997</v>
      </c>
    </row>
    <row r="23" spans="1:14" ht="18.75" x14ac:dyDescent="0.3">
      <c r="A23" s="32"/>
      <c r="B23" s="32"/>
      <c r="C23" s="32"/>
      <c r="E23" s="38" t="str">
        <f>Analyze!A13</f>
        <v>Powerade</v>
      </c>
      <c r="F23" s="39">
        <f>Analyze!B13</f>
        <v>349533.89999999997</v>
      </c>
      <c r="G23" s="39">
        <f>Analyze!C13</f>
        <v>1302529.3000000012</v>
      </c>
      <c r="H23" s="39">
        <f t="shared" si="0"/>
        <v>952995.4000000013</v>
      </c>
      <c r="K23" s="38" t="str">
        <f>Analyze!F13</f>
        <v>Walmart</v>
      </c>
      <c r="L23" s="39">
        <f>Analyze!G13</f>
        <v>339912.5</v>
      </c>
      <c r="M23" s="39">
        <f>Analyze!H13</f>
        <v>580211.00000000023</v>
      </c>
      <c r="N23" s="39">
        <f t="shared" si="1"/>
        <v>240298.50000000023</v>
      </c>
    </row>
    <row r="24" spans="1:14" ht="18.75" x14ac:dyDescent="0.3">
      <c r="A24" s="32"/>
      <c r="B24" s="32"/>
      <c r="C24" s="32"/>
      <c r="E24" s="38" t="str">
        <f>Analyze!A14</f>
        <v>Sprite</v>
      </c>
      <c r="F24" s="39">
        <f>Analyze!B14</f>
        <v>366577.99999999988</v>
      </c>
      <c r="G24" s="39">
        <f>Analyze!C14</f>
        <v>1353578.2999999986</v>
      </c>
      <c r="H24" s="39">
        <f t="shared" si="0"/>
        <v>987000.29999999877</v>
      </c>
      <c r="K24" s="38" t="str">
        <f>Analyze!F14</f>
        <v>West Soda</v>
      </c>
      <c r="L24" s="39">
        <f>Analyze!G14</f>
        <v>1170361.5999999996</v>
      </c>
      <c r="M24" s="39">
        <f>Analyze!H14</f>
        <v>2070594.1999999993</v>
      </c>
      <c r="N24" s="39">
        <f t="shared" si="1"/>
        <v>900232.59999999963</v>
      </c>
    </row>
    <row r="25" spans="1:14" ht="18.75" x14ac:dyDescent="0.3">
      <c r="A25" s="32"/>
      <c r="B25" s="32"/>
      <c r="C25" s="32"/>
      <c r="E25" s="40" t="str">
        <f>Analyze!A15</f>
        <v>Grand Total</v>
      </c>
      <c r="F25" s="41">
        <f>SUM(F19:F24)</f>
        <v>2423732.5</v>
      </c>
      <c r="G25" s="41">
        <f t="shared" ref="G25:H25" si="2">SUM(G19:G24)</f>
        <v>9592932.5000000019</v>
      </c>
      <c r="H25" s="42">
        <f t="shared" si="2"/>
        <v>7169200.0000000009</v>
      </c>
      <c r="K25" s="40" t="str">
        <f>Analyze!F15</f>
        <v>Grand Total</v>
      </c>
      <c r="L25" s="41">
        <f>SUM(L19:L24)</f>
        <v>2423732.4999999995</v>
      </c>
      <c r="M25" s="41">
        <f t="shared" ref="M25:N25" si="3">SUM(M19:M24)</f>
        <v>9592932.5</v>
      </c>
      <c r="N25" s="42">
        <f t="shared" si="3"/>
        <v>7169199.9999999981</v>
      </c>
    </row>
    <row r="26" spans="1:14" x14ac:dyDescent="0.25">
      <c r="A26" s="32"/>
      <c r="B26" s="32"/>
      <c r="C26" s="32"/>
    </row>
    <row r="27" spans="1:14" x14ac:dyDescent="0.25">
      <c r="A27" s="32"/>
      <c r="B27" s="32"/>
      <c r="C27" s="32"/>
    </row>
    <row r="28" spans="1:14" x14ac:dyDescent="0.25">
      <c r="A28" s="32"/>
      <c r="B28" s="32"/>
      <c r="C28" s="32"/>
    </row>
    <row r="29" spans="1:14" x14ac:dyDescent="0.25">
      <c r="A29" s="32"/>
      <c r="B29" s="32"/>
      <c r="C29" s="32"/>
    </row>
    <row r="30" spans="1:14" x14ac:dyDescent="0.25">
      <c r="A30" s="32"/>
      <c r="B30" s="32"/>
      <c r="C30" s="32"/>
    </row>
    <row r="31" spans="1:14" x14ac:dyDescent="0.25">
      <c r="A31" s="32"/>
      <c r="B31" s="32"/>
      <c r="C31" s="32"/>
    </row>
    <row r="32" spans="1:14" x14ac:dyDescent="0.25">
      <c r="A32" s="32"/>
      <c r="B32" s="32"/>
      <c r="C32" s="32"/>
    </row>
    <row r="33" spans="1:3" x14ac:dyDescent="0.25">
      <c r="A33" s="32"/>
      <c r="B33" s="32"/>
      <c r="C33" s="32"/>
    </row>
    <row r="34" spans="1:3" x14ac:dyDescent="0.25">
      <c r="A34" s="32"/>
      <c r="B34" s="32"/>
      <c r="C34" s="32"/>
    </row>
    <row r="35" spans="1:3" x14ac:dyDescent="0.25">
      <c r="A35" s="32"/>
      <c r="B35" s="32"/>
      <c r="C35" s="32"/>
    </row>
    <row r="36" spans="1:3" x14ac:dyDescent="0.25">
      <c r="A36" s="32"/>
      <c r="B36" s="32"/>
      <c r="C36" s="32"/>
    </row>
    <row r="37" spans="1:3" x14ac:dyDescent="0.25">
      <c r="A37" s="32"/>
      <c r="B37" s="32"/>
      <c r="C37" s="32"/>
    </row>
    <row r="38" spans="1:3" x14ac:dyDescent="0.25">
      <c r="A38" s="32"/>
      <c r="B38" s="32"/>
      <c r="C38" s="32"/>
    </row>
    <row r="39" spans="1:3" x14ac:dyDescent="0.25">
      <c r="A39" s="32"/>
      <c r="B39" s="32"/>
      <c r="C39" s="32"/>
    </row>
    <row r="40" spans="1:3" x14ac:dyDescent="0.25">
      <c r="A40" s="32"/>
      <c r="B40" s="32"/>
      <c r="C40" s="32"/>
    </row>
    <row r="41" spans="1:3" x14ac:dyDescent="0.25">
      <c r="A41" s="32"/>
      <c r="B41" s="32"/>
      <c r="C41" s="32"/>
    </row>
    <row r="42" spans="1:3" x14ac:dyDescent="0.25">
      <c r="A42" s="32"/>
      <c r="B42" s="32"/>
      <c r="C42" s="32"/>
    </row>
    <row r="43" spans="1:3" x14ac:dyDescent="0.25">
      <c r="A43" s="32"/>
      <c r="B43" s="32"/>
      <c r="C43" s="32"/>
    </row>
    <row r="44" spans="1:3" x14ac:dyDescent="0.25">
      <c r="A44" s="32"/>
      <c r="B44" s="32"/>
      <c r="C44" s="32"/>
    </row>
    <row r="45" spans="1:3" x14ac:dyDescent="0.25">
      <c r="A45" s="32"/>
      <c r="B45" s="32"/>
      <c r="C45" s="32"/>
    </row>
    <row r="46" spans="1:3" x14ac:dyDescent="0.25">
      <c r="A46" s="32"/>
      <c r="B46" s="32"/>
      <c r="C46" s="32"/>
    </row>
    <row r="47" spans="1:3" x14ac:dyDescent="0.25">
      <c r="A47" s="32"/>
      <c r="B47" s="32"/>
      <c r="C47" s="32"/>
    </row>
    <row r="48" spans="1:3"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row r="55" spans="1:3" x14ac:dyDescent="0.25">
      <c r="A55" s="32"/>
      <c r="B55" s="32"/>
      <c r="C55" s="32"/>
    </row>
    <row r="56" spans="1:3" x14ac:dyDescent="0.25">
      <c r="A56" s="32"/>
      <c r="B56" s="32"/>
      <c r="C56" s="32"/>
    </row>
    <row r="57" spans="1:3" x14ac:dyDescent="0.25">
      <c r="A57" s="32"/>
      <c r="B57" s="32"/>
      <c r="C57" s="32"/>
    </row>
    <row r="58" spans="1:3" x14ac:dyDescent="0.25">
      <c r="A58" s="32"/>
      <c r="B58" s="32"/>
      <c r="C58" s="32"/>
    </row>
    <row r="59" spans="1:3" x14ac:dyDescent="0.25">
      <c r="A59" s="32"/>
      <c r="B59" s="32"/>
      <c r="C59" s="32"/>
    </row>
    <row r="60" spans="1:3" x14ac:dyDescent="0.25">
      <c r="A60" s="32"/>
      <c r="B60" s="32"/>
      <c r="C60" s="32"/>
    </row>
    <row r="61" spans="1:3" x14ac:dyDescent="0.25">
      <c r="A61" s="32"/>
      <c r="B61" s="32"/>
      <c r="C61" s="32"/>
    </row>
    <row r="62" spans="1:3" x14ac:dyDescent="0.25">
      <c r="A62" s="32"/>
      <c r="B62" s="32"/>
      <c r="C62" s="32"/>
    </row>
    <row r="63" spans="1:3" x14ac:dyDescent="0.25">
      <c r="A63" s="32"/>
      <c r="B63" s="32"/>
      <c r="C63" s="32"/>
    </row>
    <row r="64" spans="1:3" x14ac:dyDescent="0.25">
      <c r="A64" s="32"/>
      <c r="B64" s="32"/>
      <c r="C64" s="32"/>
    </row>
    <row r="65" spans="1:3" x14ac:dyDescent="0.25">
      <c r="A65" s="32"/>
      <c r="B65" s="32"/>
      <c r="C65" s="32"/>
    </row>
    <row r="66" spans="1:3" x14ac:dyDescent="0.25">
      <c r="A66" s="32"/>
      <c r="B66" s="32"/>
      <c r="C66" s="32"/>
    </row>
    <row r="67" spans="1:3" x14ac:dyDescent="0.25">
      <c r="A67" s="32"/>
      <c r="B67" s="32"/>
      <c r="C67" s="32"/>
    </row>
    <row r="68" spans="1:3" x14ac:dyDescent="0.25">
      <c r="A68" s="32"/>
      <c r="B68" s="32"/>
      <c r="C68" s="32"/>
    </row>
    <row r="69" spans="1:3" x14ac:dyDescent="0.25">
      <c r="A69" s="32"/>
      <c r="B69" s="32"/>
      <c r="C69" s="32"/>
    </row>
    <row r="70" spans="1:3" x14ac:dyDescent="0.25">
      <c r="A70" s="32"/>
      <c r="B70" s="32"/>
      <c r="C70" s="32"/>
    </row>
    <row r="71" spans="1:3" x14ac:dyDescent="0.25">
      <c r="A71" s="32"/>
      <c r="B71" s="32"/>
      <c r="C71" s="32"/>
    </row>
    <row r="72" spans="1:3" x14ac:dyDescent="0.25">
      <c r="A72" s="32"/>
      <c r="B72" s="32"/>
      <c r="C72" s="32"/>
    </row>
    <row r="73" spans="1:3" x14ac:dyDescent="0.25">
      <c r="A73" s="32"/>
      <c r="B73" s="32"/>
      <c r="C73" s="32"/>
    </row>
    <row r="74" spans="1:3" x14ac:dyDescent="0.25">
      <c r="A74" s="32"/>
      <c r="B74" s="32"/>
      <c r="C74" s="32"/>
    </row>
    <row r="75" spans="1:3" x14ac:dyDescent="0.25">
      <c r="A75" s="32"/>
      <c r="B75" s="32"/>
      <c r="C75" s="32"/>
    </row>
    <row r="76" spans="1:3" x14ac:dyDescent="0.25">
      <c r="A76" s="32"/>
      <c r="B76" s="32"/>
      <c r="C76" s="32"/>
    </row>
    <row r="77" spans="1:3" x14ac:dyDescent="0.25">
      <c r="A77" s="32"/>
      <c r="B77" s="32"/>
      <c r="C77" s="32"/>
    </row>
    <row r="78" spans="1:3" x14ac:dyDescent="0.25">
      <c r="A78" s="32"/>
      <c r="B78" s="32"/>
      <c r="C78" s="32"/>
    </row>
    <row r="79" spans="1:3" x14ac:dyDescent="0.25">
      <c r="A79" s="32"/>
      <c r="B79" s="32"/>
      <c r="C79" s="32"/>
    </row>
    <row r="80" spans="1:3"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row r="88" spans="1:3" x14ac:dyDescent="0.25">
      <c r="A88" s="32"/>
      <c r="B88" s="32"/>
      <c r="C88" s="32"/>
    </row>
    <row r="89" spans="1:3" x14ac:dyDescent="0.25">
      <c r="A89" s="32"/>
      <c r="B89" s="32"/>
      <c r="C89" s="32"/>
    </row>
    <row r="90" spans="1:3" x14ac:dyDescent="0.25">
      <c r="A90" s="32"/>
      <c r="B90" s="32"/>
      <c r="C90" s="32"/>
    </row>
    <row r="91" spans="1:3" x14ac:dyDescent="0.25">
      <c r="A91" s="32"/>
      <c r="B91" s="32"/>
      <c r="C91" s="32"/>
    </row>
    <row r="92" spans="1:3" x14ac:dyDescent="0.25">
      <c r="A92" s="32"/>
      <c r="B92" s="32"/>
      <c r="C92" s="32"/>
    </row>
    <row r="93" spans="1:3" x14ac:dyDescent="0.25">
      <c r="A93" s="32"/>
      <c r="B93" s="32"/>
      <c r="C93" s="32"/>
    </row>
    <row r="94" spans="1:3" x14ac:dyDescent="0.25">
      <c r="A94" s="32"/>
      <c r="B94" s="32"/>
      <c r="C94" s="32"/>
    </row>
    <row r="95" spans="1:3" x14ac:dyDescent="0.25">
      <c r="A95" s="32"/>
      <c r="B95" s="32"/>
      <c r="C95" s="32"/>
    </row>
    <row r="96" spans="1:3" x14ac:dyDescent="0.25">
      <c r="A96" s="32"/>
      <c r="B96" s="32"/>
      <c r="C96" s="32"/>
    </row>
    <row r="97" spans="1:3" x14ac:dyDescent="0.25">
      <c r="A97" s="32"/>
      <c r="B97" s="32"/>
      <c r="C97" s="32"/>
    </row>
    <row r="98" spans="1:3" x14ac:dyDescent="0.25">
      <c r="A98" s="32"/>
      <c r="B98" s="32"/>
      <c r="C98" s="32"/>
    </row>
    <row r="99" spans="1:3" x14ac:dyDescent="0.25">
      <c r="A99" s="32"/>
      <c r="B99" s="32"/>
      <c r="C99" s="32"/>
    </row>
  </sheetData>
  <conditionalFormatting sqref="H19:H24">
    <cfRule type="dataBar" priority="2">
      <dataBar>
        <cfvo type="min"/>
        <cfvo type="max"/>
        <color rgb="FF63C384"/>
      </dataBar>
      <extLst>
        <ext xmlns:x14="http://schemas.microsoft.com/office/spreadsheetml/2009/9/main" uri="{B025F937-C7B1-47D3-B67F-A62EFF666E3E}">
          <x14:id>{B39A0F1B-5DF9-42FA-A45C-B46C424EEE86}</x14:id>
        </ext>
      </extLst>
    </cfRule>
  </conditionalFormatting>
  <conditionalFormatting sqref="N19:N24">
    <cfRule type="dataBar" priority="1">
      <dataBar>
        <cfvo type="min"/>
        <cfvo type="max"/>
        <color rgb="FF63C384"/>
      </dataBar>
      <extLst>
        <ext xmlns:x14="http://schemas.microsoft.com/office/spreadsheetml/2009/9/main" uri="{B025F937-C7B1-47D3-B67F-A62EFF666E3E}">
          <x14:id>{A16B03A9-E782-4B73-AF4B-5C029D3D29F1}</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39A0F1B-5DF9-42FA-A45C-B46C424EEE86}">
            <x14:dataBar minLength="0" maxLength="100" border="1" negativeBarBorderColorSameAsPositive="0">
              <x14:cfvo type="autoMin"/>
              <x14:cfvo type="autoMax"/>
              <x14:borderColor rgb="FF63C384"/>
              <x14:negativeFillColor rgb="FFFF0000"/>
              <x14:negativeBorderColor rgb="FFFF0000"/>
              <x14:axisColor rgb="FF000000"/>
            </x14:dataBar>
          </x14:cfRule>
          <xm:sqref>H19:H24</xm:sqref>
        </x14:conditionalFormatting>
        <x14:conditionalFormatting xmlns:xm="http://schemas.microsoft.com/office/excel/2006/main">
          <x14:cfRule type="dataBar" id="{A16B03A9-E782-4B73-AF4B-5C029D3D29F1}">
            <x14:dataBar minLength="0" maxLength="100" border="1" negativeBarBorderColorSameAsPositive="0">
              <x14:cfvo type="autoMin"/>
              <x14:cfvo type="autoMax"/>
              <x14:borderColor rgb="FF63C384"/>
              <x14:negativeFillColor rgb="FFFF0000"/>
              <x14:negativeBorderColor rgb="FFFF0000"/>
              <x14:axisColor rgb="FF000000"/>
            </x14:dataBar>
          </x14:cfRule>
          <xm:sqref>N19:N24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shimaa mohamed</cp:lastModifiedBy>
  <dcterms:created xsi:type="dcterms:W3CDTF">2023-12-18T11:08:00Z</dcterms:created>
  <dcterms:modified xsi:type="dcterms:W3CDTF">2025-07-01T23:25:42Z</dcterms:modified>
</cp:coreProperties>
</file>