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BDP306x_Full Project_fpt.edu.vn\Document\"/>
    </mc:Choice>
  </mc:AlternateContent>
  <bookViews>
    <workbookView xWindow="0" yWindow="0" windowWidth="23040" windowHeight="9330" tabRatio="821" activeTab="3"/>
  </bookViews>
  <sheets>
    <sheet name="Cover" sheetId="1" r:id="rId1"/>
    <sheet name="Test Case List" sheetId="2" r:id="rId2"/>
    <sheet name="Test Case Spec." sheetId="4" r:id="rId3"/>
    <sheet name="Test Report" sheetId="5" r:id="rId4"/>
  </sheets>
  <definedNames>
    <definedName name="_xlnm._FilterDatabase" localSheetId="2" hidden="1">'Test Case Spec.'!$A$5:$I$20</definedName>
    <definedName name="ACTION">#REF!</definedName>
  </definedNames>
  <calcPr calcId="152511" calcMode="manual"/>
</workbook>
</file>

<file path=xl/calcChain.xml><?xml version="1.0" encoding="utf-8"?>
<calcChain xmlns="http://schemas.openxmlformats.org/spreadsheetml/2006/main">
  <c r="C11" i="5" l="1"/>
  <c r="C3" i="4"/>
  <c r="A3" i="4" l="1"/>
  <c r="E3" i="4" l="1"/>
  <c r="D3" i="4"/>
  <c r="B3" i="4"/>
  <c r="D9" i="5" s="1"/>
  <c r="C9" i="5"/>
  <c r="E14" i="5" l="1"/>
  <c r="E13" i="5"/>
</calcChain>
</file>

<file path=xl/comments1.xml><?xml version="1.0" encoding="utf-8"?>
<comments xmlns="http://schemas.openxmlformats.org/spreadsheetml/2006/main">
  <authors>
    <author/>
  </authors>
  <commentList>
    <comment ref="G5" authorId="0" shapeId="0">
      <text>
        <r>
          <rPr>
            <b/>
            <sz val="8"/>
            <color indexed="8"/>
            <rFont val="Times New Roman"/>
            <charset val="134"/>
          </rPr>
          <t xml:space="preserve">Pass
Fail
Untested
N/A
</t>
        </r>
      </text>
    </comment>
  </commentList>
</comments>
</file>

<file path=xl/sharedStrings.xml><?xml version="1.0" encoding="utf-8"?>
<sst xmlns="http://schemas.openxmlformats.org/spreadsheetml/2006/main" count="432" uniqueCount="211">
  <si>
    <t>Template</t>
  </si>
  <si>
    <t>TEST CASE</t>
  </si>
  <si>
    <t>Project</t>
  </si>
  <si>
    <t>FunixSwap</t>
  </si>
  <si>
    <t>Version</t>
  </si>
  <si>
    <t>1.0</t>
  </si>
  <si>
    <t xml:space="preserve"> </t>
  </si>
  <si>
    <t>TEST CASE LIST</t>
  </si>
  <si>
    <t>Project Name</t>
  </si>
  <si>
    <t>FunixSwap – A decentralized exchange for swapping tokens.</t>
  </si>
  <si>
    <t>Test Environment Setup Description</t>
  </si>
  <si>
    <t>No</t>
  </si>
  <si>
    <t>Function Name</t>
  </si>
  <si>
    <t>Sheet Name</t>
  </si>
  <si>
    <t>Description</t>
  </si>
  <si>
    <t>Pre-Condition</t>
  </si>
  <si>
    <t>Importing Wallet</t>
  </si>
  <si>
    <t>Test Case Spec.</t>
  </si>
  <si>
    <t>User imports / connects account from Metamask, privatekey 
or key store</t>
  </si>
  <si>
    <t>None</t>
  </si>
  <si>
    <t>View wallet information</t>
  </si>
  <si>
    <t>User views current account address, balance of the account 
for each type of token or Ether.</t>
  </si>
  <si>
    <t>Swapping token</t>
  </si>
  <si>
    <t>User registers for a swapping order to swap specific 
amount of token / ether to other token / ether.</t>
  </si>
  <si>
    <t>Transferring tokens</t>
  </si>
  <si>
    <t>User transfers specific amount of token or ether to 
an address.</t>
  </si>
  <si>
    <t>Transaction monitoring</t>
  </si>
  <si>
    <t>When transaction of use cases "Swapping token", 
"Transferring token" been processed, update the transaction state (broadcasting, broadcasted, failed or success).</t>
  </si>
  <si>
    <t>Pass</t>
  </si>
  <si>
    <t>Fail</t>
  </si>
  <si>
    <t>Untested</t>
  </si>
  <si>
    <t>N/A</t>
  </si>
  <si>
    <t>Number of Test cases</t>
  </si>
  <si>
    <t>ID</t>
  </si>
  <si>
    <t>Test Case Description</t>
  </si>
  <si>
    <t>Test Case Procedure</t>
  </si>
  <si>
    <t>Expected Output</t>
  </si>
  <si>
    <t>Inter-test case Dependence</t>
  </si>
  <si>
    <t>Actual Output</t>
  </si>
  <si>
    <t>Result</t>
  </si>
  <si>
    <t>Test date</t>
  </si>
  <si>
    <t>Note</t>
  </si>
  <si>
    <t>NA</t>
  </si>
  <si>
    <t>TC1.1</t>
  </si>
  <si>
    <t>Đã cài đặt Metamask, chưa kết nối accounts.</t>
  </si>
  <si>
    <t>1. Truy cập màn hình Hompage của FunixSwap.
2. Bấm button "Metamask".
3. Popup login của Metamask hiển thị.
4. Nhập password để login vào Metamask.
5. Bấm button "Mở khóa".
6. Metamask hiển thị màn hình cho phép chọn các tài khoản muốn connect với FunixSwap.
7. Chọn danh sách các tài khoản muốn kết nối với FunixSwap.
8. Click button "Tiếp theo".
9. Metamask hiển thị màn hình Confirm kết nối tài khoản.
10. Click button "Kết nối".
11. Metamask thực hiện kết nối tài khoản và chuyển về màn hình chính của Metamask.</t>
  </si>
  <si>
    <t>TC1.2</t>
  </si>
  <si>
    <t>Chưa cài đặt Metamask</t>
  </si>
  <si>
    <t>1. Truy cập màn hình Hompage của FunixSwap.
2. Bấm button "Metamask".</t>
  </si>
  <si>
    <t>1. Không có sự thay đổi nào về giao diện.</t>
  </si>
  <si>
    <t>TC1.3</t>
  </si>
  <si>
    <t>Chưa nhập ví</t>
  </si>
  <si>
    <t>1. Truy cập màn hình Hompage của FunixSwap.
2. Bấm button "Metamask".
3. Metamask hiển thị màn hình yêu cầu nhập ví hoặc tạo ví.
4. Chọn 'nhập ví'.
5. Nhập 'cụm mật khẩu gốc' và 'new password'. Chọn đồng ý với điều khoản.
6. Click button "Nhập".
7. Metamask hiển thị trạng thái đã nhập ví thành công.
8. Click button "Tiếp theo".
9. Metamask hiển thị màn hình cho phép chọn các tài khoản muốn connect với FunixSwap.
10. Chọn danh sách các tài khoản muốn kết nối với FunixSwap.
11. Click button "Tiếp theo".
12. Metamask hiển thị màn hình Confirm kết nối tài khoản.
13. Click button "Kết nối".
14. Metamask thực hiện kết nối tài khoản và chuyển về màn hình chính của Metamask.</t>
  </si>
  <si>
    <t>TC1.4</t>
  </si>
  <si>
    <t>Không chọn tài khoản muốn kết nối</t>
  </si>
  <si>
    <t>1. Truy cập màn hình Hompage của FunixSwap.
2. Bấm button "Metamask".
3. Popup login của Metamask hiển thị.
4. Nhập password để login vào Metamask.
5. Bấm button "Mở khóa".
6. Metamask hiển thị màn hình cho phép chọn các tài khoản muốn connect với FunixSwap.
7. Không chọn bất cứ tài khoản nào để kết nối.</t>
  </si>
  <si>
    <t>1. Nút "Tiếp theo" ở màn hình chọn danh sách tài khoản để kết nối của Metamask bị Disable.</t>
  </si>
  <si>
    <t>TC2.1</t>
  </si>
  <si>
    <t>TC2.2</t>
  </si>
  <si>
    <t>Chưa login</t>
  </si>
  <si>
    <t>TC2.3</t>
  </si>
  <si>
    <t>Tài khoản chưa kết nối</t>
  </si>
  <si>
    <t>TC2.4</t>
  </si>
  <si>
    <t>Chuyển từ tài khoản đã kết nối sang một tài khoản chưa kết nối</t>
  </si>
  <si>
    <t>TC2.5</t>
  </si>
  <si>
    <t>Tài khoản đã kết nối</t>
  </si>
  <si>
    <t>TC2.6</t>
  </si>
  <si>
    <t>TC2.7</t>
  </si>
  <si>
    <t>Thay đổi lượng Token</t>
  </si>
  <si>
    <t>TC2.8</t>
  </si>
  <si>
    <t>Chuyển đổi giữa hai tài khoản đã kết nối</t>
  </si>
  <si>
    <t>TC2.9</t>
  </si>
  <si>
    <t>Chuyển đổi từ một tài khoản chưa kết nối sang một tài khoản đã  kết nối</t>
  </si>
  <si>
    <t>1. Truy cập màn hình Hompage của FunixSwap.
2. Switch sang một account chưa được kết nối.
3. Bấm button "Account Balance".
4. Được di chuyển tới màn hình "Account Detail".
5. Switch sang một account đã được kết nối.</t>
  </si>
  <si>
    <t>TC3.1</t>
  </si>
  <si>
    <t>TC3.2</t>
  </si>
  <si>
    <t>TC3.3</t>
  </si>
  <si>
    <t>TC3.4</t>
  </si>
  <si>
    <t>TC3.5</t>
  </si>
  <si>
    <t>TC3.6</t>
  </si>
  <si>
    <t>TC3.7</t>
  </si>
  <si>
    <t>TC3.8</t>
  </si>
  <si>
    <t>TC3.9</t>
  </si>
  <si>
    <t>TC3.10</t>
  </si>
  <si>
    <t>TC3.11</t>
  </si>
  <si>
    <t>TC3.12</t>
  </si>
  <si>
    <t>TC3.13</t>
  </si>
  <si>
    <t>TC3.14</t>
  </si>
  <si>
    <t>TC3.15</t>
  </si>
  <si>
    <t>TC3.16</t>
  </si>
  <si>
    <t>TC3.17</t>
  </si>
  <si>
    <t>TC4.1</t>
  </si>
  <si>
    <t>TC4.2</t>
  </si>
  <si>
    <t>TC4.3</t>
  </si>
  <si>
    <t>TC4.4</t>
  </si>
  <si>
    <t>TC4.5</t>
  </si>
  <si>
    <t>1. Truy cập màn hình Hompage của FunixSwap.</t>
  </si>
  <si>
    <t>TC4.6</t>
  </si>
  <si>
    <t>TC4.7</t>
  </si>
  <si>
    <t>TC4.8</t>
  </si>
  <si>
    <t>TC4.9</t>
  </si>
  <si>
    <t>TC4.10</t>
  </si>
  <si>
    <t>TC4.11</t>
  </si>
  <si>
    <t>TC4.12</t>
  </si>
  <si>
    <t>1. Truy cập màn hình Hompage của FunixSwap.
2. Chuyển sang tab "Transfer".</t>
  </si>
  <si>
    <t>TC5.1</t>
  </si>
  <si>
    <t>TC5.2</t>
  </si>
  <si>
    <t>1. Truy cập màn hình Hompage của FunixSwap.
2. Switch sang một tài khoản chưa được kết nối.</t>
  </si>
  <si>
    <t>1. Truy cập màn hình Hompage của FunixSwap.
2. Switch sang một tài khoản đã được kết nối.</t>
  </si>
  <si>
    <t>Source token và destination trùng nhau</t>
  </si>
  <si>
    <t>1. Truy cập màn hình Hompage của FunixSwap.
2. Chọn cùng một loại token ở source token và destination token.</t>
  </si>
  <si>
    <t>1. Truy cập màn hình Hompage của FunixSwap.
2. Chọn source token là một loại token bất kỳ.
3. Nhập amount cho lượng token muốn swap, sao cho không có đủ lượng source token.
4. Chọn destination là một token bất kỳ khác với token hiện tại.</t>
  </si>
  <si>
    <t>Swap từ tokenokenher sang một token khác, không có đủ transaction fee</t>
  </si>
  <si>
    <t>Nhập ký tự đặc biệt vào ô input</t>
  </si>
  <si>
    <t>1. Truy cập màn hình Hompage của FunixSwap.
2. Tại ô input souce amount, nhập một ký tự đặc biệt mà không phải chữ số hoặc dấu chấm.</t>
  </si>
  <si>
    <t>1. Ký tự đặc biệt được tự động xóa đi.
2. Destination amount không bị update.</t>
  </si>
  <si>
    <t>Nhập số âm</t>
  </si>
  <si>
    <t>1. Truy cập màn hình Hompage của FunixSwap.
2. Tại ô input souce amount, nhập số âm.</t>
  </si>
  <si>
    <t>Nhập số thập phân có 2 dấu chấm</t>
  </si>
  <si>
    <t>1. Truy cập màn hình Hompage của FunixSwap.
2. Tại ô input souce amount, nhập số thập phân với hai dấu chấm.</t>
  </si>
  <si>
    <t>Thay đổi tỷ giá</t>
  </si>
  <si>
    <t>1. Truy cập màn hình Hompage của FunixSwap.
2. Chọn source token và destination token sao cho chúng khác nhau
3. Tỷ giá bên dưới destination amoun được update.
4. Nhập một lượng source amount hợp lệ. 
5. Destination amount được update.
6. Thay đổi tỷ giá của một trong hai loại token.</t>
  </si>
  <si>
    <t>Thay đổi source token</t>
  </si>
  <si>
    <t>1. Truy cập màn hình Hompage của FunixSwap.
2. Chọn source token và destination token sao cho chúng khác nhau
3. Tỷ giá bên dưới destination amoun được update.
4. Nhập một lượng source amount hợp lệ. 
5. Destination amount được update.
6. Thay đổi source token.</t>
  </si>
  <si>
    <t>1. Tỷ giá phía dưới destination amount được update lại chính xác.
2. Lượng destination amount được tính toán  lại chính xác.</t>
  </si>
  <si>
    <t>Thay đổi destination token</t>
  </si>
  <si>
    <t>1. Truy cập màn hình Hompage của FunixSwap.
2. Chọn source token và destination token sao cho chúng khác nhau
3. Tỷ giá bên dưới destination amoun được update.
4. Nhập một lượng source amount hợp lệ. 
5. Destination amount được update.
6. Thay đổi destination token.</t>
  </si>
  <si>
    <t>1. Hiển thị thông báo chưa login.
2. Dropdown list chọn source token  có đầy đủ các token symbols của các supported tokens.
3. Button "Transfer now" bị disable.</t>
  </si>
  <si>
    <t>1. Truy cập màn hình Hompage của FunixSwap.
2. Switch sang một tài khoản chưa được kết nối.
3. Chuyển sang tab "Transfer".</t>
  </si>
  <si>
    <t>1. Truy cập màn hình Hompage của FunixSwap.
2. Switch sang một tài khoản đã được kết nối.
3. Chuyển sang tab "Transfer".</t>
  </si>
  <si>
    <t>1. Dropdown list chọn source token có đầy đủ các token symbols của các supported tokens.
2. Button "Transfer now" được active.</t>
  </si>
  <si>
    <t>Chuyển token, không có đủ token</t>
  </si>
  <si>
    <t>1. Truy cập màn hình Hompage của FunixSwap.
2. Chuyển sang tab Transfer.
3. Tại ô input amount, nhập một ký tự đặc biệt mà không phải chữ số hoặc dấu chấm.</t>
  </si>
  <si>
    <t>1. Truy cập màn hình Hompage của FunixSwap.
2. Chuyển sang tab Transfer.
3. Tại ô input amount, nhập số âm.</t>
  </si>
  <si>
    <t>1. Truy cập màn hình Hompage của FunixSwap.
2. Chuyển sang tab Transfer.
3. Tại ô input amount, nhập số thập phân với hai dấu chấm.</t>
  </si>
  <si>
    <t>Swapping / Hiển thị popup theo dõi transaction status</t>
  </si>
  <si>
    <t>1. Có hiển thị popup để theo dõi transaction status.
2. Các trạng thái hiển thị gồm: broadcasting, broadcasted, failed or success.
3. Update trạng thái theo thời gian thực (Cần có tool, console để theo dõi trạng thái của transaction được xử lý rồi so sánh với việc update front-end)
4. Popup hiển thị các thông tin:
+) Transaction hash
+) Thời gian đã xử lý
+) Trạng thái hiện tại của transaction</t>
  </si>
  <si>
    <t>Transferring / Hiển thị popup theo dõi transaction status</t>
  </si>
  <si>
    <t>TEST REPORT</t>
  </si>
  <si>
    <t>Creator</t>
  </si>
  <si>
    <t>Notes</t>
  </si>
  <si>
    <t>Number of  test cases</t>
  </si>
  <si>
    <t>Sub total</t>
  </si>
  <si>
    <t>Test coverage</t>
  </si>
  <si>
    <t>%</t>
  </si>
  <si>
    <t>Test successful coverage</t>
  </si>
  <si>
    <t xml:space="preserve">1. Ganache.
2. Chrome browser.
3. Metamask.
</t>
  </si>
  <si>
    <t>4</t>
  </si>
  <si>
    <t>5</t>
  </si>
  <si>
    <t>3</t>
  </si>
  <si>
    <t>Thay đổi lượng Tomo</t>
  </si>
  <si>
    <t>1. Truy cập màn hình Hompage của FunixSwap.
2. Switch sang một account đã được kết nối.
3. Bấm button "Account Balance".
4. Được di chuyển tới màn hình "Account Detail".
5. Chuyển 1 Tomo từ tài khoản hiện tại sang tài khoản khác bằng Metamask.</t>
  </si>
  <si>
    <t>Swap từ Tomo sang một token khác, có đủ Tomo</t>
  </si>
  <si>
    <t>1. Truy cập màn hình Hompage của FunixSwap.
2. Chọn source token là Tomo.
3. Nhập amount cho lượng Tomo muốn swap, cần phải đảm bảo còn đủ Tomo cho lượng Tomo swap và transaction fee.
4. Chọn destination là một token bất kỳ mà không phải là Tomo.
5. Click button "Swap now".
6. Popup confirm được hiển thị.
7. Click button "Confirm".
8. Metamask hiển thị popup để sign transaction.
9. Thực hiện sign transaction.
10. Hiển thị popup theo dõi transaction status.</t>
  </si>
  <si>
    <t>Swap từ Tomo sang một token khác, không có đủ Tomo</t>
  </si>
  <si>
    <t xml:space="preserve">1. Truy cập màn hình Hompage của FunixSwap.
2. Chọn source token là Tomo.
3. Nhập amount cho lượng Tomo muốn swap, sao cho không có đủ lượng source Tomo.
4. Chọn destination là một token bất kỳ.
</t>
  </si>
  <si>
    <t>Swap từ Tomo sang một token khác, không có đủ transaction fee</t>
  </si>
  <si>
    <t xml:space="preserve">1. Truy cập màn hình Hompage của FunixSwap.
2. Chọn source token là Tomo.
3. Chọn chuyển 100 Tomo trong ví. 
4. Chọn destination là một token bất kỳ.
</t>
  </si>
  <si>
    <t>Swap từ token sang một token hoặc Tomo, có đủ source token</t>
  </si>
  <si>
    <t>1. Truy cập màn hình Hompage của FunixSwap.
2. Chọn source token là một loại token bất kỳ.
3. Nhập amount cho lượng token muốn swap, cần phải đảm bảo còn đủ token cho lượng token muốn swap và lượng Tomo đủ cho transaction fee.
4. Chọn destination là một token bất kỳ khác với token hiện tại.
5. Click button "Swap now".
6. Popup confirm được hiển thị.
7. Click button "Confirm".
8. Metamask hiển thị popup để sign transaction.
9. Thực hiện sign transaction.
10. Hiển thị popup theo dõi transaction status.</t>
  </si>
  <si>
    <t>Swap từ token sang một token hoặc Tomo, không có đủ source token</t>
  </si>
  <si>
    <t>1. Truy cập màn hình Hompage của FunixSwap.
2. Switch sang một account không có Tomo.
3. Chọn source token là một loại token bất kỳ.
4. Nhập amount cho lượng token muốn swap, cần phải đảm bảo còn đủ token cho lượng token muốn swap.
5. Chọn destination là một token bất kỳ khác với token hiện tại.</t>
  </si>
  <si>
    <t>Chuyển Tomo, có đủ Tomo</t>
  </si>
  <si>
    <t>1. Truy cập màn hình Hompage của FunixSwap.
2. Switch sang một tài khoản đã được kết nối.
3. Chuyển sang tab "Transfer".
4. Chọn token là Tomo.
5. Nhập một lượng Tomo sao cho có đủ Tomo để transfer cộng transaction fee.
6. Click button "Transfer now".
7. Popup confirm với các thông tin receiver, amount, estimate transaction fee được hiển thị.
8. Click button "Confirm".
9. Metamask hiển thị popup sign transaction.
10. Sign transaction.
11. Hiển thị popup theo dõi transaction status.</t>
  </si>
  <si>
    <t>1. Thông tin trong popup confirm chính xác.
2. Thông tin trong popup sign transaction chính xác.
3.Transaction được gửi mà không có thông báo lỗi. 
4. Lượng Tomo bị giảm đi sau khi gửi transaction đúng bằng lượng Tomo đã gửi cộng transaction fee.</t>
  </si>
  <si>
    <t>Chuyển Tomo, không có đủ Tomo</t>
  </si>
  <si>
    <t>1. Truy cập màn hình Hompage của FunixSwap.
2. Switch sang một tài khoản đã được kết nối.
3. Chuyển sang tab "Transfer".
4. Chọn token là Tomo.
5. Nhập một lượng Tomo sao cho không có đủ Tomo.</t>
  </si>
  <si>
    <t>Chuyển token, có đủ Tomo cho transaction fee</t>
  </si>
  <si>
    <t>1. Truy cập màn hình Hompage của FunixSwap.
2. Switch sang một tài khoản đã được kết nối.
3. Chuyển sang tab "Transfer".
4. Chọn token là một loại token khác Tomo.
5. Nhập một lượng Tomo sao cho có đủ Tomo cho transaction fee.
6. Click button "Transfer now".
7. Popup confirm với các thông tin receiver, amount, estimate transaction fee được hiển thị.
8. Click button "Confirm".
9. Metamask hiển thị popup sign transaction.
10. Sign transaction.
11. Hiển thị popup theo dõi transaction status.</t>
  </si>
  <si>
    <t>1. Thông tin trong popup confirm chính xác.
2. Thông tin trong popup sign transaction chính xác.
3.Transaction được gửi mà không có thông báo lỗi. 
4. Lượng Tomo bị giảm đi sau khi gửi transaction đúng bằng lượng  transaction fee.
5. Lượng token bị giảm đi đúng bằng lượng token đã gửi.</t>
  </si>
  <si>
    <t>1. Truy cập màn hình Hompage của FunixSwap.
2. Switch sang một tài khoản đã được kết nối.
3. Chuyển sang tab "Transfer".
4. Chọn token là một loại token khác Tomo.
5. Nhập một lượng token sao cho không có đủ token.</t>
  </si>
  <si>
    <t>Chuyển token, không có đủ Tomo cho transaction fee</t>
  </si>
  <si>
    <t>1. Truy cập màn hình Hompage của FunixSwap.
2. Switch sang một tài khoản đã được kết nối.
3. Chuyển sang tab "Transfer".
4. Chọn token là một loại token khác Tomo
5. Nhập một lượng tokenher sao cho không có đủ Tomo cho transaction fee.</t>
  </si>
  <si>
    <t>Đỗ Thành Tú</t>
  </si>
  <si>
    <t>1. Truy cập màn hình Hompage của FunixSwap.
2. Switch sang một account chưa được kết nối.</t>
  </si>
  <si>
    <t>1. lượng Tomo của tài khoản hiện tại được cập nhật lại đúng bằng lượng Tomo đã chuyển cùng với Transaction Fee.</t>
  </si>
  <si>
    <t>1. Lượng Token của tài khoản hiện tại được cập nhật lại đúng bằng lượng Token đã chuyển, lượng Tomo bị giảm đi bằng lượng Transaction Fee.</t>
  </si>
  <si>
    <t>1. Truy cập màn hình Hompage của FunixSwap.
2. Switch sang một account đã được kết nối.
3. Switch sang một account chưa được kết nối.</t>
  </si>
  <si>
    <t xml:space="preserve">1. Truy cập màn hình Hompage của FunixSwap.
2. Switch sang một account đã được kết nối.
</t>
  </si>
  <si>
    <t>1. Truy cập màn hình Hompage của FunixSwap.
2. Switch sang một account đã được kết nối.
3. Chuyển 1 Token từ tài khoản hiện tại sang tài khoản khác bằng FunixSwap ở một cửa sổ trình duyệt khác.</t>
  </si>
  <si>
    <t>1. Truy cập màn hình Hompage của FunixSwap.
2. Switch sang một account đã được kết nối.
3. Switch sang một account đã được kết nối khác.</t>
  </si>
  <si>
    <t xml:space="preserve">1. Truy cập màn hình Hompage của FunixSwap.
</t>
  </si>
  <si>
    <t xml:space="preserve">1. Thông tin "Account" là "undefined".
2. Bảng thông tin balance theo từng loại Token, TOMO của account hiện tại là "0".
</t>
  </si>
  <si>
    <t xml:space="preserve">Có trường hợp dòng "Account" hiển thị là địa chỉ "0xd76fd76F7101811726DCE9E43C2617706a4c45c8". </t>
  </si>
  <si>
    <t>1. Tài khoản đã được chọn để kết nối sẽ hiển thị trạng thái là "Đã kết nối".
2. Tài khoản không được chọn để kết nối sẽ hiển thị trạng thái là "Chưa kết nối".
3. Thông tin "Account" sẽ được cập nhật sang tài khoản hiện tại. Nếu tài khoản chưa được kết nối thì sau 10s vẫn sẽ không cập nhật thông tin "Account" sang tài khoản hiện tại.</t>
  </si>
  <si>
    <t xml:space="preserve">1. Tài khoản đã được chọn để kết nối sẽ hiển thị trạng thái là "Đã kết nối".
2. Tài khoản không được chọn để kết nối sẽ hiển thị trạng thái là "Chưa kết nối".
3. Tại màn hình "Account Detail", nếu tài khoản đã được kết nối thì thông tin "Account" sẽ được cập nhật sang tài khoản hiện tại. </t>
  </si>
  <si>
    <t>1. Thông tin "Account" là "undefined".
2. Bảng thông tin balance theo từng loại Token, TOMO của account hiện tại không có dòng nào.</t>
  </si>
  <si>
    <t>- Khi đang là tài khoản đã kết nối:
1. Thông tin "Account" là Address hiện tại.
2. Bảng thông tin Balance bao gồm các loại Token được hỗ trợ bởi Exchange.
 3. Balance của mỗi loại đều đúng với balance của address hiện tại.
- Khi chuyển sang tài khoản chưa được kết nối:
1. Thông tin "Account" là "undefined".
2. Bảng thông tin balance theo từng loại Token, TOMO của account hiện tại không có dòng nào.
3. Hiển thị thông báo User chưa thực hiện kết nối tài khoản.</t>
  </si>
  <si>
    <t>tài khoản đã kết nối:
1. Thông tin "Account" là Address hiện tại.
2. Bảng thông tin Balance bao gồm các loại Token được hỗ trợ bởi Exchange.
 3. Balance của mỗi loại đều đúng với balance của address hiện tại. tài khoản chưa được kết nối:
1. Thông tin "Account" là "undefined".
2. Bảng thông tin balance theo từng loại Token, TOMO của account hiện tại không có dòng nào.
3. Hiển thị thông báo User chưa thực hiện kết nối tài khoản.</t>
  </si>
  <si>
    <t>1. Thông tin "Account" là Address hiện tại.
2. Bảng thông tin Balance bao gồm các loại Token được hỗ trợ bởi Exchange.
 3. Balance của mỗi loại đều đúng với balance của address hiện tại.</t>
  </si>
  <si>
    <t>1. Ban đầu khi vào màn hình "Account Detail" thông tin "Account" là địa chỉ của tài khoản vừa đăng nhập. Sau khi chuyển sang một tài khoản đã đăng nhập khác, thông tin "Account" được cập nhật lại bằng địa chỉ của tài khoản mới được cập nhật.</t>
  </si>
  <si>
    <t>- Khi đang là tài khoản chưa kết nối:
1. Thông tin "Account" là "undefined".
2. Bảng thông tin balance theo từng loại Token, TOMO của account hiện tại không có dòng nào.
- Khi chuyển sang tài khoản đã được kết nối:
1. Thông tin "Account" là Address hiện tại.
2. Bảng thông tin Balance bao gồm các loại Token được hỗ trợ bởi Exchange.
 3. Balance của mỗi loại đều đúng với balance của address hiện tại.</t>
  </si>
  <si>
    <t>1. Thông tin "Account" là "undefined".
2. Bảng thông tin balance theo từng loại Token, TOMO của account hiện tại là "0".</t>
  </si>
  <si>
    <t>1. Thông tin "Account" là "undefined".</t>
  </si>
  <si>
    <t>2. Bảng thông tin balance theo từng loại Token, TOMO của account hiện tại là "0".</t>
  </si>
  <si>
    <t>1. Thông tin "Account" là "undefined".
2. Hai dropdown list chọn source token và destination token có đầy đủ các token symbols của các supported tokens.</t>
  </si>
  <si>
    <t xml:space="preserve">1. Hai dropdown list chọn source token và destination token có đầy đủ các token symbols của các supported tokens.
</t>
  </si>
  <si>
    <t>1. Hai dropdown list chọn source token và destination token có đầy đủ các token symbols của các supported tokens.</t>
  </si>
  <si>
    <t>1. Tỷ giá hiện "err".</t>
  </si>
  <si>
    <t>1. Lượng token nhận được đúng với tỷ giá.
2. Phía dưới destination amount, tỷ giá hiển thị đúng.
4. Thông báo không có đủ Tomo để thực hiện transaction.</t>
  </si>
  <si>
    <t xml:space="preserve">
1. Lượng token nhận được đúng với tỷ giá.
2. Phía dưới destination amount, tỷ giá hiển thị đúng.
3. Transaction gửi đi mà không có thông báo lỗi.
4. Lượng token sau khi gửi transaction đúng bằng lượng token swap.
5. Lượng Tomo giảm đúng bằng transaction fee.</t>
  </si>
  <si>
    <t>1. Lượng token nhận được đúng với tỷ giá.
2. Phía dưới destination amount, tỷ giá hiển thị đúng.
3. Thông báo không có đủ lượng source token để thực hiện transaction.</t>
  </si>
  <si>
    <t>1. Lượng token nhận được đúng với tỷ giá.
2. Phía dưới destination amount, tỷ giá hiển thị đúng.
3. Thông báo không có đủ Tomo để thực hiện transaction.</t>
  </si>
  <si>
    <t>1. Thông báo "Invalid Number"
2. Destination amount không bị update.</t>
  </si>
  <si>
    <t>1. Tỷ giá phía dưới destination amount được update tự động.
2. Lượng destination amount được tính toán.</t>
  </si>
  <si>
    <t>1. Lượng token nhận được đúng với tỷ giá.
2. Phía dưới destination amount, tỷ giá hiển thị đúng.
3. Transaction gửi đi mà không có thông báo lỗi.
4. Lượng Tomo giảm đi sau khi gửi transaction đúng bằng lượng Tomo swap cộng transaction fee.</t>
  </si>
  <si>
    <t>1. Dropdown list chọn source token có đầy đủ các token symbols của các supported tokens.
2. "Transfer" báo lỗi.</t>
  </si>
  <si>
    <t>1. Thông báo là không có đủ Tomo để thực hiện transaction.</t>
  </si>
  <si>
    <t>1. Thông báo là không có đủ token để thực hiện transaction.</t>
  </si>
  <si>
    <t xml:space="preserve">1. Dropdown list chọn source token có đầy đủ các token symbols của các supported tokens.
</t>
  </si>
  <si>
    <t>1. Thông báo "Invalid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</si>
</sst>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5">
    <font>
      <sz val="11"/>
      <name val="ＭＳ Ｐゴシック"/>
      <charset val="128"/>
    </font>
    <font>
      <sz val="10"/>
      <name val="Arial"/>
      <charset val="134"/>
    </font>
    <font>
      <b/>
      <sz val="20"/>
      <color indexed="8"/>
      <name val="Arial"/>
      <charset val="134"/>
    </font>
    <font>
      <b/>
      <sz val="10"/>
      <name val="Arial"/>
      <charset val="134"/>
    </font>
    <font>
      <i/>
      <sz val="10"/>
      <name val="Arial"/>
      <charset val="134"/>
    </font>
    <font>
      <b/>
      <sz val="10"/>
      <color indexed="60"/>
      <name val="Arial"/>
      <charset val="134"/>
    </font>
    <font>
      <i/>
      <sz val="10"/>
      <color indexed="17"/>
      <name val="Arial"/>
      <charset val="134"/>
    </font>
    <font>
      <b/>
      <sz val="10"/>
      <color indexed="9"/>
      <name val="Arial"/>
      <charset val="134"/>
    </font>
    <font>
      <sz val="10"/>
      <color indexed="9"/>
      <name val="Arial"/>
      <charset val="134"/>
    </font>
    <font>
      <sz val="10"/>
      <color indexed="8"/>
      <name val="Arial"/>
      <charset val="134"/>
    </font>
    <font>
      <b/>
      <sz val="10"/>
      <color theme="0"/>
      <name val="Arial"/>
      <charset val="134"/>
    </font>
    <font>
      <b/>
      <sz val="10"/>
      <color indexed="10"/>
      <name val="Arial"/>
      <charset val="134"/>
    </font>
    <font>
      <sz val="10"/>
      <color indexed="10"/>
      <name val="Arial"/>
      <charset val="134"/>
    </font>
    <font>
      <b/>
      <sz val="20"/>
      <name val="Arial"/>
      <charset val="134"/>
    </font>
    <font>
      <sz val="10"/>
      <name val="Tahoma"/>
      <charset val="134"/>
    </font>
    <font>
      <i/>
      <sz val="14"/>
      <color indexed="60"/>
      <name val="Arial"/>
      <charset val="134"/>
    </font>
    <font>
      <sz val="18"/>
      <color indexed="60"/>
      <name val="Arial"/>
      <charset val="134"/>
    </font>
    <font>
      <b/>
      <sz val="22"/>
      <color theme="1"/>
      <name val="Arial"/>
      <charset val="134"/>
    </font>
    <font>
      <sz val="24"/>
      <color indexed="60"/>
      <name val="Arial"/>
      <charset val="134"/>
    </font>
    <font>
      <b/>
      <sz val="10"/>
      <color theme="1"/>
      <name val="Arial"/>
      <charset val="134"/>
    </font>
    <font>
      <b/>
      <sz val="9"/>
      <color indexed="16"/>
      <name val="Tahoma"/>
      <charset val="134"/>
    </font>
    <font>
      <sz val="9"/>
      <name val="ＭＳ ゴシック"/>
      <charset val="128"/>
    </font>
    <font>
      <b/>
      <sz val="8"/>
      <color indexed="8"/>
      <name val="Times New Roman"/>
      <charset val="134"/>
    </font>
    <font>
      <sz val="11"/>
      <name val="ＭＳ Ｐゴシック"/>
      <charset val="128"/>
    </font>
    <font>
      <sz val="10"/>
      <name val="Arial"/>
      <family val="2"/>
    </font>
  </fonts>
  <fills count="11">
    <fill>
      <patternFill patternType="none"/>
    </fill>
    <fill>
      <patternFill patternType="gray125"/>
    </fill>
    <fill>
      <patternFill patternType="solid">
        <fgColor indexed="9"/>
        <bgColor indexed="26"/>
      </patternFill>
    </fill>
    <fill>
      <patternFill patternType="solid">
        <fgColor theme="8" tint="0.59999389629810485"/>
        <bgColor indexed="26"/>
      </patternFill>
    </fill>
    <fill>
      <patternFill patternType="solid">
        <fgColor indexed="18"/>
        <bgColor indexed="32"/>
      </patternFill>
    </fill>
    <fill>
      <patternFill patternType="solid">
        <fgColor theme="6"/>
        <bgColor indexed="32"/>
      </patternFill>
    </fill>
    <fill>
      <patternFill patternType="solid">
        <fgColor theme="6" tint="0.59999389629810485"/>
        <bgColor indexed="41"/>
      </patternFill>
    </fill>
    <fill>
      <patternFill patternType="solid">
        <fgColor theme="0" tint="-0.14996795556505021"/>
        <bgColor indexed="26"/>
      </patternFill>
    </fill>
    <fill>
      <patternFill patternType="solid">
        <fgColor indexed="62"/>
        <bgColor indexed="56"/>
      </patternFill>
    </fill>
    <fill>
      <patternFill patternType="solid">
        <fgColor indexed="9"/>
        <bgColor indexed="64"/>
      </patternFill>
    </fill>
    <fill>
      <patternFill patternType="solid">
        <fgColor theme="8" tint="0.59999389629810485"/>
        <bgColor indexed="64"/>
      </patternFill>
    </fill>
  </fills>
  <borders count="24">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auto="1"/>
      </left>
      <right style="hair">
        <color auto="1"/>
      </right>
      <top style="hair">
        <color auto="1"/>
      </top>
      <bottom style="hair">
        <color auto="1"/>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s>
  <cellStyleXfs count="7">
    <xf numFmtId="0" fontId="0" fillId="0" borderId="0"/>
    <xf numFmtId="0" fontId="23" fillId="0" borderId="0"/>
    <xf numFmtId="0" fontId="1" fillId="0" borderId="0"/>
    <xf numFmtId="0" fontId="1" fillId="0" borderId="0"/>
    <xf numFmtId="0" fontId="1" fillId="0" borderId="0"/>
    <xf numFmtId="0" fontId="21" fillId="0" borderId="0"/>
    <xf numFmtId="0" fontId="23" fillId="0" borderId="0"/>
  </cellStyleXfs>
  <cellXfs count="115">
    <xf numFmtId="0" fontId="0" fillId="0" borderId="0" xfId="0"/>
    <xf numFmtId="0" fontId="1" fillId="2" borderId="0" xfId="0" applyFont="1" applyFill="1"/>
    <xf numFmtId="0" fontId="3" fillId="2" borderId="0" xfId="6" applyFont="1" applyFill="1" applyBorder="1"/>
    <xf numFmtId="0" fontId="1" fillId="2" borderId="0" xfId="6" applyFont="1" applyFill="1" applyBorder="1"/>
    <xf numFmtId="164" fontId="1" fillId="2" borderId="0" xfId="6" applyNumberFormat="1" applyFont="1" applyFill="1" applyBorder="1"/>
    <xf numFmtId="0" fontId="3" fillId="3" borderId="1" xfId="0" applyFont="1" applyFill="1" applyBorder="1" applyAlignment="1">
      <alignment horizontal="left" vertical="center"/>
    </xf>
    <xf numFmtId="0" fontId="3" fillId="2" borderId="1" xfId="0" applyFont="1" applyFill="1" applyBorder="1" applyAlignment="1">
      <alignment horizontal="left"/>
    </xf>
    <xf numFmtId="0" fontId="3" fillId="3" borderId="1" xfId="0" applyFont="1" applyFill="1" applyBorder="1" applyAlignment="1">
      <alignment vertical="center"/>
    </xf>
    <xf numFmtId="0" fontId="5" fillId="2" borderId="0" xfId="0" applyFont="1" applyFill="1"/>
    <xf numFmtId="0" fontId="6" fillId="2" borderId="0" xfId="6" applyFont="1" applyFill="1" applyBorder="1"/>
    <xf numFmtId="0" fontId="1" fillId="2" borderId="0" xfId="0" applyFont="1" applyFill="1" applyBorder="1"/>
    <xf numFmtId="0" fontId="1" fillId="2" borderId="0" xfId="0" applyFont="1" applyFill="1" applyBorder="1" applyAlignment="1"/>
    <xf numFmtId="0" fontId="7" fillId="4" borderId="5" xfId="0" applyNumberFormat="1" applyFont="1" applyFill="1" applyBorder="1" applyAlignment="1">
      <alignment horizontal="center"/>
    </xf>
    <xf numFmtId="0" fontId="7" fillId="4" borderId="5" xfId="0" applyNumberFormat="1" applyFont="1" applyFill="1" applyBorder="1" applyAlignment="1">
      <alignment horizontal="center" wrapText="1"/>
    </xf>
    <xf numFmtId="0" fontId="1" fillId="2" borderId="5" xfId="0" applyNumberFormat="1" applyFont="1" applyFill="1" applyBorder="1" applyAlignment="1">
      <alignment horizontal="center"/>
    </xf>
    <xf numFmtId="0" fontId="7" fillId="4" borderId="5" xfId="0" applyFont="1" applyFill="1" applyBorder="1" applyAlignment="1">
      <alignment horizontal="center"/>
    </xf>
    <xf numFmtId="0" fontId="8" fillId="4" borderId="5"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3" fillId="2" borderId="0" xfId="0" applyFont="1" applyFill="1" applyBorder="1" applyAlignment="1">
      <alignment horizontal="left"/>
    </xf>
    <xf numFmtId="2" fontId="3" fillId="2" borderId="0" xfId="0" applyNumberFormat="1" applyFont="1" applyFill="1" applyBorder="1" applyAlignment="1">
      <alignment horizontal="right" wrapText="1"/>
    </xf>
    <xf numFmtId="0" fontId="9" fillId="2" borderId="0" xfId="0" applyFont="1" applyFill="1" applyBorder="1" applyAlignment="1">
      <alignment horizontal="center" wrapText="1"/>
    </xf>
    <xf numFmtId="0" fontId="1" fillId="2" borderId="0" xfId="0" applyFont="1" applyFill="1" applyAlignment="1"/>
    <xf numFmtId="0" fontId="9" fillId="2" borderId="0" xfId="0" applyFont="1" applyFill="1" applyAlignment="1"/>
    <xf numFmtId="0" fontId="9" fillId="2" borderId="0" xfId="0" applyFont="1" applyFill="1" applyAlignment="1">
      <alignment vertical="top"/>
    </xf>
    <xf numFmtId="0" fontId="1" fillId="2" borderId="0" xfId="0" applyFont="1" applyFill="1" applyAlignment="1">
      <alignment vertical="top"/>
    </xf>
    <xf numFmtId="0" fontId="1" fillId="2" borderId="0" xfId="0" applyFont="1" applyFill="1" applyBorder="1" applyAlignment="1">
      <alignment wrapText="1"/>
    </xf>
    <xf numFmtId="0" fontId="3" fillId="2" borderId="0" xfId="0" applyFont="1" applyFill="1" applyAlignment="1" applyProtection="1">
      <alignment wrapText="1"/>
    </xf>
    <xf numFmtId="0" fontId="3" fillId="3" borderId="5" xfId="0" applyFont="1" applyFill="1" applyBorder="1" applyAlignment="1">
      <alignment horizontal="center" vertical="center"/>
    </xf>
    <xf numFmtId="0" fontId="3" fillId="3" borderId="5" xfId="0" applyFont="1" applyFill="1" applyBorder="1" applyAlignment="1">
      <alignment horizontal="center" vertical="center" wrapText="1"/>
    </xf>
    <xf numFmtId="0" fontId="1" fillId="2" borderId="0" xfId="0" applyFont="1" applyFill="1" applyBorder="1" applyAlignment="1">
      <alignment horizontal="center" wrapText="1"/>
    </xf>
    <xf numFmtId="0" fontId="1" fillId="2" borderId="5" xfId="0" applyFont="1" applyFill="1" applyBorder="1" applyAlignment="1">
      <alignment horizontal="center" vertical="center"/>
    </xf>
    <xf numFmtId="0" fontId="1" fillId="2" borderId="0" xfId="0" applyFont="1" applyFill="1" applyAlignment="1">
      <alignment wrapText="1"/>
    </xf>
    <xf numFmtId="0" fontId="10" fillId="4" borderId="1" xfId="1" applyFont="1" applyFill="1" applyBorder="1" applyAlignment="1">
      <alignment horizontal="center" vertical="center" wrapText="1"/>
    </xf>
    <xf numFmtId="0" fontId="7" fillId="5" borderId="1" xfId="1" applyFont="1" applyFill="1" applyBorder="1" applyAlignment="1">
      <alignment horizontal="center" vertical="center" wrapText="1"/>
    </xf>
    <xf numFmtId="0" fontId="3" fillId="6" borderId="1" xfId="1" applyFont="1" applyFill="1" applyBorder="1" applyAlignment="1">
      <alignment horizontal="left" vertical="center"/>
    </xf>
    <xf numFmtId="0" fontId="1" fillId="2" borderId="1" xfId="1" applyFont="1" applyFill="1" applyBorder="1" applyAlignment="1">
      <alignment vertical="top" wrapText="1"/>
    </xf>
    <xf numFmtId="0" fontId="1" fillId="2" borderId="1" xfId="0" applyFont="1" applyFill="1" applyBorder="1" applyAlignment="1">
      <alignment horizontal="left" vertical="top" wrapText="1"/>
    </xf>
    <xf numFmtId="0" fontId="3" fillId="2" borderId="0" xfId="1" applyFont="1" applyFill="1" applyBorder="1" applyAlignment="1">
      <alignment horizontal="center" vertical="center" wrapText="1"/>
    </xf>
    <xf numFmtId="0" fontId="1" fillId="2" borderId="1" xfId="0" applyFont="1" applyFill="1" applyBorder="1" applyAlignment="1">
      <alignment vertical="top" wrapText="1"/>
    </xf>
    <xf numFmtId="0" fontId="11" fillId="2" borderId="0" xfId="1" applyFont="1" applyFill="1" applyBorder="1" applyAlignment="1">
      <alignment horizontal="left" vertical="center"/>
    </xf>
    <xf numFmtId="0" fontId="12" fillId="2" borderId="0" xfId="0" applyFont="1" applyFill="1" applyBorder="1" applyAlignment="1">
      <alignment vertical="top" wrapText="1"/>
    </xf>
    <xf numFmtId="0" fontId="1" fillId="2" borderId="0" xfId="0" applyFont="1" applyFill="1" applyBorder="1" applyAlignment="1">
      <alignment vertical="top" wrapText="1"/>
    </xf>
    <xf numFmtId="49" fontId="1" fillId="2" borderId="0" xfId="0" applyNumberFormat="1" applyFont="1" applyFill="1" applyAlignment="1">
      <alignment wrapText="1"/>
    </xf>
    <xf numFmtId="49" fontId="1" fillId="2" borderId="0" xfId="0" applyNumberFormat="1" applyFont="1" applyFill="1" applyAlignment="1">
      <alignment vertical="center"/>
    </xf>
    <xf numFmtId="49" fontId="3" fillId="2" borderId="0" xfId="0" applyNumberFormat="1" applyFont="1" applyFill="1" applyAlignment="1">
      <alignment horizontal="center"/>
    </xf>
    <xf numFmtId="49" fontId="1" fillId="2" borderId="0" xfId="0" applyNumberFormat="1" applyFont="1" applyFill="1"/>
    <xf numFmtId="49" fontId="1" fillId="2" borderId="0" xfId="0" applyNumberFormat="1" applyFont="1" applyFill="1" applyAlignment="1">
      <alignment horizontal="left"/>
    </xf>
    <xf numFmtId="49" fontId="1" fillId="2" borderId="0" xfId="0" applyNumberFormat="1" applyFont="1" applyFill="1" applyProtection="1">
      <protection hidden="1"/>
    </xf>
    <xf numFmtId="49" fontId="3" fillId="2" borderId="0" xfId="0" applyNumberFormat="1" applyFont="1" applyFill="1" applyAlignment="1">
      <alignment horizontal="left"/>
    </xf>
    <xf numFmtId="49" fontId="3" fillId="2" borderId="0" xfId="0" applyNumberFormat="1" applyFont="1" applyFill="1" applyBorder="1" applyAlignment="1"/>
    <xf numFmtId="49" fontId="1" fillId="2" borderId="0" xfId="0" applyNumberFormat="1" applyFont="1" applyFill="1" applyBorder="1" applyAlignment="1"/>
    <xf numFmtId="49" fontId="1" fillId="2" borderId="0" xfId="0" applyNumberFormat="1" applyFont="1" applyFill="1" applyAlignment="1" applyProtection="1">
      <alignment vertical="center"/>
      <protection hidden="1"/>
    </xf>
    <xf numFmtId="49" fontId="1" fillId="2" borderId="0" xfId="0" applyNumberFormat="1" applyFont="1" applyFill="1" applyAlignment="1">
      <alignment horizontal="left" vertical="center"/>
    </xf>
    <xf numFmtId="49" fontId="10" fillId="8" borderId="6" xfId="0" applyNumberFormat="1" applyFont="1" applyFill="1" applyBorder="1" applyAlignment="1">
      <alignment horizontal="center" vertical="center"/>
    </xf>
    <xf numFmtId="49" fontId="10" fillId="8" borderId="7" xfId="0" applyNumberFormat="1" applyFont="1" applyFill="1" applyBorder="1" applyAlignment="1">
      <alignment horizontal="center" vertical="center"/>
    </xf>
    <xf numFmtId="49" fontId="10" fillId="8" borderId="8" xfId="0" applyNumberFormat="1" applyFont="1" applyFill="1" applyBorder="1" applyAlignment="1">
      <alignment horizontal="center" vertical="center"/>
    </xf>
    <xf numFmtId="49" fontId="10" fillId="8" borderId="9" xfId="0" applyNumberFormat="1" applyFont="1" applyFill="1" applyBorder="1" applyAlignment="1">
      <alignment horizontal="center" vertical="center"/>
    </xf>
    <xf numFmtId="49" fontId="1" fillId="2" borderId="10" xfId="0" applyNumberFormat="1" applyFont="1" applyFill="1" applyBorder="1" applyAlignment="1">
      <alignment horizontal="center" vertical="center"/>
    </xf>
    <xf numFmtId="49" fontId="1" fillId="0" borderId="1" xfId="0" applyNumberFormat="1"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1" xfId="0" applyNumberFormat="1" applyFont="1" applyFill="1" applyBorder="1" applyAlignment="1">
      <alignment horizontal="left" vertical="center" wrapText="1"/>
    </xf>
    <xf numFmtId="49" fontId="1" fillId="2" borderId="11" xfId="0" applyNumberFormat="1" applyFont="1" applyFill="1" applyBorder="1" applyAlignment="1">
      <alignment horizontal="center" vertical="center"/>
    </xf>
    <xf numFmtId="49" fontId="1" fillId="2" borderId="12" xfId="0" applyNumberFormat="1" applyFont="1" applyFill="1" applyBorder="1" applyAlignment="1">
      <alignment horizontal="left" vertical="center"/>
    </xf>
    <xf numFmtId="0" fontId="1" fillId="9" borderId="0" xfId="2" applyFill="1"/>
    <xf numFmtId="0" fontId="1" fillId="9" borderId="13" xfId="2" applyFill="1" applyBorder="1"/>
    <xf numFmtId="0" fontId="1" fillId="9" borderId="14" xfId="2" applyFill="1" applyBorder="1"/>
    <xf numFmtId="0" fontId="14" fillId="9" borderId="14" xfId="2" applyFont="1" applyFill="1" applyBorder="1" applyAlignment="1">
      <alignment horizontal="left" indent="4"/>
    </xf>
    <xf numFmtId="0" fontId="1" fillId="9" borderId="15" xfId="2" applyFill="1" applyBorder="1"/>
    <xf numFmtId="0" fontId="1" fillId="9" borderId="0" xfId="2" applyFill="1" applyBorder="1"/>
    <xf numFmtId="0" fontId="14" fillId="9" borderId="0" xfId="2" applyFont="1" applyFill="1" applyBorder="1" applyAlignment="1">
      <alignment horizontal="left" indent="4"/>
    </xf>
    <xf numFmtId="0" fontId="15" fillId="9" borderId="0" xfId="2" applyFont="1" applyFill="1" applyBorder="1" applyAlignment="1">
      <alignment horizontal="center"/>
    </xf>
    <xf numFmtId="0" fontId="14" fillId="9" borderId="0" xfId="2" applyFont="1" applyFill="1" applyBorder="1" applyAlignment="1">
      <alignment horizontal="right" indent="3"/>
    </xf>
    <xf numFmtId="0" fontId="16" fillId="9" borderId="0" xfId="2" applyFont="1" applyFill="1" applyBorder="1" applyAlignment="1">
      <alignment horizontal="center"/>
    </xf>
    <xf numFmtId="0" fontId="20" fillId="9" borderId="0" xfId="2" applyFont="1" applyFill="1" applyBorder="1" applyAlignment="1">
      <alignment horizontal="left" vertical="top"/>
    </xf>
    <xf numFmtId="0" fontId="3" fillId="9" borderId="0" xfId="2" applyFont="1" applyFill="1" applyBorder="1" applyAlignment="1">
      <alignment vertical="center"/>
    </xf>
    <xf numFmtId="0" fontId="1" fillId="9" borderId="20" xfId="2" applyFill="1" applyBorder="1"/>
    <xf numFmtId="0" fontId="1" fillId="9" borderId="21" xfId="2" applyFill="1" applyBorder="1"/>
    <xf numFmtId="0" fontId="1" fillId="9" borderId="0" xfId="2" applyFont="1" applyFill="1" applyBorder="1"/>
    <xf numFmtId="0" fontId="1" fillId="9" borderId="22" xfId="2" applyFill="1" applyBorder="1"/>
    <xf numFmtId="0" fontId="1" fillId="9" borderId="23" xfId="2" applyFill="1" applyBorder="1"/>
    <xf numFmtId="0" fontId="1" fillId="9" borderId="16" xfId="2" applyFill="1" applyBorder="1"/>
    <xf numFmtId="49" fontId="1" fillId="2" borderId="1" xfId="0" quotePrefix="1" applyNumberFormat="1" applyFont="1" applyFill="1" applyBorder="1" applyAlignment="1">
      <alignment horizontal="left" vertical="center" wrapText="1"/>
    </xf>
    <xf numFmtId="0" fontId="1" fillId="2" borderId="1" xfId="1" quotePrefix="1" applyFont="1" applyFill="1" applyBorder="1" applyAlignment="1">
      <alignment vertical="top" wrapText="1"/>
    </xf>
    <xf numFmtId="14" fontId="1" fillId="2" borderId="1" xfId="0" applyNumberFormat="1" applyFont="1" applyFill="1" applyBorder="1" applyAlignment="1">
      <alignment horizontal="left" vertical="top" wrapText="1"/>
    </xf>
    <xf numFmtId="0" fontId="1" fillId="2" borderId="1" xfId="0" quotePrefix="1" applyFont="1" applyFill="1" applyBorder="1" applyAlignment="1">
      <alignment horizontal="left" vertical="top" wrapText="1"/>
    </xf>
    <xf numFmtId="0" fontId="19" fillId="10" borderId="18" xfId="4" applyFont="1" applyFill="1" applyBorder="1" applyAlignment="1">
      <alignment horizontal="center" vertical="center"/>
    </xf>
    <xf numFmtId="0" fontId="19" fillId="10" borderId="19" xfId="4" applyFont="1" applyFill="1" applyBorder="1" applyAlignment="1">
      <alignment horizontal="center" vertical="center"/>
    </xf>
    <xf numFmtId="49" fontId="3" fillId="10" borderId="19" xfId="4" applyNumberFormat="1" applyFont="1" applyFill="1" applyBorder="1" applyAlignment="1">
      <alignment horizontal="center" vertical="center"/>
    </xf>
    <xf numFmtId="0" fontId="3" fillId="9" borderId="0" xfId="2" applyFont="1" applyFill="1" applyBorder="1" applyAlignment="1">
      <alignment horizontal="center"/>
    </xf>
    <xf numFmtId="0" fontId="17" fillId="9" borderId="15" xfId="2" applyFont="1" applyFill="1" applyBorder="1" applyAlignment="1">
      <alignment horizontal="center"/>
    </xf>
    <xf numFmtId="0" fontId="17" fillId="9" borderId="0" xfId="2" applyFont="1" applyFill="1" applyBorder="1" applyAlignment="1">
      <alignment horizontal="center"/>
    </xf>
    <xf numFmtId="0" fontId="17" fillId="9" borderId="23" xfId="2" applyFont="1" applyFill="1" applyBorder="1" applyAlignment="1">
      <alignment horizontal="center"/>
    </xf>
    <xf numFmtId="0" fontId="18" fillId="9" borderId="15" xfId="2" applyFont="1" applyFill="1" applyBorder="1" applyAlignment="1">
      <alignment horizontal="center"/>
    </xf>
    <xf numFmtId="0" fontId="18" fillId="9" borderId="0" xfId="2" applyFont="1" applyFill="1" applyBorder="1" applyAlignment="1">
      <alignment horizontal="center"/>
    </xf>
    <xf numFmtId="0" fontId="18" fillId="9" borderId="23" xfId="2" applyFont="1" applyFill="1" applyBorder="1" applyAlignment="1">
      <alignment horizontal="center"/>
    </xf>
    <xf numFmtId="0" fontId="19" fillId="10" borderId="16" xfId="4" applyFont="1" applyFill="1" applyBorder="1" applyAlignment="1">
      <alignment horizontal="center" vertical="center"/>
    </xf>
    <xf numFmtId="0" fontId="19" fillId="10" borderId="17" xfId="4" applyFont="1" applyFill="1" applyBorder="1" applyAlignment="1">
      <alignment horizontal="center" vertical="center"/>
    </xf>
    <xf numFmtId="0" fontId="3" fillId="10" borderId="17" xfId="4" applyFont="1" applyFill="1" applyBorder="1" applyAlignment="1">
      <alignment horizontal="center" vertical="center"/>
    </xf>
    <xf numFmtId="49" fontId="13" fillId="2" borderId="0" xfId="0" applyNumberFormat="1" applyFont="1" applyFill="1" applyAlignment="1">
      <alignment horizontal="center"/>
    </xf>
    <xf numFmtId="49" fontId="3" fillId="7" borderId="5" xfId="0" applyNumberFormat="1" applyFont="1" applyFill="1" applyBorder="1" applyAlignment="1"/>
    <xf numFmtId="49" fontId="1" fillId="2" borderId="5" xfId="0" applyNumberFormat="1" applyFont="1" applyFill="1" applyBorder="1" applyAlignment="1">
      <alignment horizontal="left"/>
    </xf>
    <xf numFmtId="49" fontId="3" fillId="7" borderId="5" xfId="0" applyNumberFormat="1" applyFont="1" applyFill="1" applyBorder="1" applyAlignment="1">
      <alignment vertical="center" wrapText="1"/>
    </xf>
    <xf numFmtId="49" fontId="1" fillId="2" borderId="5" xfId="0" applyNumberFormat="1" applyFont="1" applyFill="1" applyBorder="1" applyAlignment="1">
      <alignment vertical="top" wrapText="1"/>
    </xf>
    <xf numFmtId="0" fontId="3" fillId="3"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2" borderId="0" xfId="6" applyFont="1" applyFill="1" applyBorder="1" applyAlignment="1">
      <alignment horizontal="center"/>
    </xf>
    <xf numFmtId="0" fontId="4" fillId="2" borderId="1" xfId="0" applyFont="1" applyFill="1" applyBorder="1" applyAlignment="1">
      <alignment horizontal="left"/>
    </xf>
    <xf numFmtId="0" fontId="3" fillId="3" borderId="1" xfId="0" applyFont="1" applyFill="1" applyBorder="1" applyAlignment="1">
      <alignment horizontal="left"/>
    </xf>
    <xf numFmtId="0" fontId="4" fillId="2" borderId="2" xfId="6" applyFont="1" applyFill="1" applyBorder="1" applyAlignment="1">
      <alignment horizontal="left" vertical="top"/>
    </xf>
    <xf numFmtId="0" fontId="4" fillId="2" borderId="3" xfId="6" applyFont="1" applyFill="1" applyBorder="1" applyAlignment="1">
      <alignment horizontal="left" vertical="top"/>
    </xf>
    <xf numFmtId="0" fontId="4" fillId="2" borderId="4" xfId="6" applyFont="1" applyFill="1" applyBorder="1" applyAlignment="1">
      <alignment horizontal="left" vertical="top"/>
    </xf>
    <xf numFmtId="0" fontId="24" fillId="2" borderId="1" xfId="1" applyFont="1" applyFill="1" applyBorder="1" applyAlignment="1">
      <alignment vertical="top" wrapText="1"/>
    </xf>
    <xf numFmtId="0" fontId="24" fillId="2" borderId="1" xfId="0" applyFont="1" applyFill="1" applyBorder="1" applyAlignment="1">
      <alignment horizontal="left" vertical="top" wrapText="1"/>
    </xf>
  </cellXfs>
  <cellStyles count="7">
    <cellStyle name="Normal" xfId="0" builtinId="0"/>
    <cellStyle name="Normal 2" xfId="3"/>
    <cellStyle name="Normal 2 2 23" xfId="4"/>
    <cellStyle name="Normal 4" xfId="2"/>
    <cellStyle name="Normal_Functional Test Case v1.0" xfId="6"/>
    <cellStyle name="Normal_Sheet1" xfId="1"/>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1"/>
  <sheetViews>
    <sheetView workbookViewId="0">
      <selection activeCell="G23" sqref="G23:I23"/>
    </sheetView>
  </sheetViews>
  <sheetFormatPr defaultColWidth="9" defaultRowHeight="12.75"/>
  <cols>
    <col min="1" max="1" width="1.875" style="65" customWidth="1"/>
    <col min="2" max="8" width="8.25" style="65" customWidth="1"/>
    <col min="9" max="10" width="14.375" style="65" customWidth="1"/>
    <col min="11" max="13" width="8.25" style="65" customWidth="1"/>
    <col min="14" max="14" width="8.625" style="65" customWidth="1"/>
    <col min="15" max="15" width="7.25" style="65" customWidth="1"/>
    <col min="16" max="16" width="4.375" style="65" customWidth="1"/>
    <col min="17" max="16384" width="9" style="65"/>
  </cols>
  <sheetData>
    <row r="2" spans="2:15">
      <c r="B2" s="66"/>
      <c r="C2" s="67"/>
      <c r="D2" s="68"/>
      <c r="E2" s="67"/>
      <c r="F2" s="67"/>
      <c r="G2" s="67"/>
      <c r="H2" s="67"/>
      <c r="I2" s="67"/>
      <c r="J2" s="67"/>
      <c r="K2" s="67"/>
      <c r="L2" s="67"/>
      <c r="M2" s="67"/>
      <c r="N2" s="67"/>
      <c r="O2" s="80"/>
    </row>
    <row r="3" spans="2:15">
      <c r="B3" s="69"/>
      <c r="C3" s="70"/>
      <c r="D3" s="71"/>
      <c r="E3" s="70"/>
      <c r="F3" s="70"/>
      <c r="G3" s="70"/>
      <c r="H3" s="70"/>
      <c r="I3" s="70"/>
      <c r="J3" s="70"/>
      <c r="K3" s="70"/>
      <c r="L3" s="70"/>
      <c r="M3" s="70"/>
      <c r="N3" s="70"/>
      <c r="O3" s="81"/>
    </row>
    <row r="4" spans="2:15" ht="18.75">
      <c r="B4" s="69"/>
      <c r="C4" s="70"/>
      <c r="D4" s="72"/>
      <c r="E4" s="70"/>
      <c r="F4" s="70"/>
      <c r="G4" s="70"/>
      <c r="H4" s="70"/>
      <c r="I4" s="70"/>
      <c r="J4" s="70"/>
      <c r="K4" s="70"/>
      <c r="L4" s="70"/>
      <c r="M4" s="70"/>
      <c r="N4" s="70"/>
      <c r="O4" s="81"/>
    </row>
    <row r="5" spans="2:15" ht="18.75">
      <c r="B5" s="69"/>
      <c r="C5" s="70"/>
      <c r="D5" s="72"/>
      <c r="E5" s="70"/>
      <c r="F5" s="70"/>
      <c r="G5" s="70"/>
      <c r="H5" s="70"/>
      <c r="I5" s="70"/>
      <c r="J5" s="70"/>
      <c r="K5" s="70"/>
      <c r="L5" s="70"/>
      <c r="M5" s="70"/>
      <c r="N5" s="70"/>
      <c r="O5" s="81"/>
    </row>
    <row r="6" spans="2:15">
      <c r="B6" s="69"/>
      <c r="C6" s="70"/>
      <c r="D6" s="70"/>
      <c r="E6" s="70"/>
      <c r="F6" s="70"/>
      <c r="G6" s="70"/>
      <c r="H6" s="70"/>
      <c r="I6" s="70"/>
      <c r="J6" s="70"/>
      <c r="K6" s="70"/>
      <c r="L6" s="70"/>
      <c r="M6" s="70"/>
      <c r="N6" s="70"/>
      <c r="O6" s="81"/>
    </row>
    <row r="7" spans="2:15">
      <c r="B7" s="69"/>
      <c r="C7" s="70"/>
      <c r="D7" s="73"/>
      <c r="E7" s="70"/>
      <c r="F7" s="70"/>
      <c r="G7" s="70"/>
      <c r="H7" s="70"/>
      <c r="I7" s="70"/>
      <c r="J7" s="70"/>
      <c r="K7" s="70"/>
      <c r="L7" s="70"/>
      <c r="M7" s="70"/>
      <c r="N7" s="70"/>
      <c r="O7" s="81"/>
    </row>
    <row r="8" spans="2:15">
      <c r="B8" s="69"/>
      <c r="C8" s="70"/>
      <c r="D8" s="73"/>
      <c r="E8" s="70"/>
      <c r="F8" s="70"/>
      <c r="G8" s="70"/>
      <c r="H8" s="70"/>
      <c r="I8" s="70"/>
      <c r="J8" s="70"/>
      <c r="K8" s="70"/>
      <c r="L8" s="70"/>
      <c r="M8" s="70"/>
      <c r="N8" s="70"/>
      <c r="O8" s="81"/>
    </row>
    <row r="9" spans="2:15" ht="23.25">
      <c r="B9" s="69"/>
      <c r="C9" s="70"/>
      <c r="D9" s="70"/>
      <c r="E9" s="74"/>
      <c r="F9" s="70"/>
      <c r="G9" s="70"/>
      <c r="H9" s="70"/>
      <c r="I9" s="70"/>
      <c r="J9" s="70"/>
      <c r="K9" s="70"/>
      <c r="L9" s="70"/>
      <c r="M9" s="70"/>
      <c r="N9" s="70"/>
      <c r="O9" s="81"/>
    </row>
    <row r="10" spans="2:15" ht="38.450000000000003" customHeight="1">
      <c r="B10" s="91" t="s">
        <v>0</v>
      </c>
      <c r="C10" s="92"/>
      <c r="D10" s="92"/>
      <c r="E10" s="92"/>
      <c r="F10" s="92"/>
      <c r="G10" s="92"/>
      <c r="H10" s="92"/>
      <c r="I10" s="92"/>
      <c r="J10" s="92"/>
      <c r="K10" s="92"/>
      <c r="L10" s="92"/>
      <c r="M10" s="92"/>
      <c r="N10" s="92"/>
      <c r="O10" s="93"/>
    </row>
    <row r="11" spans="2:15" ht="36.950000000000003" customHeight="1">
      <c r="B11" s="91" t="s">
        <v>1</v>
      </c>
      <c r="C11" s="92"/>
      <c r="D11" s="92"/>
      <c r="E11" s="92"/>
      <c r="F11" s="92"/>
      <c r="G11" s="92"/>
      <c r="H11" s="92"/>
      <c r="I11" s="92"/>
      <c r="J11" s="92"/>
      <c r="K11" s="92"/>
      <c r="L11" s="92"/>
      <c r="M11" s="92"/>
      <c r="N11" s="92"/>
      <c r="O11" s="93"/>
    </row>
    <row r="12" spans="2:15" ht="30">
      <c r="B12" s="94"/>
      <c r="C12" s="95"/>
      <c r="D12" s="95"/>
      <c r="E12" s="95"/>
      <c r="F12" s="95"/>
      <c r="G12" s="95"/>
      <c r="H12" s="95"/>
      <c r="I12" s="95"/>
      <c r="J12" s="95"/>
      <c r="K12" s="95"/>
      <c r="L12" s="95"/>
      <c r="M12" s="95"/>
      <c r="N12" s="95"/>
      <c r="O12" s="96"/>
    </row>
    <row r="13" spans="2:15">
      <c r="B13" s="69"/>
      <c r="C13" s="70"/>
      <c r="D13" s="70"/>
      <c r="E13" s="70"/>
      <c r="F13" s="70"/>
      <c r="G13" s="70"/>
      <c r="H13" s="70"/>
      <c r="I13" s="70"/>
      <c r="J13" s="70"/>
      <c r="K13" s="70"/>
      <c r="L13" s="70"/>
      <c r="M13" s="70"/>
      <c r="N13" s="70"/>
      <c r="O13" s="81"/>
    </row>
    <row r="14" spans="2:15">
      <c r="B14" s="69"/>
      <c r="C14" s="70"/>
      <c r="D14" s="70"/>
      <c r="E14" s="70"/>
      <c r="F14" s="70"/>
      <c r="G14" s="70"/>
      <c r="H14" s="70"/>
      <c r="I14" s="70"/>
      <c r="J14" s="70"/>
      <c r="K14" s="70"/>
      <c r="L14" s="70"/>
      <c r="M14" s="70"/>
      <c r="N14" s="70"/>
      <c r="O14" s="81"/>
    </row>
    <row r="15" spans="2:15">
      <c r="B15" s="69"/>
      <c r="C15" s="70"/>
      <c r="D15" s="70"/>
      <c r="E15" s="70"/>
      <c r="F15" s="97" t="s">
        <v>2</v>
      </c>
      <c r="G15" s="98"/>
      <c r="H15" s="98"/>
      <c r="I15" s="99" t="s">
        <v>3</v>
      </c>
      <c r="J15" s="99"/>
      <c r="K15" s="70"/>
      <c r="L15" s="70"/>
      <c r="M15" s="70"/>
      <c r="N15" s="70"/>
      <c r="O15" s="81"/>
    </row>
    <row r="16" spans="2:15">
      <c r="B16" s="69"/>
      <c r="C16" s="70"/>
      <c r="D16" s="75"/>
      <c r="E16" s="75"/>
      <c r="F16" s="87" t="s">
        <v>4</v>
      </c>
      <c r="G16" s="88"/>
      <c r="H16" s="88"/>
      <c r="I16" s="89" t="s">
        <v>5</v>
      </c>
      <c r="J16" s="89"/>
      <c r="K16" s="70"/>
      <c r="L16" s="70"/>
      <c r="M16" s="70"/>
      <c r="N16" s="70"/>
      <c r="O16" s="81"/>
    </row>
    <row r="17" spans="2:15">
      <c r="B17" s="69"/>
      <c r="C17" s="70"/>
      <c r="D17" s="70"/>
      <c r="E17" s="70"/>
      <c r="F17" s="70"/>
      <c r="G17" s="70"/>
      <c r="H17" s="70"/>
      <c r="I17" s="70"/>
      <c r="J17" s="70"/>
      <c r="K17" s="70"/>
      <c r="L17" s="70"/>
      <c r="M17" s="70"/>
      <c r="N17" s="70"/>
      <c r="O17" s="81"/>
    </row>
    <row r="18" spans="2:15">
      <c r="B18" s="69"/>
      <c r="C18" s="70"/>
      <c r="D18" s="70"/>
      <c r="E18" s="70"/>
      <c r="F18" s="70"/>
      <c r="G18" s="70"/>
      <c r="H18" s="70"/>
      <c r="I18" s="70"/>
      <c r="J18" s="70"/>
      <c r="K18" s="70"/>
      <c r="L18" s="70"/>
      <c r="M18" s="70"/>
      <c r="N18" s="70"/>
      <c r="O18" s="81"/>
    </row>
    <row r="19" spans="2:15">
      <c r="B19" s="69"/>
      <c r="C19" s="70"/>
      <c r="D19" s="70"/>
      <c r="E19" s="70"/>
      <c r="F19" s="70"/>
      <c r="G19" s="70"/>
      <c r="H19" s="70"/>
      <c r="I19" s="70"/>
      <c r="J19" s="70"/>
      <c r="K19" s="70"/>
      <c r="L19" s="70"/>
      <c r="M19" s="70"/>
      <c r="N19" s="70"/>
      <c r="O19" s="81"/>
    </row>
    <row r="20" spans="2:15">
      <c r="B20" s="69"/>
      <c r="C20" s="76"/>
      <c r="D20" s="76"/>
      <c r="E20" s="76"/>
      <c r="F20" s="76"/>
      <c r="G20" s="76"/>
      <c r="H20" s="76"/>
      <c r="I20" s="76"/>
      <c r="J20" s="76"/>
      <c r="K20" s="76"/>
      <c r="L20" s="70"/>
      <c r="M20" s="70"/>
      <c r="N20" s="70"/>
      <c r="O20" s="81"/>
    </row>
    <row r="21" spans="2:15">
      <c r="B21" s="69"/>
      <c r="C21" s="70"/>
      <c r="D21" s="70"/>
      <c r="E21" s="70"/>
      <c r="F21" s="70"/>
      <c r="G21" s="70"/>
      <c r="H21" s="70"/>
      <c r="I21" s="70"/>
      <c r="J21" s="70"/>
      <c r="K21" s="70"/>
      <c r="L21" s="70"/>
      <c r="M21" s="70"/>
      <c r="N21" s="70"/>
      <c r="O21" s="81"/>
    </row>
    <row r="22" spans="2:15">
      <c r="B22" s="69"/>
      <c r="C22" s="70"/>
      <c r="D22" s="70"/>
      <c r="E22" s="70"/>
      <c r="F22" s="70"/>
      <c r="G22" s="70"/>
      <c r="H22" s="70"/>
      <c r="I22" s="70"/>
      <c r="J22" s="70"/>
      <c r="K22" s="70"/>
      <c r="L22" s="70"/>
      <c r="M22" s="70"/>
      <c r="N22" s="70"/>
      <c r="O22" s="81"/>
    </row>
    <row r="23" spans="2:15">
      <c r="B23" s="69"/>
      <c r="C23" s="70"/>
      <c r="D23" s="70"/>
      <c r="E23" s="70"/>
      <c r="F23" s="70"/>
      <c r="G23" s="90"/>
      <c r="H23" s="90"/>
      <c r="I23" s="90"/>
      <c r="J23" s="70"/>
      <c r="K23" s="70"/>
      <c r="L23" s="70"/>
      <c r="M23" s="70"/>
      <c r="N23" s="70"/>
      <c r="O23" s="81"/>
    </row>
    <row r="24" spans="2:15">
      <c r="B24" s="77"/>
      <c r="C24" s="78"/>
      <c r="D24" s="78"/>
      <c r="E24" s="78"/>
      <c r="F24" s="78"/>
      <c r="G24" s="78"/>
      <c r="H24" s="78"/>
      <c r="I24" s="78"/>
      <c r="J24" s="78"/>
      <c r="K24" s="78"/>
      <c r="L24" s="78"/>
      <c r="M24" s="78"/>
      <c r="N24" s="78"/>
      <c r="O24" s="82"/>
    </row>
    <row r="25" spans="2:15">
      <c r="B25" s="70"/>
      <c r="C25" s="70"/>
      <c r="D25" s="70"/>
      <c r="E25" s="70"/>
      <c r="F25" s="70"/>
      <c r="G25" s="70"/>
      <c r="H25" s="70"/>
      <c r="I25" s="70"/>
      <c r="J25" s="70"/>
    </row>
    <row r="26" spans="2:15">
      <c r="B26" s="70"/>
      <c r="C26" s="70"/>
      <c r="D26" s="70"/>
      <c r="E26" s="70"/>
      <c r="F26" s="70"/>
      <c r="G26" s="70"/>
      <c r="H26" s="70"/>
      <c r="I26" s="70"/>
      <c r="J26" s="70"/>
    </row>
    <row r="27" spans="2:15">
      <c r="B27" s="70"/>
      <c r="C27" s="70"/>
      <c r="D27" s="70"/>
      <c r="E27" s="70"/>
      <c r="F27" s="70"/>
      <c r="G27" s="70"/>
      <c r="H27" s="70"/>
      <c r="I27" s="70"/>
      <c r="J27" s="70"/>
    </row>
    <row r="28" spans="2:15">
      <c r="B28" s="70"/>
      <c r="C28" s="70"/>
      <c r="D28" s="70"/>
      <c r="E28" s="70"/>
      <c r="F28" s="70"/>
      <c r="G28" s="70"/>
      <c r="H28" s="70"/>
      <c r="I28" s="70"/>
      <c r="J28" s="70"/>
    </row>
    <row r="29" spans="2:15">
      <c r="B29" s="70"/>
      <c r="C29" s="70"/>
      <c r="D29" s="70"/>
      <c r="E29" s="70"/>
      <c r="F29" s="70"/>
      <c r="G29" s="70"/>
      <c r="H29" s="70"/>
      <c r="I29" s="70"/>
      <c r="J29" s="70"/>
    </row>
    <row r="30" spans="2:15">
      <c r="B30" s="70"/>
      <c r="C30" s="70"/>
      <c r="D30" s="70"/>
      <c r="E30" s="90"/>
      <c r="F30" s="90"/>
      <c r="G30" s="90"/>
      <c r="H30" s="70"/>
      <c r="I30" s="70"/>
      <c r="J30" s="70"/>
    </row>
    <row r="31" spans="2:15">
      <c r="B31" s="70"/>
      <c r="C31" s="70"/>
      <c r="D31" s="70"/>
      <c r="E31" s="79"/>
      <c r="F31" s="70"/>
      <c r="G31" s="70"/>
      <c r="H31" s="70"/>
      <c r="I31" s="70"/>
      <c r="J31" s="70"/>
    </row>
  </sheetData>
  <mergeCells count="9">
    <mergeCell ref="F16:H16"/>
    <mergeCell ref="I16:J16"/>
    <mergeCell ref="G23:I23"/>
    <mergeCell ref="E30:G30"/>
    <mergeCell ref="B10:O10"/>
    <mergeCell ref="B11:O11"/>
    <mergeCell ref="B12:O12"/>
    <mergeCell ref="F15:H15"/>
    <mergeCell ref="I15:J15"/>
  </mergeCells>
  <pageMargins left="0.47013888888888899" right="0.47013888888888899" top="0.5" bottom="0.35138888888888897" header="0.51180555555555596" footer="0.17013888888888901"/>
  <pageSetup paperSize="9" firstPageNumber="0" orientation="landscape" useFirstPageNumber="1" horizontalDpi="300" verticalDpi="300"/>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6" workbookViewId="0">
      <selection activeCell="E8" sqref="E8"/>
    </sheetView>
  </sheetViews>
  <sheetFormatPr defaultColWidth="9" defaultRowHeight="12.75"/>
  <cols>
    <col min="1" max="1" width="1.375" style="47" customWidth="1"/>
    <col min="2" max="2" width="5.875" style="47" customWidth="1"/>
    <col min="3" max="3" width="34.625" style="48" customWidth="1"/>
    <col min="4" max="4" width="17.125" style="48" customWidth="1"/>
    <col min="5" max="5" width="49.625" style="48" customWidth="1"/>
    <col min="6" max="6" width="30.625" style="48" customWidth="1"/>
    <col min="7" max="16384" width="9" style="47"/>
  </cols>
  <sheetData>
    <row r="1" spans="1:6" ht="26.25">
      <c r="A1" s="47" t="s">
        <v>6</v>
      </c>
      <c r="B1" s="100" t="s">
        <v>7</v>
      </c>
      <c r="C1" s="100"/>
      <c r="D1" s="100"/>
      <c r="E1" s="100"/>
      <c r="F1" s="100"/>
    </row>
    <row r="2" spans="1:6" ht="13.5" customHeight="1">
      <c r="B2" s="49"/>
      <c r="D2" s="50"/>
      <c r="E2" s="50"/>
    </row>
    <row r="3" spans="1:6">
      <c r="B3" s="101" t="s">
        <v>8</v>
      </c>
      <c r="C3" s="101"/>
      <c r="D3" s="102" t="s">
        <v>9</v>
      </c>
      <c r="E3" s="102"/>
      <c r="F3" s="102"/>
    </row>
    <row r="4" spans="1:6" s="44" customFormat="1" ht="84.75" customHeight="1">
      <c r="B4" s="103" t="s">
        <v>10</v>
      </c>
      <c r="C4" s="103"/>
      <c r="D4" s="104" t="s">
        <v>146</v>
      </c>
      <c r="E4" s="104"/>
      <c r="F4" s="104"/>
    </row>
    <row r="5" spans="1:6">
      <c r="B5" s="51"/>
      <c r="C5" s="52"/>
    </row>
    <row r="6" spans="1:6" s="45" customFormat="1">
      <c r="B6" s="53"/>
      <c r="C6" s="54"/>
      <c r="D6" s="54"/>
      <c r="E6" s="54"/>
      <c r="F6" s="54"/>
    </row>
    <row r="7" spans="1:6" s="46" customFormat="1" ht="21" customHeight="1">
      <c r="B7" s="55" t="s">
        <v>11</v>
      </c>
      <c r="C7" s="56" t="s">
        <v>12</v>
      </c>
      <c r="D7" s="56" t="s">
        <v>13</v>
      </c>
      <c r="E7" s="57" t="s">
        <v>14</v>
      </c>
      <c r="F7" s="58" t="s">
        <v>15</v>
      </c>
    </row>
    <row r="8" spans="1:6" ht="25.5">
      <c r="B8" s="59">
        <v>1</v>
      </c>
      <c r="C8" s="60" t="s">
        <v>16</v>
      </c>
      <c r="D8" s="61" t="s">
        <v>17</v>
      </c>
      <c r="E8" s="62" t="s">
        <v>18</v>
      </c>
      <c r="F8" s="61" t="s">
        <v>19</v>
      </c>
    </row>
    <row r="9" spans="1:6" ht="25.5">
      <c r="B9" s="59">
        <v>2</v>
      </c>
      <c r="C9" s="60" t="s">
        <v>20</v>
      </c>
      <c r="D9" s="61" t="s">
        <v>17</v>
      </c>
      <c r="E9" s="62" t="s">
        <v>21</v>
      </c>
      <c r="F9" s="61" t="s">
        <v>19</v>
      </c>
    </row>
    <row r="10" spans="1:6" ht="25.5">
      <c r="B10" s="59" t="s">
        <v>149</v>
      </c>
      <c r="C10" s="60" t="s">
        <v>22</v>
      </c>
      <c r="D10" s="61" t="s">
        <v>17</v>
      </c>
      <c r="E10" s="62" t="s">
        <v>23</v>
      </c>
      <c r="F10" s="61" t="s">
        <v>19</v>
      </c>
    </row>
    <row r="11" spans="1:6" ht="25.5">
      <c r="B11" s="59" t="s">
        <v>147</v>
      </c>
      <c r="C11" s="60" t="s">
        <v>24</v>
      </c>
      <c r="D11" s="61" t="s">
        <v>17</v>
      </c>
      <c r="E11" s="62" t="s">
        <v>25</v>
      </c>
      <c r="F11" s="61" t="s">
        <v>19</v>
      </c>
    </row>
    <row r="12" spans="1:6" ht="38.25">
      <c r="B12" s="59" t="s">
        <v>148</v>
      </c>
      <c r="C12" s="60" t="s">
        <v>26</v>
      </c>
      <c r="D12" s="61" t="s">
        <v>17</v>
      </c>
      <c r="E12" s="62" t="s">
        <v>27</v>
      </c>
      <c r="F12" s="61" t="s">
        <v>19</v>
      </c>
    </row>
    <row r="13" spans="1:6">
      <c r="B13" s="59"/>
      <c r="C13" s="61"/>
      <c r="D13" s="61"/>
      <c r="E13" s="61"/>
      <c r="F13" s="83"/>
    </row>
    <row r="14" spans="1:6">
      <c r="B14" s="59"/>
      <c r="C14" s="61"/>
      <c r="D14" s="61"/>
      <c r="E14" s="61"/>
      <c r="F14" s="83"/>
    </row>
    <row r="15" spans="1:6">
      <c r="B15" s="59"/>
      <c r="C15" s="61"/>
      <c r="D15" s="61"/>
      <c r="E15" s="62"/>
      <c r="F15" s="83"/>
    </row>
    <row r="16" spans="1:6">
      <c r="B16" s="59"/>
      <c r="C16" s="61"/>
      <c r="D16" s="61"/>
      <c r="E16" s="61"/>
      <c r="F16" s="83"/>
    </row>
    <row r="17" spans="2:6">
      <c r="B17" s="59"/>
      <c r="C17" s="61"/>
      <c r="D17" s="61"/>
      <c r="E17" s="61"/>
      <c r="F17" s="83"/>
    </row>
    <row r="18" spans="2:6">
      <c r="B18" s="63"/>
      <c r="C18" s="64"/>
      <c r="D18" s="61"/>
      <c r="E18" s="61"/>
      <c r="F18" s="83"/>
    </row>
    <row r="20" spans="2:6">
      <c r="D20" s="61"/>
    </row>
  </sheetData>
  <mergeCells count="5">
    <mergeCell ref="B1:F1"/>
    <mergeCell ref="B3:C3"/>
    <mergeCell ref="D3:F3"/>
    <mergeCell ref="B4:C4"/>
    <mergeCell ref="D4:F4"/>
  </mergeCells>
  <pageMargins left="0.74791666666666701" right="0.74791666666666701" top="0.98402777777777795" bottom="1.15069444444444" header="0.51180555555555596" footer="0.98402777777777795"/>
  <pageSetup paperSize="9" firstPageNumber="0" orientation="landscape" useFirstPageNumber="1" horizontalDpi="300" verticalDpi="300"/>
  <headerFooter alignWithMargins="0">
    <oddHeader>&amp;L&amp;F&amp;RV2.1</oddHeader>
    <oddFooter>&amp;L&amp;"Arial,Regular"&amp;9 03e-BM/DE/HDCV/FSOFT&amp;C&amp;"Arial,Regular"&amp;9Internal use&amp;R&amp;"Arial,Regular"&amp;9&amp;P/&amp;N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7"/>
  <sheetViews>
    <sheetView zoomScale="85" zoomScaleNormal="85" workbookViewId="0">
      <selection activeCell="A3" sqref="A3"/>
    </sheetView>
  </sheetViews>
  <sheetFormatPr defaultColWidth="9" defaultRowHeight="12.75"/>
  <cols>
    <col min="1" max="1" width="13.875" style="1" customWidth="1"/>
    <col min="2" max="2" width="19.125" style="1" customWidth="1"/>
    <col min="3" max="3" width="58.125" style="1" customWidth="1"/>
    <col min="4" max="4" width="30.125" style="1" customWidth="1"/>
    <col min="5" max="5" width="16.875" style="1" customWidth="1"/>
    <col min="6" max="6" width="25" style="1" bestFit="1" customWidth="1"/>
    <col min="7" max="7" width="7.125" style="1" customWidth="1"/>
    <col min="8" max="8" width="9" style="23"/>
    <col min="9" max="9" width="17.625" style="1" customWidth="1"/>
    <col min="10" max="10" width="8.25" style="1" customWidth="1"/>
    <col min="11" max="11" width="9" style="1" customWidth="1"/>
    <col min="12" max="16384" width="9" style="1"/>
  </cols>
  <sheetData>
    <row r="1" spans="1:11" s="23" customFormat="1">
      <c r="A1" s="11"/>
      <c r="B1" s="27"/>
      <c r="C1" s="27"/>
      <c r="D1" s="27"/>
      <c r="E1" s="27"/>
      <c r="F1" s="27"/>
      <c r="G1" s="27"/>
      <c r="H1" s="28"/>
      <c r="I1" s="33"/>
      <c r="J1" s="33"/>
    </row>
    <row r="2" spans="1:11" s="23" customFormat="1" ht="15" customHeight="1">
      <c r="A2" s="29" t="s">
        <v>28</v>
      </c>
      <c r="B2" s="30" t="s">
        <v>29</v>
      </c>
      <c r="C2" s="30" t="s">
        <v>30</v>
      </c>
      <c r="D2" s="30" t="s">
        <v>31</v>
      </c>
      <c r="E2" s="105" t="s">
        <v>32</v>
      </c>
      <c r="F2" s="105"/>
      <c r="G2" s="105"/>
      <c r="H2" s="31"/>
      <c r="I2" s="31"/>
      <c r="J2" s="33"/>
      <c r="K2" s="23" t="s">
        <v>28</v>
      </c>
    </row>
    <row r="3" spans="1:11" s="23" customFormat="1" ht="26.1" customHeight="1">
      <c r="A3" s="32">
        <f>COUNTIF(G7:G54,"Pass")</f>
        <v>44</v>
      </c>
      <c r="B3" s="32">
        <f>COUNTIF(G7:G54,"Fail")</f>
        <v>0</v>
      </c>
      <c r="C3" s="32">
        <f>COUNTIF(G7:G54,"Untested")</f>
        <v>0</v>
      </c>
      <c r="D3" s="32">
        <f>COUNTIF(G$7:G$54,"N/A")</f>
        <v>0</v>
      </c>
      <c r="E3" s="106">
        <f>COUNTA(A7:A54)</f>
        <v>44</v>
      </c>
      <c r="F3" s="106"/>
      <c r="G3" s="106"/>
      <c r="H3" s="31"/>
      <c r="I3" s="31"/>
      <c r="J3" s="33"/>
      <c r="K3" s="23" t="s">
        <v>29</v>
      </c>
    </row>
    <row r="4" spans="1:11" s="23" customFormat="1" ht="18" customHeight="1">
      <c r="A4" s="33"/>
      <c r="B4" s="33"/>
      <c r="C4" s="33"/>
      <c r="D4" s="33"/>
      <c r="E4" s="33"/>
      <c r="F4" s="33"/>
      <c r="G4" s="33"/>
      <c r="H4" s="33"/>
      <c r="I4" s="33"/>
      <c r="J4" s="33"/>
      <c r="K4" s="23" t="s">
        <v>30</v>
      </c>
    </row>
    <row r="5" spans="1:11" s="23" customFormat="1" ht="25.5">
      <c r="A5" s="34" t="s">
        <v>33</v>
      </c>
      <c r="B5" s="34" t="s">
        <v>34</v>
      </c>
      <c r="C5" s="34" t="s">
        <v>35</v>
      </c>
      <c r="D5" s="34" t="s">
        <v>36</v>
      </c>
      <c r="E5" s="34" t="s">
        <v>37</v>
      </c>
      <c r="F5" s="35" t="s">
        <v>38</v>
      </c>
      <c r="G5" s="35" t="s">
        <v>39</v>
      </c>
      <c r="H5" s="35" t="s">
        <v>40</v>
      </c>
      <c r="I5" s="34" t="s">
        <v>41</v>
      </c>
      <c r="J5" s="31"/>
      <c r="K5" s="23" t="s">
        <v>42</v>
      </c>
    </row>
    <row r="6" spans="1:11" s="23" customFormat="1" ht="25.5" customHeight="1">
      <c r="A6" s="36"/>
      <c r="B6" s="36" t="s">
        <v>16</v>
      </c>
      <c r="C6" s="36"/>
      <c r="D6" s="36"/>
      <c r="E6" s="36"/>
      <c r="F6" s="36"/>
      <c r="G6" s="36"/>
      <c r="H6" s="36"/>
      <c r="I6" s="36"/>
      <c r="J6" s="39"/>
    </row>
    <row r="7" spans="1:11" s="24" customFormat="1" ht="198" customHeight="1">
      <c r="A7" s="37" t="s">
        <v>43</v>
      </c>
      <c r="B7" s="37" t="s">
        <v>44</v>
      </c>
      <c r="C7" s="37" t="s">
        <v>45</v>
      </c>
      <c r="D7" s="38" t="s">
        <v>184</v>
      </c>
      <c r="E7" s="37" t="s">
        <v>31</v>
      </c>
      <c r="F7" s="38" t="s">
        <v>184</v>
      </c>
      <c r="G7" s="38" t="s">
        <v>28</v>
      </c>
      <c r="H7" s="85">
        <v>45173</v>
      </c>
      <c r="I7" s="40" t="s">
        <v>31</v>
      </c>
      <c r="J7" s="41"/>
      <c r="K7" s="37"/>
    </row>
    <row r="8" spans="1:11" s="25" customFormat="1" ht="120.95" customHeight="1">
      <c r="A8" s="37" t="s">
        <v>46</v>
      </c>
      <c r="B8" s="37" t="s">
        <v>47</v>
      </c>
      <c r="C8" s="37" t="s">
        <v>48</v>
      </c>
      <c r="D8" s="38" t="s">
        <v>49</v>
      </c>
      <c r="E8" s="37" t="s">
        <v>31</v>
      </c>
      <c r="F8" s="38" t="s">
        <v>49</v>
      </c>
      <c r="G8" s="38" t="s">
        <v>28</v>
      </c>
      <c r="H8" s="85">
        <v>45173</v>
      </c>
      <c r="I8" s="40" t="s">
        <v>31</v>
      </c>
      <c r="J8" s="42"/>
    </row>
    <row r="9" spans="1:11" s="25" customFormat="1" ht="120.95" customHeight="1">
      <c r="A9" s="37" t="s">
        <v>50</v>
      </c>
      <c r="B9" s="37" t="s">
        <v>51</v>
      </c>
      <c r="C9" s="37" t="s">
        <v>52</v>
      </c>
      <c r="D9" s="38" t="s">
        <v>185</v>
      </c>
      <c r="E9" s="37" t="s">
        <v>31</v>
      </c>
      <c r="F9" s="38" t="s">
        <v>185</v>
      </c>
      <c r="G9" s="38" t="s">
        <v>28</v>
      </c>
      <c r="H9" s="85">
        <v>45173</v>
      </c>
      <c r="I9" s="40" t="s">
        <v>31</v>
      </c>
      <c r="J9" s="42"/>
    </row>
    <row r="10" spans="1:11" s="25" customFormat="1" ht="120.95" customHeight="1">
      <c r="A10" s="37" t="s">
        <v>53</v>
      </c>
      <c r="B10" s="37" t="s">
        <v>54</v>
      </c>
      <c r="C10" s="37" t="s">
        <v>55</v>
      </c>
      <c r="D10" s="38" t="s">
        <v>56</v>
      </c>
      <c r="E10" s="37" t="s">
        <v>31</v>
      </c>
      <c r="F10" s="38" t="s">
        <v>56</v>
      </c>
      <c r="G10" s="38" t="s">
        <v>28</v>
      </c>
      <c r="H10" s="85">
        <v>45173</v>
      </c>
      <c r="I10" s="40" t="s">
        <v>31</v>
      </c>
      <c r="J10" s="42"/>
    </row>
    <row r="11" spans="1:11" s="26" customFormat="1">
      <c r="A11" s="36"/>
      <c r="B11" s="36" t="s">
        <v>20</v>
      </c>
      <c r="C11" s="36"/>
      <c r="D11" s="36"/>
      <c r="E11" s="36"/>
      <c r="F11" s="36"/>
      <c r="G11" s="36"/>
      <c r="H11" s="36"/>
      <c r="I11" s="36"/>
      <c r="J11" s="43"/>
    </row>
    <row r="12" spans="1:11" ht="76.5">
      <c r="A12" s="37" t="s">
        <v>57</v>
      </c>
      <c r="B12" s="37" t="s">
        <v>47</v>
      </c>
      <c r="C12" s="37" t="s">
        <v>181</v>
      </c>
      <c r="D12" s="37" t="s">
        <v>182</v>
      </c>
      <c r="E12" s="37" t="s">
        <v>31</v>
      </c>
      <c r="F12" s="38" t="s">
        <v>182</v>
      </c>
      <c r="G12" s="38" t="s">
        <v>28</v>
      </c>
      <c r="H12" s="85">
        <v>45173</v>
      </c>
      <c r="I12" s="40" t="s">
        <v>183</v>
      </c>
      <c r="J12" s="43"/>
    </row>
    <row r="13" spans="1:11" ht="76.5">
      <c r="A13" s="37" t="s">
        <v>58</v>
      </c>
      <c r="B13" s="37" t="s">
        <v>59</v>
      </c>
      <c r="C13" s="37" t="s">
        <v>96</v>
      </c>
      <c r="D13" s="37" t="s">
        <v>186</v>
      </c>
      <c r="E13" s="37" t="s">
        <v>31</v>
      </c>
      <c r="F13" s="37" t="s">
        <v>186</v>
      </c>
      <c r="G13" s="38" t="s">
        <v>28</v>
      </c>
      <c r="H13" s="85">
        <v>45173</v>
      </c>
      <c r="I13" s="40" t="s">
        <v>31</v>
      </c>
      <c r="J13" s="43"/>
    </row>
    <row r="14" spans="1:11" ht="76.5">
      <c r="A14" s="37" t="s">
        <v>60</v>
      </c>
      <c r="B14" s="37" t="s">
        <v>61</v>
      </c>
      <c r="C14" s="37" t="s">
        <v>174</v>
      </c>
      <c r="D14" s="37" t="s">
        <v>186</v>
      </c>
      <c r="E14" s="37" t="s">
        <v>31</v>
      </c>
      <c r="F14" s="37" t="s">
        <v>186</v>
      </c>
      <c r="G14" s="38" t="s">
        <v>28</v>
      </c>
      <c r="H14" s="85">
        <v>45173</v>
      </c>
      <c r="I14" s="40" t="s">
        <v>31</v>
      </c>
      <c r="J14" s="43"/>
    </row>
    <row r="15" spans="1:11" ht="229.5">
      <c r="A15" s="37" t="s">
        <v>62</v>
      </c>
      <c r="B15" s="37" t="s">
        <v>63</v>
      </c>
      <c r="C15" s="37" t="s">
        <v>177</v>
      </c>
      <c r="D15" s="84" t="s">
        <v>187</v>
      </c>
      <c r="E15" s="37" t="s">
        <v>31</v>
      </c>
      <c r="F15" s="38" t="s">
        <v>188</v>
      </c>
      <c r="G15" s="38" t="s">
        <v>28</v>
      </c>
      <c r="H15" s="85">
        <v>45173</v>
      </c>
      <c r="I15" s="40" t="s">
        <v>31</v>
      </c>
      <c r="J15" s="43"/>
    </row>
    <row r="16" spans="1:11" ht="102">
      <c r="A16" s="37" t="s">
        <v>64</v>
      </c>
      <c r="B16" s="37" t="s">
        <v>65</v>
      </c>
      <c r="C16" s="37" t="s">
        <v>178</v>
      </c>
      <c r="D16" s="37" t="s">
        <v>189</v>
      </c>
      <c r="E16" s="37" t="s">
        <v>31</v>
      </c>
      <c r="F16" s="38" t="s">
        <v>189</v>
      </c>
      <c r="G16" s="38" t="s">
        <v>28</v>
      </c>
      <c r="H16" s="85">
        <v>45173</v>
      </c>
      <c r="I16" s="40" t="s">
        <v>31</v>
      </c>
      <c r="J16" s="43"/>
    </row>
    <row r="17" spans="1:10" ht="76.5">
      <c r="A17" s="37" t="s">
        <v>66</v>
      </c>
      <c r="B17" s="37" t="s">
        <v>150</v>
      </c>
      <c r="C17" s="84" t="s">
        <v>151</v>
      </c>
      <c r="D17" s="37" t="s">
        <v>175</v>
      </c>
      <c r="E17" s="37" t="s">
        <v>31</v>
      </c>
      <c r="F17" s="38" t="s">
        <v>175</v>
      </c>
      <c r="G17" s="38" t="s">
        <v>28</v>
      </c>
      <c r="H17" s="85">
        <v>45173</v>
      </c>
      <c r="I17" s="40" t="s">
        <v>31</v>
      </c>
      <c r="J17" s="43"/>
    </row>
    <row r="18" spans="1:10" ht="63.75">
      <c r="A18" s="37" t="s">
        <v>67</v>
      </c>
      <c r="B18" s="37" t="s">
        <v>68</v>
      </c>
      <c r="C18" s="84" t="s">
        <v>179</v>
      </c>
      <c r="D18" s="37" t="s">
        <v>176</v>
      </c>
      <c r="E18" s="37" t="s">
        <v>31</v>
      </c>
      <c r="F18" s="38" t="s">
        <v>176</v>
      </c>
      <c r="G18" s="38" t="s">
        <v>28</v>
      </c>
      <c r="H18" s="85">
        <v>45173</v>
      </c>
      <c r="I18" s="38" t="s">
        <v>31</v>
      </c>
      <c r="J18" s="43"/>
    </row>
    <row r="19" spans="1:10" ht="114.75">
      <c r="A19" s="37" t="s">
        <v>69</v>
      </c>
      <c r="B19" s="37" t="s">
        <v>70</v>
      </c>
      <c r="C19" s="37" t="s">
        <v>180</v>
      </c>
      <c r="D19" s="37" t="s">
        <v>190</v>
      </c>
      <c r="E19" s="37" t="s">
        <v>31</v>
      </c>
      <c r="F19" s="38" t="s">
        <v>190</v>
      </c>
      <c r="G19" s="38" t="s">
        <v>28</v>
      </c>
      <c r="H19" s="85">
        <v>45203</v>
      </c>
      <c r="I19" s="38" t="s">
        <v>31</v>
      </c>
      <c r="J19" s="43"/>
    </row>
    <row r="20" spans="1:10" ht="267.75">
      <c r="A20" s="37" t="s">
        <v>71</v>
      </c>
      <c r="B20" s="37" t="s">
        <v>72</v>
      </c>
      <c r="C20" s="37" t="s">
        <v>73</v>
      </c>
      <c r="D20" s="84" t="s">
        <v>191</v>
      </c>
      <c r="E20" s="37" t="s">
        <v>31</v>
      </c>
      <c r="F20" s="86" t="s">
        <v>191</v>
      </c>
      <c r="G20" s="38" t="s">
        <v>28</v>
      </c>
      <c r="H20" s="85">
        <v>45203</v>
      </c>
      <c r="I20" s="38" t="s">
        <v>31</v>
      </c>
      <c r="J20" s="43"/>
    </row>
    <row r="21" spans="1:10">
      <c r="A21" s="36"/>
      <c r="B21" s="36" t="s">
        <v>22</v>
      </c>
      <c r="C21" s="36"/>
      <c r="D21" s="36"/>
      <c r="E21" s="36"/>
      <c r="F21" s="36"/>
      <c r="G21" s="36"/>
      <c r="H21" s="36"/>
      <c r="I21" s="36"/>
    </row>
    <row r="22" spans="1:10" ht="63.75">
      <c r="A22" s="37" t="s">
        <v>74</v>
      </c>
      <c r="B22" s="37" t="s">
        <v>47</v>
      </c>
      <c r="C22" s="37" t="s">
        <v>96</v>
      </c>
      <c r="D22" s="37" t="s">
        <v>192</v>
      </c>
      <c r="E22" s="37" t="s">
        <v>31</v>
      </c>
      <c r="F22" s="37" t="s">
        <v>192</v>
      </c>
      <c r="G22" s="114" t="s">
        <v>28</v>
      </c>
      <c r="H22" s="85">
        <v>45203</v>
      </c>
      <c r="I22" s="37" t="s">
        <v>31</v>
      </c>
    </row>
    <row r="23" spans="1:10" ht="63.75">
      <c r="A23" s="37" t="s">
        <v>75</v>
      </c>
      <c r="B23" s="37" t="s">
        <v>59</v>
      </c>
      <c r="C23" s="37" t="s">
        <v>96</v>
      </c>
      <c r="D23" s="37" t="s">
        <v>182</v>
      </c>
      <c r="E23" s="37" t="s">
        <v>31</v>
      </c>
      <c r="F23" s="37" t="s">
        <v>192</v>
      </c>
      <c r="G23" s="114" t="s">
        <v>28</v>
      </c>
      <c r="H23" s="85">
        <v>45203</v>
      </c>
      <c r="I23" s="37" t="s">
        <v>31</v>
      </c>
    </row>
    <row r="24" spans="1:10" ht="89.25">
      <c r="A24" s="37" t="s">
        <v>76</v>
      </c>
      <c r="B24" s="37" t="s">
        <v>61</v>
      </c>
      <c r="C24" s="37" t="s">
        <v>107</v>
      </c>
      <c r="D24" s="37" t="s">
        <v>195</v>
      </c>
      <c r="E24" s="37" t="s">
        <v>31</v>
      </c>
      <c r="F24" s="37" t="s">
        <v>195</v>
      </c>
      <c r="G24" s="114" t="s">
        <v>28</v>
      </c>
      <c r="H24" s="85">
        <v>45203</v>
      </c>
      <c r="I24" s="37" t="s">
        <v>31</v>
      </c>
    </row>
    <row r="25" spans="1:10" ht="63.75">
      <c r="A25" s="37" t="s">
        <v>77</v>
      </c>
      <c r="B25" s="37" t="s">
        <v>65</v>
      </c>
      <c r="C25" s="37" t="s">
        <v>108</v>
      </c>
      <c r="D25" s="37" t="s">
        <v>196</v>
      </c>
      <c r="E25" s="37" t="s">
        <v>31</v>
      </c>
      <c r="F25" s="37" t="s">
        <v>197</v>
      </c>
      <c r="G25" s="114" t="s">
        <v>28</v>
      </c>
      <c r="H25" s="85">
        <v>45203</v>
      </c>
      <c r="I25" s="37" t="s">
        <v>31</v>
      </c>
    </row>
    <row r="26" spans="1:10" ht="25.5">
      <c r="A26" s="37" t="s">
        <v>78</v>
      </c>
      <c r="B26" s="37" t="s">
        <v>109</v>
      </c>
      <c r="C26" s="37" t="s">
        <v>110</v>
      </c>
      <c r="D26" s="113" t="s">
        <v>198</v>
      </c>
      <c r="E26" s="37" t="s">
        <v>31</v>
      </c>
      <c r="F26" s="37" t="s">
        <v>198</v>
      </c>
      <c r="G26" s="114" t="s">
        <v>28</v>
      </c>
      <c r="H26" s="85">
        <v>45203</v>
      </c>
      <c r="I26" s="37" t="s">
        <v>31</v>
      </c>
    </row>
    <row r="27" spans="1:10" ht="140.25">
      <c r="A27" s="37" t="s">
        <v>79</v>
      </c>
      <c r="B27" s="37" t="s">
        <v>152</v>
      </c>
      <c r="C27" s="37" t="s">
        <v>153</v>
      </c>
      <c r="D27" s="113" t="s">
        <v>205</v>
      </c>
      <c r="E27" s="37" t="s">
        <v>31</v>
      </c>
      <c r="F27" s="113" t="s">
        <v>205</v>
      </c>
      <c r="G27" s="114" t="s">
        <v>28</v>
      </c>
      <c r="H27" s="85">
        <v>45203</v>
      </c>
      <c r="I27" s="113" t="s">
        <v>31</v>
      </c>
    </row>
    <row r="28" spans="1:10" ht="76.5">
      <c r="A28" s="37" t="s">
        <v>80</v>
      </c>
      <c r="B28" s="37" t="s">
        <v>154</v>
      </c>
      <c r="C28" s="37" t="s">
        <v>155</v>
      </c>
      <c r="D28" s="37" t="s">
        <v>199</v>
      </c>
      <c r="E28" s="37" t="s">
        <v>31</v>
      </c>
      <c r="F28" s="37" t="s">
        <v>199</v>
      </c>
      <c r="G28" s="114" t="s">
        <v>28</v>
      </c>
      <c r="H28" s="85">
        <v>45203</v>
      </c>
      <c r="I28" s="37" t="s">
        <v>31</v>
      </c>
    </row>
    <row r="29" spans="1:10" ht="76.5">
      <c r="A29" s="37" t="s">
        <v>81</v>
      </c>
      <c r="B29" s="37" t="s">
        <v>156</v>
      </c>
      <c r="C29" s="37" t="s">
        <v>157</v>
      </c>
      <c r="D29" s="37" t="s">
        <v>199</v>
      </c>
      <c r="E29" s="37" t="s">
        <v>31</v>
      </c>
      <c r="F29" s="37" t="s">
        <v>199</v>
      </c>
      <c r="G29" s="114" t="s">
        <v>28</v>
      </c>
      <c r="H29" s="85">
        <v>45203</v>
      </c>
      <c r="I29" s="37" t="s">
        <v>31</v>
      </c>
    </row>
    <row r="30" spans="1:10" ht="153">
      <c r="A30" s="37" t="s">
        <v>82</v>
      </c>
      <c r="B30" s="37" t="s">
        <v>158</v>
      </c>
      <c r="C30" s="37" t="s">
        <v>159</v>
      </c>
      <c r="D30" s="37" t="s">
        <v>200</v>
      </c>
      <c r="E30" s="37" t="s">
        <v>31</v>
      </c>
      <c r="F30" s="37" t="s">
        <v>200</v>
      </c>
      <c r="G30" s="114" t="s">
        <v>28</v>
      </c>
      <c r="H30" s="85">
        <v>45203</v>
      </c>
      <c r="I30" s="37" t="s">
        <v>31</v>
      </c>
    </row>
    <row r="31" spans="1:10" ht="89.25">
      <c r="A31" s="37" t="s">
        <v>83</v>
      </c>
      <c r="B31" s="37" t="s">
        <v>160</v>
      </c>
      <c r="C31" s="37" t="s">
        <v>111</v>
      </c>
      <c r="D31" s="37" t="s">
        <v>201</v>
      </c>
      <c r="E31" s="37" t="s">
        <v>31</v>
      </c>
      <c r="F31" s="37" t="s">
        <v>201</v>
      </c>
      <c r="G31" s="114" t="s">
        <v>28</v>
      </c>
      <c r="H31" s="85">
        <v>45203</v>
      </c>
      <c r="I31" s="37" t="s">
        <v>31</v>
      </c>
    </row>
    <row r="32" spans="1:10" ht="76.5">
      <c r="A32" s="37" t="s">
        <v>84</v>
      </c>
      <c r="B32" s="37" t="s">
        <v>112</v>
      </c>
      <c r="C32" s="37" t="s">
        <v>161</v>
      </c>
      <c r="D32" s="37" t="s">
        <v>202</v>
      </c>
      <c r="E32" s="37" t="s">
        <v>31</v>
      </c>
      <c r="F32" s="37" t="s">
        <v>202</v>
      </c>
      <c r="G32" s="114" t="s">
        <v>28</v>
      </c>
      <c r="H32" s="85">
        <v>45203</v>
      </c>
      <c r="I32" s="37" t="s">
        <v>31</v>
      </c>
    </row>
    <row r="33" spans="1:9" ht="51">
      <c r="A33" s="37" t="s">
        <v>85</v>
      </c>
      <c r="B33" s="37" t="s">
        <v>113</v>
      </c>
      <c r="C33" s="37" t="s">
        <v>114</v>
      </c>
      <c r="D33" s="37" t="s">
        <v>115</v>
      </c>
      <c r="E33" s="37" t="s">
        <v>31</v>
      </c>
      <c r="F33" s="37" t="s">
        <v>115</v>
      </c>
      <c r="G33" s="114" t="s">
        <v>28</v>
      </c>
      <c r="H33" s="85">
        <v>45203</v>
      </c>
      <c r="I33" s="37" t="s">
        <v>31</v>
      </c>
    </row>
    <row r="34" spans="1:9" ht="38.25">
      <c r="A34" s="37" t="s">
        <v>86</v>
      </c>
      <c r="B34" s="37" t="s">
        <v>116</v>
      </c>
      <c r="C34" s="37" t="s">
        <v>117</v>
      </c>
      <c r="D34" s="113" t="s">
        <v>203</v>
      </c>
      <c r="E34" s="37" t="s">
        <v>31</v>
      </c>
      <c r="F34" s="37" t="s">
        <v>203</v>
      </c>
      <c r="G34" s="114" t="s">
        <v>28</v>
      </c>
      <c r="H34" s="85">
        <v>45203</v>
      </c>
      <c r="I34" s="37" t="s">
        <v>31</v>
      </c>
    </row>
    <row r="35" spans="1:9" ht="38.25">
      <c r="A35" s="37" t="s">
        <v>87</v>
      </c>
      <c r="B35" s="37" t="s">
        <v>118</v>
      </c>
      <c r="C35" s="37" t="s">
        <v>119</v>
      </c>
      <c r="D35" s="37" t="s">
        <v>203</v>
      </c>
      <c r="E35" s="37" t="s">
        <v>31</v>
      </c>
      <c r="F35" s="37" t="s">
        <v>203</v>
      </c>
      <c r="G35" s="114" t="s">
        <v>28</v>
      </c>
      <c r="H35" s="85">
        <v>45203</v>
      </c>
      <c r="I35" s="37" t="s">
        <v>31</v>
      </c>
    </row>
    <row r="36" spans="1:9" ht="76.5">
      <c r="A36" s="37" t="s">
        <v>88</v>
      </c>
      <c r="B36" s="37" t="s">
        <v>120</v>
      </c>
      <c r="C36" s="37" t="s">
        <v>121</v>
      </c>
      <c r="D36" s="113" t="s">
        <v>204</v>
      </c>
      <c r="E36" s="37" t="s">
        <v>31</v>
      </c>
      <c r="F36" s="113" t="s">
        <v>204</v>
      </c>
      <c r="G36" s="114" t="s">
        <v>28</v>
      </c>
      <c r="H36" s="85">
        <v>45203</v>
      </c>
      <c r="I36" s="37" t="s">
        <v>31</v>
      </c>
    </row>
    <row r="37" spans="1:9" ht="76.5">
      <c r="A37" s="37" t="s">
        <v>89</v>
      </c>
      <c r="B37" s="37" t="s">
        <v>122</v>
      </c>
      <c r="C37" s="37" t="s">
        <v>123</v>
      </c>
      <c r="D37" s="37" t="s">
        <v>124</v>
      </c>
      <c r="E37" s="37" t="s">
        <v>31</v>
      </c>
      <c r="F37" s="37" t="s">
        <v>124</v>
      </c>
      <c r="G37" s="114" t="s">
        <v>28</v>
      </c>
      <c r="H37" s="85">
        <v>45203</v>
      </c>
      <c r="I37" s="37" t="s">
        <v>31</v>
      </c>
    </row>
    <row r="38" spans="1:9" ht="76.5">
      <c r="A38" s="37" t="s">
        <v>90</v>
      </c>
      <c r="B38" s="37" t="s">
        <v>125</v>
      </c>
      <c r="C38" s="37" t="s">
        <v>126</v>
      </c>
      <c r="D38" s="37" t="s">
        <v>124</v>
      </c>
      <c r="E38" s="37" t="s">
        <v>31</v>
      </c>
      <c r="F38" s="37" t="s">
        <v>124</v>
      </c>
      <c r="G38" s="114" t="s">
        <v>28</v>
      </c>
      <c r="H38" s="85">
        <v>45203</v>
      </c>
      <c r="I38" s="37" t="s">
        <v>31</v>
      </c>
    </row>
    <row r="39" spans="1:9">
      <c r="A39" s="36"/>
      <c r="B39" s="36" t="s">
        <v>24</v>
      </c>
      <c r="C39" s="36"/>
      <c r="D39" s="36"/>
      <c r="E39" s="36"/>
      <c r="F39" s="36"/>
      <c r="G39" s="36"/>
      <c r="H39" s="36"/>
      <c r="I39" s="36"/>
    </row>
    <row r="40" spans="1:9" ht="51">
      <c r="A40" s="37" t="s">
        <v>91</v>
      </c>
      <c r="B40" s="37" t="s">
        <v>47</v>
      </c>
      <c r="C40" s="37" t="s">
        <v>104</v>
      </c>
      <c r="D40" s="37" t="s">
        <v>192</v>
      </c>
      <c r="E40" s="37" t="s">
        <v>31</v>
      </c>
      <c r="F40" s="37" t="s">
        <v>193</v>
      </c>
      <c r="G40" s="114" t="s">
        <v>28</v>
      </c>
      <c r="H40" s="85">
        <v>45234</v>
      </c>
      <c r="I40" s="37" t="s">
        <v>31</v>
      </c>
    </row>
    <row r="41" spans="1:9" ht="63.75">
      <c r="A41" s="37" t="s">
        <v>92</v>
      </c>
      <c r="B41" s="37" t="s">
        <v>59</v>
      </c>
      <c r="C41" s="37" t="s">
        <v>104</v>
      </c>
      <c r="D41" s="37" t="s">
        <v>127</v>
      </c>
      <c r="E41" s="37" t="s">
        <v>31</v>
      </c>
      <c r="F41" s="37" t="s">
        <v>194</v>
      </c>
      <c r="G41" s="114" t="s">
        <v>28</v>
      </c>
      <c r="H41" s="85">
        <v>45234</v>
      </c>
      <c r="I41" s="37" t="s">
        <v>31</v>
      </c>
    </row>
    <row r="42" spans="1:9" ht="63.75">
      <c r="A42" s="37" t="s">
        <v>93</v>
      </c>
      <c r="B42" s="37" t="s">
        <v>61</v>
      </c>
      <c r="C42" s="37" t="s">
        <v>128</v>
      </c>
      <c r="D42" s="37" t="s">
        <v>206</v>
      </c>
      <c r="E42" s="37" t="s">
        <v>31</v>
      </c>
      <c r="F42" s="37" t="s">
        <v>206</v>
      </c>
      <c r="G42" s="114" t="s">
        <v>28</v>
      </c>
      <c r="H42" s="85">
        <v>45234</v>
      </c>
      <c r="I42" s="37" t="s">
        <v>31</v>
      </c>
    </row>
    <row r="43" spans="1:9" ht="76.5">
      <c r="A43" s="37" t="s">
        <v>94</v>
      </c>
      <c r="B43" s="37" t="s">
        <v>65</v>
      </c>
      <c r="C43" s="113" t="s">
        <v>129</v>
      </c>
      <c r="D43" s="113" t="s">
        <v>209</v>
      </c>
      <c r="E43" s="37" t="s">
        <v>31</v>
      </c>
      <c r="F43" s="37" t="s">
        <v>130</v>
      </c>
      <c r="G43" s="114" t="s">
        <v>28</v>
      </c>
      <c r="H43" s="85">
        <v>45234</v>
      </c>
      <c r="I43" s="37" t="s">
        <v>31</v>
      </c>
    </row>
    <row r="44" spans="1:9" ht="165.75">
      <c r="A44" s="37" t="s">
        <v>95</v>
      </c>
      <c r="B44" s="37" t="s">
        <v>162</v>
      </c>
      <c r="C44" s="113" t="s">
        <v>163</v>
      </c>
      <c r="D44" s="37" t="s">
        <v>164</v>
      </c>
      <c r="E44" s="37" t="s">
        <v>31</v>
      </c>
      <c r="F44" s="113" t="s">
        <v>164</v>
      </c>
      <c r="G44" s="114" t="s">
        <v>28</v>
      </c>
      <c r="H44" s="85">
        <v>45234</v>
      </c>
      <c r="I44" s="37" t="s">
        <v>31</v>
      </c>
    </row>
    <row r="45" spans="1:9" ht="63.75">
      <c r="A45" s="37" t="s">
        <v>97</v>
      </c>
      <c r="B45" s="37" t="s">
        <v>165</v>
      </c>
      <c r="C45" s="37" t="s">
        <v>166</v>
      </c>
      <c r="D45" s="113" t="s">
        <v>207</v>
      </c>
      <c r="E45" s="37" t="s">
        <v>31</v>
      </c>
      <c r="F45" s="113" t="s">
        <v>207</v>
      </c>
      <c r="G45" s="114" t="s">
        <v>28</v>
      </c>
      <c r="H45" s="85">
        <v>45234</v>
      </c>
      <c r="I45" s="37" t="s">
        <v>31</v>
      </c>
    </row>
    <row r="46" spans="1:9" ht="153">
      <c r="A46" s="37" t="s">
        <v>98</v>
      </c>
      <c r="B46" s="37" t="s">
        <v>167</v>
      </c>
      <c r="C46" s="37" t="s">
        <v>168</v>
      </c>
      <c r="D46" s="37" t="s">
        <v>169</v>
      </c>
      <c r="E46" s="37" t="s">
        <v>31</v>
      </c>
      <c r="F46" s="37" t="s">
        <v>169</v>
      </c>
      <c r="G46" s="114" t="s">
        <v>28</v>
      </c>
      <c r="H46" s="85">
        <v>45234</v>
      </c>
      <c r="I46" s="37" t="s">
        <v>31</v>
      </c>
    </row>
    <row r="47" spans="1:9" ht="63.75">
      <c r="A47" s="37" t="s">
        <v>99</v>
      </c>
      <c r="B47" s="37" t="s">
        <v>131</v>
      </c>
      <c r="C47" s="37" t="s">
        <v>170</v>
      </c>
      <c r="D47" s="113" t="s">
        <v>208</v>
      </c>
      <c r="E47" s="37" t="s">
        <v>31</v>
      </c>
      <c r="F47" s="113" t="s">
        <v>208</v>
      </c>
      <c r="G47" s="114" t="s">
        <v>28</v>
      </c>
      <c r="H47" s="85">
        <v>45234</v>
      </c>
      <c r="I47" s="37" t="s">
        <v>31</v>
      </c>
    </row>
    <row r="48" spans="1:9" ht="76.5">
      <c r="A48" s="37" t="s">
        <v>100</v>
      </c>
      <c r="B48" s="37" t="s">
        <v>171</v>
      </c>
      <c r="C48" s="37" t="s">
        <v>172</v>
      </c>
      <c r="D48" s="113" t="s">
        <v>207</v>
      </c>
      <c r="E48" s="37" t="s">
        <v>31</v>
      </c>
      <c r="F48" s="113" t="s">
        <v>207</v>
      </c>
      <c r="G48" s="114" t="s">
        <v>28</v>
      </c>
      <c r="H48" s="85">
        <v>45234</v>
      </c>
      <c r="I48" s="37" t="s">
        <v>31</v>
      </c>
    </row>
    <row r="49" spans="1:9" ht="51">
      <c r="A49" s="37" t="s">
        <v>101</v>
      </c>
      <c r="B49" s="113" t="s">
        <v>113</v>
      </c>
      <c r="C49" s="113" t="s">
        <v>132</v>
      </c>
      <c r="D49" s="113" t="s">
        <v>210</v>
      </c>
      <c r="E49" s="37" t="s">
        <v>31</v>
      </c>
      <c r="F49" s="37" t="s">
        <v>210</v>
      </c>
      <c r="G49" s="114" t="s">
        <v>28</v>
      </c>
      <c r="H49" s="85">
        <v>45234</v>
      </c>
      <c r="I49" s="37" t="s">
        <v>31</v>
      </c>
    </row>
    <row r="50" spans="1:9" ht="38.25">
      <c r="A50" s="37" t="s">
        <v>102</v>
      </c>
      <c r="B50" s="37" t="s">
        <v>116</v>
      </c>
      <c r="C50" s="37" t="s">
        <v>133</v>
      </c>
      <c r="D50" s="113" t="s">
        <v>210</v>
      </c>
      <c r="E50" s="37" t="s">
        <v>31</v>
      </c>
      <c r="F50" s="37" t="s">
        <v>210</v>
      </c>
      <c r="G50" s="114" t="s">
        <v>28</v>
      </c>
      <c r="H50" s="85">
        <v>45234</v>
      </c>
      <c r="I50" s="37" t="s">
        <v>31</v>
      </c>
    </row>
    <row r="51" spans="1:9" ht="38.25">
      <c r="A51" s="37" t="s">
        <v>103</v>
      </c>
      <c r="B51" s="37" t="s">
        <v>118</v>
      </c>
      <c r="C51" s="37" t="s">
        <v>134</v>
      </c>
      <c r="D51" s="113" t="s">
        <v>210</v>
      </c>
      <c r="E51" s="37" t="s">
        <v>31</v>
      </c>
      <c r="F51" s="37" t="s">
        <v>210</v>
      </c>
      <c r="G51" s="114" t="s">
        <v>28</v>
      </c>
      <c r="H51" s="85">
        <v>45234</v>
      </c>
      <c r="I51" s="37" t="s">
        <v>31</v>
      </c>
    </row>
    <row r="52" spans="1:9">
      <c r="A52" s="36"/>
      <c r="B52" s="36" t="s">
        <v>26</v>
      </c>
      <c r="C52" s="36"/>
      <c r="D52" s="36"/>
      <c r="E52" s="36"/>
      <c r="F52" s="36"/>
      <c r="G52" s="36"/>
      <c r="H52" s="36"/>
      <c r="I52" s="36"/>
    </row>
    <row r="53" spans="1:9" ht="191.25">
      <c r="A53" s="37" t="s">
        <v>105</v>
      </c>
      <c r="B53" s="37" t="s">
        <v>135</v>
      </c>
      <c r="C53" s="37" t="s">
        <v>159</v>
      </c>
      <c r="D53" s="113" t="s">
        <v>136</v>
      </c>
      <c r="E53" s="37" t="s">
        <v>31</v>
      </c>
      <c r="F53" s="113" t="s">
        <v>136</v>
      </c>
      <c r="G53" s="114" t="s">
        <v>28</v>
      </c>
      <c r="H53" s="85">
        <v>45234</v>
      </c>
      <c r="I53" s="37" t="s">
        <v>31</v>
      </c>
    </row>
    <row r="54" spans="1:9" ht="191.25">
      <c r="A54" s="37" t="s">
        <v>106</v>
      </c>
      <c r="B54" s="37" t="s">
        <v>137</v>
      </c>
      <c r="C54" s="37" t="s">
        <v>163</v>
      </c>
      <c r="D54" s="37" t="s">
        <v>136</v>
      </c>
      <c r="E54" s="37" t="s">
        <v>31</v>
      </c>
      <c r="F54" s="37" t="s">
        <v>136</v>
      </c>
      <c r="G54" s="114" t="s">
        <v>28</v>
      </c>
      <c r="H54" s="85">
        <v>45234</v>
      </c>
      <c r="I54" s="37" t="s">
        <v>31</v>
      </c>
    </row>
    <row r="55" spans="1:9">
      <c r="H55" s="1"/>
    </row>
    <row r="56" spans="1:9">
      <c r="H56" s="1"/>
    </row>
    <row r="57" spans="1:9">
      <c r="H57" s="1"/>
    </row>
    <row r="58" spans="1:9">
      <c r="H58" s="1"/>
    </row>
    <row r="59" spans="1:9">
      <c r="H59" s="1"/>
    </row>
    <row r="60" spans="1:9">
      <c r="H60" s="1"/>
    </row>
    <row r="61" spans="1:9">
      <c r="H61" s="1"/>
    </row>
    <row r="62" spans="1:9">
      <c r="H62" s="1"/>
    </row>
    <row r="63" spans="1:9">
      <c r="H63" s="1"/>
    </row>
    <row r="64" spans="1:9">
      <c r="H64" s="1"/>
    </row>
    <row r="65" spans="8:8">
      <c r="H65" s="1"/>
    </row>
    <row r="66" spans="8:8">
      <c r="H66" s="1"/>
    </row>
    <row r="67" spans="8:8">
      <c r="H67" s="1"/>
    </row>
    <row r="68" spans="8:8">
      <c r="H68" s="1"/>
    </row>
    <row r="69" spans="8:8">
      <c r="H69" s="1"/>
    </row>
    <row r="70" spans="8:8">
      <c r="H70" s="1"/>
    </row>
    <row r="71" spans="8:8">
      <c r="H71" s="1"/>
    </row>
    <row r="72" spans="8:8">
      <c r="H72" s="1"/>
    </row>
    <row r="73" spans="8:8">
      <c r="H73" s="1"/>
    </row>
    <row r="74" spans="8:8">
      <c r="H74" s="1"/>
    </row>
    <row r="75" spans="8:8">
      <c r="H75" s="1"/>
    </row>
    <row r="76" spans="8:8">
      <c r="H76" s="1"/>
    </row>
    <row r="77" spans="8:8">
      <c r="H77" s="1"/>
    </row>
    <row r="78" spans="8:8">
      <c r="H78" s="1"/>
    </row>
    <row r="79" spans="8:8">
      <c r="H79" s="1"/>
    </row>
    <row r="80" spans="8:8">
      <c r="H80" s="1"/>
    </row>
    <row r="81" spans="8:8">
      <c r="H81" s="1"/>
    </row>
    <row r="82" spans="8:8">
      <c r="H82" s="1"/>
    </row>
    <row r="83" spans="8:8">
      <c r="H83" s="1"/>
    </row>
    <row r="84" spans="8:8">
      <c r="H84" s="1"/>
    </row>
    <row r="85" spans="8:8">
      <c r="H85" s="1"/>
    </row>
    <row r="86" spans="8:8">
      <c r="H86" s="1"/>
    </row>
    <row r="87" spans="8:8">
      <c r="H87" s="1"/>
    </row>
    <row r="88" spans="8:8">
      <c r="H88" s="1"/>
    </row>
    <row r="89" spans="8:8">
      <c r="H89" s="1"/>
    </row>
    <row r="90" spans="8:8">
      <c r="H90" s="1"/>
    </row>
    <row r="91" spans="8:8">
      <c r="H91" s="1"/>
    </row>
    <row r="92" spans="8:8">
      <c r="H92" s="1"/>
    </row>
    <row r="93" spans="8:8">
      <c r="H93" s="1"/>
    </row>
    <row r="94" spans="8:8">
      <c r="H94" s="1"/>
    </row>
    <row r="95" spans="8:8">
      <c r="H95" s="1"/>
    </row>
    <row r="96" spans="8:8">
      <c r="H96" s="1"/>
    </row>
    <row r="97" spans="8:8">
      <c r="H97" s="1"/>
    </row>
  </sheetData>
  <mergeCells count="2">
    <mergeCell ref="E2:G2"/>
    <mergeCell ref="E3:G3"/>
  </mergeCells>
  <dataValidations disablePrompts="1" count="1">
    <dataValidation type="list" allowBlank="1" showErrorMessage="1" sqref="G1 G5:G6 G11 G21 G39 G52 G98:G196">
      <formula1>$K$2:$K$5</formula1>
    </dataValidation>
  </dataValidations>
  <pageMargins left="0.74791666666666701" right="0.74791666666666701" top="0.98402777777777795" bottom="1.15069444444444" header="0.51180555555555596" footer="0.98402777777777795"/>
  <pageSetup paperSize="9" firstPageNumber="0" orientation="landscape" useFirstPageNumber="1" horizontalDpi="300" verticalDpi="300"/>
  <headerFooter alignWithMargins="0">
    <oddHeader>&amp;L&amp;F&amp;RV2.1</oddHeader>
    <oddFooter>&amp;L&amp;"Arial,Regular"&amp;9 03e-BM/DE/HDCV/FSOFT&amp;C&amp;"Arial,Regular"&amp;9Internal use&amp;R&amp;"Arial,Regular"&amp;9&amp;P/&amp;N</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G11" sqref="G11"/>
    </sheetView>
  </sheetViews>
  <sheetFormatPr defaultColWidth="9" defaultRowHeight="12.75"/>
  <cols>
    <col min="1" max="1" width="4.625" style="1" customWidth="1"/>
    <col min="2" max="2" width="13.5" style="1" customWidth="1"/>
    <col min="3" max="3" width="19.375" style="1" customWidth="1"/>
    <col min="4" max="6" width="9" style="1"/>
    <col min="7" max="7" width="19.875" style="1" customWidth="1"/>
    <col min="8" max="9" width="33.125" style="1" customWidth="1"/>
    <col min="10" max="16384" width="9" style="1"/>
  </cols>
  <sheetData>
    <row r="1" spans="1:8" ht="25.5" customHeight="1">
      <c r="B1" s="107" t="s">
        <v>138</v>
      </c>
      <c r="C1" s="107"/>
      <c r="D1" s="107"/>
      <c r="E1" s="107"/>
      <c r="F1" s="107"/>
      <c r="G1" s="107"/>
      <c r="H1" s="107"/>
    </row>
    <row r="2" spans="1:8" ht="14.25" customHeight="1">
      <c r="A2" s="2"/>
      <c r="B2" s="2"/>
      <c r="C2" s="3"/>
      <c r="D2" s="3"/>
      <c r="E2" s="3"/>
      <c r="F2" s="3"/>
      <c r="G2" s="3"/>
      <c r="H2" s="4"/>
    </row>
    <row r="3" spans="1:8" ht="12" customHeight="1">
      <c r="B3" s="5" t="s">
        <v>8</v>
      </c>
      <c r="C3" s="108" t="s">
        <v>3</v>
      </c>
      <c r="D3" s="108"/>
      <c r="E3" s="109" t="s">
        <v>139</v>
      </c>
      <c r="F3" s="109"/>
      <c r="G3" s="6" t="s">
        <v>173</v>
      </c>
    </row>
    <row r="4" spans="1:8" ht="21.75" customHeight="1">
      <c r="A4" s="2"/>
      <c r="B4" s="7" t="s">
        <v>140</v>
      </c>
      <c r="C4" s="110"/>
      <c r="D4" s="111"/>
      <c r="E4" s="111"/>
      <c r="F4" s="111"/>
      <c r="G4" s="112"/>
    </row>
    <row r="5" spans="1:8" ht="14.25" customHeight="1">
      <c r="A5" s="2"/>
      <c r="B5" s="8"/>
      <c r="C5" s="9"/>
      <c r="D5" s="3"/>
      <c r="E5" s="3"/>
      <c r="F5" s="3"/>
      <c r="G5" s="3"/>
      <c r="H5" s="4"/>
    </row>
    <row r="6" spans="1:8">
      <c r="B6" s="8"/>
      <c r="C6" s="9"/>
      <c r="D6" s="3"/>
      <c r="E6" s="3"/>
      <c r="F6" s="3"/>
      <c r="G6" s="3"/>
      <c r="H6" s="4"/>
    </row>
    <row r="7" spans="1:8">
      <c r="A7" s="10"/>
      <c r="B7" s="10"/>
      <c r="C7" s="10"/>
      <c r="D7" s="10"/>
      <c r="E7" s="10"/>
      <c r="F7" s="10"/>
      <c r="G7" s="10"/>
      <c r="H7" s="10"/>
    </row>
    <row r="8" spans="1:8">
      <c r="A8" s="11"/>
      <c r="B8" s="12" t="s">
        <v>11</v>
      </c>
      <c r="C8" s="13" t="s">
        <v>28</v>
      </c>
      <c r="D8" s="12" t="s">
        <v>29</v>
      </c>
      <c r="E8" s="12" t="s">
        <v>30</v>
      </c>
      <c r="F8" s="12" t="s">
        <v>31</v>
      </c>
      <c r="G8" s="13" t="s">
        <v>141</v>
      </c>
    </row>
    <row r="9" spans="1:8">
      <c r="A9" s="10"/>
      <c r="B9" s="14">
        <v>1</v>
      </c>
      <c r="C9" s="14">
        <f>'Test Case Spec.'!A3</f>
        <v>44</v>
      </c>
      <c r="D9" s="14">
        <f>'Test Case Spec.'!B3</f>
        <v>0</v>
      </c>
      <c r="E9" s="14">
        <v>0</v>
      </c>
      <c r="F9" s="14">
        <v>0</v>
      </c>
      <c r="G9" s="14">
        <v>44</v>
      </c>
    </row>
    <row r="10" spans="1:8">
      <c r="A10" s="10"/>
      <c r="B10" s="14"/>
      <c r="C10" s="14"/>
      <c r="D10" s="14"/>
      <c r="E10" s="14"/>
      <c r="F10" s="14"/>
      <c r="G10" s="14"/>
    </row>
    <row r="11" spans="1:8">
      <c r="A11" s="10"/>
      <c r="B11" s="15" t="s">
        <v>142</v>
      </c>
      <c r="C11" s="16">
        <f>SUM(C7:C10)</f>
        <v>44</v>
      </c>
      <c r="D11" s="16">
        <v>0</v>
      </c>
      <c r="E11" s="16">
        <v>0</v>
      </c>
      <c r="F11" s="16">
        <v>0</v>
      </c>
      <c r="G11" s="16">
        <v>44</v>
      </c>
    </row>
    <row r="12" spans="1:8">
      <c r="A12" s="10"/>
      <c r="B12" s="17"/>
      <c r="C12" s="10"/>
      <c r="D12" s="18"/>
      <c r="E12" s="19"/>
      <c r="F12" s="19"/>
      <c r="G12" s="19"/>
      <c r="H12" s="19"/>
    </row>
    <row r="13" spans="1:8">
      <c r="A13" s="10"/>
      <c r="B13" s="10"/>
      <c r="C13" s="20" t="s">
        <v>143</v>
      </c>
      <c r="D13" s="10"/>
      <c r="E13" s="21">
        <f>(C11+D11)*100/(G11-F11)</f>
        <v>100</v>
      </c>
      <c r="F13" s="10" t="s">
        <v>144</v>
      </c>
      <c r="G13" s="10"/>
      <c r="H13" s="22"/>
    </row>
    <row r="14" spans="1:8">
      <c r="A14" s="10"/>
      <c r="B14" s="10"/>
      <c r="C14" s="20" t="s">
        <v>145</v>
      </c>
      <c r="D14" s="10"/>
      <c r="E14" s="21">
        <f>C11*100/(G11-F11)</f>
        <v>100</v>
      </c>
      <c r="F14" s="10" t="s">
        <v>144</v>
      </c>
      <c r="G14" s="10"/>
      <c r="H14" s="22"/>
    </row>
    <row r="15" spans="1:8">
      <c r="C15" s="10"/>
      <c r="D15" s="10"/>
    </row>
  </sheetData>
  <mergeCells count="4">
    <mergeCell ref="B1:H1"/>
    <mergeCell ref="C3:D3"/>
    <mergeCell ref="E3:F3"/>
    <mergeCell ref="C4:G4"/>
  </mergeCells>
  <pageMargins left="0.74791666666666701" right="0.74791666666666701" top="0.98402777777777795" bottom="1.15069444444444" header="0.51180555555555596" footer="0.98402777777777795"/>
  <pageSetup paperSize="9" firstPageNumber="0" orientation="landscape" useFirstPageNumber="1" horizontalDpi="300" verticalDpi="300"/>
  <headerFooter alignWithMargins="0">
    <oddHeader>&amp;L&amp;F&amp;RV2.1</oddHeader>
    <oddFooter>&amp;L&amp;"Arial,Regular"&amp;9 03e-BM/DE/HDCV/FSOFT&amp;C&amp;"Arial,Regular"&amp;9Internal use&amp;R&amp;"Arial,Regular"&amp;9&amp;P/&amp;N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Case List</vt:lpstr>
      <vt:lpstr>Test Case Spec.</vt:lpstr>
      <vt:lpstr>Test Report</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Thi Kim Dung (FHM.AVI)</dc:creator>
  <dc:description>Updates sheet Cover: Add logo, document code, creator, reviewer/approver.
Add sheet Test Case List.
Change Sheet Company, User, Provider to Modules. Add column Inter-test case dependent. Update these sheets.
Update Test Report</dc:description>
  <cp:lastModifiedBy>Admin</cp:lastModifiedBy>
  <cp:lastPrinted>2010-11-12T10:33:00Z</cp:lastPrinted>
  <dcterms:created xsi:type="dcterms:W3CDTF">2019-09-09T04:13:00Z</dcterms:created>
  <dcterms:modified xsi:type="dcterms:W3CDTF">2023-04-13T18:47:09Z</dcterms:modified>
  <cp:category>BM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1033-11.2.0.10101</vt:lpwstr>
  </property>
</Properties>
</file>