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0" yWindow="0" windowWidth="38400" windowHeight="18130" tabRatio="1000" firstSheet="7" activeTab="7"/>
  </bookViews>
  <sheets>
    <sheet name="material" sheetId="1" r:id="rId1"/>
    <sheet name="term" sheetId="2" r:id="rId2"/>
    <sheet name="animation" sheetId="3" r:id="rId3"/>
    <sheet name="sound" sheetId="4" r:id="rId4"/>
    <sheet name="|" sheetId="8" r:id="rId5"/>
    <sheet name="magic" sheetId="5" r:id="rId6"/>
    <sheet name="item" sheetId="11" r:id="rId7"/>
    <sheet name="action" sheetId="12" r:id="rId8"/>
    <sheet name="BE" sheetId="27" r:id="rId9"/>
    <sheet name="book" sheetId="6" r:id="rId10"/>
    <sheet name="||" sheetId="16" r:id="rId11"/>
    <sheet name="ER" sheetId="14" r:id="rId12"/>
    <sheet name="DDL" sheetId="15" r:id="rId13"/>
    <sheet name="|TABLE_LIST|" sheetId="17" r:id="rId14"/>
    <sheet name="conditionEffect" sheetId="21" r:id="rId15"/>
    <sheet name="condition" sheetId="24" r:id="rId16"/>
  </sheets>
  <calcPr calcId="152511"/>
</workbook>
</file>

<file path=xl/calcChain.xml><?xml version="1.0" encoding="utf-8"?>
<calcChain xmlns="http://schemas.openxmlformats.org/spreadsheetml/2006/main">
  <c r="I4" i="3" l="1"/>
  <c r="R4" i="3" s="1"/>
  <c r="J4" i="3"/>
  <c r="K4" i="3"/>
  <c r="L4" i="3"/>
  <c r="M4" i="3"/>
  <c r="N4" i="3"/>
  <c r="O4" i="3"/>
  <c r="P4" i="3"/>
  <c r="I5" i="3"/>
  <c r="J5" i="3"/>
  <c r="R5" i="3" s="1"/>
  <c r="K5" i="3"/>
  <c r="L5" i="3"/>
  <c r="M5" i="3"/>
  <c r="N5" i="3"/>
  <c r="O5" i="3"/>
  <c r="P5" i="3"/>
  <c r="I6" i="3"/>
  <c r="R6" i="3" s="1"/>
  <c r="J6" i="3"/>
  <c r="K6" i="3"/>
  <c r="L6" i="3"/>
  <c r="M6" i="3"/>
  <c r="N6" i="3"/>
  <c r="O6" i="3"/>
  <c r="P6" i="3"/>
  <c r="R3" i="3"/>
  <c r="P3" i="3"/>
  <c r="O3" i="3"/>
  <c r="N3" i="3"/>
  <c r="M3" i="3"/>
  <c r="L3" i="3"/>
  <c r="K3" i="3"/>
  <c r="J3" i="3"/>
  <c r="I3" i="3"/>
  <c r="AF6" i="12"/>
  <c r="AG6" i="12"/>
  <c r="AH6" i="12"/>
  <c r="AJ6" i="12" s="1"/>
  <c r="AF7" i="12"/>
  <c r="AG7" i="12"/>
  <c r="AJ7" i="12" s="1"/>
  <c r="AH7" i="12"/>
  <c r="AF8" i="12"/>
  <c r="AJ8" i="12" s="1"/>
  <c r="AG8" i="12"/>
  <c r="AH8" i="12"/>
  <c r="AF9" i="12"/>
  <c r="AG9" i="12"/>
  <c r="AH9" i="12"/>
  <c r="AJ9" i="12"/>
  <c r="AF10" i="12"/>
  <c r="AG10" i="12"/>
  <c r="AH10" i="12"/>
  <c r="AJ10" i="12" s="1"/>
  <c r="AF11" i="12"/>
  <c r="AG11" i="12"/>
  <c r="AJ11" i="12" s="1"/>
  <c r="AH11" i="12"/>
  <c r="AF12" i="12"/>
  <c r="AJ12" i="12" s="1"/>
  <c r="AG12" i="12"/>
  <c r="AH12" i="12"/>
  <c r="AF13" i="12"/>
  <c r="AG13" i="12"/>
  <c r="AH13" i="12"/>
  <c r="AJ13" i="12"/>
  <c r="AF14" i="12"/>
  <c r="AG14" i="12"/>
  <c r="AH14" i="12"/>
  <c r="AJ14" i="12" s="1"/>
  <c r="AF15" i="12"/>
  <c r="AG15" i="12"/>
  <c r="AJ15" i="12" s="1"/>
  <c r="AH15" i="12"/>
  <c r="AF16" i="12"/>
  <c r="AJ16" i="12" s="1"/>
  <c r="AG16" i="12"/>
  <c r="AH16" i="12"/>
  <c r="AF17" i="12"/>
  <c r="AG17" i="12"/>
  <c r="AH17" i="12"/>
  <c r="AJ17" i="12"/>
  <c r="AF18" i="12"/>
  <c r="AG18" i="12"/>
  <c r="AH18" i="12"/>
  <c r="AJ18" i="12" s="1"/>
  <c r="AF19" i="12"/>
  <c r="AG19" i="12"/>
  <c r="AJ19" i="12" s="1"/>
  <c r="AH19" i="12"/>
  <c r="AF20" i="12"/>
  <c r="AJ20" i="12" s="1"/>
  <c r="AG20" i="12"/>
  <c r="AH20" i="12"/>
  <c r="AF21" i="12"/>
  <c r="AG21" i="12"/>
  <c r="AH21" i="12"/>
  <c r="AJ21" i="12"/>
  <c r="AF22" i="12"/>
  <c r="AG22" i="12"/>
  <c r="AH22" i="12"/>
  <c r="AJ22" i="12" s="1"/>
  <c r="AF23" i="12"/>
  <c r="AG23" i="12"/>
  <c r="AJ23" i="12" s="1"/>
  <c r="AH23" i="12"/>
  <c r="AF24" i="12"/>
  <c r="AJ24" i="12" s="1"/>
  <c r="AG24" i="12"/>
  <c r="AH24" i="12"/>
  <c r="AF25" i="12"/>
  <c r="AG25" i="12"/>
  <c r="AH25" i="12"/>
  <c r="AJ25" i="12"/>
  <c r="AF26" i="12"/>
  <c r="AG26" i="12"/>
  <c r="AH26" i="12"/>
  <c r="AJ26" i="12" s="1"/>
  <c r="AF27" i="12"/>
  <c r="AG27" i="12"/>
  <c r="AJ27" i="12" s="1"/>
  <c r="AH27" i="12"/>
  <c r="AF28" i="12"/>
  <c r="AJ28" i="12" s="1"/>
  <c r="AG28" i="12"/>
  <c r="AH28" i="12"/>
  <c r="AF29" i="12"/>
  <c r="AG29" i="12"/>
  <c r="AH29" i="12"/>
  <c r="AJ29" i="12"/>
  <c r="AF30" i="12"/>
  <c r="AG30" i="12"/>
  <c r="AH30" i="12"/>
  <c r="AJ30" i="12" s="1"/>
  <c r="AF31" i="12"/>
  <c r="AG31" i="12"/>
  <c r="AJ31" i="12" s="1"/>
  <c r="AH31" i="12"/>
  <c r="AF32" i="12"/>
  <c r="AJ32" i="12" s="1"/>
  <c r="AG32" i="12"/>
  <c r="AH32" i="12"/>
  <c r="AF33" i="12"/>
  <c r="AG33" i="12"/>
  <c r="AH33" i="12"/>
  <c r="AJ33" i="12"/>
  <c r="AF34" i="12"/>
  <c r="AG34" i="12"/>
  <c r="AH34" i="12"/>
  <c r="AJ34" i="12" s="1"/>
  <c r="AF35" i="12"/>
  <c r="AG35" i="12"/>
  <c r="AJ35" i="12" s="1"/>
  <c r="AH35" i="12"/>
  <c r="AF36" i="12"/>
  <c r="AJ36" i="12" s="1"/>
  <c r="AG36" i="12"/>
  <c r="AH36" i="12"/>
  <c r="AF37" i="12"/>
  <c r="AG37" i="12"/>
  <c r="AH37" i="12"/>
  <c r="AJ37" i="12"/>
  <c r="AF38" i="12"/>
  <c r="AG38" i="12"/>
  <c r="AH38" i="12"/>
  <c r="AJ38" i="12" s="1"/>
  <c r="AF39" i="12"/>
  <c r="AG39" i="12"/>
  <c r="AJ39" i="12" s="1"/>
  <c r="AH39" i="12"/>
  <c r="AF40" i="12"/>
  <c r="AJ40" i="12" s="1"/>
  <c r="AG40" i="12"/>
  <c r="AH40" i="12"/>
  <c r="AF41" i="12"/>
  <c r="AG41" i="12"/>
  <c r="AH41" i="12"/>
  <c r="AJ41" i="12"/>
  <c r="AF42" i="12"/>
  <c r="AG42" i="12"/>
  <c r="AH42" i="12"/>
  <c r="AJ42" i="12" s="1"/>
  <c r="AF43" i="12"/>
  <c r="AG43" i="12"/>
  <c r="AJ43" i="12" s="1"/>
  <c r="AH43" i="12"/>
  <c r="AF44" i="12"/>
  <c r="AJ44" i="12" s="1"/>
  <c r="AG44" i="12"/>
  <c r="AH44" i="12"/>
  <c r="AF45" i="12"/>
  <c r="AG45" i="12"/>
  <c r="AH45" i="12"/>
  <c r="AJ45" i="12"/>
  <c r="AF46" i="12"/>
  <c r="AG46" i="12"/>
  <c r="AH46" i="12"/>
  <c r="AJ46" i="12" s="1"/>
  <c r="AF47" i="12"/>
  <c r="AG47" i="12"/>
  <c r="AJ47" i="12" s="1"/>
  <c r="AH47" i="12"/>
  <c r="AF48" i="12"/>
  <c r="AJ48" i="12" s="1"/>
  <c r="AG48" i="12"/>
  <c r="AH48" i="12"/>
  <c r="AF49" i="12"/>
  <c r="AG49" i="12"/>
  <c r="AH49" i="12"/>
  <c r="AJ49" i="12"/>
  <c r="AF50" i="12"/>
  <c r="AG50" i="12"/>
  <c r="AH50" i="12"/>
  <c r="AJ50" i="12" s="1"/>
  <c r="AF51" i="12"/>
  <c r="AG51" i="12"/>
  <c r="AJ51" i="12" s="1"/>
  <c r="AH51" i="12"/>
  <c r="AF52" i="12"/>
  <c r="AJ52" i="12" s="1"/>
  <c r="AG52" i="12"/>
  <c r="AH52" i="12"/>
  <c r="AF53" i="12"/>
  <c r="AG53" i="12"/>
  <c r="AH53" i="12"/>
  <c r="AJ53" i="12"/>
  <c r="AF54" i="12"/>
  <c r="AG54" i="12"/>
  <c r="AH54" i="12"/>
  <c r="AJ54" i="12" s="1"/>
  <c r="AF55" i="12"/>
  <c r="AG55" i="12"/>
  <c r="AJ55" i="12" s="1"/>
  <c r="AH55" i="12"/>
  <c r="AF56" i="12"/>
  <c r="AJ56" i="12" s="1"/>
  <c r="AG56" i="12"/>
  <c r="AH56" i="12"/>
  <c r="AF57" i="12"/>
  <c r="AG57" i="12"/>
  <c r="AH57" i="12"/>
  <c r="AJ57" i="12"/>
  <c r="AF58" i="12"/>
  <c r="AG58" i="12"/>
  <c r="AH58" i="12"/>
  <c r="AJ58" i="12" s="1"/>
  <c r="AJ5" i="12"/>
  <c r="AH5" i="12"/>
  <c r="AG5" i="12"/>
  <c r="AF5" i="12"/>
  <c r="AD29" i="12"/>
  <c r="P12" i="12"/>
  <c r="AD12" i="12" s="1"/>
  <c r="Q12" i="12"/>
  <c r="R12" i="12"/>
  <c r="S12" i="12"/>
  <c r="T12" i="12"/>
  <c r="U12" i="12"/>
  <c r="V12" i="12"/>
  <c r="W12" i="12"/>
  <c r="X12" i="12"/>
  <c r="Y12" i="12"/>
  <c r="Z12" i="12"/>
  <c r="AA12" i="12"/>
  <c r="AB12" i="12"/>
  <c r="AC12" i="12"/>
  <c r="P13" i="12"/>
  <c r="AD13" i="12" s="1"/>
  <c r="Q13" i="12"/>
  <c r="R13" i="12"/>
  <c r="S13" i="12"/>
  <c r="T13" i="12"/>
  <c r="U13" i="12"/>
  <c r="V13" i="12"/>
  <c r="W13" i="12"/>
  <c r="X13" i="12"/>
  <c r="Y13" i="12"/>
  <c r="Z13" i="12"/>
  <c r="AA13" i="12"/>
  <c r="AB13" i="12"/>
  <c r="AC13" i="12"/>
  <c r="P14" i="12"/>
  <c r="AD14" i="12" s="1"/>
  <c r="Q14" i="12"/>
  <c r="R14" i="12"/>
  <c r="S14" i="12"/>
  <c r="T14" i="12"/>
  <c r="U14" i="12"/>
  <c r="V14" i="12"/>
  <c r="W14" i="12"/>
  <c r="X14" i="12"/>
  <c r="Y14" i="12"/>
  <c r="Z14" i="12"/>
  <c r="AA14" i="12"/>
  <c r="AB14" i="12"/>
  <c r="AC14" i="12"/>
  <c r="P15" i="12"/>
  <c r="AD15" i="12" s="1"/>
  <c r="Q15" i="12"/>
  <c r="R15" i="12"/>
  <c r="S15" i="12"/>
  <c r="T15" i="12"/>
  <c r="U15" i="12"/>
  <c r="V15" i="12"/>
  <c r="W15" i="12"/>
  <c r="X15" i="12"/>
  <c r="Y15" i="12"/>
  <c r="Z15" i="12"/>
  <c r="AA15" i="12"/>
  <c r="AB15" i="12"/>
  <c r="AC15" i="12"/>
  <c r="P16" i="12"/>
  <c r="AD16" i="12" s="1"/>
  <c r="Q16" i="12"/>
  <c r="R16" i="12"/>
  <c r="S16" i="12"/>
  <c r="T16" i="12"/>
  <c r="U16" i="12"/>
  <c r="V16" i="12"/>
  <c r="W16" i="12"/>
  <c r="X16" i="12"/>
  <c r="Y16" i="12"/>
  <c r="Z16" i="12"/>
  <c r="AA16" i="12"/>
  <c r="AB16" i="12"/>
  <c r="AC16" i="12"/>
  <c r="P17" i="12"/>
  <c r="AD17" i="12" s="1"/>
  <c r="Q17" i="12"/>
  <c r="R17" i="12"/>
  <c r="S17" i="12"/>
  <c r="T17" i="12"/>
  <c r="U17" i="12"/>
  <c r="V17" i="12"/>
  <c r="W17" i="12"/>
  <c r="X17" i="12"/>
  <c r="Y17" i="12"/>
  <c r="Z17" i="12"/>
  <c r="AA17" i="12"/>
  <c r="AB17" i="12"/>
  <c r="AC17" i="12"/>
  <c r="P18" i="12"/>
  <c r="AD18" i="12" s="1"/>
  <c r="Q18" i="12"/>
  <c r="R18" i="12"/>
  <c r="S18" i="12"/>
  <c r="T18" i="12"/>
  <c r="U18" i="12"/>
  <c r="V18" i="12"/>
  <c r="W18" i="12"/>
  <c r="X18" i="12"/>
  <c r="Y18" i="12"/>
  <c r="Z18" i="12"/>
  <c r="AA18" i="12"/>
  <c r="AB18" i="12"/>
  <c r="AC18" i="12"/>
  <c r="P19" i="12"/>
  <c r="AD19" i="12" s="1"/>
  <c r="Q19" i="12"/>
  <c r="R19" i="12"/>
  <c r="S19" i="12"/>
  <c r="T19" i="12"/>
  <c r="U19" i="12"/>
  <c r="V19" i="12"/>
  <c r="W19" i="12"/>
  <c r="X19" i="12"/>
  <c r="Y19" i="12"/>
  <c r="Z19" i="12"/>
  <c r="AA19" i="12"/>
  <c r="AB19" i="12"/>
  <c r="AC19" i="12"/>
  <c r="P20" i="12"/>
  <c r="AD20" i="12" s="1"/>
  <c r="Q20" i="12"/>
  <c r="R20" i="12"/>
  <c r="S20" i="12"/>
  <c r="T20" i="12"/>
  <c r="U20" i="12"/>
  <c r="V20" i="12"/>
  <c r="W20" i="12"/>
  <c r="X20" i="12"/>
  <c r="Y20" i="12"/>
  <c r="Z20" i="12"/>
  <c r="AA20" i="12"/>
  <c r="AB20" i="12"/>
  <c r="AC20" i="12"/>
  <c r="P21" i="12"/>
  <c r="AD21" i="12" s="1"/>
  <c r="Q21" i="12"/>
  <c r="R21" i="12"/>
  <c r="S21" i="12"/>
  <c r="T21" i="12"/>
  <c r="U21" i="12"/>
  <c r="V21" i="12"/>
  <c r="W21" i="12"/>
  <c r="X21" i="12"/>
  <c r="Y21" i="12"/>
  <c r="Z21" i="12"/>
  <c r="AA21" i="12"/>
  <c r="AB21" i="12"/>
  <c r="AC21" i="12"/>
  <c r="P22" i="12"/>
  <c r="AD22" i="12" s="1"/>
  <c r="Q22" i="12"/>
  <c r="R22" i="12"/>
  <c r="S22" i="12"/>
  <c r="T22" i="12"/>
  <c r="U22" i="12"/>
  <c r="V22" i="12"/>
  <c r="W22" i="12"/>
  <c r="X22" i="12"/>
  <c r="Y22" i="12"/>
  <c r="Z22" i="12"/>
  <c r="AA22" i="12"/>
  <c r="AB22" i="12"/>
  <c r="AC22" i="12"/>
  <c r="P23" i="12"/>
  <c r="AD23" i="12" s="1"/>
  <c r="Q23" i="12"/>
  <c r="R23" i="12"/>
  <c r="S23" i="12"/>
  <c r="T23" i="12"/>
  <c r="U23" i="12"/>
  <c r="V23" i="12"/>
  <c r="W23" i="12"/>
  <c r="X23" i="12"/>
  <c r="Y23" i="12"/>
  <c r="Z23" i="12"/>
  <c r="AA23" i="12"/>
  <c r="AB23" i="12"/>
  <c r="AC23" i="12"/>
  <c r="P24" i="12"/>
  <c r="AD24" i="12" s="1"/>
  <c r="Q24" i="12"/>
  <c r="R24" i="12"/>
  <c r="S24" i="12"/>
  <c r="T24" i="12"/>
  <c r="U24" i="12"/>
  <c r="V24" i="12"/>
  <c r="W24" i="12"/>
  <c r="X24" i="12"/>
  <c r="Y24" i="12"/>
  <c r="Z24" i="12"/>
  <c r="AA24" i="12"/>
  <c r="AB24" i="12"/>
  <c r="AC24" i="12"/>
  <c r="P25" i="12"/>
  <c r="AD25" i="12" s="1"/>
  <c r="Q25" i="12"/>
  <c r="R25" i="12"/>
  <c r="S25" i="12"/>
  <c r="T25" i="12"/>
  <c r="U25" i="12"/>
  <c r="V25" i="12"/>
  <c r="W25" i="12"/>
  <c r="X25" i="12"/>
  <c r="Y25" i="12"/>
  <c r="Z25" i="12"/>
  <c r="AA25" i="12"/>
  <c r="AB25" i="12"/>
  <c r="AC25" i="12"/>
  <c r="P26" i="12"/>
  <c r="AD26" i="12" s="1"/>
  <c r="Q26" i="12"/>
  <c r="R26" i="12"/>
  <c r="S26" i="12"/>
  <c r="T26" i="12"/>
  <c r="U26" i="12"/>
  <c r="V26" i="12"/>
  <c r="W26" i="12"/>
  <c r="X26" i="12"/>
  <c r="Y26" i="12"/>
  <c r="Z26" i="12"/>
  <c r="AA26" i="12"/>
  <c r="AB26" i="12"/>
  <c r="AC26" i="12"/>
  <c r="P27" i="12"/>
  <c r="AD27" i="12" s="1"/>
  <c r="Q27" i="12"/>
  <c r="R27" i="12"/>
  <c r="S27" i="12"/>
  <c r="T27" i="12"/>
  <c r="U27" i="12"/>
  <c r="V27" i="12"/>
  <c r="W27" i="12"/>
  <c r="X27" i="12"/>
  <c r="Y27" i="12"/>
  <c r="Z27" i="12"/>
  <c r="AA27" i="12"/>
  <c r="AB27" i="12"/>
  <c r="AC27" i="12"/>
  <c r="P28" i="12"/>
  <c r="AD28" i="12" s="1"/>
  <c r="Q28" i="12"/>
  <c r="R28" i="12"/>
  <c r="S28" i="12"/>
  <c r="T28" i="12"/>
  <c r="U28" i="12"/>
  <c r="V28" i="12"/>
  <c r="W28" i="12"/>
  <c r="X28" i="12"/>
  <c r="Y28" i="12"/>
  <c r="Z28" i="12"/>
  <c r="AA28" i="12"/>
  <c r="AB28" i="12"/>
  <c r="AC28" i="12"/>
  <c r="P29" i="12"/>
  <c r="Q29" i="12"/>
  <c r="R29" i="12"/>
  <c r="S29" i="12"/>
  <c r="T29" i="12"/>
  <c r="U29" i="12"/>
  <c r="V29" i="12"/>
  <c r="W29" i="12"/>
  <c r="X29" i="12"/>
  <c r="Y29" i="12"/>
  <c r="Z29" i="12"/>
  <c r="AA29" i="12"/>
  <c r="AB29" i="12"/>
  <c r="AC29" i="12"/>
  <c r="P30" i="12"/>
  <c r="AD30" i="12" s="1"/>
  <c r="Q30" i="12"/>
  <c r="R30" i="12"/>
  <c r="S30" i="12"/>
  <c r="T30" i="12"/>
  <c r="U30" i="12"/>
  <c r="V30" i="12"/>
  <c r="W30" i="12"/>
  <c r="X30" i="12"/>
  <c r="Y30" i="12"/>
  <c r="Z30" i="12"/>
  <c r="AA30" i="12"/>
  <c r="AB30" i="12"/>
  <c r="AC30" i="12"/>
  <c r="P31" i="12"/>
  <c r="AD31" i="12" s="1"/>
  <c r="Q31" i="12"/>
  <c r="R31" i="12"/>
  <c r="S31" i="12"/>
  <c r="T31" i="12"/>
  <c r="U31" i="12"/>
  <c r="V31" i="12"/>
  <c r="W31" i="12"/>
  <c r="X31" i="12"/>
  <c r="Y31" i="12"/>
  <c r="Z31" i="12"/>
  <c r="AA31" i="12"/>
  <c r="AB31" i="12"/>
  <c r="AC31" i="12"/>
  <c r="P32" i="12"/>
  <c r="AD32" i="12" s="1"/>
  <c r="Q32" i="12"/>
  <c r="R32" i="12"/>
  <c r="S32" i="12"/>
  <c r="T32" i="12"/>
  <c r="U32" i="12"/>
  <c r="V32" i="12"/>
  <c r="W32" i="12"/>
  <c r="X32" i="12"/>
  <c r="Y32" i="12"/>
  <c r="Z32" i="12"/>
  <c r="AA32" i="12"/>
  <c r="AB32" i="12"/>
  <c r="AC32" i="12"/>
  <c r="P33" i="12"/>
  <c r="AD33" i="12" s="1"/>
  <c r="Q33" i="12"/>
  <c r="R33" i="12"/>
  <c r="S33" i="12"/>
  <c r="T33" i="12"/>
  <c r="U33" i="12"/>
  <c r="V33" i="12"/>
  <c r="W33" i="12"/>
  <c r="X33" i="12"/>
  <c r="Y33" i="12"/>
  <c r="Z33" i="12"/>
  <c r="AA33" i="12"/>
  <c r="AB33" i="12"/>
  <c r="AC33" i="12"/>
  <c r="P34" i="12"/>
  <c r="AD34" i="12" s="1"/>
  <c r="Q34" i="12"/>
  <c r="R34" i="12"/>
  <c r="S34" i="12"/>
  <c r="T34" i="12"/>
  <c r="U34" i="12"/>
  <c r="V34" i="12"/>
  <c r="W34" i="12"/>
  <c r="X34" i="12"/>
  <c r="Y34" i="12"/>
  <c r="Z34" i="12"/>
  <c r="AA34" i="12"/>
  <c r="AB34" i="12"/>
  <c r="AC34" i="12"/>
  <c r="P35" i="12"/>
  <c r="AD35" i="12" s="1"/>
  <c r="Q35" i="12"/>
  <c r="R35" i="12"/>
  <c r="S35" i="12"/>
  <c r="T35" i="12"/>
  <c r="U35" i="12"/>
  <c r="V35" i="12"/>
  <c r="W35" i="12"/>
  <c r="X35" i="12"/>
  <c r="Y35" i="12"/>
  <c r="Z35" i="12"/>
  <c r="AA35" i="12"/>
  <c r="AB35" i="12"/>
  <c r="AC35" i="12"/>
  <c r="P36" i="12"/>
  <c r="AD36" i="12" s="1"/>
  <c r="Q36" i="12"/>
  <c r="R36" i="12"/>
  <c r="S36" i="12"/>
  <c r="T36" i="12"/>
  <c r="U36" i="12"/>
  <c r="V36" i="12"/>
  <c r="W36" i="12"/>
  <c r="X36" i="12"/>
  <c r="Y36" i="12"/>
  <c r="Z36" i="12"/>
  <c r="AA36" i="12"/>
  <c r="AB36" i="12"/>
  <c r="AC36" i="12"/>
  <c r="P37" i="12"/>
  <c r="AD37" i="12" s="1"/>
  <c r="Q37" i="12"/>
  <c r="R37" i="12"/>
  <c r="S37" i="12"/>
  <c r="T37" i="12"/>
  <c r="U37" i="12"/>
  <c r="V37" i="12"/>
  <c r="W37" i="12"/>
  <c r="X37" i="12"/>
  <c r="Y37" i="12"/>
  <c r="Z37" i="12"/>
  <c r="AA37" i="12"/>
  <c r="AB37" i="12"/>
  <c r="AC37" i="12"/>
  <c r="P38" i="12"/>
  <c r="AD38" i="12" s="1"/>
  <c r="Q38" i="12"/>
  <c r="R38" i="12"/>
  <c r="S38" i="12"/>
  <c r="T38" i="12"/>
  <c r="U38" i="12"/>
  <c r="V38" i="12"/>
  <c r="W38" i="12"/>
  <c r="X38" i="12"/>
  <c r="Y38" i="12"/>
  <c r="Z38" i="12"/>
  <c r="AA38" i="12"/>
  <c r="AB38" i="12"/>
  <c r="AC38" i="12"/>
  <c r="P39" i="12"/>
  <c r="AD39" i="12" s="1"/>
  <c r="Q39" i="12"/>
  <c r="R39" i="12"/>
  <c r="S39" i="12"/>
  <c r="T39" i="12"/>
  <c r="U39" i="12"/>
  <c r="V39" i="12"/>
  <c r="W39" i="12"/>
  <c r="X39" i="12"/>
  <c r="Y39" i="12"/>
  <c r="Z39" i="12"/>
  <c r="AA39" i="12"/>
  <c r="AB39" i="12"/>
  <c r="AC39" i="12"/>
  <c r="P40" i="12"/>
  <c r="AD40" i="12" s="1"/>
  <c r="Q40" i="12"/>
  <c r="R40" i="12"/>
  <c r="S40" i="12"/>
  <c r="T40" i="12"/>
  <c r="U40" i="12"/>
  <c r="V40" i="12"/>
  <c r="W40" i="12"/>
  <c r="X40" i="12"/>
  <c r="Y40" i="12"/>
  <c r="Z40" i="12"/>
  <c r="AA40" i="12"/>
  <c r="AB40" i="12"/>
  <c r="AC40" i="12"/>
  <c r="P41" i="12"/>
  <c r="AD41" i="12" s="1"/>
  <c r="Q41" i="12"/>
  <c r="R41" i="12"/>
  <c r="S41" i="12"/>
  <c r="T41" i="12"/>
  <c r="U41" i="12"/>
  <c r="V41" i="12"/>
  <c r="W41" i="12"/>
  <c r="X41" i="12"/>
  <c r="Y41" i="12"/>
  <c r="Z41" i="12"/>
  <c r="AA41" i="12"/>
  <c r="AB41" i="12"/>
  <c r="AC41" i="12"/>
  <c r="P42" i="12"/>
  <c r="AD42" i="12" s="1"/>
  <c r="Q42" i="12"/>
  <c r="R42" i="12"/>
  <c r="S42" i="12"/>
  <c r="T42" i="12"/>
  <c r="U42" i="12"/>
  <c r="V42" i="12"/>
  <c r="W42" i="12"/>
  <c r="X42" i="12"/>
  <c r="Y42" i="12"/>
  <c r="Z42" i="12"/>
  <c r="AA42" i="12"/>
  <c r="AB42" i="12"/>
  <c r="AC42" i="12"/>
  <c r="P43" i="12"/>
  <c r="AD43" i="12" s="1"/>
  <c r="Q43" i="12"/>
  <c r="R43" i="12"/>
  <c r="S43" i="12"/>
  <c r="T43" i="12"/>
  <c r="U43" i="12"/>
  <c r="V43" i="12"/>
  <c r="W43" i="12"/>
  <c r="X43" i="12"/>
  <c r="Y43" i="12"/>
  <c r="Z43" i="12"/>
  <c r="AA43" i="12"/>
  <c r="AB43" i="12"/>
  <c r="AC43" i="12"/>
  <c r="P44" i="12"/>
  <c r="AD44" i="12" s="1"/>
  <c r="Q44" i="12"/>
  <c r="R44" i="12"/>
  <c r="S44" i="12"/>
  <c r="T44" i="12"/>
  <c r="U44" i="12"/>
  <c r="V44" i="12"/>
  <c r="W44" i="12"/>
  <c r="X44" i="12"/>
  <c r="Y44" i="12"/>
  <c r="Z44" i="12"/>
  <c r="AA44" i="12"/>
  <c r="AB44" i="12"/>
  <c r="AC44" i="12"/>
  <c r="P45" i="12"/>
  <c r="AD45" i="12" s="1"/>
  <c r="Q45" i="12"/>
  <c r="R45" i="12"/>
  <c r="S45" i="12"/>
  <c r="T45" i="12"/>
  <c r="U45" i="12"/>
  <c r="V45" i="12"/>
  <c r="W45" i="12"/>
  <c r="X45" i="12"/>
  <c r="Y45" i="12"/>
  <c r="Z45" i="12"/>
  <c r="AA45" i="12"/>
  <c r="AB45" i="12"/>
  <c r="AC45" i="12"/>
  <c r="P46" i="12"/>
  <c r="Q46" i="12"/>
  <c r="R46" i="12"/>
  <c r="S46" i="12"/>
  <c r="T46" i="12"/>
  <c r="U46" i="12"/>
  <c r="V46" i="12"/>
  <c r="W46" i="12"/>
  <c r="X46" i="12"/>
  <c r="Y46" i="12"/>
  <c r="Z46" i="12"/>
  <c r="AA46" i="12"/>
  <c r="AB46" i="12"/>
  <c r="AC46" i="12"/>
  <c r="P47" i="12"/>
  <c r="Q47" i="12"/>
  <c r="R47" i="12"/>
  <c r="S47" i="12"/>
  <c r="T47" i="12"/>
  <c r="U47" i="12"/>
  <c r="V47" i="12"/>
  <c r="W47" i="12"/>
  <c r="X47" i="12"/>
  <c r="Y47" i="12"/>
  <c r="Z47" i="12"/>
  <c r="AA47" i="12"/>
  <c r="AB47" i="12"/>
  <c r="AC47" i="12"/>
  <c r="P48" i="12"/>
  <c r="AD48" i="12" s="1"/>
  <c r="Q48" i="12"/>
  <c r="R48" i="12"/>
  <c r="S48" i="12"/>
  <c r="T48" i="12"/>
  <c r="U48" i="12"/>
  <c r="V48" i="12"/>
  <c r="W48" i="12"/>
  <c r="X48" i="12"/>
  <c r="Y48" i="12"/>
  <c r="Z48" i="12"/>
  <c r="AA48" i="12"/>
  <c r="AB48" i="12"/>
  <c r="AC48" i="12"/>
  <c r="P49" i="12"/>
  <c r="AD49" i="12" s="1"/>
  <c r="Q49" i="12"/>
  <c r="R49" i="12"/>
  <c r="S49" i="12"/>
  <c r="T49" i="12"/>
  <c r="U49" i="12"/>
  <c r="V49" i="12"/>
  <c r="W49" i="12"/>
  <c r="X49" i="12"/>
  <c r="Y49" i="12"/>
  <c r="Z49" i="12"/>
  <c r="AA49" i="12"/>
  <c r="AB49" i="12"/>
  <c r="AC49" i="12"/>
  <c r="P50" i="12"/>
  <c r="AD50" i="12" s="1"/>
  <c r="Q50" i="12"/>
  <c r="R50" i="12"/>
  <c r="S50" i="12"/>
  <c r="T50" i="12"/>
  <c r="U50" i="12"/>
  <c r="V50" i="12"/>
  <c r="W50" i="12"/>
  <c r="X50" i="12"/>
  <c r="Y50" i="12"/>
  <c r="Z50" i="12"/>
  <c r="AA50" i="12"/>
  <c r="AB50" i="12"/>
  <c r="AC50" i="12"/>
  <c r="P51" i="12"/>
  <c r="AD51" i="12" s="1"/>
  <c r="Q51" i="12"/>
  <c r="R51" i="12"/>
  <c r="S51" i="12"/>
  <c r="T51" i="12"/>
  <c r="U51" i="12"/>
  <c r="V51" i="12"/>
  <c r="W51" i="12"/>
  <c r="X51" i="12"/>
  <c r="Y51" i="12"/>
  <c r="Z51" i="12"/>
  <c r="AA51" i="12"/>
  <c r="AB51" i="12"/>
  <c r="AC51" i="12"/>
  <c r="P52" i="12"/>
  <c r="AD52" i="12" s="1"/>
  <c r="Q52" i="12"/>
  <c r="R52" i="12"/>
  <c r="S52" i="12"/>
  <c r="T52" i="12"/>
  <c r="U52" i="12"/>
  <c r="V52" i="12"/>
  <c r="W52" i="12"/>
  <c r="X52" i="12"/>
  <c r="Y52" i="12"/>
  <c r="Z52" i="12"/>
  <c r="AA52" i="12"/>
  <c r="AB52" i="12"/>
  <c r="AC52" i="12"/>
  <c r="P53" i="12"/>
  <c r="AD53" i="12" s="1"/>
  <c r="Q53" i="12"/>
  <c r="R53" i="12"/>
  <c r="S53" i="12"/>
  <c r="T53" i="12"/>
  <c r="U53" i="12"/>
  <c r="V53" i="12"/>
  <c r="W53" i="12"/>
  <c r="X53" i="12"/>
  <c r="Y53" i="12"/>
  <c r="Z53" i="12"/>
  <c r="AA53" i="12"/>
  <c r="AB53" i="12"/>
  <c r="AC53" i="12"/>
  <c r="P54" i="12"/>
  <c r="AD54" i="12" s="1"/>
  <c r="Q54" i="12"/>
  <c r="R54" i="12"/>
  <c r="S54" i="12"/>
  <c r="T54" i="12"/>
  <c r="U54" i="12"/>
  <c r="V54" i="12"/>
  <c r="W54" i="12"/>
  <c r="X54" i="12"/>
  <c r="Y54" i="12"/>
  <c r="Z54" i="12"/>
  <c r="AA54" i="12"/>
  <c r="AB54" i="12"/>
  <c r="AC54" i="12"/>
  <c r="P55" i="12"/>
  <c r="AD55" i="12" s="1"/>
  <c r="Q55" i="12"/>
  <c r="R55" i="12"/>
  <c r="S55" i="12"/>
  <c r="T55" i="12"/>
  <c r="U55" i="12"/>
  <c r="V55" i="12"/>
  <c r="W55" i="12"/>
  <c r="X55" i="12"/>
  <c r="Y55" i="12"/>
  <c r="Z55" i="12"/>
  <c r="AA55" i="12"/>
  <c r="AB55" i="12"/>
  <c r="AC55" i="12"/>
  <c r="P56" i="12"/>
  <c r="AD56" i="12" s="1"/>
  <c r="Q56" i="12"/>
  <c r="R56" i="12"/>
  <c r="S56" i="12"/>
  <c r="T56" i="12"/>
  <c r="U56" i="12"/>
  <c r="V56" i="12"/>
  <c r="W56" i="12"/>
  <c r="X56" i="12"/>
  <c r="Y56" i="12"/>
  <c r="Z56" i="12"/>
  <c r="AA56" i="12"/>
  <c r="AB56" i="12"/>
  <c r="AC56" i="12"/>
  <c r="P57" i="12"/>
  <c r="AD57" i="12" s="1"/>
  <c r="Q57" i="12"/>
  <c r="R57" i="12"/>
  <c r="S57" i="12"/>
  <c r="T57" i="12"/>
  <c r="U57" i="12"/>
  <c r="V57" i="12"/>
  <c r="W57" i="12"/>
  <c r="X57" i="12"/>
  <c r="Y57" i="12"/>
  <c r="Z57" i="12"/>
  <c r="AA57" i="12"/>
  <c r="AB57" i="12"/>
  <c r="AC57" i="12"/>
  <c r="P58" i="12"/>
  <c r="Q58" i="12"/>
  <c r="R58" i="12"/>
  <c r="S58" i="12"/>
  <c r="T58" i="12"/>
  <c r="U58" i="12"/>
  <c r="V58" i="12"/>
  <c r="W58" i="12"/>
  <c r="X58" i="12"/>
  <c r="Y58" i="12"/>
  <c r="Z58" i="12"/>
  <c r="AA58" i="12"/>
  <c r="AB58" i="12"/>
  <c r="AC58" i="12"/>
  <c r="P5" i="12"/>
  <c r="AD5" i="12" s="1"/>
  <c r="Q5" i="12"/>
  <c r="R5" i="12"/>
  <c r="S5" i="12"/>
  <c r="T5" i="12"/>
  <c r="U5" i="12"/>
  <c r="V5" i="12"/>
  <c r="W5" i="12"/>
  <c r="X5" i="12"/>
  <c r="Y5" i="12"/>
  <c r="Z5" i="12"/>
  <c r="AA5" i="12"/>
  <c r="AB5" i="12"/>
  <c r="AC5" i="12"/>
  <c r="P6" i="12"/>
  <c r="AD6" i="12" s="1"/>
  <c r="Q6" i="12"/>
  <c r="R6" i="12"/>
  <c r="S6" i="12"/>
  <c r="T6" i="12"/>
  <c r="U6" i="12"/>
  <c r="V6" i="12"/>
  <c r="W6" i="12"/>
  <c r="X6" i="12"/>
  <c r="Y6" i="12"/>
  <c r="Z6" i="12"/>
  <c r="AA6" i="12"/>
  <c r="AB6" i="12"/>
  <c r="AC6" i="12"/>
  <c r="P7" i="12"/>
  <c r="AD7" i="12" s="1"/>
  <c r="Q7" i="12"/>
  <c r="R7" i="12"/>
  <c r="S7" i="12"/>
  <c r="T7" i="12"/>
  <c r="U7" i="12"/>
  <c r="V7" i="12"/>
  <c r="W7" i="12"/>
  <c r="X7" i="12"/>
  <c r="Y7" i="12"/>
  <c r="Z7" i="12"/>
  <c r="AA7" i="12"/>
  <c r="AB7" i="12"/>
  <c r="AC7" i="12"/>
  <c r="P8" i="12"/>
  <c r="AD8" i="12" s="1"/>
  <c r="Q8" i="12"/>
  <c r="R8" i="12"/>
  <c r="S8" i="12"/>
  <c r="T8" i="12"/>
  <c r="U8" i="12"/>
  <c r="V8" i="12"/>
  <c r="W8" i="12"/>
  <c r="X8" i="12"/>
  <c r="Y8" i="12"/>
  <c r="Z8" i="12"/>
  <c r="AA8" i="12"/>
  <c r="AB8" i="12"/>
  <c r="AC8" i="12"/>
  <c r="P9" i="12"/>
  <c r="AD9" i="12" s="1"/>
  <c r="Q9" i="12"/>
  <c r="R9" i="12"/>
  <c r="S9" i="12"/>
  <c r="T9" i="12"/>
  <c r="U9" i="12"/>
  <c r="V9" i="12"/>
  <c r="W9" i="12"/>
  <c r="X9" i="12"/>
  <c r="Y9" i="12"/>
  <c r="Z9" i="12"/>
  <c r="AA9" i="12"/>
  <c r="AB9" i="12"/>
  <c r="AC9" i="12"/>
  <c r="P10" i="12"/>
  <c r="AD10" i="12" s="1"/>
  <c r="Q10" i="12"/>
  <c r="R10" i="12"/>
  <c r="S10" i="12"/>
  <c r="T10" i="12"/>
  <c r="U10" i="12"/>
  <c r="V10" i="12"/>
  <c r="W10" i="12"/>
  <c r="X10" i="12"/>
  <c r="Y10" i="12"/>
  <c r="Z10" i="12"/>
  <c r="AA10" i="12"/>
  <c r="AB10" i="12"/>
  <c r="AC10" i="12"/>
  <c r="AC11" i="12"/>
  <c r="AB11" i="12"/>
  <c r="AA11" i="12"/>
  <c r="Z11" i="12"/>
  <c r="Y11" i="12"/>
  <c r="X11" i="12"/>
  <c r="W11" i="12"/>
  <c r="V11" i="12"/>
  <c r="U11" i="12"/>
  <c r="P11" i="12"/>
  <c r="Q11" i="12"/>
  <c r="R11" i="12"/>
  <c r="S11" i="12"/>
  <c r="T11"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F421" i="5"/>
  <c r="B421" i="5"/>
  <c r="F419" i="5"/>
  <c r="B419" i="5"/>
  <c r="F418" i="5"/>
  <c r="B418" i="5"/>
  <c r="F417" i="5"/>
  <c r="B417" i="5"/>
  <c r="F416" i="5"/>
  <c r="B416" i="5"/>
  <c r="F415" i="5"/>
  <c r="B415" i="5"/>
  <c r="F414" i="5"/>
  <c r="B414" i="5"/>
  <c r="F413" i="5"/>
  <c r="B413" i="5"/>
  <c r="F412" i="5"/>
  <c r="B412" i="5"/>
  <c r="F411" i="5"/>
  <c r="B411" i="5"/>
  <c r="F410" i="5"/>
  <c r="B410" i="5"/>
  <c r="F401" i="5"/>
  <c r="B401" i="5"/>
  <c r="F392" i="5"/>
  <c r="B391" i="5"/>
  <c r="F381" i="5"/>
  <c r="B381" i="5"/>
  <c r="N414" i="6" s="1"/>
  <c r="O414" i="6" s="1"/>
  <c r="F371" i="5"/>
  <c r="B371" i="5"/>
  <c r="N404" i="6" s="1"/>
  <c r="O404" i="6" s="1"/>
  <c r="F361" i="5"/>
  <c r="B361" i="5"/>
  <c r="N394" i="6" s="1"/>
  <c r="O394" i="6" s="1"/>
  <c r="F351" i="5"/>
  <c r="B351" i="5"/>
  <c r="N384" i="6" s="1"/>
  <c r="O384" i="6" s="1"/>
  <c r="F341" i="5"/>
  <c r="B341" i="5"/>
  <c r="N374" i="6" s="1"/>
  <c r="O374" i="6" s="1"/>
  <c r="F331" i="5"/>
  <c r="B331" i="5"/>
  <c r="N354" i="6"/>
  <c r="O354" i="6" s="1"/>
  <c r="F321" i="5"/>
  <c r="B321" i="5"/>
  <c r="F319" i="5"/>
  <c r="B319" i="5"/>
  <c r="N352" i="6" s="1"/>
  <c r="O352" i="6" s="1"/>
  <c r="F318" i="5"/>
  <c r="B318" i="5"/>
  <c r="N351" i="6" s="1"/>
  <c r="O351" i="6" s="1"/>
  <c r="F317" i="5"/>
  <c r="B317" i="5"/>
  <c r="F316" i="5"/>
  <c r="B316" i="5"/>
  <c r="N349" i="6" s="1"/>
  <c r="O349" i="6" s="1"/>
  <c r="F315" i="5"/>
  <c r="B315" i="5"/>
  <c r="N348" i="6" s="1"/>
  <c r="O348" i="6" s="1"/>
  <c r="F314" i="5"/>
  <c r="B314" i="5"/>
  <c r="N347" i="6" s="1"/>
  <c r="O347" i="6" s="1"/>
  <c r="F313" i="5"/>
  <c r="B313" i="5"/>
  <c r="N346" i="6" s="1"/>
  <c r="O346" i="6" s="1"/>
  <c r="F312" i="5"/>
  <c r="B312" i="5"/>
  <c r="N345" i="6" s="1"/>
  <c r="O345" i="6" s="1"/>
  <c r="F311" i="5"/>
  <c r="B311" i="5"/>
  <c r="N344" i="6" s="1"/>
  <c r="O344" i="6" s="1"/>
  <c r="F310" i="5"/>
  <c r="B310" i="5"/>
  <c r="N343" i="6" s="1"/>
  <c r="O343" i="6" s="1"/>
  <c r="N334" i="6"/>
  <c r="O334" i="6" s="1"/>
  <c r="F301" i="5"/>
  <c r="B301" i="5"/>
  <c r="N324" i="6"/>
  <c r="O324" i="6" s="1"/>
  <c r="F291" i="5"/>
  <c r="B291" i="5"/>
  <c r="F281" i="5"/>
  <c r="B281" i="5"/>
  <c r="F271" i="5"/>
  <c r="B271" i="5"/>
  <c r="N304" i="6" s="1"/>
  <c r="O304" i="6" s="1"/>
  <c r="F261" i="5"/>
  <c r="B261" i="5"/>
  <c r="N294" i="6" s="1"/>
  <c r="O294" i="6" s="1"/>
  <c r="F251" i="5"/>
  <c r="B251" i="5"/>
  <c r="N284" i="6" s="1"/>
  <c r="O284" i="6" s="1"/>
  <c r="F241" i="5"/>
  <c r="B241" i="5"/>
  <c r="F231" i="5"/>
  <c r="B231" i="5"/>
  <c r="N264" i="6" s="1"/>
  <c r="O264" i="6" s="1"/>
  <c r="F221" i="5"/>
  <c r="B221" i="5"/>
  <c r="F219" i="5"/>
  <c r="B219" i="5"/>
  <c r="N252" i="6" s="1"/>
  <c r="O252" i="6" s="1"/>
  <c r="F218" i="5"/>
  <c r="B218" i="5"/>
  <c r="N251" i="6" s="1"/>
  <c r="O251" i="6" s="1"/>
  <c r="F217" i="5"/>
  <c r="B217" i="5"/>
  <c r="N250" i="6" s="1"/>
  <c r="O250" i="6" s="1"/>
  <c r="F216" i="5"/>
  <c r="B216" i="5"/>
  <c r="N249" i="6" s="1"/>
  <c r="O249" i="6" s="1"/>
  <c r="F215" i="5"/>
  <c r="B215" i="5"/>
  <c r="N248" i="6" s="1"/>
  <c r="O248" i="6" s="1"/>
  <c r="F214" i="5"/>
  <c r="B214" i="5"/>
  <c r="N247" i="6" s="1"/>
  <c r="O247" i="6" s="1"/>
  <c r="F213" i="5"/>
  <c r="B213" i="5"/>
  <c r="F212" i="5"/>
  <c r="B212" i="5"/>
  <c r="N245" i="6" s="1"/>
  <c r="O245" i="6" s="1"/>
  <c r="F211" i="5"/>
  <c r="B211" i="5"/>
  <c r="N244" i="6" s="1"/>
  <c r="O244" i="6" s="1"/>
  <c r="F210" i="5"/>
  <c r="B210" i="5"/>
  <c r="N243" i="6" s="1"/>
  <c r="O243" i="6" s="1"/>
  <c r="N234" i="6"/>
  <c r="O234" i="6" s="1"/>
  <c r="F201" i="5"/>
  <c r="B201" i="5"/>
  <c r="F199" i="5"/>
  <c r="B199" i="5"/>
  <c r="F198" i="5"/>
  <c r="B198" i="5"/>
  <c r="F197" i="5"/>
  <c r="B197" i="5"/>
  <c r="N230" i="6" s="1"/>
  <c r="O230" i="6" s="1"/>
  <c r="F196" i="5"/>
  <c r="B196" i="5"/>
  <c r="N229" i="6" s="1"/>
  <c r="O229" i="6" s="1"/>
  <c r="F195" i="5"/>
  <c r="B195" i="5"/>
  <c r="N228" i="6" s="1"/>
  <c r="O228" i="6" s="1"/>
  <c r="F194" i="5"/>
  <c r="B194" i="5"/>
  <c r="N227" i="6" s="1"/>
  <c r="O227" i="6" s="1"/>
  <c r="F193" i="5"/>
  <c r="B193" i="5"/>
  <c r="N226" i="6" s="1"/>
  <c r="O226" i="6" s="1"/>
  <c r="F192" i="5"/>
  <c r="B192" i="5"/>
  <c r="N225" i="6" s="1"/>
  <c r="O225" i="6" s="1"/>
  <c r="F191" i="5"/>
  <c r="B191" i="5"/>
  <c r="N224" i="6" s="1"/>
  <c r="O224" i="6" s="1"/>
  <c r="F190" i="5"/>
  <c r="B190" i="5"/>
  <c r="N223" i="6" s="1"/>
  <c r="O223" i="6" s="1"/>
  <c r="F189" i="5"/>
  <c r="B189" i="5"/>
  <c r="N222" i="6" s="1"/>
  <c r="O222" i="6" s="1"/>
  <c r="F188" i="5"/>
  <c r="B188" i="5"/>
  <c r="N221" i="6" s="1"/>
  <c r="O221" i="6" s="1"/>
  <c r="N220" i="6"/>
  <c r="O220" i="6" s="1"/>
  <c r="F187" i="5"/>
  <c r="B187" i="5"/>
  <c r="N219" i="6"/>
  <c r="O219" i="6" s="1"/>
  <c r="F186" i="5"/>
  <c r="B186" i="5"/>
  <c r="F185" i="5"/>
  <c r="B185" i="5"/>
  <c r="N218" i="6" s="1"/>
  <c r="O218" i="6" s="1"/>
  <c r="F184" i="5"/>
  <c r="B184" i="5"/>
  <c r="N217" i="6" s="1"/>
  <c r="O217" i="6" s="1"/>
  <c r="F183" i="5"/>
  <c r="B183" i="5"/>
  <c r="N216" i="6" s="1"/>
  <c r="O216" i="6" s="1"/>
  <c r="F182" i="5"/>
  <c r="B182" i="5"/>
  <c r="N214" i="6"/>
  <c r="O214" i="6" s="1"/>
  <c r="F181" i="5"/>
  <c r="B181" i="5"/>
  <c r="F180" i="5"/>
  <c r="B180" i="5"/>
  <c r="N213" i="6" s="1"/>
  <c r="O213" i="6" s="1"/>
  <c r="F179" i="5"/>
  <c r="B179" i="5"/>
  <c r="N212" i="6" s="1"/>
  <c r="O212" i="6" s="1"/>
  <c r="F178" i="5"/>
  <c r="B178" i="5"/>
  <c r="F177" i="5"/>
  <c r="B177" i="5"/>
  <c r="N210" i="6" s="1"/>
  <c r="O210" i="6" s="1"/>
  <c r="F176" i="5"/>
  <c r="B176" i="5"/>
  <c r="N209" i="6" s="1"/>
  <c r="O209" i="6" s="1"/>
  <c r="F175" i="5"/>
  <c r="B175" i="5"/>
  <c r="N208" i="6" s="1"/>
  <c r="O208" i="6" s="1"/>
  <c r="F174" i="5"/>
  <c r="B174" i="5"/>
  <c r="N207" i="6" s="1"/>
  <c r="O207" i="6" s="1"/>
  <c r="F173" i="5"/>
  <c r="B173" i="5"/>
  <c r="N206" i="6" s="1"/>
  <c r="O206" i="6" s="1"/>
  <c r="F172" i="5"/>
  <c r="B172" i="5"/>
  <c r="N205" i="6" s="1"/>
  <c r="O205" i="6" s="1"/>
  <c r="F171" i="5"/>
  <c r="B171" i="5"/>
  <c r="N204" i="6" s="1"/>
  <c r="O204" i="6" s="1"/>
  <c r="F170" i="5"/>
  <c r="B170" i="5"/>
  <c r="N203" i="6" s="1"/>
  <c r="O203" i="6" s="1"/>
  <c r="F169" i="5"/>
  <c r="B169" i="5"/>
  <c r="N202" i="6" s="1"/>
  <c r="O202" i="6" s="1"/>
  <c r="N201" i="6"/>
  <c r="O201" i="6" s="1"/>
  <c r="F168" i="5"/>
  <c r="B168" i="5"/>
  <c r="N200" i="6"/>
  <c r="O200" i="6" s="1"/>
  <c r="F167" i="5"/>
  <c r="B167" i="5"/>
  <c r="F166" i="5"/>
  <c r="B166" i="5"/>
  <c r="F165" i="5"/>
  <c r="B165" i="5"/>
  <c r="N198" i="6" s="1"/>
  <c r="O198" i="6" s="1"/>
  <c r="F164" i="5"/>
  <c r="B164" i="5"/>
  <c r="N197" i="6" s="1"/>
  <c r="O197" i="6" s="1"/>
  <c r="F163" i="5"/>
  <c r="B163" i="5"/>
  <c r="N196" i="6" s="1"/>
  <c r="O196" i="6" s="1"/>
  <c r="F162" i="5"/>
  <c r="B162" i="5"/>
  <c r="N195" i="6" s="1"/>
  <c r="O195" i="6" s="1"/>
  <c r="F161" i="5"/>
  <c r="B161" i="5"/>
  <c r="N194" i="6" s="1"/>
  <c r="O194" i="6" s="1"/>
  <c r="F160" i="5"/>
  <c r="B160" i="5"/>
  <c r="N193" i="6" s="1"/>
  <c r="O193" i="6" s="1"/>
  <c r="F159" i="5"/>
  <c r="B159" i="5"/>
  <c r="F158" i="5"/>
  <c r="B158" i="5"/>
  <c r="F157" i="5"/>
  <c r="B157" i="5"/>
  <c r="N190" i="6" s="1"/>
  <c r="O190" i="6" s="1"/>
  <c r="F156" i="5"/>
  <c r="B156" i="5"/>
  <c r="N189" i="6" s="1"/>
  <c r="O189" i="6" s="1"/>
  <c r="N188" i="6"/>
  <c r="O188" i="6" s="1"/>
  <c r="F155" i="5"/>
  <c r="B155" i="5"/>
  <c r="N187" i="6"/>
  <c r="O187" i="6" s="1"/>
  <c r="F154" i="5"/>
  <c r="B154" i="5"/>
  <c r="F153" i="5"/>
  <c r="B153" i="5"/>
  <c r="N186" i="6" s="1"/>
  <c r="O186" i="6" s="1"/>
  <c r="F152" i="5"/>
  <c r="B152" i="5"/>
  <c r="N185" i="6" s="1"/>
  <c r="O185" i="6" s="1"/>
  <c r="F151" i="5"/>
  <c r="B151" i="5"/>
  <c r="N184" i="6" s="1"/>
  <c r="O184" i="6" s="1"/>
  <c r="N183" i="6"/>
  <c r="O183" i="6" s="1"/>
  <c r="F150" i="5"/>
  <c r="B150" i="5"/>
  <c r="N182" i="6"/>
  <c r="O182" i="6" s="1"/>
  <c r="F149" i="5"/>
  <c r="B149" i="5"/>
  <c r="F148" i="5"/>
  <c r="B148" i="5"/>
  <c r="F147" i="5"/>
  <c r="B147" i="5"/>
  <c r="F146" i="5"/>
  <c r="B146" i="5"/>
  <c r="F145" i="5"/>
  <c r="B145" i="5"/>
  <c r="N178" i="6" s="1"/>
  <c r="O178" i="6" s="1"/>
  <c r="F144" i="5"/>
  <c r="B144" i="5"/>
  <c r="N177" i="6" s="1"/>
  <c r="O177" i="6" s="1"/>
  <c r="F143" i="5"/>
  <c r="B143" i="5"/>
  <c r="N176" i="6" s="1"/>
  <c r="O176" i="6" s="1"/>
  <c r="F142" i="5"/>
  <c r="B142" i="5"/>
  <c r="N175" i="6" s="1"/>
  <c r="O175" i="6" s="1"/>
  <c r="F141" i="5"/>
  <c r="B141" i="5"/>
  <c r="N174" i="6" s="1"/>
  <c r="O174" i="6" s="1"/>
  <c r="F140" i="5"/>
  <c r="B140" i="5"/>
  <c r="N173" i="6" s="1"/>
  <c r="O173" i="6" s="1"/>
  <c r="F139" i="5"/>
  <c r="B139" i="5"/>
  <c r="N172" i="6" s="1"/>
  <c r="O172" i="6" s="1"/>
  <c r="F138" i="5"/>
  <c r="B138" i="5"/>
  <c r="N171" i="6" s="1"/>
  <c r="O171" i="6" s="1"/>
  <c r="F137" i="5"/>
  <c r="B137" i="5"/>
  <c r="N170" i="6" s="1"/>
  <c r="O170" i="6" s="1"/>
  <c r="F136" i="5"/>
  <c r="B136" i="5"/>
  <c r="F135" i="5"/>
  <c r="B135" i="5"/>
  <c r="N167" i="6"/>
  <c r="O167" i="6" s="1"/>
  <c r="F134" i="5"/>
  <c r="B134" i="5"/>
  <c r="F133" i="5"/>
  <c r="B133" i="5"/>
  <c r="N166" i="6" s="1"/>
  <c r="O166" i="6" s="1"/>
  <c r="F132" i="5"/>
  <c r="B132" i="5"/>
  <c r="N165" i="6" s="1"/>
  <c r="O165" i="6" s="1"/>
  <c r="F131" i="5"/>
  <c r="B131" i="5"/>
  <c r="N164" i="6" s="1"/>
  <c r="O164" i="6" s="1"/>
  <c r="F130" i="5"/>
  <c r="B130" i="5"/>
  <c r="N163" i="6" s="1"/>
  <c r="O163" i="6" s="1"/>
  <c r="F129" i="5"/>
  <c r="B129" i="5"/>
  <c r="N162" i="6" s="1"/>
  <c r="O162" i="6" s="1"/>
  <c r="F128" i="5"/>
  <c r="B128" i="5"/>
  <c r="N161" i="6" s="1"/>
  <c r="O161" i="6" s="1"/>
  <c r="F127" i="5"/>
  <c r="B127" i="5"/>
  <c r="N160" i="6" s="1"/>
  <c r="O160" i="6" s="1"/>
  <c r="F126" i="5"/>
  <c r="B126" i="5"/>
  <c r="N159" i="6" s="1"/>
  <c r="O159" i="6" s="1"/>
  <c r="F125" i="5"/>
  <c r="B125" i="5"/>
  <c r="N158" i="6" s="1"/>
  <c r="O158" i="6" s="1"/>
  <c r="F124" i="5"/>
  <c r="B124" i="5"/>
  <c r="N157" i="6" s="1"/>
  <c r="O157" i="6" s="1"/>
  <c r="F123" i="5"/>
  <c r="B123" i="5"/>
  <c r="N155" i="6"/>
  <c r="O155" i="6" s="1"/>
  <c r="F122" i="5"/>
  <c r="B122" i="5"/>
  <c r="F121" i="5"/>
  <c r="B121" i="5"/>
  <c r="N154" i="6" s="1"/>
  <c r="O154" i="6" s="1"/>
  <c r="F120" i="5"/>
  <c r="B120" i="5"/>
  <c r="N153" i="6" s="1"/>
  <c r="O153" i="6" s="1"/>
  <c r="F119" i="5"/>
  <c r="B119" i="5"/>
  <c r="N152" i="6" s="1"/>
  <c r="O152" i="6" s="1"/>
  <c r="N151" i="6"/>
  <c r="O151" i="6" s="1"/>
  <c r="F118" i="5"/>
  <c r="B118" i="5"/>
  <c r="N150" i="6"/>
  <c r="O150" i="6" s="1"/>
  <c r="F117" i="5"/>
  <c r="B117" i="5"/>
  <c r="F116" i="5"/>
  <c r="B116" i="5"/>
  <c r="N149" i="6" s="1"/>
  <c r="O149" i="6" s="1"/>
  <c r="F115" i="5"/>
  <c r="B115" i="5"/>
  <c r="F114" i="5"/>
  <c r="B114" i="5"/>
  <c r="N147" i="6" s="1"/>
  <c r="O147" i="6" s="1"/>
  <c r="F113" i="5"/>
  <c r="B113" i="5"/>
  <c r="N146" i="6" s="1"/>
  <c r="O146" i="6" s="1"/>
  <c r="F112" i="5"/>
  <c r="B112" i="5"/>
  <c r="N145" i="6" s="1"/>
  <c r="O145" i="6" s="1"/>
  <c r="F111" i="5"/>
  <c r="B111" i="5"/>
  <c r="N144" i="6" s="1"/>
  <c r="O144" i="6" s="1"/>
  <c r="F110" i="5"/>
  <c r="B110" i="5"/>
  <c r="N143" i="6" s="1"/>
  <c r="O143" i="6" s="1"/>
  <c r="F109" i="5"/>
  <c r="B109" i="5"/>
  <c r="N142" i="6" s="1"/>
  <c r="O142" i="6" s="1"/>
  <c r="F108" i="5"/>
  <c r="B108" i="5"/>
  <c r="N141" i="6" s="1"/>
  <c r="O141" i="6" s="1"/>
  <c r="F107" i="5"/>
  <c r="B107" i="5"/>
  <c r="N140" i="6" s="1"/>
  <c r="O140" i="6" s="1"/>
  <c r="F106" i="5"/>
  <c r="B106" i="5"/>
  <c r="N139" i="6" s="1"/>
  <c r="O139" i="6" s="1"/>
  <c r="F105" i="5"/>
  <c r="B105" i="5"/>
  <c r="N138" i="6" s="1"/>
  <c r="O138" i="6" s="1"/>
  <c r="F104" i="5"/>
  <c r="B104" i="5"/>
  <c r="N136" i="6"/>
  <c r="O136" i="6" s="1"/>
  <c r="F103" i="5"/>
  <c r="B103" i="5"/>
  <c r="N135" i="6"/>
  <c r="O135" i="6" s="1"/>
  <c r="F102" i="5"/>
  <c r="B102" i="5"/>
  <c r="F101" i="5"/>
  <c r="B101" i="5"/>
  <c r="N134" i="6" s="1"/>
  <c r="O134" i="6" s="1"/>
  <c r="F100" i="5"/>
  <c r="B100" i="5"/>
  <c r="N133" i="6" s="1"/>
  <c r="O133" i="6" s="1"/>
  <c r="F91" i="5"/>
  <c r="B91" i="5"/>
  <c r="N124" i="6" s="1"/>
  <c r="O124" i="6" s="1"/>
  <c r="F81" i="5"/>
  <c r="B81" i="5"/>
  <c r="N114" i="6" s="1"/>
  <c r="O114" i="6" s="1"/>
  <c r="F71" i="5"/>
  <c r="B71" i="5"/>
  <c r="N104" i="6" s="1"/>
  <c r="O104" i="6" s="1"/>
  <c r="F61" i="5"/>
  <c r="B61" i="5"/>
  <c r="N94" i="6" s="1"/>
  <c r="O94" i="6" s="1"/>
  <c r="F51" i="5"/>
  <c r="B51" i="5"/>
  <c r="N84" i="6" s="1"/>
  <c r="O84" i="6" s="1"/>
  <c r="F41" i="5"/>
  <c r="B41" i="5"/>
  <c r="N74" i="6" s="1"/>
  <c r="O74" i="6" s="1"/>
  <c r="F31" i="5"/>
  <c r="B31" i="5"/>
  <c r="N64" i="6" s="1"/>
  <c r="O64" i="6" s="1"/>
  <c r="F21" i="5"/>
  <c r="B21" i="5"/>
  <c r="N54" i="6" s="1"/>
  <c r="O54" i="6" s="1"/>
  <c r="F19" i="5"/>
  <c r="B19" i="5"/>
  <c r="F18" i="5"/>
  <c r="B18" i="5"/>
  <c r="F17" i="5"/>
  <c r="B17" i="5"/>
  <c r="N50" i="6" s="1"/>
  <c r="O50" i="6" s="1"/>
  <c r="F16" i="5"/>
  <c r="B16" i="5"/>
  <c r="N49" i="6" s="1"/>
  <c r="O49" i="6" s="1"/>
  <c r="F15" i="5"/>
  <c r="B15" i="5"/>
  <c r="N48" i="6" s="1"/>
  <c r="O48" i="6" s="1"/>
  <c r="F14" i="5"/>
  <c r="B14" i="5"/>
  <c r="N46" i="6"/>
  <c r="O46" i="6" s="1"/>
  <c r="F13" i="5"/>
  <c r="B13" i="5"/>
  <c r="F12" i="5"/>
  <c r="B12" i="5"/>
  <c r="N45" i="6" s="1"/>
  <c r="O45" i="6" s="1"/>
  <c r="F11" i="5"/>
  <c r="B11" i="5"/>
  <c r="N44" i="6" s="1"/>
  <c r="O44" i="6" s="1"/>
  <c r="F10" i="5"/>
  <c r="B10" i="5"/>
  <c r="N43" i="6" s="1"/>
  <c r="O43" i="6" s="1"/>
  <c r="F441" i="5"/>
  <c r="B441" i="5"/>
  <c r="F431" i="5"/>
  <c r="B431" i="5"/>
  <c r="N350" i="6"/>
  <c r="O350" i="6" s="1"/>
  <c r="N274" i="6"/>
  <c r="O274" i="6" s="1"/>
  <c r="N254" i="6"/>
  <c r="O254" i="6" s="1"/>
  <c r="N192" i="6"/>
  <c r="O192" i="6" s="1"/>
  <c r="N191" i="6"/>
  <c r="O191" i="6" s="1"/>
  <c r="N156" i="6"/>
  <c r="O156" i="6" s="1"/>
  <c r="N52" i="6"/>
  <c r="O52" i="6" s="1"/>
  <c r="N51" i="6"/>
  <c r="O51" i="6" s="1"/>
  <c r="N137" i="6"/>
  <c r="O137" i="6" s="1"/>
  <c r="N148" i="6"/>
  <c r="O148" i="6" s="1"/>
  <c r="N168" i="6"/>
  <c r="O168" i="6" s="1"/>
  <c r="N169" i="6"/>
  <c r="O169" i="6" s="1"/>
  <c r="N179" i="6"/>
  <c r="O179" i="6" s="1"/>
  <c r="N180" i="6"/>
  <c r="O180" i="6" s="1"/>
  <c r="N181" i="6"/>
  <c r="O181" i="6" s="1"/>
  <c r="N199" i="6"/>
  <c r="O199" i="6" s="1"/>
  <c r="N211" i="6"/>
  <c r="O211" i="6" s="1"/>
  <c r="N215" i="6"/>
  <c r="O215" i="6" s="1"/>
  <c r="N231" i="6"/>
  <c r="O231" i="6" s="1"/>
  <c r="N232" i="6"/>
  <c r="O232" i="6" s="1"/>
  <c r="N246" i="6"/>
  <c r="O246" i="6" s="1"/>
  <c r="N314" i="6"/>
  <c r="O314" i="6" s="1"/>
  <c r="N364" i="6"/>
  <c r="O364" i="6" s="1"/>
  <c r="N424" i="6"/>
  <c r="O424" i="6" s="1"/>
  <c r="F453" i="2"/>
  <c r="G453" i="2"/>
  <c r="L453" i="2" s="1"/>
  <c r="H453" i="2"/>
  <c r="I453" i="2"/>
  <c r="J453" i="2"/>
  <c r="F454" i="2"/>
  <c r="G454" i="2"/>
  <c r="H454" i="2"/>
  <c r="I454" i="2"/>
  <c r="J454" i="2"/>
  <c r="L454" i="2" s="1"/>
  <c r="F455" i="2"/>
  <c r="G455" i="2"/>
  <c r="H455" i="2"/>
  <c r="I455" i="2"/>
  <c r="L455" i="2" s="1"/>
  <c r="J455" i="2"/>
  <c r="F456" i="2"/>
  <c r="G456" i="2"/>
  <c r="H456" i="2"/>
  <c r="I456" i="2"/>
  <c r="J456" i="2"/>
  <c r="L456" i="2" s="1"/>
  <c r="F457" i="2"/>
  <c r="G457" i="2"/>
  <c r="H457" i="2"/>
  <c r="L457" i="2" s="1"/>
  <c r="I457" i="2"/>
  <c r="J457" i="2"/>
  <c r="F458" i="2"/>
  <c r="L458" i="2" s="1"/>
  <c r="G458" i="2"/>
  <c r="H458" i="2"/>
  <c r="I458" i="2"/>
  <c r="J458" i="2"/>
  <c r="F459" i="2"/>
  <c r="G459" i="2"/>
  <c r="H459" i="2"/>
  <c r="I459" i="2"/>
  <c r="J459" i="2"/>
  <c r="L459" i="2"/>
  <c r="F460" i="2"/>
  <c r="G460" i="2"/>
  <c r="H460" i="2"/>
  <c r="I460" i="2"/>
  <c r="J460" i="2"/>
  <c r="L460" i="2"/>
  <c r="B460" i="2"/>
  <c r="B459" i="2"/>
  <c r="B458" i="2"/>
  <c r="B457" i="2"/>
  <c r="B456" i="2"/>
  <c r="B455" i="2"/>
  <c r="B454" i="2"/>
  <c r="B453" i="2"/>
  <c r="H433" i="6"/>
  <c r="L433" i="6" s="1"/>
  <c r="H449" i="6"/>
  <c r="L449" i="6" s="1"/>
  <c r="H465" i="6"/>
  <c r="L465" i="6" s="1"/>
  <c r="H481" i="6"/>
  <c r="L481" i="6" s="1"/>
  <c r="H497" i="6"/>
  <c r="L497" i="6" s="1"/>
  <c r="H513" i="6"/>
  <c r="L513" i="6" s="1"/>
  <c r="M35" i="24"/>
  <c r="N35" i="24"/>
  <c r="Q35" i="24" s="1"/>
  <c r="O35" i="24"/>
  <c r="M36" i="24"/>
  <c r="Q36" i="24" s="1"/>
  <c r="N36" i="24"/>
  <c r="O36" i="24"/>
  <c r="M37" i="24"/>
  <c r="N37" i="24"/>
  <c r="O37" i="24"/>
  <c r="Q37" i="24" s="1"/>
  <c r="M38" i="24"/>
  <c r="N38" i="24"/>
  <c r="O38" i="24"/>
  <c r="Q38" i="24"/>
  <c r="M39" i="24"/>
  <c r="N39" i="24"/>
  <c r="Q39" i="24" s="1"/>
  <c r="O39" i="24"/>
  <c r="M40" i="24"/>
  <c r="Q40" i="24" s="1"/>
  <c r="N40" i="24"/>
  <c r="O40" i="24"/>
  <c r="M41" i="24"/>
  <c r="N41" i="24"/>
  <c r="O41" i="24"/>
  <c r="Q41" i="24" s="1"/>
  <c r="M42" i="24"/>
  <c r="N42" i="24"/>
  <c r="O42" i="24"/>
  <c r="Q42" i="24"/>
  <c r="M43" i="24"/>
  <c r="N43" i="24"/>
  <c r="Q43" i="24" s="1"/>
  <c r="O43" i="24"/>
  <c r="M44" i="24"/>
  <c r="Q44" i="24" s="1"/>
  <c r="N44" i="24"/>
  <c r="O44" i="24"/>
  <c r="M45" i="24"/>
  <c r="N45" i="24"/>
  <c r="O45" i="24"/>
  <c r="Q45" i="24" s="1"/>
  <c r="M46" i="24"/>
  <c r="N46" i="24"/>
  <c r="O46" i="24"/>
  <c r="Q46" i="24"/>
  <c r="M47" i="24"/>
  <c r="N47" i="24"/>
  <c r="Q47" i="24" s="1"/>
  <c r="O47" i="24"/>
  <c r="M48" i="24"/>
  <c r="Q48" i="24" s="1"/>
  <c r="N48" i="24"/>
  <c r="O48" i="24"/>
  <c r="M49" i="24"/>
  <c r="N49" i="24"/>
  <c r="O49" i="24"/>
  <c r="Q49" i="24" s="1"/>
  <c r="M50" i="24"/>
  <c r="N50" i="24"/>
  <c r="O50" i="24"/>
  <c r="Q50" i="24"/>
  <c r="M51" i="24"/>
  <c r="N51" i="24"/>
  <c r="Q51" i="24" s="1"/>
  <c r="O51" i="24"/>
  <c r="M52" i="24"/>
  <c r="Q52" i="24" s="1"/>
  <c r="N52" i="24"/>
  <c r="O52" i="24"/>
  <c r="M53" i="24"/>
  <c r="N53" i="24"/>
  <c r="O53" i="24"/>
  <c r="Q53" i="24" s="1"/>
  <c r="M54" i="24"/>
  <c r="N54" i="24"/>
  <c r="O54" i="24"/>
  <c r="Q54" i="24"/>
  <c r="M55" i="24"/>
  <c r="N55" i="24"/>
  <c r="Q55" i="24" s="1"/>
  <c r="O55" i="24"/>
  <c r="M56" i="24"/>
  <c r="Q56" i="24" s="1"/>
  <c r="N56" i="24"/>
  <c r="O56" i="24"/>
  <c r="M57" i="24"/>
  <c r="N57" i="24"/>
  <c r="O57" i="24"/>
  <c r="Q57" i="24" s="1"/>
  <c r="M58" i="24"/>
  <c r="N58" i="24"/>
  <c r="O58" i="24"/>
  <c r="Q58" i="24"/>
  <c r="M59" i="24"/>
  <c r="N59" i="24"/>
  <c r="Q59" i="24" s="1"/>
  <c r="O59" i="24"/>
  <c r="M60" i="24"/>
  <c r="Q60" i="24" s="1"/>
  <c r="N60" i="24"/>
  <c r="O60" i="24"/>
  <c r="M61" i="24"/>
  <c r="N61" i="24"/>
  <c r="O61" i="24"/>
  <c r="Q61" i="24" s="1"/>
  <c r="M62" i="24"/>
  <c r="N62" i="24"/>
  <c r="O62" i="24"/>
  <c r="Q62" i="24"/>
  <c r="M63" i="24"/>
  <c r="N63" i="24"/>
  <c r="Q63" i="24" s="1"/>
  <c r="O63" i="24"/>
  <c r="M64" i="24"/>
  <c r="Q64" i="24" s="1"/>
  <c r="N64" i="24"/>
  <c r="O64" i="24"/>
  <c r="M65" i="24"/>
  <c r="N65" i="24"/>
  <c r="O65" i="24"/>
  <c r="Q65" i="24" s="1"/>
  <c r="M66" i="24"/>
  <c r="N66" i="24"/>
  <c r="O66" i="24"/>
  <c r="Q66" i="24"/>
  <c r="M67" i="24"/>
  <c r="N67" i="24"/>
  <c r="Q67" i="24" s="1"/>
  <c r="O67" i="24"/>
  <c r="M68" i="24"/>
  <c r="Q68" i="24" s="1"/>
  <c r="N68" i="24"/>
  <c r="O68" i="24"/>
  <c r="M69" i="24"/>
  <c r="N69" i="24"/>
  <c r="O69" i="24"/>
  <c r="Q69" i="24" s="1"/>
  <c r="M70" i="24"/>
  <c r="N70" i="24"/>
  <c r="O70" i="24"/>
  <c r="Q70" i="24"/>
  <c r="M71" i="24"/>
  <c r="N71" i="24"/>
  <c r="Q71" i="24" s="1"/>
  <c r="O71" i="24"/>
  <c r="M72" i="24"/>
  <c r="Q72" i="24" s="1"/>
  <c r="N72" i="24"/>
  <c r="O72" i="24"/>
  <c r="M73" i="24"/>
  <c r="N73" i="24"/>
  <c r="O73" i="24"/>
  <c r="Q73" i="24" s="1"/>
  <c r="M74" i="24"/>
  <c r="N74" i="24"/>
  <c r="O74" i="24"/>
  <c r="Q74" i="24"/>
  <c r="M75" i="24"/>
  <c r="N75" i="24"/>
  <c r="Q75" i="24" s="1"/>
  <c r="O75" i="24"/>
  <c r="M76" i="24"/>
  <c r="Q76" i="24" s="1"/>
  <c r="N76" i="24"/>
  <c r="O76" i="24"/>
  <c r="M77" i="24"/>
  <c r="N77" i="24"/>
  <c r="O77" i="24"/>
  <c r="Q77" i="24" s="1"/>
  <c r="M78" i="24"/>
  <c r="N78" i="24"/>
  <c r="O78" i="24"/>
  <c r="Q78" i="24"/>
  <c r="M79" i="24"/>
  <c r="N79" i="24"/>
  <c r="Q79" i="24" s="1"/>
  <c r="O79" i="24"/>
  <c r="M80" i="24"/>
  <c r="N80" i="24"/>
  <c r="O80" i="24"/>
  <c r="M81" i="24"/>
  <c r="N81" i="24"/>
  <c r="O81" i="24"/>
  <c r="Q81" i="24" s="1"/>
  <c r="M82" i="24"/>
  <c r="N82" i="24"/>
  <c r="O82" i="24"/>
  <c r="Q82" i="24"/>
  <c r="M83" i="24"/>
  <c r="N83" i="24"/>
  <c r="Q83" i="24" s="1"/>
  <c r="O83" i="24"/>
  <c r="M84" i="24"/>
  <c r="Q84" i="24" s="1"/>
  <c r="N84" i="24"/>
  <c r="O84" i="24"/>
  <c r="M34" i="24"/>
  <c r="O34" i="24"/>
  <c r="N34" i="24"/>
  <c r="M10" i="24"/>
  <c r="N10" i="24"/>
  <c r="O10" i="24"/>
  <c r="P10" i="24"/>
  <c r="M11" i="24"/>
  <c r="N11" i="24"/>
  <c r="O11" i="24"/>
  <c r="P11" i="24"/>
  <c r="M12" i="24"/>
  <c r="N12" i="24"/>
  <c r="O12" i="24"/>
  <c r="P12" i="24"/>
  <c r="M13" i="24"/>
  <c r="N13" i="24"/>
  <c r="O13" i="24"/>
  <c r="P13" i="24"/>
  <c r="M14" i="24"/>
  <c r="N14" i="24"/>
  <c r="O14" i="24"/>
  <c r="P14" i="24"/>
  <c r="M15" i="24"/>
  <c r="N15" i="24"/>
  <c r="O15" i="24"/>
  <c r="P15" i="24"/>
  <c r="M16" i="24"/>
  <c r="N16" i="24"/>
  <c r="O16" i="24"/>
  <c r="P16" i="24"/>
  <c r="M17" i="24"/>
  <c r="N17" i="24"/>
  <c r="O17" i="24"/>
  <c r="P17" i="24"/>
  <c r="M18" i="24"/>
  <c r="N18" i="24"/>
  <c r="O18" i="24"/>
  <c r="P18" i="24"/>
  <c r="R18" i="24"/>
  <c r="M19" i="24"/>
  <c r="N19" i="24"/>
  <c r="O19" i="24"/>
  <c r="P19" i="24"/>
  <c r="M20" i="24"/>
  <c r="N20" i="24"/>
  <c r="O20" i="24"/>
  <c r="P20" i="24"/>
  <c r="M21" i="24"/>
  <c r="N21" i="24"/>
  <c r="O21" i="24"/>
  <c r="P21" i="24"/>
  <c r="M22" i="24"/>
  <c r="N22" i="24"/>
  <c r="O22" i="24"/>
  <c r="P22" i="24"/>
  <c r="M23" i="24"/>
  <c r="N23" i="24"/>
  <c r="O23" i="24"/>
  <c r="P23" i="24"/>
  <c r="M24" i="24"/>
  <c r="N24" i="24"/>
  <c r="O24" i="24"/>
  <c r="P24" i="24"/>
  <c r="M25" i="24"/>
  <c r="N25" i="24"/>
  <c r="O25" i="24"/>
  <c r="P25" i="24"/>
  <c r="M26" i="24"/>
  <c r="N26" i="24"/>
  <c r="O26" i="24"/>
  <c r="P26" i="24"/>
  <c r="M27" i="24"/>
  <c r="N27" i="24"/>
  <c r="O27" i="24"/>
  <c r="P27" i="24"/>
  <c r="M28" i="24"/>
  <c r="N28" i="24"/>
  <c r="O28" i="24"/>
  <c r="P28" i="24"/>
  <c r="P9" i="24"/>
  <c r="O9" i="24"/>
  <c r="N9" i="24"/>
  <c r="M9" i="24"/>
  <c r="R9" i="24" s="1"/>
  <c r="L5" i="21"/>
  <c r="W5" i="21" s="1"/>
  <c r="M5" i="21"/>
  <c r="N5" i="21"/>
  <c r="O5" i="21"/>
  <c r="P5" i="21"/>
  <c r="Q5" i="21"/>
  <c r="R5" i="21"/>
  <c r="S5" i="21"/>
  <c r="T5" i="21"/>
  <c r="U5" i="21"/>
  <c r="L6" i="21"/>
  <c r="W6" i="21" s="1"/>
  <c r="M6" i="21"/>
  <c r="N6" i="21"/>
  <c r="O6" i="21"/>
  <c r="P6" i="21"/>
  <c r="Q6" i="21"/>
  <c r="R6" i="21"/>
  <c r="S6" i="21"/>
  <c r="T6" i="21"/>
  <c r="U6" i="21"/>
  <c r="L7" i="21"/>
  <c r="W7" i="21" s="1"/>
  <c r="M7" i="21"/>
  <c r="N7" i="21"/>
  <c r="O7" i="21"/>
  <c r="P7" i="21"/>
  <c r="Q7" i="21"/>
  <c r="R7" i="21"/>
  <c r="S7" i="21"/>
  <c r="T7" i="21"/>
  <c r="U7" i="21"/>
  <c r="L8" i="21"/>
  <c r="M8" i="21"/>
  <c r="W8" i="21" s="1"/>
  <c r="N8" i="21"/>
  <c r="O8" i="21"/>
  <c r="P8" i="21"/>
  <c r="Q8" i="21"/>
  <c r="R8" i="21"/>
  <c r="S8" i="21"/>
  <c r="T8" i="21"/>
  <c r="U8" i="21"/>
  <c r="L9" i="21"/>
  <c r="W9" i="21" s="1"/>
  <c r="M9" i="21"/>
  <c r="N9" i="21"/>
  <c r="O9" i="21"/>
  <c r="P9" i="21"/>
  <c r="Q9" i="21"/>
  <c r="R9" i="21"/>
  <c r="S9" i="21"/>
  <c r="T9" i="21"/>
  <c r="U9" i="21"/>
  <c r="L10" i="21"/>
  <c r="M10" i="21"/>
  <c r="N10" i="21"/>
  <c r="O10" i="21"/>
  <c r="W10" i="21" s="1"/>
  <c r="P10" i="21"/>
  <c r="Q10" i="21"/>
  <c r="R10" i="21"/>
  <c r="S10" i="21"/>
  <c r="T10" i="21"/>
  <c r="U10" i="21"/>
  <c r="L11" i="21"/>
  <c r="W11" i="21" s="1"/>
  <c r="M11" i="21"/>
  <c r="N11" i="21"/>
  <c r="O11" i="21"/>
  <c r="P11" i="21"/>
  <c r="Q11" i="21"/>
  <c r="R11" i="21"/>
  <c r="S11" i="21"/>
  <c r="T11" i="21"/>
  <c r="U11" i="21"/>
  <c r="L12" i="21"/>
  <c r="M12" i="21"/>
  <c r="W12" i="21" s="1"/>
  <c r="N12" i="21"/>
  <c r="O12" i="21"/>
  <c r="P12" i="21"/>
  <c r="Q12" i="21"/>
  <c r="R12" i="21"/>
  <c r="S12" i="21"/>
  <c r="T12" i="21"/>
  <c r="U12" i="21"/>
  <c r="L13" i="21"/>
  <c r="M13" i="21"/>
  <c r="N13" i="21"/>
  <c r="W13" i="21" s="1"/>
  <c r="O13" i="21"/>
  <c r="P13" i="21"/>
  <c r="Q13" i="21"/>
  <c r="R13" i="21"/>
  <c r="S13" i="21"/>
  <c r="T13" i="21"/>
  <c r="U13" i="21"/>
  <c r="L14" i="21"/>
  <c r="W14" i="21" s="1"/>
  <c r="M14" i="21"/>
  <c r="N14" i="21"/>
  <c r="O14" i="21"/>
  <c r="P14" i="21"/>
  <c r="Q14" i="21"/>
  <c r="R14" i="21"/>
  <c r="S14" i="21"/>
  <c r="T14" i="21"/>
  <c r="U14" i="21"/>
  <c r="L15" i="21"/>
  <c r="W15" i="21" s="1"/>
  <c r="M15" i="21"/>
  <c r="N15" i="21"/>
  <c r="O15" i="21"/>
  <c r="P15" i="21"/>
  <c r="Q15" i="21"/>
  <c r="R15" i="21"/>
  <c r="S15" i="21"/>
  <c r="T15" i="21"/>
  <c r="U15" i="21"/>
  <c r="L16" i="21"/>
  <c r="M16" i="21"/>
  <c r="W16" i="21" s="1"/>
  <c r="N16" i="21"/>
  <c r="O16" i="21"/>
  <c r="P16" i="21"/>
  <c r="Q16" i="21"/>
  <c r="R16" i="21"/>
  <c r="S16" i="21"/>
  <c r="T16" i="21"/>
  <c r="U16" i="21"/>
  <c r="L17" i="21"/>
  <c r="M17" i="21"/>
  <c r="W17" i="21" s="1"/>
  <c r="N17" i="21"/>
  <c r="O17" i="21"/>
  <c r="P17" i="21"/>
  <c r="Q17" i="21"/>
  <c r="R17" i="21"/>
  <c r="S17" i="21"/>
  <c r="T17" i="21"/>
  <c r="U17" i="21"/>
  <c r="L18" i="21"/>
  <c r="W18" i="21" s="1"/>
  <c r="M18" i="21"/>
  <c r="N18" i="21"/>
  <c r="O18" i="21"/>
  <c r="P18" i="21"/>
  <c r="Q18" i="21"/>
  <c r="R18" i="21"/>
  <c r="S18" i="21"/>
  <c r="T18" i="21"/>
  <c r="U18" i="21"/>
  <c r="L19" i="21"/>
  <c r="W19" i="21" s="1"/>
  <c r="M19" i="21"/>
  <c r="N19" i="21"/>
  <c r="O19" i="21"/>
  <c r="P19" i="21"/>
  <c r="Q19" i="21"/>
  <c r="R19" i="21"/>
  <c r="S19" i="21"/>
  <c r="T19" i="21"/>
  <c r="U19" i="21"/>
  <c r="L20" i="21"/>
  <c r="W20" i="21" s="1"/>
  <c r="M20" i="21"/>
  <c r="N20" i="21"/>
  <c r="O20" i="21"/>
  <c r="P20" i="21"/>
  <c r="Q20" i="21"/>
  <c r="R20" i="21"/>
  <c r="S20" i="21"/>
  <c r="T20" i="21"/>
  <c r="U20" i="21"/>
  <c r="L21" i="21"/>
  <c r="M21" i="21"/>
  <c r="N21" i="21"/>
  <c r="O21" i="21"/>
  <c r="P21" i="21"/>
  <c r="Q21" i="21"/>
  <c r="R21" i="21"/>
  <c r="S21" i="21"/>
  <c r="T21" i="21"/>
  <c r="U21" i="21"/>
  <c r="W21" i="21"/>
  <c r="L22" i="21"/>
  <c r="W22" i="21" s="1"/>
  <c r="M22" i="21"/>
  <c r="N22" i="21"/>
  <c r="O22" i="21"/>
  <c r="P22" i="21"/>
  <c r="Q22" i="21"/>
  <c r="R22" i="21"/>
  <c r="S22" i="21"/>
  <c r="T22" i="21"/>
  <c r="U22" i="21"/>
  <c r="L23" i="21"/>
  <c r="W23" i="21" s="1"/>
  <c r="M23" i="21"/>
  <c r="N23" i="21"/>
  <c r="O23" i="21"/>
  <c r="P23" i="21"/>
  <c r="Q23" i="21"/>
  <c r="R23" i="21"/>
  <c r="S23" i="21"/>
  <c r="T23" i="21"/>
  <c r="U23" i="21"/>
  <c r="L24" i="21"/>
  <c r="W24" i="21" s="1"/>
  <c r="M24" i="21"/>
  <c r="N24" i="21"/>
  <c r="O24" i="21"/>
  <c r="P24" i="21"/>
  <c r="Q24" i="21"/>
  <c r="R24" i="21"/>
  <c r="S24" i="21"/>
  <c r="T24" i="21"/>
  <c r="U24" i="21"/>
  <c r="L25" i="21"/>
  <c r="M25" i="21"/>
  <c r="N25" i="21"/>
  <c r="W25" i="21" s="1"/>
  <c r="O25" i="21"/>
  <c r="P25" i="21"/>
  <c r="Q25" i="21"/>
  <c r="R25" i="21"/>
  <c r="S25" i="21"/>
  <c r="T25" i="21"/>
  <c r="U25" i="21"/>
  <c r="L26" i="21"/>
  <c r="M26" i="21"/>
  <c r="W26" i="21" s="1"/>
  <c r="N26" i="21"/>
  <c r="O26" i="21"/>
  <c r="P26" i="21"/>
  <c r="Q26" i="21"/>
  <c r="R26" i="21"/>
  <c r="S26" i="21"/>
  <c r="T26" i="21"/>
  <c r="U26" i="21"/>
  <c r="L27" i="21"/>
  <c r="W27" i="21" s="1"/>
  <c r="M27" i="21"/>
  <c r="N27" i="21"/>
  <c r="O27" i="21"/>
  <c r="P27" i="21"/>
  <c r="Q27" i="21"/>
  <c r="R27" i="21"/>
  <c r="S27" i="21"/>
  <c r="T27" i="21"/>
  <c r="U27" i="21"/>
  <c r="L28" i="21"/>
  <c r="W28" i="21" s="1"/>
  <c r="M28" i="21"/>
  <c r="N28" i="21"/>
  <c r="O28" i="21"/>
  <c r="P28" i="21"/>
  <c r="Q28" i="21"/>
  <c r="R28" i="21"/>
  <c r="S28" i="21"/>
  <c r="T28" i="21"/>
  <c r="U28" i="21"/>
  <c r="L29" i="21"/>
  <c r="W29" i="21" s="1"/>
  <c r="M29" i="21"/>
  <c r="N29" i="21"/>
  <c r="O29" i="21"/>
  <c r="P29" i="21"/>
  <c r="Q29" i="21"/>
  <c r="R29" i="21"/>
  <c r="S29" i="21"/>
  <c r="T29" i="21"/>
  <c r="U29" i="21"/>
  <c r="L30" i="21"/>
  <c r="W30" i="21" s="1"/>
  <c r="M30" i="21"/>
  <c r="N30" i="21"/>
  <c r="O30" i="21"/>
  <c r="P30" i="21"/>
  <c r="Q30" i="21"/>
  <c r="R30" i="21"/>
  <c r="S30" i="21"/>
  <c r="T30" i="21"/>
  <c r="U30" i="21"/>
  <c r="L31" i="21"/>
  <c r="M31" i="21"/>
  <c r="W31" i="21" s="1"/>
  <c r="N31" i="21"/>
  <c r="O31" i="21"/>
  <c r="P31" i="21"/>
  <c r="Q31" i="21"/>
  <c r="R31" i="21"/>
  <c r="S31" i="21"/>
  <c r="T31" i="21"/>
  <c r="U31" i="21"/>
  <c r="L32" i="21"/>
  <c r="M32" i="21"/>
  <c r="W32" i="21" s="1"/>
  <c r="N32" i="21"/>
  <c r="O32" i="21"/>
  <c r="P32" i="21"/>
  <c r="Q32" i="21"/>
  <c r="R32" i="21"/>
  <c r="S32" i="21"/>
  <c r="T32" i="21"/>
  <c r="U32" i="21"/>
  <c r="L33" i="21"/>
  <c r="M33" i="21"/>
  <c r="N33" i="21"/>
  <c r="O33" i="21"/>
  <c r="P33" i="21"/>
  <c r="W33" i="21" s="1"/>
  <c r="Q33" i="21"/>
  <c r="R33" i="21"/>
  <c r="S33" i="21"/>
  <c r="T33" i="21"/>
  <c r="U33" i="21"/>
  <c r="L34" i="21"/>
  <c r="W34" i="21" s="1"/>
  <c r="M34" i="21"/>
  <c r="N34" i="21"/>
  <c r="O34" i="21"/>
  <c r="P34" i="21"/>
  <c r="Q34" i="21"/>
  <c r="R34" i="21"/>
  <c r="S34" i="21"/>
  <c r="T34" i="21"/>
  <c r="U34" i="21"/>
  <c r="L35" i="21"/>
  <c r="W35" i="21" s="1"/>
  <c r="M35" i="21"/>
  <c r="N35" i="21"/>
  <c r="O35" i="21"/>
  <c r="P35" i="21"/>
  <c r="Q35" i="21"/>
  <c r="R35" i="21"/>
  <c r="S35" i="21"/>
  <c r="T35" i="21"/>
  <c r="U35" i="21"/>
  <c r="L36" i="21"/>
  <c r="M36" i="21"/>
  <c r="N36" i="21"/>
  <c r="O36" i="21"/>
  <c r="P36" i="21"/>
  <c r="Q36" i="21"/>
  <c r="W36" i="21" s="1"/>
  <c r="R36" i="21"/>
  <c r="S36" i="21"/>
  <c r="T36" i="21"/>
  <c r="U36" i="21"/>
  <c r="L37" i="21"/>
  <c r="M37" i="21"/>
  <c r="N37" i="21"/>
  <c r="O37" i="21"/>
  <c r="P37" i="21"/>
  <c r="Q37" i="21"/>
  <c r="R37" i="21"/>
  <c r="S37" i="21"/>
  <c r="T37" i="21"/>
  <c r="U37" i="21"/>
  <c r="W37" i="21"/>
  <c r="L38" i="21"/>
  <c r="W38" i="21" s="1"/>
  <c r="M38" i="21"/>
  <c r="N38" i="21"/>
  <c r="O38" i="21"/>
  <c r="P38" i="21"/>
  <c r="Q38" i="21"/>
  <c r="R38" i="21"/>
  <c r="S38" i="21"/>
  <c r="T38" i="21"/>
  <c r="U38" i="21"/>
  <c r="L39" i="21"/>
  <c r="W39" i="21" s="1"/>
  <c r="M39" i="21"/>
  <c r="N39" i="21"/>
  <c r="O39" i="21"/>
  <c r="P39" i="21"/>
  <c r="Q39" i="21"/>
  <c r="R39" i="21"/>
  <c r="S39" i="21"/>
  <c r="T39" i="21"/>
  <c r="U39" i="21"/>
  <c r="L40" i="21"/>
  <c r="W40" i="21" s="1"/>
  <c r="M40" i="21"/>
  <c r="N40" i="21"/>
  <c r="O40" i="21"/>
  <c r="P40" i="21"/>
  <c r="Q40" i="21"/>
  <c r="R40" i="21"/>
  <c r="S40" i="21"/>
  <c r="T40" i="21"/>
  <c r="U40" i="21"/>
  <c r="L41" i="21"/>
  <c r="M41" i="21"/>
  <c r="N41" i="21"/>
  <c r="W41" i="21" s="1"/>
  <c r="O41" i="21"/>
  <c r="P41" i="21"/>
  <c r="Q41" i="21"/>
  <c r="R41" i="21"/>
  <c r="S41" i="21"/>
  <c r="T41" i="21"/>
  <c r="U41" i="21"/>
  <c r="L42" i="21"/>
  <c r="M42" i="21"/>
  <c r="W42" i="21" s="1"/>
  <c r="N42" i="21"/>
  <c r="O42" i="21"/>
  <c r="P42" i="21"/>
  <c r="Q42" i="21"/>
  <c r="R42" i="21"/>
  <c r="S42" i="21"/>
  <c r="T42" i="21"/>
  <c r="U42" i="21"/>
  <c r="L43" i="21"/>
  <c r="W43" i="21" s="1"/>
  <c r="M43" i="21"/>
  <c r="N43" i="21"/>
  <c r="O43" i="21"/>
  <c r="P43" i="21"/>
  <c r="Q43" i="21"/>
  <c r="R43" i="21"/>
  <c r="S43" i="21"/>
  <c r="T43" i="21"/>
  <c r="U43" i="21"/>
  <c r="L44" i="21"/>
  <c r="M44" i="21"/>
  <c r="W44" i="21" s="1"/>
  <c r="N44" i="21"/>
  <c r="O44" i="21"/>
  <c r="P44" i="21"/>
  <c r="Q44" i="21"/>
  <c r="R44" i="21"/>
  <c r="S44" i="21"/>
  <c r="T44" i="21"/>
  <c r="U44" i="21"/>
  <c r="L45" i="21"/>
  <c r="W45" i="21" s="1"/>
  <c r="M45" i="21"/>
  <c r="N45" i="21"/>
  <c r="O45" i="21"/>
  <c r="P45" i="21"/>
  <c r="Q45" i="21"/>
  <c r="R45" i="21"/>
  <c r="S45" i="21"/>
  <c r="T45" i="21"/>
  <c r="U45" i="21"/>
  <c r="L46" i="21"/>
  <c r="W46" i="21" s="1"/>
  <c r="M46" i="21"/>
  <c r="N46" i="21"/>
  <c r="O46" i="21"/>
  <c r="P46" i="21"/>
  <c r="Q46" i="21"/>
  <c r="R46" i="21"/>
  <c r="S46" i="21"/>
  <c r="T46" i="21"/>
  <c r="U46" i="21"/>
  <c r="L47" i="21"/>
  <c r="M47" i="21"/>
  <c r="W47" i="21" s="1"/>
  <c r="N47" i="21"/>
  <c r="O47" i="21"/>
  <c r="P47" i="21"/>
  <c r="Q47" i="21"/>
  <c r="R47" i="21"/>
  <c r="S47" i="21"/>
  <c r="T47" i="21"/>
  <c r="U47" i="21"/>
  <c r="L48" i="21"/>
  <c r="M48" i="21"/>
  <c r="W48" i="21" s="1"/>
  <c r="N48" i="21"/>
  <c r="O48" i="21"/>
  <c r="P48" i="21"/>
  <c r="Q48" i="21"/>
  <c r="R48" i="21"/>
  <c r="S48" i="21"/>
  <c r="T48" i="21"/>
  <c r="U48" i="21"/>
  <c r="L49" i="21"/>
  <c r="M49" i="21"/>
  <c r="N49" i="21"/>
  <c r="W49" i="21" s="1"/>
  <c r="O49" i="21"/>
  <c r="P49" i="21"/>
  <c r="Q49" i="21"/>
  <c r="R49" i="21"/>
  <c r="S49" i="21"/>
  <c r="T49" i="21"/>
  <c r="U49" i="21"/>
  <c r="L50" i="21"/>
  <c r="W50" i="21" s="1"/>
  <c r="M50" i="21"/>
  <c r="N50" i="21"/>
  <c r="O50" i="21"/>
  <c r="P50" i="21"/>
  <c r="Q50" i="21"/>
  <c r="R50" i="21"/>
  <c r="S50" i="21"/>
  <c r="T50" i="21"/>
  <c r="U50" i="21"/>
  <c r="L51" i="21"/>
  <c r="W51" i="21" s="1"/>
  <c r="M51" i="21"/>
  <c r="N51" i="21"/>
  <c r="O51" i="21"/>
  <c r="P51" i="21"/>
  <c r="Q51" i="21"/>
  <c r="R51" i="21"/>
  <c r="S51" i="21"/>
  <c r="T51" i="21"/>
  <c r="U51" i="21"/>
  <c r="L52" i="21"/>
  <c r="M52" i="21"/>
  <c r="N52" i="21"/>
  <c r="O52" i="21"/>
  <c r="P52" i="21"/>
  <c r="Q52" i="21"/>
  <c r="W52" i="21" s="1"/>
  <c r="R52" i="21"/>
  <c r="S52" i="21"/>
  <c r="T52" i="21"/>
  <c r="U52" i="21"/>
  <c r="L53" i="21"/>
  <c r="M53" i="21"/>
  <c r="N53" i="21"/>
  <c r="O53" i="21"/>
  <c r="P53" i="21"/>
  <c r="Q53" i="21"/>
  <c r="R53" i="21"/>
  <c r="S53" i="21"/>
  <c r="T53" i="21"/>
  <c r="U53" i="21"/>
  <c r="W53" i="21"/>
  <c r="L54" i="21"/>
  <c r="W54" i="21" s="1"/>
  <c r="M54" i="21"/>
  <c r="N54" i="21"/>
  <c r="O54" i="21"/>
  <c r="P54" i="21"/>
  <c r="Q54" i="21"/>
  <c r="R54" i="21"/>
  <c r="S54" i="21"/>
  <c r="T54" i="21"/>
  <c r="U54" i="21"/>
  <c r="L55" i="21"/>
  <c r="W55" i="21" s="1"/>
  <c r="M55" i="21"/>
  <c r="N55" i="21"/>
  <c r="O55" i="21"/>
  <c r="P55" i="21"/>
  <c r="Q55" i="21"/>
  <c r="R55" i="21"/>
  <c r="S55" i="21"/>
  <c r="T55" i="21"/>
  <c r="U55" i="21"/>
  <c r="L56" i="21"/>
  <c r="W56" i="21" s="1"/>
  <c r="M56" i="21"/>
  <c r="N56" i="21"/>
  <c r="O56" i="21"/>
  <c r="P56" i="21"/>
  <c r="Q56" i="21"/>
  <c r="R56" i="21"/>
  <c r="S56" i="21"/>
  <c r="T56" i="21"/>
  <c r="U56" i="21"/>
  <c r="L57" i="21"/>
  <c r="M57" i="21"/>
  <c r="N57" i="21"/>
  <c r="O57" i="21"/>
  <c r="W57" i="21" s="1"/>
  <c r="P57" i="21"/>
  <c r="Q57" i="21"/>
  <c r="R57" i="21"/>
  <c r="S57" i="21"/>
  <c r="T57" i="21"/>
  <c r="U57" i="21"/>
  <c r="L58" i="21"/>
  <c r="M58" i="21"/>
  <c r="W58" i="21" s="1"/>
  <c r="N58" i="21"/>
  <c r="O58" i="21"/>
  <c r="P58" i="21"/>
  <c r="Q58" i="21"/>
  <c r="R58" i="21"/>
  <c r="S58" i="21"/>
  <c r="T58" i="21"/>
  <c r="U58" i="21"/>
  <c r="L59" i="21"/>
  <c r="W59" i="21" s="1"/>
  <c r="M59" i="21"/>
  <c r="N59" i="21"/>
  <c r="O59" i="21"/>
  <c r="P59" i="21"/>
  <c r="Q59" i="21"/>
  <c r="R59" i="21"/>
  <c r="S59" i="21"/>
  <c r="T59" i="21"/>
  <c r="U59" i="21"/>
  <c r="L60" i="21"/>
  <c r="M60" i="21"/>
  <c r="W60" i="21" s="1"/>
  <c r="N60" i="21"/>
  <c r="O60" i="21"/>
  <c r="P60" i="21"/>
  <c r="Q60" i="21"/>
  <c r="R60" i="21"/>
  <c r="S60" i="21"/>
  <c r="T60" i="21"/>
  <c r="U60" i="21"/>
  <c r="L61" i="21"/>
  <c r="W61" i="21" s="1"/>
  <c r="M61" i="21"/>
  <c r="N61" i="21"/>
  <c r="O61" i="21"/>
  <c r="P61" i="21"/>
  <c r="Q61" i="21"/>
  <c r="R61" i="21"/>
  <c r="S61" i="21"/>
  <c r="T61" i="21"/>
  <c r="U61" i="21"/>
  <c r="L62" i="21"/>
  <c r="W62" i="21" s="1"/>
  <c r="M62" i="21"/>
  <c r="N62" i="21"/>
  <c r="O62" i="21"/>
  <c r="P62" i="21"/>
  <c r="Q62" i="21"/>
  <c r="R62" i="21"/>
  <c r="S62" i="21"/>
  <c r="T62" i="21"/>
  <c r="U62" i="21"/>
  <c r="L63" i="21"/>
  <c r="M63" i="21"/>
  <c r="W63" i="21" s="1"/>
  <c r="N63" i="21"/>
  <c r="O63" i="21"/>
  <c r="P63" i="21"/>
  <c r="Q63" i="21"/>
  <c r="R63" i="21"/>
  <c r="S63" i="21"/>
  <c r="T63" i="21"/>
  <c r="U63" i="21"/>
  <c r="L64" i="21"/>
  <c r="M64" i="21"/>
  <c r="W64" i="21" s="1"/>
  <c r="N64" i="21"/>
  <c r="O64" i="21"/>
  <c r="P64" i="21"/>
  <c r="Q64" i="21"/>
  <c r="R64" i="21"/>
  <c r="S64" i="21"/>
  <c r="T64" i="21"/>
  <c r="U64" i="21"/>
  <c r="L65" i="21"/>
  <c r="W65" i="21" s="1"/>
  <c r="M65" i="21"/>
  <c r="N65" i="21"/>
  <c r="O65" i="21"/>
  <c r="P65" i="21"/>
  <c r="Q65" i="21"/>
  <c r="R65" i="21"/>
  <c r="S65" i="21"/>
  <c r="T65" i="21"/>
  <c r="U65" i="21"/>
  <c r="L66" i="21"/>
  <c r="W66" i="21" s="1"/>
  <c r="M66" i="21"/>
  <c r="N66" i="21"/>
  <c r="O66" i="21"/>
  <c r="P66" i="21"/>
  <c r="Q66" i="21"/>
  <c r="R66" i="21"/>
  <c r="S66" i="21"/>
  <c r="T66" i="21"/>
  <c r="U66" i="21"/>
  <c r="L67" i="21"/>
  <c r="W67" i="21" s="1"/>
  <c r="M67" i="21"/>
  <c r="N67" i="21"/>
  <c r="O67" i="21"/>
  <c r="P67" i="21"/>
  <c r="Q67" i="21"/>
  <c r="R67" i="21"/>
  <c r="S67" i="21"/>
  <c r="T67" i="21"/>
  <c r="U67" i="21"/>
  <c r="L68" i="21"/>
  <c r="M68" i="21"/>
  <c r="N68" i="21"/>
  <c r="O68" i="21"/>
  <c r="P68" i="21"/>
  <c r="Q68" i="21"/>
  <c r="W68" i="21" s="1"/>
  <c r="R68" i="21"/>
  <c r="S68" i="21"/>
  <c r="T68" i="21"/>
  <c r="U68" i="21"/>
  <c r="L69" i="21"/>
  <c r="M69" i="21"/>
  <c r="N69" i="21"/>
  <c r="O69" i="21"/>
  <c r="P69" i="21"/>
  <c r="Q69" i="21"/>
  <c r="R69" i="21"/>
  <c r="S69" i="21"/>
  <c r="T69" i="21"/>
  <c r="U69" i="21"/>
  <c r="W69" i="21"/>
  <c r="L70" i="21"/>
  <c r="W70" i="21" s="1"/>
  <c r="M70" i="21"/>
  <c r="N70" i="21"/>
  <c r="O70" i="21"/>
  <c r="P70" i="21"/>
  <c r="Q70" i="21"/>
  <c r="R70" i="21"/>
  <c r="S70" i="21"/>
  <c r="T70" i="21"/>
  <c r="U70" i="21"/>
  <c r="L71" i="21"/>
  <c r="W71" i="21" s="1"/>
  <c r="M71" i="21"/>
  <c r="N71" i="21"/>
  <c r="O71" i="21"/>
  <c r="P71" i="21"/>
  <c r="Q71" i="21"/>
  <c r="R71" i="21"/>
  <c r="S71" i="21"/>
  <c r="T71" i="21"/>
  <c r="U71" i="21"/>
  <c r="L72" i="21"/>
  <c r="M72" i="21"/>
  <c r="W72" i="21" s="1"/>
  <c r="N72" i="21"/>
  <c r="O72" i="21"/>
  <c r="P72" i="21"/>
  <c r="Q72" i="21"/>
  <c r="R72" i="21"/>
  <c r="S72" i="21"/>
  <c r="T72" i="21"/>
  <c r="U72" i="21"/>
  <c r="L73" i="21"/>
  <c r="M73" i="21"/>
  <c r="N73" i="21"/>
  <c r="O73" i="21"/>
  <c r="W73" i="21" s="1"/>
  <c r="P73" i="21"/>
  <c r="Q73" i="21"/>
  <c r="R73" i="21"/>
  <c r="S73" i="21"/>
  <c r="T73" i="21"/>
  <c r="U73" i="21"/>
  <c r="L74" i="21"/>
  <c r="M74" i="21"/>
  <c r="W74" i="21" s="1"/>
  <c r="N74" i="21"/>
  <c r="O74" i="21"/>
  <c r="P74" i="21"/>
  <c r="Q74" i="21"/>
  <c r="R74" i="21"/>
  <c r="S74" i="21"/>
  <c r="T74" i="21"/>
  <c r="U74" i="21"/>
  <c r="L75" i="21"/>
  <c r="W75" i="21" s="1"/>
  <c r="M75" i="21"/>
  <c r="N75" i="21"/>
  <c r="O75" i="21"/>
  <c r="P75" i="21"/>
  <c r="Q75" i="21"/>
  <c r="R75" i="21"/>
  <c r="S75" i="21"/>
  <c r="T75" i="21"/>
  <c r="U75" i="21"/>
  <c r="L76" i="21"/>
  <c r="M76" i="21"/>
  <c r="W76" i="21" s="1"/>
  <c r="N76" i="21"/>
  <c r="O76" i="21"/>
  <c r="P76" i="21"/>
  <c r="Q76" i="21"/>
  <c r="R76" i="21"/>
  <c r="S76" i="21"/>
  <c r="T76" i="21"/>
  <c r="U76" i="21"/>
  <c r="L77" i="21"/>
  <c r="W77" i="21" s="1"/>
  <c r="M77" i="21"/>
  <c r="N77" i="21"/>
  <c r="O77" i="21"/>
  <c r="P77" i="21"/>
  <c r="Q77" i="21"/>
  <c r="R77" i="21"/>
  <c r="S77" i="21"/>
  <c r="T77" i="21"/>
  <c r="U77" i="21"/>
  <c r="L78" i="21"/>
  <c r="W78" i="21" s="1"/>
  <c r="M78" i="21"/>
  <c r="N78" i="21"/>
  <c r="O78" i="21"/>
  <c r="P78" i="21"/>
  <c r="Q78" i="21"/>
  <c r="R78" i="21"/>
  <c r="S78" i="21"/>
  <c r="T78" i="21"/>
  <c r="U78" i="21"/>
  <c r="L79" i="21"/>
  <c r="M79" i="21"/>
  <c r="W79" i="21" s="1"/>
  <c r="N79" i="21"/>
  <c r="O79" i="21"/>
  <c r="P79" i="21"/>
  <c r="Q79" i="21"/>
  <c r="R79" i="21"/>
  <c r="S79" i="21"/>
  <c r="T79" i="21"/>
  <c r="U79" i="21"/>
  <c r="L80" i="21"/>
  <c r="M80" i="21"/>
  <c r="W80" i="21" s="1"/>
  <c r="N80" i="21"/>
  <c r="O80" i="21"/>
  <c r="P80" i="21"/>
  <c r="Q80" i="21"/>
  <c r="R80" i="21"/>
  <c r="S80" i="21"/>
  <c r="T80" i="21"/>
  <c r="U80" i="21"/>
  <c r="L81" i="21"/>
  <c r="W81" i="21" s="1"/>
  <c r="M81" i="21"/>
  <c r="N81" i="21"/>
  <c r="O81" i="21"/>
  <c r="P81" i="21"/>
  <c r="Q81" i="21"/>
  <c r="R81" i="21"/>
  <c r="S81" i="21"/>
  <c r="T81" i="21"/>
  <c r="U81" i="21"/>
  <c r="L82" i="21"/>
  <c r="W82" i="21" s="1"/>
  <c r="M82" i="21"/>
  <c r="N82" i="21"/>
  <c r="O82" i="21"/>
  <c r="P82" i="21"/>
  <c r="Q82" i="21"/>
  <c r="R82" i="21"/>
  <c r="S82" i="21"/>
  <c r="T82" i="21"/>
  <c r="U82" i="21"/>
  <c r="L83" i="21"/>
  <c r="W83" i="21" s="1"/>
  <c r="M83" i="21"/>
  <c r="N83" i="21"/>
  <c r="O83" i="21"/>
  <c r="P83" i="21"/>
  <c r="Q83" i="21"/>
  <c r="R83" i="21"/>
  <c r="S83" i="21"/>
  <c r="T83" i="21"/>
  <c r="U83" i="21"/>
  <c r="L84" i="21"/>
  <c r="M84" i="21"/>
  <c r="N84" i="21"/>
  <c r="O84" i="21"/>
  <c r="P84" i="21"/>
  <c r="Q84" i="21"/>
  <c r="W84" i="21" s="1"/>
  <c r="R84" i="21"/>
  <c r="S84" i="21"/>
  <c r="T84" i="21"/>
  <c r="U84" i="21"/>
  <c r="L85" i="21"/>
  <c r="M85" i="21"/>
  <c r="N85" i="21"/>
  <c r="O85" i="21"/>
  <c r="P85" i="21"/>
  <c r="Q85" i="21"/>
  <c r="R85" i="21"/>
  <c r="S85" i="21"/>
  <c r="T85" i="21"/>
  <c r="U85" i="21"/>
  <c r="W85" i="21"/>
  <c r="L86" i="21"/>
  <c r="W86" i="21" s="1"/>
  <c r="M86" i="21"/>
  <c r="N86" i="21"/>
  <c r="O86" i="21"/>
  <c r="P86" i="21"/>
  <c r="Q86" i="21"/>
  <c r="R86" i="21"/>
  <c r="S86" i="21"/>
  <c r="T86" i="21"/>
  <c r="U86" i="21"/>
  <c r="L87" i="21"/>
  <c r="W87" i="21" s="1"/>
  <c r="M87" i="21"/>
  <c r="N87" i="21"/>
  <c r="O87" i="21"/>
  <c r="P87" i="21"/>
  <c r="Q87" i="21"/>
  <c r="R87" i="21"/>
  <c r="S87" i="21"/>
  <c r="T87" i="21"/>
  <c r="U87" i="21"/>
  <c r="L88" i="21"/>
  <c r="M88" i="21"/>
  <c r="W88" i="21" s="1"/>
  <c r="N88" i="21"/>
  <c r="O88" i="21"/>
  <c r="P88" i="21"/>
  <c r="Q88" i="21"/>
  <c r="R88" i="21"/>
  <c r="S88" i="21"/>
  <c r="T88" i="21"/>
  <c r="U88" i="21"/>
  <c r="L89" i="21"/>
  <c r="M89" i="21"/>
  <c r="N89" i="21"/>
  <c r="O89" i="21"/>
  <c r="W89" i="21" s="1"/>
  <c r="P89" i="21"/>
  <c r="Q89" i="21"/>
  <c r="R89" i="21"/>
  <c r="S89" i="21"/>
  <c r="T89" i="21"/>
  <c r="U89" i="21"/>
  <c r="L90" i="21"/>
  <c r="M90" i="21"/>
  <c r="W90" i="21" s="1"/>
  <c r="N90" i="21"/>
  <c r="O90" i="21"/>
  <c r="P90" i="21"/>
  <c r="Q90" i="21"/>
  <c r="R90" i="21"/>
  <c r="S90" i="21"/>
  <c r="T90" i="21"/>
  <c r="U90" i="21"/>
  <c r="L91" i="21"/>
  <c r="W91" i="21" s="1"/>
  <c r="M91" i="21"/>
  <c r="N91" i="21"/>
  <c r="O91" i="21"/>
  <c r="P91" i="21"/>
  <c r="Q91" i="21"/>
  <c r="R91" i="21"/>
  <c r="S91" i="21"/>
  <c r="T91" i="21"/>
  <c r="U91" i="21"/>
  <c r="L92" i="21"/>
  <c r="W92" i="21" s="1"/>
  <c r="M92" i="21"/>
  <c r="N92" i="21"/>
  <c r="O92" i="21"/>
  <c r="P92" i="21"/>
  <c r="Q92" i="21"/>
  <c r="R92" i="21"/>
  <c r="S92" i="21"/>
  <c r="T92" i="21"/>
  <c r="U92" i="21"/>
  <c r="L93" i="21"/>
  <c r="W93" i="21" s="1"/>
  <c r="M93" i="21"/>
  <c r="N93" i="21"/>
  <c r="O93" i="21"/>
  <c r="P93" i="21"/>
  <c r="Q93" i="21"/>
  <c r="R93" i="21"/>
  <c r="S93" i="21"/>
  <c r="T93" i="21"/>
  <c r="U93" i="21"/>
  <c r="L94" i="21"/>
  <c r="W94" i="21" s="1"/>
  <c r="M94" i="21"/>
  <c r="N94" i="21"/>
  <c r="O94" i="21"/>
  <c r="P94" i="21"/>
  <c r="Q94" i="21"/>
  <c r="R94" i="21"/>
  <c r="S94" i="21"/>
  <c r="T94" i="21"/>
  <c r="U94" i="21"/>
  <c r="L95" i="21"/>
  <c r="M95" i="21"/>
  <c r="W95" i="21" s="1"/>
  <c r="N95" i="21"/>
  <c r="O95" i="21"/>
  <c r="P95" i="21"/>
  <c r="Q95" i="21"/>
  <c r="R95" i="21"/>
  <c r="S95" i="21"/>
  <c r="T95" i="21"/>
  <c r="U95" i="21"/>
  <c r="L96" i="21"/>
  <c r="M96" i="21"/>
  <c r="W96" i="21" s="1"/>
  <c r="N96" i="21"/>
  <c r="O96" i="21"/>
  <c r="P96" i="21"/>
  <c r="Q96" i="21"/>
  <c r="R96" i="21"/>
  <c r="S96" i="21"/>
  <c r="T96" i="21"/>
  <c r="U96" i="21"/>
  <c r="L97" i="21"/>
  <c r="W97" i="21" s="1"/>
  <c r="M97" i="21"/>
  <c r="N97" i="21"/>
  <c r="O97" i="21"/>
  <c r="P97" i="21"/>
  <c r="Q97" i="21"/>
  <c r="R97" i="21"/>
  <c r="S97" i="21"/>
  <c r="T97" i="21"/>
  <c r="U97" i="21"/>
  <c r="L98" i="21"/>
  <c r="W98" i="21" s="1"/>
  <c r="M98" i="21"/>
  <c r="N98" i="21"/>
  <c r="O98" i="21"/>
  <c r="P98" i="21"/>
  <c r="Q98" i="21"/>
  <c r="R98" i="21"/>
  <c r="S98" i="21"/>
  <c r="T98" i="21"/>
  <c r="U98" i="21"/>
  <c r="L99" i="21"/>
  <c r="W99" i="21" s="1"/>
  <c r="M99" i="21"/>
  <c r="N99" i="21"/>
  <c r="O99" i="21"/>
  <c r="P99" i="21"/>
  <c r="Q99" i="21"/>
  <c r="R99" i="21"/>
  <c r="S99" i="21"/>
  <c r="T99" i="21"/>
  <c r="U99" i="21"/>
  <c r="L100" i="21"/>
  <c r="M100" i="21"/>
  <c r="N100" i="21"/>
  <c r="O100" i="21"/>
  <c r="P100" i="21"/>
  <c r="Q100" i="21"/>
  <c r="W100" i="21" s="1"/>
  <c r="R100" i="21"/>
  <c r="S100" i="21"/>
  <c r="T100" i="21"/>
  <c r="U100" i="21"/>
  <c r="L101" i="21"/>
  <c r="M101" i="21"/>
  <c r="N101" i="21"/>
  <c r="O101" i="21"/>
  <c r="P101" i="21"/>
  <c r="Q101" i="21"/>
  <c r="R101" i="21"/>
  <c r="S101" i="21"/>
  <c r="T101" i="21"/>
  <c r="U101" i="21"/>
  <c r="W101" i="21"/>
  <c r="L102" i="21"/>
  <c r="W102" i="21" s="1"/>
  <c r="M102" i="21"/>
  <c r="N102" i="21"/>
  <c r="O102" i="21"/>
  <c r="P102" i="21"/>
  <c r="Q102" i="21"/>
  <c r="R102" i="21"/>
  <c r="S102" i="21"/>
  <c r="T102" i="21"/>
  <c r="U102" i="21"/>
  <c r="L103" i="21"/>
  <c r="W103" i="21" s="1"/>
  <c r="M103" i="21"/>
  <c r="N103" i="21"/>
  <c r="O103" i="21"/>
  <c r="P103" i="21"/>
  <c r="Q103" i="21"/>
  <c r="R103" i="21"/>
  <c r="S103" i="21"/>
  <c r="T103" i="21"/>
  <c r="U103" i="21"/>
  <c r="L104" i="21"/>
  <c r="M104" i="21"/>
  <c r="W104" i="21" s="1"/>
  <c r="N104" i="21"/>
  <c r="O104" i="21"/>
  <c r="P104" i="21"/>
  <c r="Q104" i="21"/>
  <c r="R104" i="21"/>
  <c r="S104" i="21"/>
  <c r="T104" i="21"/>
  <c r="U104" i="21"/>
  <c r="L105" i="21"/>
  <c r="M105" i="21"/>
  <c r="N105" i="21"/>
  <c r="O105" i="21"/>
  <c r="W105" i="21" s="1"/>
  <c r="P105" i="21"/>
  <c r="Q105" i="21"/>
  <c r="R105" i="21"/>
  <c r="S105" i="21"/>
  <c r="T105" i="21"/>
  <c r="U105" i="21"/>
  <c r="L106" i="21"/>
  <c r="M106" i="21"/>
  <c r="W106" i="21" s="1"/>
  <c r="N106" i="21"/>
  <c r="O106" i="21"/>
  <c r="P106" i="21"/>
  <c r="Q106" i="21"/>
  <c r="R106" i="21"/>
  <c r="S106" i="21"/>
  <c r="T106" i="21"/>
  <c r="U106" i="21"/>
  <c r="L107" i="21"/>
  <c r="W107" i="21" s="1"/>
  <c r="M107" i="21"/>
  <c r="N107" i="21"/>
  <c r="O107" i="21"/>
  <c r="P107" i="21"/>
  <c r="Q107" i="21"/>
  <c r="R107" i="21"/>
  <c r="S107" i="21"/>
  <c r="T107" i="21"/>
  <c r="U107" i="21"/>
  <c r="L108" i="21"/>
  <c r="W108" i="21" s="1"/>
  <c r="M108" i="21"/>
  <c r="N108" i="21"/>
  <c r="O108" i="21"/>
  <c r="P108" i="21"/>
  <c r="Q108" i="21"/>
  <c r="R108" i="21"/>
  <c r="S108" i="21"/>
  <c r="T108" i="21"/>
  <c r="U108" i="21"/>
  <c r="L109" i="21"/>
  <c r="W109" i="21" s="1"/>
  <c r="M109" i="21"/>
  <c r="N109" i="21"/>
  <c r="O109" i="21"/>
  <c r="P109" i="21"/>
  <c r="Q109" i="21"/>
  <c r="R109" i="21"/>
  <c r="S109" i="21"/>
  <c r="T109" i="21"/>
  <c r="U109" i="21"/>
  <c r="L110" i="21"/>
  <c r="W110" i="21" s="1"/>
  <c r="M110" i="21"/>
  <c r="N110" i="21"/>
  <c r="O110" i="21"/>
  <c r="P110" i="21"/>
  <c r="Q110" i="21"/>
  <c r="R110" i="21"/>
  <c r="S110" i="21"/>
  <c r="T110" i="21"/>
  <c r="U110" i="21"/>
  <c r="L111" i="21"/>
  <c r="M111" i="21"/>
  <c r="W111" i="21" s="1"/>
  <c r="N111" i="21"/>
  <c r="O111" i="21"/>
  <c r="P111" i="21"/>
  <c r="Q111" i="21"/>
  <c r="R111" i="21"/>
  <c r="S111" i="21"/>
  <c r="T111" i="21"/>
  <c r="U111" i="21"/>
  <c r="L112" i="21"/>
  <c r="M112" i="21"/>
  <c r="W112" i="21" s="1"/>
  <c r="N112" i="21"/>
  <c r="O112" i="21"/>
  <c r="P112" i="21"/>
  <c r="Q112" i="21"/>
  <c r="R112" i="21"/>
  <c r="S112" i="21"/>
  <c r="T112" i="21"/>
  <c r="U112" i="21"/>
  <c r="L113" i="21"/>
  <c r="W113" i="21" s="1"/>
  <c r="M113" i="21"/>
  <c r="N113" i="21"/>
  <c r="O113" i="21"/>
  <c r="P113" i="21"/>
  <c r="Q113" i="21"/>
  <c r="R113" i="21"/>
  <c r="S113" i="21"/>
  <c r="T113" i="21"/>
  <c r="U113" i="21"/>
  <c r="L114" i="21"/>
  <c r="W114" i="21" s="1"/>
  <c r="M114" i="21"/>
  <c r="N114" i="21"/>
  <c r="O114" i="21"/>
  <c r="P114" i="21"/>
  <c r="Q114" i="21"/>
  <c r="R114" i="21"/>
  <c r="S114" i="21"/>
  <c r="T114" i="21"/>
  <c r="U114" i="21"/>
  <c r="L115" i="21"/>
  <c r="W115" i="21" s="1"/>
  <c r="M115" i="21"/>
  <c r="N115" i="21"/>
  <c r="O115" i="21"/>
  <c r="P115" i="21"/>
  <c r="Q115" i="21"/>
  <c r="R115" i="21"/>
  <c r="S115" i="21"/>
  <c r="T115" i="21"/>
  <c r="U115" i="21"/>
  <c r="L116" i="21"/>
  <c r="M116" i="21"/>
  <c r="N116" i="21"/>
  <c r="O116" i="21"/>
  <c r="P116" i="21"/>
  <c r="Q116" i="21"/>
  <c r="W116" i="21" s="1"/>
  <c r="R116" i="21"/>
  <c r="S116" i="21"/>
  <c r="T116" i="21"/>
  <c r="U116" i="21"/>
  <c r="L117" i="21"/>
  <c r="M117" i="21"/>
  <c r="N117" i="21"/>
  <c r="O117" i="21"/>
  <c r="P117" i="21"/>
  <c r="Q117" i="21"/>
  <c r="R117" i="21"/>
  <c r="S117" i="21"/>
  <c r="T117" i="21"/>
  <c r="U117" i="21"/>
  <c r="W117" i="21"/>
  <c r="L118" i="21"/>
  <c r="W118" i="21" s="1"/>
  <c r="M118" i="21"/>
  <c r="N118" i="21"/>
  <c r="O118" i="21"/>
  <c r="P118" i="21"/>
  <c r="Q118" i="21"/>
  <c r="R118" i="21"/>
  <c r="S118" i="21"/>
  <c r="T118" i="21"/>
  <c r="U118" i="21"/>
  <c r="L119" i="21"/>
  <c r="W119" i="21" s="1"/>
  <c r="M119" i="21"/>
  <c r="N119" i="21"/>
  <c r="O119" i="21"/>
  <c r="P119" i="21"/>
  <c r="Q119" i="21"/>
  <c r="R119" i="21"/>
  <c r="S119" i="21"/>
  <c r="T119" i="21"/>
  <c r="U119" i="21"/>
  <c r="L120" i="21"/>
  <c r="M120" i="21"/>
  <c r="W120" i="21" s="1"/>
  <c r="N120" i="21"/>
  <c r="O120" i="21"/>
  <c r="P120" i="21"/>
  <c r="Q120" i="21"/>
  <c r="R120" i="21"/>
  <c r="S120" i="21"/>
  <c r="T120" i="21"/>
  <c r="U120" i="21"/>
  <c r="L121" i="21"/>
  <c r="M121" i="21"/>
  <c r="N121" i="21"/>
  <c r="O121" i="21"/>
  <c r="W121" i="21" s="1"/>
  <c r="P121" i="21"/>
  <c r="Q121" i="21"/>
  <c r="R121" i="21"/>
  <c r="S121" i="21"/>
  <c r="T121" i="21"/>
  <c r="U121" i="21"/>
  <c r="L122" i="21"/>
  <c r="M122" i="21"/>
  <c r="W122" i="21" s="1"/>
  <c r="N122" i="21"/>
  <c r="O122" i="21"/>
  <c r="P122" i="21"/>
  <c r="Q122" i="21"/>
  <c r="R122" i="21"/>
  <c r="S122" i="21"/>
  <c r="T122" i="21"/>
  <c r="U122" i="21"/>
  <c r="L123" i="21"/>
  <c r="W123" i="21" s="1"/>
  <c r="M123" i="21"/>
  <c r="N123" i="21"/>
  <c r="O123" i="21"/>
  <c r="P123" i="21"/>
  <c r="Q123" i="21"/>
  <c r="R123" i="21"/>
  <c r="S123" i="21"/>
  <c r="T123" i="21"/>
  <c r="U123" i="21"/>
  <c r="L124" i="21"/>
  <c r="W124" i="21" s="1"/>
  <c r="M124" i="21"/>
  <c r="N124" i="21"/>
  <c r="O124" i="21"/>
  <c r="P124" i="21"/>
  <c r="Q124" i="21"/>
  <c r="R124" i="21"/>
  <c r="S124" i="21"/>
  <c r="T124" i="21"/>
  <c r="U124" i="21"/>
  <c r="L125" i="21"/>
  <c r="W125" i="21" s="1"/>
  <c r="M125" i="21"/>
  <c r="N125" i="21"/>
  <c r="O125" i="21"/>
  <c r="P125" i="21"/>
  <c r="Q125" i="21"/>
  <c r="R125" i="21"/>
  <c r="S125" i="21"/>
  <c r="T125" i="21"/>
  <c r="U125" i="21"/>
  <c r="L126" i="21"/>
  <c r="W126" i="21" s="1"/>
  <c r="M126" i="21"/>
  <c r="N126" i="21"/>
  <c r="O126" i="21"/>
  <c r="P126" i="21"/>
  <c r="Q126" i="21"/>
  <c r="R126" i="21"/>
  <c r="S126" i="21"/>
  <c r="T126" i="21"/>
  <c r="U126" i="21"/>
  <c r="L127" i="21"/>
  <c r="M127" i="21"/>
  <c r="W127" i="21" s="1"/>
  <c r="N127" i="21"/>
  <c r="O127" i="21"/>
  <c r="P127" i="21"/>
  <c r="Q127" i="21"/>
  <c r="R127" i="21"/>
  <c r="S127" i="21"/>
  <c r="T127" i="21"/>
  <c r="U127" i="21"/>
  <c r="L128" i="21"/>
  <c r="M128" i="21"/>
  <c r="W128" i="21" s="1"/>
  <c r="N128" i="21"/>
  <c r="O128" i="21"/>
  <c r="P128" i="21"/>
  <c r="Q128" i="21"/>
  <c r="R128" i="21"/>
  <c r="S128" i="21"/>
  <c r="T128" i="21"/>
  <c r="U128" i="21"/>
  <c r="L129" i="21"/>
  <c r="W129" i="21" s="1"/>
  <c r="M129" i="21"/>
  <c r="N129" i="21"/>
  <c r="O129" i="21"/>
  <c r="P129" i="21"/>
  <c r="Q129" i="21"/>
  <c r="R129" i="21"/>
  <c r="S129" i="21"/>
  <c r="T129" i="21"/>
  <c r="U129" i="21"/>
  <c r="L130" i="21"/>
  <c r="W130" i="21" s="1"/>
  <c r="M130" i="21"/>
  <c r="N130" i="21"/>
  <c r="O130" i="21"/>
  <c r="P130" i="21"/>
  <c r="Q130" i="21"/>
  <c r="R130" i="21"/>
  <c r="S130" i="21"/>
  <c r="T130" i="21"/>
  <c r="U130" i="21"/>
  <c r="L131" i="21"/>
  <c r="W131" i="21" s="1"/>
  <c r="M131" i="21"/>
  <c r="N131" i="21"/>
  <c r="O131" i="21"/>
  <c r="P131" i="21"/>
  <c r="Q131" i="21"/>
  <c r="R131" i="21"/>
  <c r="S131" i="21"/>
  <c r="T131" i="21"/>
  <c r="U131" i="21"/>
  <c r="L132" i="21"/>
  <c r="M132" i="21"/>
  <c r="N132" i="21"/>
  <c r="O132" i="21"/>
  <c r="P132" i="21"/>
  <c r="Q132" i="21"/>
  <c r="W132" i="21" s="1"/>
  <c r="R132" i="21"/>
  <c r="S132" i="21"/>
  <c r="T132" i="21"/>
  <c r="U132" i="21"/>
  <c r="L133" i="21"/>
  <c r="M133" i="21"/>
  <c r="N133" i="21"/>
  <c r="O133" i="21"/>
  <c r="P133" i="21"/>
  <c r="Q133" i="21"/>
  <c r="R133" i="21"/>
  <c r="S133" i="21"/>
  <c r="T133" i="21"/>
  <c r="U133" i="21"/>
  <c r="W133" i="21"/>
  <c r="L134" i="21"/>
  <c r="W134" i="21" s="1"/>
  <c r="M134" i="21"/>
  <c r="N134" i="21"/>
  <c r="O134" i="21"/>
  <c r="P134" i="21"/>
  <c r="Q134" i="21"/>
  <c r="R134" i="21"/>
  <c r="S134" i="21"/>
  <c r="T134" i="21"/>
  <c r="U134" i="21"/>
  <c r="L135" i="21"/>
  <c r="W135" i="21" s="1"/>
  <c r="M135" i="21"/>
  <c r="N135" i="21"/>
  <c r="O135" i="21"/>
  <c r="P135" i="21"/>
  <c r="Q135" i="21"/>
  <c r="R135" i="21"/>
  <c r="S135" i="21"/>
  <c r="T135" i="21"/>
  <c r="U135" i="21"/>
  <c r="L136" i="21"/>
  <c r="M136" i="21"/>
  <c r="W136" i="21" s="1"/>
  <c r="N136" i="21"/>
  <c r="O136" i="21"/>
  <c r="P136" i="21"/>
  <c r="Q136" i="21"/>
  <c r="R136" i="21"/>
  <c r="S136" i="21"/>
  <c r="T136" i="21"/>
  <c r="U136" i="21"/>
  <c r="L137" i="21"/>
  <c r="M137" i="21"/>
  <c r="N137" i="21"/>
  <c r="O137" i="21"/>
  <c r="W137" i="21" s="1"/>
  <c r="P137" i="21"/>
  <c r="Q137" i="21"/>
  <c r="R137" i="21"/>
  <c r="S137" i="21"/>
  <c r="T137" i="21"/>
  <c r="U137" i="21"/>
  <c r="L138" i="21"/>
  <c r="M138" i="21"/>
  <c r="W138" i="21" s="1"/>
  <c r="N138" i="21"/>
  <c r="O138" i="21"/>
  <c r="P138" i="21"/>
  <c r="Q138" i="21"/>
  <c r="R138" i="21"/>
  <c r="S138" i="21"/>
  <c r="T138" i="21"/>
  <c r="U138" i="21"/>
  <c r="L139" i="21"/>
  <c r="W139" i="21" s="1"/>
  <c r="M139" i="21"/>
  <c r="N139" i="21"/>
  <c r="O139" i="21"/>
  <c r="P139" i="21"/>
  <c r="Q139" i="21"/>
  <c r="R139" i="21"/>
  <c r="S139" i="21"/>
  <c r="T139" i="21"/>
  <c r="U139" i="21"/>
  <c r="L140" i="21"/>
  <c r="W140" i="21" s="1"/>
  <c r="M140" i="21"/>
  <c r="N140" i="21"/>
  <c r="O140" i="21"/>
  <c r="P140" i="21"/>
  <c r="Q140" i="21"/>
  <c r="R140" i="21"/>
  <c r="S140" i="21"/>
  <c r="T140" i="21"/>
  <c r="U140" i="21"/>
  <c r="L141" i="21"/>
  <c r="W141" i="21" s="1"/>
  <c r="M141" i="21"/>
  <c r="N141" i="21"/>
  <c r="O141" i="21"/>
  <c r="P141" i="21"/>
  <c r="Q141" i="21"/>
  <c r="R141" i="21"/>
  <c r="S141" i="21"/>
  <c r="T141" i="21"/>
  <c r="U141" i="21"/>
  <c r="L142" i="21"/>
  <c r="W142" i="21" s="1"/>
  <c r="M142" i="21"/>
  <c r="N142" i="21"/>
  <c r="O142" i="21"/>
  <c r="P142" i="21"/>
  <c r="Q142" i="21"/>
  <c r="R142" i="21"/>
  <c r="S142" i="21"/>
  <c r="T142" i="21"/>
  <c r="U142" i="21"/>
  <c r="L143" i="21"/>
  <c r="M143" i="21"/>
  <c r="W143" i="21" s="1"/>
  <c r="N143" i="21"/>
  <c r="O143" i="21"/>
  <c r="P143" i="21"/>
  <c r="Q143" i="21"/>
  <c r="R143" i="21"/>
  <c r="S143" i="21"/>
  <c r="T143" i="21"/>
  <c r="U143" i="21"/>
  <c r="L144" i="21"/>
  <c r="M144" i="21"/>
  <c r="W144" i="21" s="1"/>
  <c r="N144" i="21"/>
  <c r="O144" i="21"/>
  <c r="P144" i="21"/>
  <c r="Q144" i="21"/>
  <c r="R144" i="21"/>
  <c r="S144" i="21"/>
  <c r="T144" i="21"/>
  <c r="U144" i="21"/>
  <c r="L145" i="21"/>
  <c r="W145" i="21" s="1"/>
  <c r="M145" i="21"/>
  <c r="N145" i="21"/>
  <c r="O145" i="21"/>
  <c r="P145" i="21"/>
  <c r="Q145" i="21"/>
  <c r="R145" i="21"/>
  <c r="S145" i="21"/>
  <c r="T145" i="21"/>
  <c r="U145" i="21"/>
  <c r="L146" i="21"/>
  <c r="W146" i="21" s="1"/>
  <c r="M146" i="21"/>
  <c r="N146" i="21"/>
  <c r="O146" i="21"/>
  <c r="P146" i="21"/>
  <c r="Q146" i="21"/>
  <c r="R146" i="21"/>
  <c r="S146" i="21"/>
  <c r="T146" i="21"/>
  <c r="U146" i="21"/>
  <c r="L147" i="21"/>
  <c r="W147" i="21" s="1"/>
  <c r="M147" i="21"/>
  <c r="N147" i="21"/>
  <c r="O147" i="21"/>
  <c r="P147" i="21"/>
  <c r="Q147" i="21"/>
  <c r="R147" i="21"/>
  <c r="S147" i="21"/>
  <c r="T147" i="21"/>
  <c r="U147" i="21"/>
  <c r="L148" i="21"/>
  <c r="M148" i="21"/>
  <c r="N148" i="21"/>
  <c r="O148" i="21"/>
  <c r="P148" i="21"/>
  <c r="Q148" i="21"/>
  <c r="W148" i="21" s="1"/>
  <c r="R148" i="21"/>
  <c r="S148" i="21"/>
  <c r="T148" i="21"/>
  <c r="U148" i="21"/>
  <c r="L149" i="21"/>
  <c r="M149" i="21"/>
  <c r="N149" i="21"/>
  <c r="O149" i="21"/>
  <c r="P149" i="21"/>
  <c r="Q149" i="21"/>
  <c r="R149" i="21"/>
  <c r="S149" i="21"/>
  <c r="T149" i="21"/>
  <c r="U149" i="21"/>
  <c r="W149" i="21"/>
  <c r="L150" i="21"/>
  <c r="W150" i="21" s="1"/>
  <c r="M150" i="21"/>
  <c r="N150" i="21"/>
  <c r="O150" i="21"/>
  <c r="P150" i="21"/>
  <c r="Q150" i="21"/>
  <c r="R150" i="21"/>
  <c r="S150" i="21"/>
  <c r="T150" i="21"/>
  <c r="U150" i="21"/>
  <c r="L151" i="21"/>
  <c r="W151" i="21" s="1"/>
  <c r="M151" i="21"/>
  <c r="N151" i="21"/>
  <c r="O151" i="21"/>
  <c r="P151" i="21"/>
  <c r="Q151" i="21"/>
  <c r="R151" i="21"/>
  <c r="S151" i="21"/>
  <c r="T151" i="21"/>
  <c r="U151" i="21"/>
  <c r="L152" i="21"/>
  <c r="M152" i="21"/>
  <c r="W152" i="21" s="1"/>
  <c r="N152" i="21"/>
  <c r="O152" i="21"/>
  <c r="P152" i="21"/>
  <c r="Q152" i="21"/>
  <c r="R152" i="21"/>
  <c r="S152" i="21"/>
  <c r="T152" i="21"/>
  <c r="U152" i="21"/>
  <c r="L153" i="21"/>
  <c r="M153" i="21"/>
  <c r="N153" i="21"/>
  <c r="O153" i="21"/>
  <c r="W153" i="21" s="1"/>
  <c r="P153" i="21"/>
  <c r="Q153" i="21"/>
  <c r="R153" i="21"/>
  <c r="S153" i="21"/>
  <c r="T153" i="21"/>
  <c r="U153" i="21"/>
  <c r="L154" i="21"/>
  <c r="M154" i="21"/>
  <c r="W154" i="21" s="1"/>
  <c r="N154" i="21"/>
  <c r="O154" i="21"/>
  <c r="P154" i="21"/>
  <c r="Q154" i="21"/>
  <c r="R154" i="21"/>
  <c r="S154" i="21"/>
  <c r="T154" i="21"/>
  <c r="U154" i="21"/>
  <c r="L155" i="21"/>
  <c r="W155" i="21" s="1"/>
  <c r="M155" i="21"/>
  <c r="N155" i="21"/>
  <c r="O155" i="21"/>
  <c r="P155" i="21"/>
  <c r="Q155" i="21"/>
  <c r="R155" i="21"/>
  <c r="S155" i="21"/>
  <c r="T155" i="21"/>
  <c r="U155" i="21"/>
  <c r="L156" i="21"/>
  <c r="W156" i="21" s="1"/>
  <c r="M156" i="21"/>
  <c r="N156" i="21"/>
  <c r="O156" i="21"/>
  <c r="P156" i="21"/>
  <c r="Q156" i="21"/>
  <c r="R156" i="21"/>
  <c r="S156" i="21"/>
  <c r="T156" i="21"/>
  <c r="U156" i="21"/>
  <c r="L157" i="21"/>
  <c r="W157" i="21" s="1"/>
  <c r="M157" i="21"/>
  <c r="N157" i="21"/>
  <c r="O157" i="21"/>
  <c r="P157" i="21"/>
  <c r="Q157" i="21"/>
  <c r="R157" i="21"/>
  <c r="S157" i="21"/>
  <c r="T157" i="21"/>
  <c r="U157" i="21"/>
  <c r="L158" i="21"/>
  <c r="W158" i="21" s="1"/>
  <c r="M158" i="21"/>
  <c r="N158" i="21"/>
  <c r="O158" i="21"/>
  <c r="P158" i="21"/>
  <c r="Q158" i="21"/>
  <c r="R158" i="21"/>
  <c r="S158" i="21"/>
  <c r="T158" i="21"/>
  <c r="U158" i="21"/>
  <c r="L159" i="21"/>
  <c r="M159" i="21"/>
  <c r="W159" i="21" s="1"/>
  <c r="N159" i="21"/>
  <c r="O159" i="21"/>
  <c r="P159" i="21"/>
  <c r="Q159" i="21"/>
  <c r="R159" i="21"/>
  <c r="S159" i="21"/>
  <c r="T159" i="21"/>
  <c r="U159" i="21"/>
  <c r="L160" i="21"/>
  <c r="M160" i="21"/>
  <c r="W160" i="21" s="1"/>
  <c r="N160" i="21"/>
  <c r="O160" i="21"/>
  <c r="P160" i="21"/>
  <c r="Q160" i="21"/>
  <c r="R160" i="21"/>
  <c r="S160" i="21"/>
  <c r="T160" i="21"/>
  <c r="U160" i="21"/>
  <c r="L161" i="21"/>
  <c r="W161" i="21" s="1"/>
  <c r="M161" i="21"/>
  <c r="N161" i="21"/>
  <c r="O161" i="21"/>
  <c r="P161" i="21"/>
  <c r="Q161" i="21"/>
  <c r="R161" i="21"/>
  <c r="S161" i="21"/>
  <c r="T161" i="21"/>
  <c r="U161" i="21"/>
  <c r="L162" i="21"/>
  <c r="W162" i="21" s="1"/>
  <c r="M162" i="21"/>
  <c r="N162" i="21"/>
  <c r="O162" i="21"/>
  <c r="P162" i="21"/>
  <c r="Q162" i="21"/>
  <c r="R162" i="21"/>
  <c r="S162" i="21"/>
  <c r="T162" i="21"/>
  <c r="U162" i="21"/>
  <c r="L163" i="21"/>
  <c r="W163" i="21" s="1"/>
  <c r="M163" i="21"/>
  <c r="N163" i="21"/>
  <c r="O163" i="21"/>
  <c r="P163" i="21"/>
  <c r="Q163" i="21"/>
  <c r="R163" i="21"/>
  <c r="S163" i="21"/>
  <c r="T163" i="21"/>
  <c r="U163" i="21"/>
  <c r="L164" i="21"/>
  <c r="M164" i="21"/>
  <c r="N164" i="21"/>
  <c r="O164" i="21"/>
  <c r="P164" i="21"/>
  <c r="Q164" i="21"/>
  <c r="W164" i="21" s="1"/>
  <c r="R164" i="21"/>
  <c r="S164" i="21"/>
  <c r="T164" i="21"/>
  <c r="U164" i="21"/>
  <c r="L165" i="21"/>
  <c r="M165" i="21"/>
  <c r="N165" i="21"/>
  <c r="O165" i="21"/>
  <c r="P165" i="21"/>
  <c r="Q165" i="21"/>
  <c r="R165" i="21"/>
  <c r="S165" i="21"/>
  <c r="T165" i="21"/>
  <c r="U165" i="21"/>
  <c r="W165" i="21"/>
  <c r="L166" i="21"/>
  <c r="W166" i="21" s="1"/>
  <c r="M166" i="21"/>
  <c r="N166" i="21"/>
  <c r="O166" i="21"/>
  <c r="P166" i="21"/>
  <c r="Q166" i="21"/>
  <c r="R166" i="21"/>
  <c r="S166" i="21"/>
  <c r="T166" i="21"/>
  <c r="U166" i="21"/>
  <c r="L167" i="21"/>
  <c r="W167" i="21" s="1"/>
  <c r="M167" i="21"/>
  <c r="N167" i="21"/>
  <c r="O167" i="21"/>
  <c r="P167" i="21"/>
  <c r="Q167" i="21"/>
  <c r="R167" i="21"/>
  <c r="S167" i="21"/>
  <c r="T167" i="21"/>
  <c r="U167" i="21"/>
  <c r="L168" i="21"/>
  <c r="M168" i="21"/>
  <c r="W168" i="21" s="1"/>
  <c r="N168" i="21"/>
  <c r="O168" i="21"/>
  <c r="P168" i="21"/>
  <c r="Q168" i="21"/>
  <c r="R168" i="21"/>
  <c r="S168" i="21"/>
  <c r="T168" i="21"/>
  <c r="U168" i="21"/>
  <c r="L169" i="21"/>
  <c r="M169" i="21"/>
  <c r="N169" i="21"/>
  <c r="O169" i="21"/>
  <c r="W169" i="21" s="1"/>
  <c r="P169" i="21"/>
  <c r="Q169" i="21"/>
  <c r="R169" i="21"/>
  <c r="S169" i="21"/>
  <c r="T169" i="21"/>
  <c r="U169" i="21"/>
  <c r="L170" i="21"/>
  <c r="M170" i="21"/>
  <c r="W170" i="21" s="1"/>
  <c r="N170" i="21"/>
  <c r="O170" i="21"/>
  <c r="P170" i="21"/>
  <c r="Q170" i="21"/>
  <c r="R170" i="21"/>
  <c r="S170" i="21"/>
  <c r="T170" i="21"/>
  <c r="U170" i="21"/>
  <c r="L171" i="21"/>
  <c r="W171" i="21" s="1"/>
  <c r="M171" i="21"/>
  <c r="N171" i="21"/>
  <c r="O171" i="21"/>
  <c r="P171" i="21"/>
  <c r="Q171" i="21"/>
  <c r="R171" i="21"/>
  <c r="S171" i="21"/>
  <c r="T171" i="21"/>
  <c r="U171" i="21"/>
  <c r="L172" i="21"/>
  <c r="M172" i="21"/>
  <c r="W172" i="21" s="1"/>
  <c r="N172" i="21"/>
  <c r="O172" i="21"/>
  <c r="P172" i="21"/>
  <c r="Q172" i="21"/>
  <c r="R172" i="21"/>
  <c r="S172" i="21"/>
  <c r="T172" i="21"/>
  <c r="U172" i="21"/>
  <c r="L173" i="21"/>
  <c r="W173" i="21" s="1"/>
  <c r="M173" i="21"/>
  <c r="N173" i="21"/>
  <c r="O173" i="21"/>
  <c r="P173" i="21"/>
  <c r="Q173" i="21"/>
  <c r="R173" i="21"/>
  <c r="S173" i="21"/>
  <c r="T173" i="21"/>
  <c r="U173" i="21"/>
  <c r="L174" i="21"/>
  <c r="W174" i="21" s="1"/>
  <c r="M174" i="21"/>
  <c r="N174" i="21"/>
  <c r="O174" i="21"/>
  <c r="P174" i="21"/>
  <c r="Q174" i="21"/>
  <c r="R174" i="21"/>
  <c r="S174" i="21"/>
  <c r="T174" i="21"/>
  <c r="U174" i="21"/>
  <c r="L175" i="21"/>
  <c r="M175" i="21"/>
  <c r="W175" i="21" s="1"/>
  <c r="N175" i="21"/>
  <c r="O175" i="21"/>
  <c r="P175" i="21"/>
  <c r="Q175" i="21"/>
  <c r="R175" i="21"/>
  <c r="S175" i="21"/>
  <c r="T175" i="21"/>
  <c r="U175" i="21"/>
  <c r="L176" i="21"/>
  <c r="M176" i="21"/>
  <c r="W176" i="21" s="1"/>
  <c r="N176" i="21"/>
  <c r="O176" i="21"/>
  <c r="P176" i="21"/>
  <c r="Q176" i="21"/>
  <c r="R176" i="21"/>
  <c r="S176" i="21"/>
  <c r="T176" i="21"/>
  <c r="U176" i="21"/>
  <c r="L177" i="21"/>
  <c r="W177" i="21" s="1"/>
  <c r="M177" i="21"/>
  <c r="N177" i="21"/>
  <c r="O177" i="21"/>
  <c r="P177" i="21"/>
  <c r="Q177" i="21"/>
  <c r="R177" i="21"/>
  <c r="S177" i="21"/>
  <c r="T177" i="21"/>
  <c r="U177" i="21"/>
  <c r="L178" i="21"/>
  <c r="W178" i="21" s="1"/>
  <c r="M178" i="21"/>
  <c r="N178" i="21"/>
  <c r="O178" i="21"/>
  <c r="P178" i="21"/>
  <c r="Q178" i="21"/>
  <c r="R178" i="21"/>
  <c r="S178" i="21"/>
  <c r="T178" i="21"/>
  <c r="U178" i="21"/>
  <c r="L179" i="21"/>
  <c r="W179" i="21" s="1"/>
  <c r="M179" i="21"/>
  <c r="N179" i="21"/>
  <c r="O179" i="21"/>
  <c r="P179" i="21"/>
  <c r="Q179" i="21"/>
  <c r="R179" i="21"/>
  <c r="S179" i="21"/>
  <c r="T179" i="21"/>
  <c r="U179" i="21"/>
  <c r="L180" i="21"/>
  <c r="M180" i="21"/>
  <c r="N180" i="21"/>
  <c r="O180" i="21"/>
  <c r="P180" i="21"/>
  <c r="Q180" i="21"/>
  <c r="W180" i="21" s="1"/>
  <c r="R180" i="21"/>
  <c r="S180" i="21"/>
  <c r="T180" i="21"/>
  <c r="U180" i="21"/>
  <c r="L181" i="21"/>
  <c r="M181" i="21"/>
  <c r="N181" i="21"/>
  <c r="O181" i="21"/>
  <c r="P181" i="21"/>
  <c r="Q181" i="21"/>
  <c r="R181" i="21"/>
  <c r="S181" i="21"/>
  <c r="T181" i="21"/>
  <c r="U181" i="21"/>
  <c r="W181" i="21"/>
  <c r="L182" i="21"/>
  <c r="W182" i="21" s="1"/>
  <c r="M182" i="21"/>
  <c r="N182" i="21"/>
  <c r="O182" i="21"/>
  <c r="P182" i="21"/>
  <c r="Q182" i="21"/>
  <c r="R182" i="21"/>
  <c r="S182" i="21"/>
  <c r="T182" i="21"/>
  <c r="U182" i="21"/>
  <c r="L183" i="21"/>
  <c r="W183" i="21" s="1"/>
  <c r="M183" i="21"/>
  <c r="N183" i="21"/>
  <c r="O183" i="21"/>
  <c r="P183" i="21"/>
  <c r="Q183" i="21"/>
  <c r="R183" i="21"/>
  <c r="S183" i="21"/>
  <c r="T183" i="21"/>
  <c r="U183" i="21"/>
  <c r="L184" i="21"/>
  <c r="M184" i="21"/>
  <c r="W184" i="21" s="1"/>
  <c r="N184" i="21"/>
  <c r="O184" i="21"/>
  <c r="P184" i="21"/>
  <c r="Q184" i="21"/>
  <c r="R184" i="21"/>
  <c r="S184" i="21"/>
  <c r="T184" i="21"/>
  <c r="U184" i="21"/>
  <c r="L185" i="21"/>
  <c r="W185" i="21" s="1"/>
  <c r="M185" i="21"/>
  <c r="N185" i="21"/>
  <c r="O185" i="21"/>
  <c r="P185" i="21"/>
  <c r="Q185" i="21"/>
  <c r="R185" i="21"/>
  <c r="S185" i="21"/>
  <c r="T185" i="21"/>
  <c r="U185" i="21"/>
  <c r="L186" i="21"/>
  <c r="M186" i="21"/>
  <c r="W186" i="21" s="1"/>
  <c r="N186" i="21"/>
  <c r="O186" i="21"/>
  <c r="P186" i="21"/>
  <c r="Q186" i="21"/>
  <c r="R186" i="21"/>
  <c r="S186" i="21"/>
  <c r="T186" i="21"/>
  <c r="U186" i="21"/>
  <c r="L187" i="21"/>
  <c r="M187" i="21"/>
  <c r="N187" i="21"/>
  <c r="O187" i="21"/>
  <c r="P187" i="21"/>
  <c r="Q187" i="21"/>
  <c r="R187" i="21"/>
  <c r="S187" i="21"/>
  <c r="T187" i="21"/>
  <c r="W187" i="21" s="1"/>
  <c r="U187" i="21"/>
  <c r="L188" i="21"/>
  <c r="M188" i="21"/>
  <c r="W188" i="21" s="1"/>
  <c r="N188" i="21"/>
  <c r="O188" i="21"/>
  <c r="P188" i="21"/>
  <c r="Q188" i="21"/>
  <c r="R188" i="21"/>
  <c r="S188" i="21"/>
  <c r="T188" i="21"/>
  <c r="U188" i="21"/>
  <c r="L189" i="21"/>
  <c r="W189" i="21" s="1"/>
  <c r="M189" i="21"/>
  <c r="N189" i="21"/>
  <c r="O189" i="21"/>
  <c r="P189" i="21"/>
  <c r="Q189" i="21"/>
  <c r="R189" i="21"/>
  <c r="S189" i="21"/>
  <c r="T189" i="21"/>
  <c r="U189" i="21"/>
  <c r="L190" i="21"/>
  <c r="W190" i="21" s="1"/>
  <c r="M190" i="21"/>
  <c r="N190" i="21"/>
  <c r="O190" i="21"/>
  <c r="P190" i="21"/>
  <c r="Q190" i="21"/>
  <c r="R190" i="21"/>
  <c r="S190" i="21"/>
  <c r="T190" i="21"/>
  <c r="U190" i="21"/>
  <c r="L191" i="21"/>
  <c r="M191" i="21"/>
  <c r="W191" i="21" s="1"/>
  <c r="N191" i="21"/>
  <c r="O191" i="21"/>
  <c r="P191" i="21"/>
  <c r="Q191" i="21"/>
  <c r="R191" i="21"/>
  <c r="S191" i="21"/>
  <c r="T191" i="21"/>
  <c r="U191" i="21"/>
  <c r="L192" i="21"/>
  <c r="M192" i="21"/>
  <c r="W192" i="21" s="1"/>
  <c r="N192" i="21"/>
  <c r="O192" i="21"/>
  <c r="P192" i="21"/>
  <c r="Q192" i="21"/>
  <c r="R192" i="21"/>
  <c r="S192" i="21"/>
  <c r="T192" i="21"/>
  <c r="U192" i="21"/>
  <c r="L193" i="21"/>
  <c r="W193" i="21" s="1"/>
  <c r="M193" i="21"/>
  <c r="N193" i="21"/>
  <c r="O193" i="21"/>
  <c r="P193" i="21"/>
  <c r="Q193" i="21"/>
  <c r="R193" i="21"/>
  <c r="S193" i="21"/>
  <c r="T193" i="21"/>
  <c r="U193" i="21"/>
  <c r="L194" i="21"/>
  <c r="W194" i="21" s="1"/>
  <c r="M194" i="21"/>
  <c r="N194" i="21"/>
  <c r="O194" i="21"/>
  <c r="P194" i="21"/>
  <c r="Q194" i="21"/>
  <c r="R194" i="21"/>
  <c r="S194" i="21"/>
  <c r="T194" i="21"/>
  <c r="U194" i="21"/>
  <c r="L195" i="21"/>
  <c r="W195" i="21" s="1"/>
  <c r="M195" i="21"/>
  <c r="N195" i="21"/>
  <c r="O195" i="21"/>
  <c r="P195" i="21"/>
  <c r="Q195" i="21"/>
  <c r="R195" i="21"/>
  <c r="S195" i="21"/>
  <c r="T195" i="21"/>
  <c r="U195" i="21"/>
  <c r="L196" i="21"/>
  <c r="M196" i="21"/>
  <c r="N196" i="21"/>
  <c r="O196" i="21"/>
  <c r="P196" i="21"/>
  <c r="Q196" i="21"/>
  <c r="W196" i="21" s="1"/>
  <c r="R196" i="21"/>
  <c r="S196" i="21"/>
  <c r="T196" i="21"/>
  <c r="U196" i="21"/>
  <c r="L197" i="21"/>
  <c r="M197" i="21"/>
  <c r="N197" i="21"/>
  <c r="O197" i="21"/>
  <c r="P197" i="21"/>
  <c r="Q197" i="21"/>
  <c r="R197" i="21"/>
  <c r="S197" i="21"/>
  <c r="T197" i="21"/>
  <c r="U197" i="21"/>
  <c r="W197" i="21"/>
  <c r="L198" i="21"/>
  <c r="W198" i="21" s="1"/>
  <c r="M198" i="21"/>
  <c r="N198" i="21"/>
  <c r="O198" i="21"/>
  <c r="P198" i="21"/>
  <c r="Q198" i="21"/>
  <c r="R198" i="21"/>
  <c r="S198" i="21"/>
  <c r="T198" i="21"/>
  <c r="U198" i="21"/>
  <c r="L199" i="21"/>
  <c r="W199" i="21" s="1"/>
  <c r="M199" i="21"/>
  <c r="N199" i="21"/>
  <c r="O199" i="21"/>
  <c r="P199" i="21"/>
  <c r="Q199" i="21"/>
  <c r="R199" i="21"/>
  <c r="S199" i="21"/>
  <c r="T199" i="21"/>
  <c r="U199" i="21"/>
  <c r="L200" i="21"/>
  <c r="M200" i="21"/>
  <c r="W200" i="21" s="1"/>
  <c r="N200" i="21"/>
  <c r="O200" i="21"/>
  <c r="P200" i="21"/>
  <c r="Q200" i="21"/>
  <c r="R200" i="21"/>
  <c r="S200" i="21"/>
  <c r="T200" i="21"/>
  <c r="U200" i="21"/>
  <c r="L201" i="21"/>
  <c r="W201" i="21" s="1"/>
  <c r="M201" i="21"/>
  <c r="N201" i="21"/>
  <c r="O201" i="21"/>
  <c r="P201" i="21"/>
  <c r="Q201" i="21"/>
  <c r="R201" i="21"/>
  <c r="S201" i="21"/>
  <c r="T201" i="21"/>
  <c r="U201" i="21"/>
  <c r="L202" i="21"/>
  <c r="M202" i="21"/>
  <c r="W202" i="21" s="1"/>
  <c r="N202" i="21"/>
  <c r="O202" i="21"/>
  <c r="P202" i="21"/>
  <c r="Q202" i="21"/>
  <c r="R202" i="21"/>
  <c r="S202" i="21"/>
  <c r="T202" i="21"/>
  <c r="U202" i="21"/>
  <c r="L203" i="21"/>
  <c r="M203" i="21"/>
  <c r="N203" i="21"/>
  <c r="O203" i="21"/>
  <c r="P203" i="21"/>
  <c r="Q203" i="21"/>
  <c r="R203" i="21"/>
  <c r="S203" i="21"/>
  <c r="T203" i="21"/>
  <c r="W203" i="21" s="1"/>
  <c r="U203" i="21"/>
  <c r="L204" i="21"/>
  <c r="M204" i="21"/>
  <c r="W204" i="21" s="1"/>
  <c r="N204" i="21"/>
  <c r="O204" i="21"/>
  <c r="P204" i="21"/>
  <c r="Q204" i="21"/>
  <c r="R204" i="21"/>
  <c r="S204" i="21"/>
  <c r="T204" i="21"/>
  <c r="U204" i="21"/>
  <c r="L205" i="21"/>
  <c r="W205" i="21" s="1"/>
  <c r="M205" i="21"/>
  <c r="N205" i="21"/>
  <c r="O205" i="21"/>
  <c r="P205" i="21"/>
  <c r="Q205" i="21"/>
  <c r="R205" i="21"/>
  <c r="S205" i="21"/>
  <c r="T205" i="21"/>
  <c r="U205" i="21"/>
  <c r="L206" i="21"/>
  <c r="W206" i="21" s="1"/>
  <c r="M206" i="21"/>
  <c r="N206" i="21"/>
  <c r="O206" i="21"/>
  <c r="P206" i="21"/>
  <c r="Q206" i="21"/>
  <c r="R206" i="21"/>
  <c r="S206" i="21"/>
  <c r="T206" i="21"/>
  <c r="U206" i="21"/>
  <c r="L207" i="21"/>
  <c r="M207" i="21"/>
  <c r="W207" i="21" s="1"/>
  <c r="N207" i="21"/>
  <c r="O207" i="21"/>
  <c r="P207" i="21"/>
  <c r="Q207" i="21"/>
  <c r="R207" i="21"/>
  <c r="S207" i="21"/>
  <c r="T207" i="21"/>
  <c r="U207" i="21"/>
  <c r="L208" i="21"/>
  <c r="M208" i="21"/>
  <c r="W208" i="21" s="1"/>
  <c r="N208" i="21"/>
  <c r="O208" i="21"/>
  <c r="P208" i="21"/>
  <c r="Q208" i="21"/>
  <c r="R208" i="21"/>
  <c r="S208" i="21"/>
  <c r="T208" i="21"/>
  <c r="U208" i="21"/>
  <c r="L209" i="21"/>
  <c r="W209" i="21" s="1"/>
  <c r="M209" i="21"/>
  <c r="N209" i="21"/>
  <c r="O209" i="21"/>
  <c r="P209" i="21"/>
  <c r="Q209" i="21"/>
  <c r="R209" i="21"/>
  <c r="S209" i="21"/>
  <c r="T209" i="21"/>
  <c r="U209" i="21"/>
  <c r="L210" i="21"/>
  <c r="W210" i="21" s="1"/>
  <c r="M210" i="21"/>
  <c r="N210" i="21"/>
  <c r="O210" i="21"/>
  <c r="P210" i="21"/>
  <c r="Q210" i="21"/>
  <c r="R210" i="21"/>
  <c r="S210" i="21"/>
  <c r="T210" i="21"/>
  <c r="U210" i="21"/>
  <c r="L211" i="21"/>
  <c r="W211" i="21" s="1"/>
  <c r="M211" i="21"/>
  <c r="N211" i="21"/>
  <c r="O211" i="21"/>
  <c r="P211" i="21"/>
  <c r="Q211" i="21"/>
  <c r="R211" i="21"/>
  <c r="S211" i="21"/>
  <c r="T211" i="21"/>
  <c r="U211" i="21"/>
  <c r="L212" i="21"/>
  <c r="M212" i="21"/>
  <c r="N212" i="21"/>
  <c r="O212" i="21"/>
  <c r="P212" i="21"/>
  <c r="Q212" i="21"/>
  <c r="W212" i="21" s="1"/>
  <c r="R212" i="21"/>
  <c r="S212" i="21"/>
  <c r="T212" i="21"/>
  <c r="U212" i="21"/>
  <c r="L213" i="21"/>
  <c r="M213" i="21"/>
  <c r="N213" i="21"/>
  <c r="O213" i="21"/>
  <c r="P213" i="21"/>
  <c r="Q213" i="21"/>
  <c r="R213" i="21"/>
  <c r="S213" i="21"/>
  <c r="T213" i="21"/>
  <c r="U213" i="21"/>
  <c r="W213" i="21"/>
  <c r="L214" i="21"/>
  <c r="W214" i="21" s="1"/>
  <c r="M214" i="21"/>
  <c r="N214" i="21"/>
  <c r="O214" i="21"/>
  <c r="P214" i="21"/>
  <c r="Q214" i="21"/>
  <c r="R214" i="21"/>
  <c r="S214" i="21"/>
  <c r="T214" i="21"/>
  <c r="U214" i="21"/>
  <c r="L215" i="21"/>
  <c r="W215" i="21" s="1"/>
  <c r="M215" i="21"/>
  <c r="N215" i="21"/>
  <c r="O215" i="21"/>
  <c r="P215" i="21"/>
  <c r="Q215" i="21"/>
  <c r="R215" i="21"/>
  <c r="S215" i="21"/>
  <c r="T215" i="21"/>
  <c r="U215" i="21"/>
  <c r="L216" i="21"/>
  <c r="M216" i="21"/>
  <c r="W216" i="21" s="1"/>
  <c r="N216" i="21"/>
  <c r="O216" i="21"/>
  <c r="P216" i="21"/>
  <c r="Q216" i="21"/>
  <c r="R216" i="21"/>
  <c r="S216" i="21"/>
  <c r="T216" i="21"/>
  <c r="U216" i="21"/>
  <c r="L217" i="21"/>
  <c r="W217" i="21" s="1"/>
  <c r="M217" i="21"/>
  <c r="N217" i="21"/>
  <c r="O217" i="21"/>
  <c r="P217" i="21"/>
  <c r="Q217" i="21"/>
  <c r="R217" i="21"/>
  <c r="S217" i="21"/>
  <c r="T217" i="21"/>
  <c r="U217" i="21"/>
  <c r="L218" i="21"/>
  <c r="M218" i="21"/>
  <c r="W218" i="21" s="1"/>
  <c r="N218" i="21"/>
  <c r="O218" i="21"/>
  <c r="P218" i="21"/>
  <c r="Q218" i="21"/>
  <c r="R218" i="21"/>
  <c r="S218" i="21"/>
  <c r="T218" i="21"/>
  <c r="U218" i="21"/>
  <c r="L219" i="21"/>
  <c r="M219" i="21"/>
  <c r="N219" i="21"/>
  <c r="O219" i="21"/>
  <c r="P219" i="21"/>
  <c r="Q219" i="21"/>
  <c r="R219" i="21"/>
  <c r="S219" i="21"/>
  <c r="T219" i="21"/>
  <c r="W219" i="21" s="1"/>
  <c r="U219" i="21"/>
  <c r="L220" i="21"/>
  <c r="M220" i="21"/>
  <c r="W220" i="21" s="1"/>
  <c r="N220" i="21"/>
  <c r="O220" i="21"/>
  <c r="P220" i="21"/>
  <c r="Q220" i="21"/>
  <c r="R220" i="21"/>
  <c r="S220" i="21"/>
  <c r="T220" i="21"/>
  <c r="U220" i="21"/>
  <c r="L221" i="21"/>
  <c r="W221" i="21" s="1"/>
  <c r="M221" i="21"/>
  <c r="N221" i="21"/>
  <c r="O221" i="21"/>
  <c r="P221" i="21"/>
  <c r="Q221" i="21"/>
  <c r="R221" i="21"/>
  <c r="S221" i="21"/>
  <c r="T221" i="21"/>
  <c r="U221" i="21"/>
  <c r="L222" i="21"/>
  <c r="W222" i="21" s="1"/>
  <c r="M222" i="21"/>
  <c r="N222" i="21"/>
  <c r="O222" i="21"/>
  <c r="P222" i="21"/>
  <c r="Q222" i="21"/>
  <c r="R222" i="21"/>
  <c r="S222" i="21"/>
  <c r="T222" i="21"/>
  <c r="U222" i="21"/>
  <c r="L223" i="21"/>
  <c r="M223" i="21"/>
  <c r="W223" i="21" s="1"/>
  <c r="N223" i="21"/>
  <c r="O223" i="21"/>
  <c r="P223" i="21"/>
  <c r="Q223" i="21"/>
  <c r="R223" i="21"/>
  <c r="S223" i="21"/>
  <c r="T223" i="21"/>
  <c r="U223" i="21"/>
  <c r="L224" i="21"/>
  <c r="M224" i="21"/>
  <c r="W224" i="21" s="1"/>
  <c r="N224" i="21"/>
  <c r="O224" i="21"/>
  <c r="P224" i="21"/>
  <c r="Q224" i="21"/>
  <c r="R224" i="21"/>
  <c r="S224" i="21"/>
  <c r="T224" i="21"/>
  <c r="U224" i="21"/>
  <c r="L225" i="21"/>
  <c r="W225" i="21" s="1"/>
  <c r="M225" i="21"/>
  <c r="N225" i="21"/>
  <c r="O225" i="21"/>
  <c r="P225" i="21"/>
  <c r="Q225" i="21"/>
  <c r="R225" i="21"/>
  <c r="S225" i="21"/>
  <c r="T225" i="21"/>
  <c r="U225" i="21"/>
  <c r="L226" i="21"/>
  <c r="W226" i="21" s="1"/>
  <c r="M226" i="21"/>
  <c r="N226" i="21"/>
  <c r="O226" i="21"/>
  <c r="P226" i="21"/>
  <c r="Q226" i="21"/>
  <c r="R226" i="21"/>
  <c r="S226" i="21"/>
  <c r="T226" i="21"/>
  <c r="U226" i="21"/>
  <c r="L227" i="21"/>
  <c r="W227" i="21" s="1"/>
  <c r="M227" i="21"/>
  <c r="N227" i="21"/>
  <c r="O227" i="21"/>
  <c r="P227" i="21"/>
  <c r="Q227" i="21"/>
  <c r="R227" i="21"/>
  <c r="S227" i="21"/>
  <c r="T227" i="21"/>
  <c r="U227" i="21"/>
  <c r="L228" i="21"/>
  <c r="M228" i="21"/>
  <c r="N228" i="21"/>
  <c r="O228" i="21"/>
  <c r="P228" i="21"/>
  <c r="Q228" i="21"/>
  <c r="W228" i="21" s="1"/>
  <c r="R228" i="21"/>
  <c r="S228" i="21"/>
  <c r="T228" i="21"/>
  <c r="U228" i="21"/>
  <c r="L229" i="21"/>
  <c r="M229" i="21"/>
  <c r="N229" i="21"/>
  <c r="O229" i="21"/>
  <c r="P229" i="21"/>
  <c r="Q229" i="21"/>
  <c r="R229" i="21"/>
  <c r="S229" i="21"/>
  <c r="T229" i="21"/>
  <c r="U229" i="21"/>
  <c r="W229" i="21"/>
  <c r="L230" i="21"/>
  <c r="W230" i="21" s="1"/>
  <c r="M230" i="21"/>
  <c r="N230" i="21"/>
  <c r="O230" i="21"/>
  <c r="P230" i="21"/>
  <c r="Q230" i="21"/>
  <c r="R230" i="21"/>
  <c r="S230" i="21"/>
  <c r="T230" i="21"/>
  <c r="U230" i="21"/>
  <c r="L231" i="21"/>
  <c r="W231" i="21" s="1"/>
  <c r="M231" i="21"/>
  <c r="N231" i="21"/>
  <c r="O231" i="21"/>
  <c r="P231" i="21"/>
  <c r="Q231" i="21"/>
  <c r="R231" i="21"/>
  <c r="S231" i="21"/>
  <c r="T231" i="21"/>
  <c r="U231" i="21"/>
  <c r="L232" i="21"/>
  <c r="M232" i="21"/>
  <c r="W232" i="21" s="1"/>
  <c r="N232" i="21"/>
  <c r="O232" i="21"/>
  <c r="P232" i="21"/>
  <c r="Q232" i="21"/>
  <c r="R232" i="21"/>
  <c r="S232" i="21"/>
  <c r="T232" i="21"/>
  <c r="U232" i="21"/>
  <c r="L233" i="21"/>
  <c r="W233" i="21" s="1"/>
  <c r="M233" i="21"/>
  <c r="N233" i="21"/>
  <c r="O233" i="21"/>
  <c r="P233" i="21"/>
  <c r="Q233" i="21"/>
  <c r="R233" i="21"/>
  <c r="S233" i="21"/>
  <c r="T233" i="21"/>
  <c r="U233" i="21"/>
  <c r="L234" i="21"/>
  <c r="M234" i="21"/>
  <c r="W234" i="21" s="1"/>
  <c r="N234" i="21"/>
  <c r="O234" i="21"/>
  <c r="P234" i="21"/>
  <c r="Q234" i="21"/>
  <c r="R234" i="21"/>
  <c r="S234" i="21"/>
  <c r="T234" i="21"/>
  <c r="U234" i="21"/>
  <c r="L235" i="21"/>
  <c r="M235" i="21"/>
  <c r="N235" i="21"/>
  <c r="O235" i="21"/>
  <c r="P235" i="21"/>
  <c r="Q235" i="21"/>
  <c r="R235" i="21"/>
  <c r="S235" i="21"/>
  <c r="T235" i="21"/>
  <c r="W235" i="21" s="1"/>
  <c r="U235" i="21"/>
  <c r="L236" i="21"/>
  <c r="M236" i="21"/>
  <c r="W236" i="21" s="1"/>
  <c r="N236" i="21"/>
  <c r="O236" i="21"/>
  <c r="P236" i="21"/>
  <c r="Q236" i="21"/>
  <c r="R236" i="21"/>
  <c r="S236" i="21"/>
  <c r="T236" i="21"/>
  <c r="U236" i="21"/>
  <c r="L237" i="21"/>
  <c r="W237" i="21" s="1"/>
  <c r="M237" i="21"/>
  <c r="N237" i="21"/>
  <c r="O237" i="21"/>
  <c r="P237" i="21"/>
  <c r="Q237" i="21"/>
  <c r="R237" i="21"/>
  <c r="S237" i="21"/>
  <c r="T237" i="21"/>
  <c r="U237" i="21"/>
  <c r="L238" i="21"/>
  <c r="W238" i="21" s="1"/>
  <c r="M238" i="21"/>
  <c r="N238" i="21"/>
  <c r="O238" i="21"/>
  <c r="P238" i="21"/>
  <c r="Q238" i="21"/>
  <c r="R238" i="21"/>
  <c r="S238" i="21"/>
  <c r="T238" i="21"/>
  <c r="U238" i="21"/>
  <c r="L239" i="21"/>
  <c r="M239" i="21"/>
  <c r="W239" i="21" s="1"/>
  <c r="N239" i="21"/>
  <c r="O239" i="21"/>
  <c r="P239" i="21"/>
  <c r="Q239" i="21"/>
  <c r="R239" i="21"/>
  <c r="S239" i="21"/>
  <c r="T239" i="21"/>
  <c r="U239" i="21"/>
  <c r="L240" i="21"/>
  <c r="M240" i="21"/>
  <c r="W240" i="21" s="1"/>
  <c r="N240" i="21"/>
  <c r="O240" i="21"/>
  <c r="P240" i="21"/>
  <c r="Q240" i="21"/>
  <c r="R240" i="21"/>
  <c r="S240" i="21"/>
  <c r="T240" i="21"/>
  <c r="U240" i="21"/>
  <c r="L241" i="21"/>
  <c r="W241" i="21" s="1"/>
  <c r="M241" i="21"/>
  <c r="N241" i="21"/>
  <c r="O241" i="21"/>
  <c r="P241" i="21"/>
  <c r="Q241" i="21"/>
  <c r="R241" i="21"/>
  <c r="S241" i="21"/>
  <c r="T241" i="21"/>
  <c r="U241" i="21"/>
  <c r="L242" i="21"/>
  <c r="W242" i="21" s="1"/>
  <c r="M242" i="21"/>
  <c r="N242" i="21"/>
  <c r="O242" i="21"/>
  <c r="P242" i="21"/>
  <c r="Q242" i="21"/>
  <c r="R242" i="21"/>
  <c r="S242" i="21"/>
  <c r="T242" i="21"/>
  <c r="U242" i="21"/>
  <c r="L243" i="21"/>
  <c r="W243" i="21" s="1"/>
  <c r="M243" i="21"/>
  <c r="N243" i="21"/>
  <c r="O243" i="21"/>
  <c r="P243" i="21"/>
  <c r="Q243" i="21"/>
  <c r="R243" i="21"/>
  <c r="S243" i="21"/>
  <c r="T243" i="21"/>
  <c r="U243" i="21"/>
  <c r="L244" i="21"/>
  <c r="M244" i="21"/>
  <c r="N244" i="21"/>
  <c r="O244" i="21"/>
  <c r="P244" i="21"/>
  <c r="Q244" i="21"/>
  <c r="W244" i="21" s="1"/>
  <c r="R244" i="21"/>
  <c r="S244" i="21"/>
  <c r="T244" i="21"/>
  <c r="U244" i="21"/>
  <c r="L245" i="21"/>
  <c r="M245" i="21"/>
  <c r="N245" i="21"/>
  <c r="O245" i="21"/>
  <c r="P245" i="21"/>
  <c r="Q245" i="21"/>
  <c r="R245" i="21"/>
  <c r="S245" i="21"/>
  <c r="T245" i="21"/>
  <c r="U245" i="21"/>
  <c r="W245" i="21"/>
  <c r="L246" i="21"/>
  <c r="W246" i="21" s="1"/>
  <c r="M246" i="21"/>
  <c r="N246" i="21"/>
  <c r="O246" i="21"/>
  <c r="P246" i="21"/>
  <c r="Q246" i="21"/>
  <c r="R246" i="21"/>
  <c r="S246" i="21"/>
  <c r="T246" i="21"/>
  <c r="U246" i="21"/>
  <c r="L247" i="21"/>
  <c r="W247" i="21" s="1"/>
  <c r="M247" i="21"/>
  <c r="N247" i="21"/>
  <c r="O247" i="21"/>
  <c r="P247" i="21"/>
  <c r="Q247" i="21"/>
  <c r="R247" i="21"/>
  <c r="S247" i="21"/>
  <c r="T247" i="21"/>
  <c r="U247" i="21"/>
  <c r="L248" i="21"/>
  <c r="M248" i="21"/>
  <c r="N248" i="21"/>
  <c r="W248" i="21" s="1"/>
  <c r="O248" i="21"/>
  <c r="P248" i="21"/>
  <c r="Q248" i="21"/>
  <c r="R248" i="21"/>
  <c r="S248" i="21"/>
  <c r="T248" i="21"/>
  <c r="U248" i="21"/>
  <c r="L249" i="21"/>
  <c r="W249" i="21" s="1"/>
  <c r="M249" i="21"/>
  <c r="N249" i="21"/>
  <c r="O249" i="21"/>
  <c r="P249" i="21"/>
  <c r="Q249" i="21"/>
  <c r="R249" i="21"/>
  <c r="S249" i="21"/>
  <c r="T249" i="21"/>
  <c r="U249" i="21"/>
  <c r="L250" i="21"/>
  <c r="M250" i="21"/>
  <c r="W250" i="21" s="1"/>
  <c r="N250" i="21"/>
  <c r="O250" i="21"/>
  <c r="P250" i="21"/>
  <c r="Q250" i="21"/>
  <c r="R250" i="21"/>
  <c r="S250" i="21"/>
  <c r="T250" i="21"/>
  <c r="U250" i="21"/>
  <c r="L251" i="21"/>
  <c r="M251" i="21"/>
  <c r="N251" i="21"/>
  <c r="O251" i="21"/>
  <c r="P251" i="21"/>
  <c r="Q251" i="21"/>
  <c r="R251" i="21"/>
  <c r="S251" i="21"/>
  <c r="T251" i="21"/>
  <c r="W251" i="21" s="1"/>
  <c r="U251" i="21"/>
  <c r="L252" i="21"/>
  <c r="M252" i="21"/>
  <c r="W252" i="21" s="1"/>
  <c r="N252" i="21"/>
  <c r="O252" i="21"/>
  <c r="P252" i="21"/>
  <c r="Q252" i="21"/>
  <c r="R252" i="21"/>
  <c r="S252" i="21"/>
  <c r="T252" i="21"/>
  <c r="U252" i="21"/>
  <c r="L253" i="21"/>
  <c r="W253" i="21" s="1"/>
  <c r="M253" i="21"/>
  <c r="N253" i="21"/>
  <c r="O253" i="21"/>
  <c r="P253" i="21"/>
  <c r="Q253" i="21"/>
  <c r="R253" i="21"/>
  <c r="S253" i="21"/>
  <c r="T253" i="21"/>
  <c r="U253" i="21"/>
  <c r="L254" i="21"/>
  <c r="W254" i="21" s="1"/>
  <c r="M254" i="21"/>
  <c r="N254" i="21"/>
  <c r="O254" i="21"/>
  <c r="P254" i="21"/>
  <c r="Q254" i="21"/>
  <c r="R254" i="21"/>
  <c r="S254" i="21"/>
  <c r="T254" i="21"/>
  <c r="U254" i="21"/>
  <c r="L255" i="21"/>
  <c r="M255" i="21"/>
  <c r="W255" i="21" s="1"/>
  <c r="N255" i="21"/>
  <c r="O255" i="21"/>
  <c r="P255" i="21"/>
  <c r="Q255" i="21"/>
  <c r="R255" i="21"/>
  <c r="S255" i="21"/>
  <c r="T255" i="21"/>
  <c r="U255" i="21"/>
  <c r="L256" i="21"/>
  <c r="M256" i="21"/>
  <c r="W256" i="21" s="1"/>
  <c r="N256" i="21"/>
  <c r="O256" i="21"/>
  <c r="P256" i="21"/>
  <c r="Q256" i="21"/>
  <c r="R256" i="21"/>
  <c r="S256" i="21"/>
  <c r="T256" i="21"/>
  <c r="U256" i="21"/>
  <c r="L257" i="21"/>
  <c r="W257" i="21" s="1"/>
  <c r="M257" i="21"/>
  <c r="N257" i="21"/>
  <c r="O257" i="21"/>
  <c r="P257" i="21"/>
  <c r="Q257" i="21"/>
  <c r="R257" i="21"/>
  <c r="S257" i="21"/>
  <c r="T257" i="21"/>
  <c r="U257" i="21"/>
  <c r="L258" i="21"/>
  <c r="W258" i="21" s="1"/>
  <c r="M258" i="21"/>
  <c r="N258" i="21"/>
  <c r="O258" i="21"/>
  <c r="P258" i="21"/>
  <c r="Q258" i="21"/>
  <c r="R258" i="21"/>
  <c r="S258" i="21"/>
  <c r="T258" i="21"/>
  <c r="U258" i="21"/>
  <c r="L259" i="21"/>
  <c r="W259" i="21" s="1"/>
  <c r="M259" i="21"/>
  <c r="N259" i="21"/>
  <c r="O259" i="21"/>
  <c r="P259" i="21"/>
  <c r="Q259" i="21"/>
  <c r="R259" i="21"/>
  <c r="S259" i="21"/>
  <c r="T259" i="21"/>
  <c r="U259" i="21"/>
  <c r="L260" i="21"/>
  <c r="M260" i="21"/>
  <c r="N260" i="21"/>
  <c r="O260" i="21"/>
  <c r="P260" i="21"/>
  <c r="Q260" i="21"/>
  <c r="W260" i="21" s="1"/>
  <c r="R260" i="21"/>
  <c r="S260" i="21"/>
  <c r="T260" i="21"/>
  <c r="U260" i="21"/>
  <c r="L261" i="21"/>
  <c r="M261" i="21"/>
  <c r="N261" i="21"/>
  <c r="O261" i="21"/>
  <c r="P261" i="21"/>
  <c r="Q261" i="21"/>
  <c r="R261" i="21"/>
  <c r="S261" i="21"/>
  <c r="T261" i="21"/>
  <c r="U261" i="21"/>
  <c r="W261" i="21"/>
  <c r="L262" i="21"/>
  <c r="W262" i="21" s="1"/>
  <c r="M262" i="21"/>
  <c r="N262" i="21"/>
  <c r="O262" i="21"/>
  <c r="P262" i="21"/>
  <c r="Q262" i="21"/>
  <c r="R262" i="21"/>
  <c r="S262" i="21"/>
  <c r="T262" i="21"/>
  <c r="U262" i="21"/>
  <c r="L263" i="21"/>
  <c r="W263" i="21" s="1"/>
  <c r="M263" i="21"/>
  <c r="N263" i="21"/>
  <c r="O263" i="21"/>
  <c r="P263" i="21"/>
  <c r="Q263" i="21"/>
  <c r="R263" i="21"/>
  <c r="S263" i="21"/>
  <c r="T263" i="21"/>
  <c r="U263" i="21"/>
  <c r="L264" i="21"/>
  <c r="M264" i="21"/>
  <c r="N264" i="21"/>
  <c r="O264" i="21"/>
  <c r="P264" i="21"/>
  <c r="Q264" i="21"/>
  <c r="R264" i="21"/>
  <c r="S264" i="21"/>
  <c r="W264" i="21" s="1"/>
  <c r="T264" i="21"/>
  <c r="U264" i="21"/>
  <c r="L265" i="21"/>
  <c r="W265" i="21" s="1"/>
  <c r="M265" i="21"/>
  <c r="N265" i="21"/>
  <c r="O265" i="21"/>
  <c r="P265" i="21"/>
  <c r="Q265" i="21"/>
  <c r="R265" i="21"/>
  <c r="S265" i="21"/>
  <c r="T265" i="21"/>
  <c r="U265" i="21"/>
  <c r="L266" i="21"/>
  <c r="M266" i="21"/>
  <c r="W266" i="21" s="1"/>
  <c r="N266" i="21"/>
  <c r="O266" i="21"/>
  <c r="P266" i="21"/>
  <c r="Q266" i="21"/>
  <c r="R266" i="21"/>
  <c r="S266" i="21"/>
  <c r="T266" i="21"/>
  <c r="U266" i="21"/>
  <c r="L267" i="21"/>
  <c r="M267" i="21"/>
  <c r="N267" i="21"/>
  <c r="O267" i="21"/>
  <c r="P267" i="21"/>
  <c r="Q267" i="21"/>
  <c r="R267" i="21"/>
  <c r="S267" i="21"/>
  <c r="T267" i="21"/>
  <c r="W267" i="21" s="1"/>
  <c r="U267" i="21"/>
  <c r="L268" i="21"/>
  <c r="M268" i="21"/>
  <c r="W268" i="21" s="1"/>
  <c r="N268" i="21"/>
  <c r="O268" i="21"/>
  <c r="P268" i="21"/>
  <c r="Q268" i="21"/>
  <c r="R268" i="21"/>
  <c r="S268" i="21"/>
  <c r="T268" i="21"/>
  <c r="U268" i="21"/>
  <c r="L269" i="21"/>
  <c r="W269" i="21" s="1"/>
  <c r="M269" i="21"/>
  <c r="N269" i="21"/>
  <c r="O269" i="21"/>
  <c r="P269" i="21"/>
  <c r="Q269" i="21"/>
  <c r="R269" i="21"/>
  <c r="S269" i="21"/>
  <c r="T269" i="21"/>
  <c r="U269" i="21"/>
  <c r="L270" i="21"/>
  <c r="W270" i="21" s="1"/>
  <c r="M270" i="21"/>
  <c r="N270" i="21"/>
  <c r="O270" i="21"/>
  <c r="P270" i="21"/>
  <c r="Q270" i="21"/>
  <c r="R270" i="21"/>
  <c r="S270" i="21"/>
  <c r="T270" i="21"/>
  <c r="U270" i="21"/>
  <c r="L271" i="21"/>
  <c r="M271" i="21"/>
  <c r="W271" i="21" s="1"/>
  <c r="N271" i="21"/>
  <c r="O271" i="21"/>
  <c r="P271" i="21"/>
  <c r="Q271" i="21"/>
  <c r="R271" i="21"/>
  <c r="S271" i="21"/>
  <c r="T271" i="21"/>
  <c r="U271" i="21"/>
  <c r="L272" i="21"/>
  <c r="M272" i="21"/>
  <c r="W272" i="21" s="1"/>
  <c r="N272" i="21"/>
  <c r="O272" i="21"/>
  <c r="P272" i="21"/>
  <c r="Q272" i="21"/>
  <c r="R272" i="21"/>
  <c r="S272" i="21"/>
  <c r="T272" i="21"/>
  <c r="U272" i="21"/>
  <c r="L273" i="21"/>
  <c r="W273" i="21" s="1"/>
  <c r="M273" i="21"/>
  <c r="N273" i="21"/>
  <c r="O273" i="21"/>
  <c r="P273" i="21"/>
  <c r="Q273" i="21"/>
  <c r="R273" i="21"/>
  <c r="S273" i="21"/>
  <c r="T273" i="21"/>
  <c r="U273" i="21"/>
  <c r="L274" i="21"/>
  <c r="W274" i="21" s="1"/>
  <c r="M274" i="21"/>
  <c r="N274" i="21"/>
  <c r="O274" i="21"/>
  <c r="P274" i="21"/>
  <c r="Q274" i="21"/>
  <c r="R274" i="21"/>
  <c r="S274" i="21"/>
  <c r="T274" i="21"/>
  <c r="U274" i="21"/>
  <c r="L275" i="21"/>
  <c r="W275" i="21" s="1"/>
  <c r="M275" i="21"/>
  <c r="N275" i="21"/>
  <c r="O275" i="21"/>
  <c r="P275" i="21"/>
  <c r="Q275" i="21"/>
  <c r="R275" i="21"/>
  <c r="S275" i="21"/>
  <c r="T275" i="21"/>
  <c r="U275" i="21"/>
  <c r="L276" i="21"/>
  <c r="M276" i="21"/>
  <c r="N276" i="21"/>
  <c r="O276" i="21"/>
  <c r="P276" i="21"/>
  <c r="Q276" i="21"/>
  <c r="W276" i="21" s="1"/>
  <c r="R276" i="21"/>
  <c r="S276" i="21"/>
  <c r="T276" i="21"/>
  <c r="U276" i="21"/>
  <c r="L277" i="21"/>
  <c r="M277" i="21"/>
  <c r="N277" i="21"/>
  <c r="O277" i="21"/>
  <c r="P277" i="21"/>
  <c r="Q277" i="21"/>
  <c r="R277" i="21"/>
  <c r="S277" i="21"/>
  <c r="T277" i="21"/>
  <c r="U277" i="21"/>
  <c r="W277" i="21"/>
  <c r="L278" i="21"/>
  <c r="W278" i="21" s="1"/>
  <c r="M278" i="21"/>
  <c r="N278" i="21"/>
  <c r="O278" i="21"/>
  <c r="P278" i="21"/>
  <c r="Q278" i="21"/>
  <c r="R278" i="21"/>
  <c r="S278" i="21"/>
  <c r="T278" i="21"/>
  <c r="U278" i="21"/>
  <c r="L279" i="21"/>
  <c r="W279" i="21" s="1"/>
  <c r="M279" i="21"/>
  <c r="N279" i="21"/>
  <c r="O279" i="21"/>
  <c r="P279" i="21"/>
  <c r="Q279" i="21"/>
  <c r="R279" i="21"/>
  <c r="S279" i="21"/>
  <c r="T279" i="21"/>
  <c r="U279" i="21"/>
  <c r="L280" i="21"/>
  <c r="M280" i="21"/>
  <c r="N280" i="21"/>
  <c r="O280" i="21"/>
  <c r="P280" i="21"/>
  <c r="Q280" i="21"/>
  <c r="R280" i="21"/>
  <c r="S280" i="21"/>
  <c r="W280" i="21" s="1"/>
  <c r="T280" i="21"/>
  <c r="U280" i="21"/>
  <c r="L281" i="21"/>
  <c r="W281" i="21" s="1"/>
  <c r="M281" i="21"/>
  <c r="N281" i="21"/>
  <c r="O281" i="21"/>
  <c r="P281" i="21"/>
  <c r="Q281" i="21"/>
  <c r="R281" i="21"/>
  <c r="S281" i="21"/>
  <c r="T281" i="21"/>
  <c r="U281" i="21"/>
  <c r="L282" i="21"/>
  <c r="M282" i="21"/>
  <c r="W282" i="21" s="1"/>
  <c r="N282" i="21"/>
  <c r="O282" i="21"/>
  <c r="P282" i="21"/>
  <c r="Q282" i="21"/>
  <c r="R282" i="21"/>
  <c r="S282" i="21"/>
  <c r="T282" i="21"/>
  <c r="U282" i="21"/>
  <c r="L283" i="21"/>
  <c r="M283" i="21"/>
  <c r="N283" i="21"/>
  <c r="O283" i="21"/>
  <c r="P283" i="21"/>
  <c r="Q283" i="21"/>
  <c r="R283" i="21"/>
  <c r="S283" i="21"/>
  <c r="T283" i="21"/>
  <c r="W283" i="21" s="1"/>
  <c r="U283" i="21"/>
  <c r="L284" i="21"/>
  <c r="M284" i="21"/>
  <c r="W284" i="21" s="1"/>
  <c r="N284" i="21"/>
  <c r="O284" i="21"/>
  <c r="P284" i="21"/>
  <c r="Q284" i="21"/>
  <c r="R284" i="21"/>
  <c r="S284" i="21"/>
  <c r="T284" i="21"/>
  <c r="U284" i="21"/>
  <c r="L285" i="21"/>
  <c r="W285" i="21" s="1"/>
  <c r="M285" i="21"/>
  <c r="N285" i="21"/>
  <c r="O285" i="21"/>
  <c r="P285" i="21"/>
  <c r="Q285" i="21"/>
  <c r="R285" i="21"/>
  <c r="S285" i="21"/>
  <c r="T285" i="21"/>
  <c r="U285" i="21"/>
  <c r="L286" i="21"/>
  <c r="W286" i="21" s="1"/>
  <c r="M286" i="21"/>
  <c r="N286" i="21"/>
  <c r="O286" i="21"/>
  <c r="P286" i="21"/>
  <c r="Q286" i="21"/>
  <c r="R286" i="21"/>
  <c r="S286" i="21"/>
  <c r="T286" i="21"/>
  <c r="U286" i="21"/>
  <c r="L287" i="21"/>
  <c r="M287" i="21"/>
  <c r="W287" i="21" s="1"/>
  <c r="N287" i="21"/>
  <c r="O287" i="21"/>
  <c r="P287" i="21"/>
  <c r="Q287" i="21"/>
  <c r="R287" i="21"/>
  <c r="S287" i="21"/>
  <c r="T287" i="21"/>
  <c r="U287" i="21"/>
  <c r="L288" i="21"/>
  <c r="M288" i="21"/>
  <c r="W288" i="21" s="1"/>
  <c r="N288" i="21"/>
  <c r="O288" i="21"/>
  <c r="P288" i="21"/>
  <c r="Q288" i="21"/>
  <c r="R288" i="21"/>
  <c r="S288" i="21"/>
  <c r="T288" i="21"/>
  <c r="U288" i="21"/>
  <c r="L289" i="21"/>
  <c r="W289" i="21" s="1"/>
  <c r="M289" i="21"/>
  <c r="N289" i="21"/>
  <c r="O289" i="21"/>
  <c r="P289" i="21"/>
  <c r="Q289" i="21"/>
  <c r="R289" i="21"/>
  <c r="S289" i="21"/>
  <c r="T289" i="21"/>
  <c r="U289" i="21"/>
  <c r="L290" i="21"/>
  <c r="W290" i="21" s="1"/>
  <c r="M290" i="21"/>
  <c r="N290" i="21"/>
  <c r="O290" i="21"/>
  <c r="P290" i="21"/>
  <c r="Q290" i="21"/>
  <c r="R290" i="21"/>
  <c r="S290" i="21"/>
  <c r="T290" i="21"/>
  <c r="U290" i="21"/>
  <c r="L291" i="21"/>
  <c r="W291" i="21" s="1"/>
  <c r="M291" i="21"/>
  <c r="N291" i="21"/>
  <c r="O291" i="21"/>
  <c r="P291" i="21"/>
  <c r="Q291" i="21"/>
  <c r="R291" i="21"/>
  <c r="S291" i="21"/>
  <c r="T291" i="21"/>
  <c r="U291" i="21"/>
  <c r="L292" i="21"/>
  <c r="M292" i="21"/>
  <c r="N292" i="21"/>
  <c r="O292" i="21"/>
  <c r="P292" i="21"/>
  <c r="Q292" i="21"/>
  <c r="W292" i="21" s="1"/>
  <c r="R292" i="21"/>
  <c r="S292" i="21"/>
  <c r="T292" i="21"/>
  <c r="U292" i="21"/>
  <c r="L293" i="21"/>
  <c r="M293" i="21"/>
  <c r="N293" i="21"/>
  <c r="O293" i="21"/>
  <c r="P293" i="21"/>
  <c r="Q293" i="21"/>
  <c r="R293" i="21"/>
  <c r="S293" i="21"/>
  <c r="T293" i="21"/>
  <c r="U293" i="21"/>
  <c r="W293" i="21"/>
  <c r="L294" i="21"/>
  <c r="W294" i="21" s="1"/>
  <c r="M294" i="21"/>
  <c r="N294" i="21"/>
  <c r="O294" i="21"/>
  <c r="P294" i="21"/>
  <c r="Q294" i="21"/>
  <c r="R294" i="21"/>
  <c r="S294" i="21"/>
  <c r="T294" i="21"/>
  <c r="U294" i="21"/>
  <c r="L295" i="21"/>
  <c r="W295" i="21" s="1"/>
  <c r="M295" i="21"/>
  <c r="N295" i="21"/>
  <c r="O295" i="21"/>
  <c r="P295" i="21"/>
  <c r="Q295" i="21"/>
  <c r="R295" i="21"/>
  <c r="S295" i="21"/>
  <c r="T295" i="21"/>
  <c r="U295" i="21"/>
  <c r="L296" i="21"/>
  <c r="M296" i="21"/>
  <c r="N296" i="21"/>
  <c r="O296" i="21"/>
  <c r="P296" i="21"/>
  <c r="Q296" i="21"/>
  <c r="R296" i="21"/>
  <c r="S296" i="21"/>
  <c r="W296" i="21" s="1"/>
  <c r="T296" i="21"/>
  <c r="U296" i="21"/>
  <c r="L297" i="21"/>
  <c r="W297" i="21" s="1"/>
  <c r="M297" i="21"/>
  <c r="N297" i="21"/>
  <c r="O297" i="21"/>
  <c r="P297" i="21"/>
  <c r="Q297" i="21"/>
  <c r="R297" i="21"/>
  <c r="S297" i="21"/>
  <c r="T297" i="21"/>
  <c r="U297" i="21"/>
  <c r="L298" i="21"/>
  <c r="M298" i="21"/>
  <c r="W298" i="21" s="1"/>
  <c r="N298" i="21"/>
  <c r="O298" i="21"/>
  <c r="P298" i="21"/>
  <c r="Q298" i="21"/>
  <c r="R298" i="21"/>
  <c r="S298" i="21"/>
  <c r="T298" i="21"/>
  <c r="U298" i="21"/>
  <c r="L299" i="21"/>
  <c r="M299" i="21"/>
  <c r="N299" i="21"/>
  <c r="O299" i="21"/>
  <c r="P299" i="21"/>
  <c r="Q299" i="21"/>
  <c r="R299" i="21"/>
  <c r="S299" i="21"/>
  <c r="T299" i="21"/>
  <c r="W299" i="21" s="1"/>
  <c r="U299" i="21"/>
  <c r="L300" i="21"/>
  <c r="M300" i="21"/>
  <c r="W300" i="21" s="1"/>
  <c r="N300" i="21"/>
  <c r="O300" i="21"/>
  <c r="P300" i="21"/>
  <c r="Q300" i="21"/>
  <c r="R300" i="21"/>
  <c r="S300" i="21"/>
  <c r="T300" i="21"/>
  <c r="U300" i="21"/>
  <c r="L301" i="21"/>
  <c r="W301" i="21" s="1"/>
  <c r="M301" i="21"/>
  <c r="N301" i="21"/>
  <c r="O301" i="21"/>
  <c r="P301" i="21"/>
  <c r="Q301" i="21"/>
  <c r="R301" i="21"/>
  <c r="S301" i="21"/>
  <c r="T301" i="21"/>
  <c r="U301" i="21"/>
  <c r="L302" i="21"/>
  <c r="W302" i="21" s="1"/>
  <c r="M302" i="21"/>
  <c r="N302" i="21"/>
  <c r="O302" i="21"/>
  <c r="P302" i="21"/>
  <c r="Q302" i="21"/>
  <c r="R302" i="21"/>
  <c r="S302" i="21"/>
  <c r="T302" i="21"/>
  <c r="U302" i="21"/>
  <c r="L303" i="21"/>
  <c r="M303" i="21"/>
  <c r="W303" i="21" s="1"/>
  <c r="N303" i="21"/>
  <c r="O303" i="21"/>
  <c r="P303" i="21"/>
  <c r="Q303" i="21"/>
  <c r="R303" i="21"/>
  <c r="S303" i="21"/>
  <c r="T303" i="21"/>
  <c r="U303" i="21"/>
  <c r="L304" i="21"/>
  <c r="M304" i="21"/>
  <c r="W304" i="21" s="1"/>
  <c r="N304" i="21"/>
  <c r="O304" i="21"/>
  <c r="P304" i="21"/>
  <c r="Q304" i="21"/>
  <c r="R304" i="21"/>
  <c r="S304" i="21"/>
  <c r="T304" i="21"/>
  <c r="U304" i="21"/>
  <c r="L305" i="21"/>
  <c r="W305" i="21" s="1"/>
  <c r="M305" i="21"/>
  <c r="N305" i="21"/>
  <c r="O305" i="21"/>
  <c r="P305" i="21"/>
  <c r="Q305" i="21"/>
  <c r="R305" i="21"/>
  <c r="S305" i="21"/>
  <c r="T305" i="21"/>
  <c r="U305" i="21"/>
  <c r="L306" i="21"/>
  <c r="W306" i="21" s="1"/>
  <c r="M306" i="21"/>
  <c r="N306" i="21"/>
  <c r="O306" i="21"/>
  <c r="P306" i="21"/>
  <c r="Q306" i="21"/>
  <c r="R306" i="21"/>
  <c r="S306" i="21"/>
  <c r="T306" i="21"/>
  <c r="U306" i="21"/>
  <c r="L307" i="21"/>
  <c r="W307" i="21" s="1"/>
  <c r="M307" i="21"/>
  <c r="N307" i="21"/>
  <c r="O307" i="21"/>
  <c r="P307" i="21"/>
  <c r="Q307" i="21"/>
  <c r="R307" i="21"/>
  <c r="S307" i="21"/>
  <c r="T307" i="21"/>
  <c r="U307" i="21"/>
  <c r="L308" i="21"/>
  <c r="M308" i="21"/>
  <c r="N308" i="21"/>
  <c r="O308" i="21"/>
  <c r="P308" i="21"/>
  <c r="Q308" i="21"/>
  <c r="W308" i="21" s="1"/>
  <c r="R308" i="21"/>
  <c r="S308" i="21"/>
  <c r="T308" i="21"/>
  <c r="U308" i="21"/>
  <c r="L309" i="21"/>
  <c r="M309" i="21"/>
  <c r="N309" i="21"/>
  <c r="O309" i="21"/>
  <c r="P309" i="21"/>
  <c r="Q309" i="21"/>
  <c r="R309" i="21"/>
  <c r="S309" i="21"/>
  <c r="T309" i="21"/>
  <c r="U309" i="21"/>
  <c r="W309" i="21"/>
  <c r="L310" i="21"/>
  <c r="W310" i="21" s="1"/>
  <c r="M310" i="21"/>
  <c r="N310" i="21"/>
  <c r="O310" i="21"/>
  <c r="P310" i="21"/>
  <c r="Q310" i="21"/>
  <c r="R310" i="21"/>
  <c r="S310" i="21"/>
  <c r="T310" i="21"/>
  <c r="U310" i="21"/>
  <c r="L311" i="21"/>
  <c r="W311" i="21" s="1"/>
  <c r="M311" i="21"/>
  <c r="N311" i="21"/>
  <c r="O311" i="21"/>
  <c r="P311" i="21"/>
  <c r="Q311" i="21"/>
  <c r="R311" i="21"/>
  <c r="S311" i="21"/>
  <c r="T311" i="21"/>
  <c r="U311" i="21"/>
  <c r="L312" i="21"/>
  <c r="M312" i="21"/>
  <c r="N312" i="21"/>
  <c r="O312" i="21"/>
  <c r="P312" i="21"/>
  <c r="Q312" i="21"/>
  <c r="R312" i="21"/>
  <c r="S312" i="21"/>
  <c r="W312" i="21" s="1"/>
  <c r="T312" i="21"/>
  <c r="U312" i="21"/>
  <c r="L313" i="21"/>
  <c r="W313" i="21" s="1"/>
  <c r="M313" i="21"/>
  <c r="N313" i="21"/>
  <c r="O313" i="21"/>
  <c r="P313" i="21"/>
  <c r="Q313" i="21"/>
  <c r="R313" i="21"/>
  <c r="S313" i="21"/>
  <c r="T313" i="21"/>
  <c r="U313" i="21"/>
  <c r="L314" i="21"/>
  <c r="M314" i="21"/>
  <c r="W314" i="21" s="1"/>
  <c r="N314" i="21"/>
  <c r="O314" i="21"/>
  <c r="P314" i="21"/>
  <c r="Q314" i="21"/>
  <c r="R314" i="21"/>
  <c r="S314" i="21"/>
  <c r="T314" i="21"/>
  <c r="U314" i="21"/>
  <c r="L315" i="21"/>
  <c r="M315" i="21"/>
  <c r="N315" i="21"/>
  <c r="O315" i="21"/>
  <c r="P315" i="21"/>
  <c r="Q315" i="21"/>
  <c r="R315" i="21"/>
  <c r="S315" i="21"/>
  <c r="T315" i="21"/>
  <c r="W315" i="21" s="1"/>
  <c r="U315" i="21"/>
  <c r="L316" i="21"/>
  <c r="M316" i="21"/>
  <c r="W316" i="21" s="1"/>
  <c r="N316" i="21"/>
  <c r="O316" i="21"/>
  <c r="P316" i="21"/>
  <c r="Q316" i="21"/>
  <c r="R316" i="21"/>
  <c r="S316" i="21"/>
  <c r="T316" i="21"/>
  <c r="U316" i="21"/>
  <c r="L317" i="21"/>
  <c r="W317" i="21" s="1"/>
  <c r="M317" i="21"/>
  <c r="N317" i="21"/>
  <c r="O317" i="21"/>
  <c r="P317" i="21"/>
  <c r="Q317" i="21"/>
  <c r="R317" i="21"/>
  <c r="S317" i="21"/>
  <c r="T317" i="21"/>
  <c r="U317" i="21"/>
  <c r="L318" i="21"/>
  <c r="W318" i="21" s="1"/>
  <c r="M318" i="21"/>
  <c r="N318" i="21"/>
  <c r="O318" i="21"/>
  <c r="P318" i="21"/>
  <c r="Q318" i="21"/>
  <c r="R318" i="21"/>
  <c r="S318" i="21"/>
  <c r="T318" i="21"/>
  <c r="U318" i="21"/>
  <c r="L319" i="21"/>
  <c r="M319" i="21"/>
  <c r="W319" i="21" s="1"/>
  <c r="N319" i="21"/>
  <c r="O319" i="21"/>
  <c r="P319" i="21"/>
  <c r="Q319" i="21"/>
  <c r="R319" i="21"/>
  <c r="S319" i="21"/>
  <c r="T319" i="21"/>
  <c r="U319" i="21"/>
  <c r="L320" i="21"/>
  <c r="M320" i="21"/>
  <c r="W320" i="21" s="1"/>
  <c r="N320" i="21"/>
  <c r="O320" i="21"/>
  <c r="P320" i="21"/>
  <c r="Q320" i="21"/>
  <c r="R320" i="21"/>
  <c r="S320" i="21"/>
  <c r="T320" i="21"/>
  <c r="U320" i="21"/>
  <c r="L321" i="21"/>
  <c r="W321" i="21" s="1"/>
  <c r="M321" i="21"/>
  <c r="N321" i="21"/>
  <c r="O321" i="21"/>
  <c r="P321" i="21"/>
  <c r="Q321" i="21"/>
  <c r="R321" i="21"/>
  <c r="S321" i="21"/>
  <c r="T321" i="21"/>
  <c r="U321" i="21"/>
  <c r="L322" i="21"/>
  <c r="W322" i="21" s="1"/>
  <c r="M322" i="21"/>
  <c r="N322" i="21"/>
  <c r="O322" i="21"/>
  <c r="P322" i="21"/>
  <c r="Q322" i="21"/>
  <c r="R322" i="21"/>
  <c r="S322" i="21"/>
  <c r="T322" i="21"/>
  <c r="U322" i="21"/>
  <c r="L323" i="21"/>
  <c r="W323" i="21" s="1"/>
  <c r="M323" i="21"/>
  <c r="N323" i="21"/>
  <c r="O323" i="21"/>
  <c r="P323" i="21"/>
  <c r="Q323" i="21"/>
  <c r="R323" i="21"/>
  <c r="S323" i="21"/>
  <c r="T323" i="21"/>
  <c r="U323" i="21"/>
  <c r="L324" i="21"/>
  <c r="M324" i="21"/>
  <c r="N324" i="21"/>
  <c r="O324" i="21"/>
  <c r="P324" i="21"/>
  <c r="Q324" i="21"/>
  <c r="W324" i="21" s="1"/>
  <c r="R324" i="21"/>
  <c r="S324" i="21"/>
  <c r="T324" i="21"/>
  <c r="U324" i="21"/>
  <c r="L325" i="21"/>
  <c r="M325" i="21"/>
  <c r="N325" i="21"/>
  <c r="O325" i="21"/>
  <c r="P325" i="21"/>
  <c r="Q325" i="21"/>
  <c r="R325" i="21"/>
  <c r="S325" i="21"/>
  <c r="T325" i="21"/>
  <c r="U325" i="21"/>
  <c r="W325" i="21"/>
  <c r="L326" i="21"/>
  <c r="W326" i="21" s="1"/>
  <c r="M326" i="21"/>
  <c r="N326" i="21"/>
  <c r="O326" i="21"/>
  <c r="P326" i="21"/>
  <c r="Q326" i="21"/>
  <c r="R326" i="21"/>
  <c r="S326" i="21"/>
  <c r="T326" i="21"/>
  <c r="U326" i="21"/>
  <c r="L327" i="21"/>
  <c r="W327" i="21" s="1"/>
  <c r="M327" i="21"/>
  <c r="N327" i="21"/>
  <c r="O327" i="21"/>
  <c r="P327" i="21"/>
  <c r="Q327" i="21"/>
  <c r="R327" i="21"/>
  <c r="S327" i="21"/>
  <c r="T327" i="21"/>
  <c r="U327" i="21"/>
  <c r="L328" i="21"/>
  <c r="M328" i="21"/>
  <c r="N328" i="21"/>
  <c r="O328" i="21"/>
  <c r="P328" i="21"/>
  <c r="Q328" i="21"/>
  <c r="R328" i="21"/>
  <c r="S328" i="21"/>
  <c r="W328" i="21" s="1"/>
  <c r="T328" i="21"/>
  <c r="U328" i="21"/>
  <c r="L329" i="21"/>
  <c r="W329" i="21" s="1"/>
  <c r="M329" i="21"/>
  <c r="N329" i="21"/>
  <c r="O329" i="21"/>
  <c r="P329" i="21"/>
  <c r="Q329" i="21"/>
  <c r="R329" i="21"/>
  <c r="S329" i="21"/>
  <c r="T329" i="21"/>
  <c r="U329" i="21"/>
  <c r="L330" i="21"/>
  <c r="M330" i="21"/>
  <c r="W330" i="21" s="1"/>
  <c r="N330" i="21"/>
  <c r="O330" i="21"/>
  <c r="P330" i="21"/>
  <c r="Q330" i="21"/>
  <c r="R330" i="21"/>
  <c r="S330" i="21"/>
  <c r="T330" i="21"/>
  <c r="U330" i="21"/>
  <c r="L331" i="21"/>
  <c r="M331" i="21"/>
  <c r="N331" i="21"/>
  <c r="O331" i="21"/>
  <c r="P331" i="21"/>
  <c r="Q331" i="21"/>
  <c r="R331" i="21"/>
  <c r="S331" i="21"/>
  <c r="T331" i="21"/>
  <c r="W331" i="21" s="1"/>
  <c r="U331" i="21"/>
  <c r="L332" i="21"/>
  <c r="M332" i="21"/>
  <c r="W332" i="21" s="1"/>
  <c r="N332" i="21"/>
  <c r="O332" i="21"/>
  <c r="P332" i="21"/>
  <c r="Q332" i="21"/>
  <c r="R332" i="21"/>
  <c r="S332" i="21"/>
  <c r="T332" i="21"/>
  <c r="U332" i="21"/>
  <c r="L333" i="21"/>
  <c r="W333" i="21" s="1"/>
  <c r="M333" i="21"/>
  <c r="N333" i="21"/>
  <c r="O333" i="21"/>
  <c r="P333" i="21"/>
  <c r="Q333" i="21"/>
  <c r="R333" i="21"/>
  <c r="S333" i="21"/>
  <c r="T333" i="21"/>
  <c r="U333" i="21"/>
  <c r="L334" i="21"/>
  <c r="W334" i="21" s="1"/>
  <c r="M334" i="21"/>
  <c r="N334" i="21"/>
  <c r="O334" i="21"/>
  <c r="P334" i="21"/>
  <c r="Q334" i="21"/>
  <c r="R334" i="21"/>
  <c r="S334" i="21"/>
  <c r="T334" i="21"/>
  <c r="U334" i="21"/>
  <c r="L335" i="21"/>
  <c r="M335" i="21"/>
  <c r="W335" i="21" s="1"/>
  <c r="N335" i="21"/>
  <c r="O335" i="21"/>
  <c r="P335" i="21"/>
  <c r="Q335" i="21"/>
  <c r="R335" i="21"/>
  <c r="S335" i="21"/>
  <c r="T335" i="21"/>
  <c r="U335" i="21"/>
  <c r="L336" i="21"/>
  <c r="M336" i="21"/>
  <c r="W336" i="21" s="1"/>
  <c r="N336" i="21"/>
  <c r="O336" i="21"/>
  <c r="P336" i="21"/>
  <c r="Q336" i="21"/>
  <c r="R336" i="21"/>
  <c r="S336" i="21"/>
  <c r="T336" i="21"/>
  <c r="U336" i="21"/>
  <c r="L337" i="21"/>
  <c r="W337" i="21" s="1"/>
  <c r="M337" i="21"/>
  <c r="N337" i="21"/>
  <c r="O337" i="21"/>
  <c r="P337" i="21"/>
  <c r="Q337" i="21"/>
  <c r="R337" i="21"/>
  <c r="S337" i="21"/>
  <c r="T337" i="21"/>
  <c r="U337" i="21"/>
  <c r="L338" i="21"/>
  <c r="W338" i="21" s="1"/>
  <c r="M338" i="21"/>
  <c r="N338" i="21"/>
  <c r="O338" i="21"/>
  <c r="P338" i="21"/>
  <c r="Q338" i="21"/>
  <c r="R338" i="21"/>
  <c r="S338" i="21"/>
  <c r="T338" i="21"/>
  <c r="U338" i="21"/>
  <c r="L339" i="21"/>
  <c r="W339" i="21" s="1"/>
  <c r="M339" i="21"/>
  <c r="N339" i="21"/>
  <c r="O339" i="21"/>
  <c r="P339" i="21"/>
  <c r="Q339" i="21"/>
  <c r="R339" i="21"/>
  <c r="S339" i="21"/>
  <c r="T339" i="21"/>
  <c r="U339" i="21"/>
  <c r="L340" i="21"/>
  <c r="M340" i="21"/>
  <c r="N340" i="21"/>
  <c r="O340" i="21"/>
  <c r="P340" i="21"/>
  <c r="Q340" i="21"/>
  <c r="W340" i="21" s="1"/>
  <c r="R340" i="21"/>
  <c r="S340" i="21"/>
  <c r="T340" i="21"/>
  <c r="U340" i="21"/>
  <c r="L341" i="21"/>
  <c r="M341" i="21"/>
  <c r="N341" i="21"/>
  <c r="O341" i="21"/>
  <c r="P341" i="21"/>
  <c r="Q341" i="21"/>
  <c r="R341" i="21"/>
  <c r="S341" i="21"/>
  <c r="T341" i="21"/>
  <c r="U341" i="21"/>
  <c r="W341" i="21"/>
  <c r="L342" i="21"/>
  <c r="W342" i="21" s="1"/>
  <c r="M342" i="21"/>
  <c r="N342" i="21"/>
  <c r="O342" i="21"/>
  <c r="P342" i="21"/>
  <c r="Q342" i="21"/>
  <c r="R342" i="21"/>
  <c r="S342" i="21"/>
  <c r="T342" i="21"/>
  <c r="U342" i="21"/>
  <c r="L343" i="21"/>
  <c r="W343" i="21" s="1"/>
  <c r="M343" i="21"/>
  <c r="N343" i="21"/>
  <c r="O343" i="21"/>
  <c r="P343" i="21"/>
  <c r="Q343" i="21"/>
  <c r="R343" i="21"/>
  <c r="S343" i="21"/>
  <c r="T343" i="21"/>
  <c r="U343" i="21"/>
  <c r="L344" i="21"/>
  <c r="M344" i="21"/>
  <c r="N344" i="21"/>
  <c r="O344" i="21"/>
  <c r="P344" i="21"/>
  <c r="Q344" i="21"/>
  <c r="R344" i="21"/>
  <c r="S344" i="21"/>
  <c r="W344" i="21" s="1"/>
  <c r="T344" i="21"/>
  <c r="U344" i="21"/>
  <c r="L345" i="21"/>
  <c r="W345" i="21" s="1"/>
  <c r="M345" i="21"/>
  <c r="N345" i="21"/>
  <c r="O345" i="21"/>
  <c r="P345" i="21"/>
  <c r="Q345" i="21"/>
  <c r="R345" i="21"/>
  <c r="S345" i="21"/>
  <c r="T345" i="21"/>
  <c r="U345" i="21"/>
  <c r="L346" i="21"/>
  <c r="M346" i="21"/>
  <c r="W346" i="21" s="1"/>
  <c r="N346" i="21"/>
  <c r="O346" i="21"/>
  <c r="P346" i="21"/>
  <c r="Q346" i="21"/>
  <c r="R346" i="21"/>
  <c r="S346" i="21"/>
  <c r="T346" i="21"/>
  <c r="U346" i="21"/>
  <c r="L347" i="21"/>
  <c r="M347" i="21"/>
  <c r="N347" i="21"/>
  <c r="O347" i="21"/>
  <c r="P347" i="21"/>
  <c r="Q347" i="21"/>
  <c r="R347" i="21"/>
  <c r="S347" i="21"/>
  <c r="T347" i="21"/>
  <c r="W347" i="21" s="1"/>
  <c r="U347" i="21"/>
  <c r="L348" i="21"/>
  <c r="M348" i="21"/>
  <c r="W348" i="21" s="1"/>
  <c r="N348" i="21"/>
  <c r="O348" i="21"/>
  <c r="P348" i="21"/>
  <c r="Q348" i="21"/>
  <c r="R348" i="21"/>
  <c r="S348" i="21"/>
  <c r="T348" i="21"/>
  <c r="U348" i="21"/>
  <c r="L349" i="21"/>
  <c r="W349" i="21" s="1"/>
  <c r="M349" i="21"/>
  <c r="N349" i="21"/>
  <c r="O349" i="21"/>
  <c r="P349" i="21"/>
  <c r="Q349" i="21"/>
  <c r="R349" i="21"/>
  <c r="S349" i="21"/>
  <c r="T349" i="21"/>
  <c r="U349" i="21"/>
  <c r="L350" i="21"/>
  <c r="W350" i="21" s="1"/>
  <c r="M350" i="21"/>
  <c r="N350" i="21"/>
  <c r="O350" i="21"/>
  <c r="P350" i="21"/>
  <c r="Q350" i="21"/>
  <c r="R350" i="21"/>
  <c r="S350" i="21"/>
  <c r="T350" i="21"/>
  <c r="U350" i="21"/>
  <c r="L351" i="21"/>
  <c r="M351" i="21"/>
  <c r="W351" i="21" s="1"/>
  <c r="N351" i="21"/>
  <c r="O351" i="21"/>
  <c r="P351" i="21"/>
  <c r="Q351" i="21"/>
  <c r="R351" i="21"/>
  <c r="S351" i="21"/>
  <c r="T351" i="21"/>
  <c r="U351" i="21"/>
  <c r="L352" i="21"/>
  <c r="M352" i="21"/>
  <c r="W352" i="21" s="1"/>
  <c r="N352" i="21"/>
  <c r="O352" i="21"/>
  <c r="P352" i="21"/>
  <c r="Q352" i="21"/>
  <c r="R352" i="21"/>
  <c r="S352" i="21"/>
  <c r="T352" i="21"/>
  <c r="U352" i="21"/>
  <c r="L353" i="21"/>
  <c r="W353" i="21" s="1"/>
  <c r="M353" i="21"/>
  <c r="N353" i="21"/>
  <c r="O353" i="21"/>
  <c r="P353" i="21"/>
  <c r="Q353" i="21"/>
  <c r="R353" i="21"/>
  <c r="S353" i="21"/>
  <c r="T353" i="21"/>
  <c r="U353" i="21"/>
  <c r="L354" i="21"/>
  <c r="W354" i="21" s="1"/>
  <c r="M354" i="21"/>
  <c r="N354" i="21"/>
  <c r="O354" i="21"/>
  <c r="P354" i="21"/>
  <c r="Q354" i="21"/>
  <c r="R354" i="21"/>
  <c r="S354" i="21"/>
  <c r="T354" i="21"/>
  <c r="U354" i="21"/>
  <c r="L355" i="21"/>
  <c r="W355" i="21" s="1"/>
  <c r="M355" i="21"/>
  <c r="N355" i="21"/>
  <c r="O355" i="21"/>
  <c r="P355" i="21"/>
  <c r="Q355" i="21"/>
  <c r="R355" i="21"/>
  <c r="S355" i="21"/>
  <c r="T355" i="21"/>
  <c r="U355" i="21"/>
  <c r="L356" i="21"/>
  <c r="M356" i="21"/>
  <c r="N356" i="21"/>
  <c r="O356" i="21"/>
  <c r="P356" i="21"/>
  <c r="Q356" i="21"/>
  <c r="W356" i="21" s="1"/>
  <c r="R356" i="21"/>
  <c r="S356" i="21"/>
  <c r="T356" i="21"/>
  <c r="U356" i="21"/>
  <c r="L357" i="21"/>
  <c r="M357" i="21"/>
  <c r="N357" i="21"/>
  <c r="O357" i="21"/>
  <c r="P357" i="21"/>
  <c r="Q357" i="21"/>
  <c r="R357" i="21"/>
  <c r="S357" i="21"/>
  <c r="T357" i="21"/>
  <c r="U357" i="21"/>
  <c r="W357" i="21"/>
  <c r="L358" i="21"/>
  <c r="W358" i="21" s="1"/>
  <c r="M358" i="21"/>
  <c r="N358" i="21"/>
  <c r="O358" i="21"/>
  <c r="P358" i="21"/>
  <c r="Q358" i="21"/>
  <c r="R358" i="21"/>
  <c r="S358" i="21"/>
  <c r="T358" i="21"/>
  <c r="U358" i="21"/>
  <c r="L359" i="21"/>
  <c r="W359" i="21" s="1"/>
  <c r="M359" i="21"/>
  <c r="N359" i="21"/>
  <c r="O359" i="21"/>
  <c r="P359" i="21"/>
  <c r="Q359" i="21"/>
  <c r="R359" i="21"/>
  <c r="S359" i="21"/>
  <c r="T359" i="21"/>
  <c r="U359" i="21"/>
  <c r="L360" i="21"/>
  <c r="M360" i="21"/>
  <c r="N360" i="21"/>
  <c r="O360" i="21"/>
  <c r="P360" i="21"/>
  <c r="Q360" i="21"/>
  <c r="R360" i="21"/>
  <c r="S360" i="21"/>
  <c r="W360" i="21" s="1"/>
  <c r="T360" i="21"/>
  <c r="U360" i="21"/>
  <c r="L361" i="21"/>
  <c r="W361" i="21" s="1"/>
  <c r="M361" i="21"/>
  <c r="N361" i="21"/>
  <c r="O361" i="21"/>
  <c r="P361" i="21"/>
  <c r="Q361" i="21"/>
  <c r="R361" i="21"/>
  <c r="S361" i="21"/>
  <c r="T361" i="21"/>
  <c r="U361" i="21"/>
  <c r="L362" i="21"/>
  <c r="M362" i="21"/>
  <c r="W362" i="21" s="1"/>
  <c r="N362" i="21"/>
  <c r="O362" i="21"/>
  <c r="P362" i="21"/>
  <c r="Q362" i="21"/>
  <c r="R362" i="21"/>
  <c r="S362" i="21"/>
  <c r="T362" i="21"/>
  <c r="U362" i="21"/>
  <c r="L363" i="21"/>
  <c r="M363" i="21"/>
  <c r="N363" i="21"/>
  <c r="O363" i="21"/>
  <c r="P363" i="21"/>
  <c r="Q363" i="21"/>
  <c r="R363" i="21"/>
  <c r="S363" i="21"/>
  <c r="T363" i="21"/>
  <c r="W363" i="21" s="1"/>
  <c r="U363" i="21"/>
  <c r="L364" i="21"/>
  <c r="M364" i="21"/>
  <c r="W364" i="21" s="1"/>
  <c r="N364" i="21"/>
  <c r="O364" i="21"/>
  <c r="P364" i="21"/>
  <c r="Q364" i="21"/>
  <c r="R364" i="21"/>
  <c r="S364" i="21"/>
  <c r="T364" i="21"/>
  <c r="U364" i="21"/>
  <c r="L365" i="21"/>
  <c r="W365" i="21" s="1"/>
  <c r="M365" i="21"/>
  <c r="N365" i="21"/>
  <c r="O365" i="21"/>
  <c r="P365" i="21"/>
  <c r="Q365" i="21"/>
  <c r="R365" i="21"/>
  <c r="S365" i="21"/>
  <c r="T365" i="21"/>
  <c r="U365" i="21"/>
  <c r="L366" i="21"/>
  <c r="W366" i="21" s="1"/>
  <c r="M366" i="21"/>
  <c r="N366" i="21"/>
  <c r="O366" i="21"/>
  <c r="P366" i="21"/>
  <c r="Q366" i="21"/>
  <c r="R366" i="21"/>
  <c r="S366" i="21"/>
  <c r="T366" i="21"/>
  <c r="U366" i="21"/>
  <c r="L367" i="21"/>
  <c r="M367" i="21"/>
  <c r="W367" i="21" s="1"/>
  <c r="N367" i="21"/>
  <c r="O367" i="21"/>
  <c r="P367" i="21"/>
  <c r="Q367" i="21"/>
  <c r="R367" i="21"/>
  <c r="S367" i="21"/>
  <c r="T367" i="21"/>
  <c r="U367" i="21"/>
  <c r="L368" i="21"/>
  <c r="M368" i="21"/>
  <c r="W368" i="21" s="1"/>
  <c r="N368" i="21"/>
  <c r="O368" i="21"/>
  <c r="P368" i="21"/>
  <c r="Q368" i="21"/>
  <c r="R368" i="21"/>
  <c r="S368" i="21"/>
  <c r="T368" i="21"/>
  <c r="U368" i="21"/>
  <c r="L369" i="21"/>
  <c r="W369" i="21" s="1"/>
  <c r="M369" i="21"/>
  <c r="N369" i="21"/>
  <c r="O369" i="21"/>
  <c r="P369" i="21"/>
  <c r="Q369" i="21"/>
  <c r="R369" i="21"/>
  <c r="S369" i="21"/>
  <c r="T369" i="21"/>
  <c r="U369" i="21"/>
  <c r="L370" i="21"/>
  <c r="W370" i="21" s="1"/>
  <c r="M370" i="21"/>
  <c r="N370" i="21"/>
  <c r="O370" i="21"/>
  <c r="P370" i="21"/>
  <c r="Q370" i="21"/>
  <c r="R370" i="21"/>
  <c r="S370" i="21"/>
  <c r="T370" i="21"/>
  <c r="U370" i="21"/>
  <c r="L371" i="21"/>
  <c r="W371" i="21" s="1"/>
  <c r="M371" i="21"/>
  <c r="N371" i="21"/>
  <c r="O371" i="21"/>
  <c r="P371" i="21"/>
  <c r="Q371" i="21"/>
  <c r="R371" i="21"/>
  <c r="S371" i="21"/>
  <c r="T371" i="21"/>
  <c r="U371" i="21"/>
  <c r="L372" i="21"/>
  <c r="M372" i="21"/>
  <c r="N372" i="21"/>
  <c r="O372" i="21"/>
  <c r="P372" i="21"/>
  <c r="Q372" i="21"/>
  <c r="W372" i="21" s="1"/>
  <c r="R372" i="21"/>
  <c r="S372" i="21"/>
  <c r="T372" i="21"/>
  <c r="U372" i="21"/>
  <c r="L373" i="21"/>
  <c r="M373" i="21"/>
  <c r="N373" i="21"/>
  <c r="O373" i="21"/>
  <c r="P373" i="21"/>
  <c r="Q373" i="21"/>
  <c r="R373" i="21"/>
  <c r="S373" i="21"/>
  <c r="T373" i="21"/>
  <c r="U373" i="21"/>
  <c r="W373" i="21"/>
  <c r="L374" i="21"/>
  <c r="W374" i="21" s="1"/>
  <c r="M374" i="21"/>
  <c r="N374" i="21"/>
  <c r="O374" i="21"/>
  <c r="P374" i="21"/>
  <c r="Q374" i="21"/>
  <c r="R374" i="21"/>
  <c r="S374" i="21"/>
  <c r="T374" i="21"/>
  <c r="U374" i="21"/>
  <c r="L375" i="21"/>
  <c r="W375" i="21" s="1"/>
  <c r="M375" i="21"/>
  <c r="N375" i="21"/>
  <c r="O375" i="21"/>
  <c r="P375" i="21"/>
  <c r="Q375" i="21"/>
  <c r="R375" i="21"/>
  <c r="S375" i="21"/>
  <c r="T375" i="21"/>
  <c r="U375" i="21"/>
  <c r="L376" i="21"/>
  <c r="M376" i="21"/>
  <c r="N376" i="21"/>
  <c r="O376" i="21"/>
  <c r="P376" i="21"/>
  <c r="Q376" i="21"/>
  <c r="R376" i="21"/>
  <c r="S376" i="21"/>
  <c r="W376" i="21" s="1"/>
  <c r="T376" i="21"/>
  <c r="U376" i="21"/>
  <c r="L377" i="21"/>
  <c r="W377" i="21" s="1"/>
  <c r="M377" i="21"/>
  <c r="N377" i="21"/>
  <c r="O377" i="21"/>
  <c r="P377" i="21"/>
  <c r="Q377" i="21"/>
  <c r="R377" i="21"/>
  <c r="S377" i="21"/>
  <c r="T377" i="21"/>
  <c r="U377" i="21"/>
  <c r="L378" i="21"/>
  <c r="M378" i="21"/>
  <c r="W378" i="21" s="1"/>
  <c r="N378" i="21"/>
  <c r="O378" i="21"/>
  <c r="P378" i="21"/>
  <c r="Q378" i="21"/>
  <c r="R378" i="21"/>
  <c r="S378" i="21"/>
  <c r="T378" i="21"/>
  <c r="U378" i="21"/>
  <c r="L379" i="21"/>
  <c r="M379" i="21"/>
  <c r="N379" i="21"/>
  <c r="O379" i="21"/>
  <c r="P379" i="21"/>
  <c r="Q379" i="21"/>
  <c r="R379" i="21"/>
  <c r="S379" i="21"/>
  <c r="T379" i="21"/>
  <c r="W379" i="21" s="1"/>
  <c r="U379" i="21"/>
  <c r="L380" i="21"/>
  <c r="M380" i="21"/>
  <c r="W380" i="21" s="1"/>
  <c r="N380" i="21"/>
  <c r="O380" i="21"/>
  <c r="P380" i="21"/>
  <c r="Q380" i="21"/>
  <c r="R380" i="21"/>
  <c r="S380" i="21"/>
  <c r="T380" i="21"/>
  <c r="U380" i="21"/>
  <c r="L381" i="21"/>
  <c r="W381" i="21" s="1"/>
  <c r="M381" i="21"/>
  <c r="N381" i="21"/>
  <c r="O381" i="21"/>
  <c r="P381" i="21"/>
  <c r="Q381" i="21"/>
  <c r="R381" i="21"/>
  <c r="S381" i="21"/>
  <c r="T381" i="21"/>
  <c r="U381" i="21"/>
  <c r="L382" i="21"/>
  <c r="W382" i="21" s="1"/>
  <c r="M382" i="21"/>
  <c r="N382" i="21"/>
  <c r="O382" i="21"/>
  <c r="P382" i="21"/>
  <c r="Q382" i="21"/>
  <c r="R382" i="21"/>
  <c r="S382" i="21"/>
  <c r="T382" i="21"/>
  <c r="U382" i="21"/>
  <c r="L383" i="21"/>
  <c r="M383" i="21"/>
  <c r="W383" i="21" s="1"/>
  <c r="N383" i="21"/>
  <c r="O383" i="21"/>
  <c r="P383" i="21"/>
  <c r="Q383" i="21"/>
  <c r="R383" i="21"/>
  <c r="S383" i="21"/>
  <c r="T383" i="21"/>
  <c r="U383" i="21"/>
  <c r="L384" i="21"/>
  <c r="M384" i="21"/>
  <c r="W384" i="21" s="1"/>
  <c r="N384" i="21"/>
  <c r="O384" i="21"/>
  <c r="P384" i="21"/>
  <c r="Q384" i="21"/>
  <c r="R384" i="21"/>
  <c r="S384" i="21"/>
  <c r="T384" i="21"/>
  <c r="U384" i="21"/>
  <c r="L385" i="21"/>
  <c r="W385" i="21" s="1"/>
  <c r="M385" i="21"/>
  <c r="N385" i="21"/>
  <c r="O385" i="21"/>
  <c r="P385" i="21"/>
  <c r="Q385" i="21"/>
  <c r="R385" i="21"/>
  <c r="S385" i="21"/>
  <c r="T385" i="21"/>
  <c r="U385" i="21"/>
  <c r="L386" i="21"/>
  <c r="W386" i="21" s="1"/>
  <c r="M386" i="21"/>
  <c r="N386" i="21"/>
  <c r="O386" i="21"/>
  <c r="P386" i="21"/>
  <c r="Q386" i="21"/>
  <c r="R386" i="21"/>
  <c r="S386" i="21"/>
  <c r="T386" i="21"/>
  <c r="U386" i="21"/>
  <c r="L387" i="21"/>
  <c r="W387" i="21" s="1"/>
  <c r="M387" i="21"/>
  <c r="N387" i="21"/>
  <c r="O387" i="21"/>
  <c r="P387" i="21"/>
  <c r="Q387" i="21"/>
  <c r="R387" i="21"/>
  <c r="S387" i="21"/>
  <c r="T387" i="21"/>
  <c r="U387" i="21"/>
  <c r="L388" i="21"/>
  <c r="M388" i="21"/>
  <c r="N388" i="21"/>
  <c r="O388" i="21"/>
  <c r="P388" i="21"/>
  <c r="Q388" i="21"/>
  <c r="W388" i="21" s="1"/>
  <c r="R388" i="21"/>
  <c r="S388" i="21"/>
  <c r="T388" i="21"/>
  <c r="U388" i="21"/>
  <c r="L389" i="21"/>
  <c r="M389" i="21"/>
  <c r="N389" i="21"/>
  <c r="O389" i="21"/>
  <c r="P389" i="21"/>
  <c r="Q389" i="21"/>
  <c r="R389" i="21"/>
  <c r="S389" i="21"/>
  <c r="T389" i="21"/>
  <c r="U389" i="21"/>
  <c r="W389" i="21"/>
  <c r="L390" i="21"/>
  <c r="W390" i="21" s="1"/>
  <c r="M390" i="21"/>
  <c r="N390" i="21"/>
  <c r="O390" i="21"/>
  <c r="P390" i="21"/>
  <c r="Q390" i="21"/>
  <c r="R390" i="21"/>
  <c r="S390" i="21"/>
  <c r="T390" i="21"/>
  <c r="U390" i="21"/>
  <c r="L391" i="21"/>
  <c r="W391" i="21" s="1"/>
  <c r="M391" i="21"/>
  <c r="N391" i="21"/>
  <c r="O391" i="21"/>
  <c r="P391" i="21"/>
  <c r="Q391" i="21"/>
  <c r="R391" i="21"/>
  <c r="S391" i="21"/>
  <c r="T391" i="21"/>
  <c r="U391" i="21"/>
  <c r="L392" i="21"/>
  <c r="M392" i="21"/>
  <c r="N392" i="21"/>
  <c r="O392" i="21"/>
  <c r="P392" i="21"/>
  <c r="Q392" i="21"/>
  <c r="R392" i="21"/>
  <c r="S392" i="21"/>
  <c r="W392" i="21" s="1"/>
  <c r="T392" i="21"/>
  <c r="U392" i="21"/>
  <c r="L393" i="21"/>
  <c r="W393" i="21" s="1"/>
  <c r="M393" i="21"/>
  <c r="N393" i="21"/>
  <c r="O393" i="21"/>
  <c r="P393" i="21"/>
  <c r="Q393" i="21"/>
  <c r="R393" i="21"/>
  <c r="S393" i="21"/>
  <c r="T393" i="21"/>
  <c r="U393" i="21"/>
  <c r="L394" i="21"/>
  <c r="M394" i="21"/>
  <c r="W394" i="21" s="1"/>
  <c r="N394" i="21"/>
  <c r="O394" i="21"/>
  <c r="P394" i="21"/>
  <c r="Q394" i="21"/>
  <c r="R394" i="21"/>
  <c r="S394" i="21"/>
  <c r="T394" i="21"/>
  <c r="U394" i="21"/>
  <c r="L395" i="21"/>
  <c r="M395" i="21"/>
  <c r="N395" i="21"/>
  <c r="O395" i="21"/>
  <c r="P395" i="21"/>
  <c r="Q395" i="21"/>
  <c r="R395" i="21"/>
  <c r="S395" i="21"/>
  <c r="T395" i="21"/>
  <c r="W395" i="21" s="1"/>
  <c r="U395" i="21"/>
  <c r="L396" i="21"/>
  <c r="M396" i="21"/>
  <c r="W396" i="21" s="1"/>
  <c r="N396" i="21"/>
  <c r="O396" i="21"/>
  <c r="P396" i="21"/>
  <c r="Q396" i="21"/>
  <c r="R396" i="21"/>
  <c r="S396" i="21"/>
  <c r="T396" i="21"/>
  <c r="U396" i="21"/>
  <c r="L397" i="21"/>
  <c r="W397" i="21" s="1"/>
  <c r="M397" i="21"/>
  <c r="N397" i="21"/>
  <c r="O397" i="21"/>
  <c r="P397" i="21"/>
  <c r="Q397" i="21"/>
  <c r="R397" i="21"/>
  <c r="S397" i="21"/>
  <c r="T397" i="21"/>
  <c r="U397" i="21"/>
  <c r="L398" i="21"/>
  <c r="W398" i="21" s="1"/>
  <c r="M398" i="21"/>
  <c r="N398" i="21"/>
  <c r="O398" i="21"/>
  <c r="P398" i="21"/>
  <c r="Q398" i="21"/>
  <c r="R398" i="21"/>
  <c r="S398" i="21"/>
  <c r="T398" i="21"/>
  <c r="U398" i="21"/>
  <c r="L399" i="21"/>
  <c r="M399" i="21"/>
  <c r="W399" i="21" s="1"/>
  <c r="N399" i="21"/>
  <c r="O399" i="21"/>
  <c r="P399" i="21"/>
  <c r="Q399" i="21"/>
  <c r="R399" i="21"/>
  <c r="S399" i="21"/>
  <c r="T399" i="21"/>
  <c r="U399" i="21"/>
  <c r="L400" i="21"/>
  <c r="M400" i="21"/>
  <c r="W400" i="21" s="1"/>
  <c r="N400" i="21"/>
  <c r="O400" i="21"/>
  <c r="P400" i="21"/>
  <c r="Q400" i="21"/>
  <c r="R400" i="21"/>
  <c r="S400" i="21"/>
  <c r="T400" i="21"/>
  <c r="U400" i="21"/>
  <c r="L401" i="21"/>
  <c r="W401" i="21" s="1"/>
  <c r="M401" i="21"/>
  <c r="N401" i="21"/>
  <c r="O401" i="21"/>
  <c r="P401" i="21"/>
  <c r="Q401" i="21"/>
  <c r="R401" i="21"/>
  <c r="S401" i="21"/>
  <c r="T401" i="21"/>
  <c r="U401" i="21"/>
  <c r="L402" i="21"/>
  <c r="W402" i="21" s="1"/>
  <c r="M402" i="21"/>
  <c r="N402" i="21"/>
  <c r="O402" i="21"/>
  <c r="P402" i="21"/>
  <c r="Q402" i="21"/>
  <c r="R402" i="21"/>
  <c r="S402" i="21"/>
  <c r="T402" i="21"/>
  <c r="U402" i="21"/>
  <c r="L403" i="21"/>
  <c r="W403" i="21" s="1"/>
  <c r="M403" i="21"/>
  <c r="N403" i="21"/>
  <c r="O403" i="21"/>
  <c r="P403" i="21"/>
  <c r="Q403" i="21"/>
  <c r="R403" i="21"/>
  <c r="S403" i="21"/>
  <c r="T403" i="21"/>
  <c r="U403" i="21"/>
  <c r="L404" i="21"/>
  <c r="M404" i="21"/>
  <c r="N404" i="21"/>
  <c r="O404" i="21"/>
  <c r="P404" i="21"/>
  <c r="Q404" i="21"/>
  <c r="W404" i="21" s="1"/>
  <c r="R404" i="21"/>
  <c r="S404" i="21"/>
  <c r="T404" i="21"/>
  <c r="U404" i="21"/>
  <c r="L405" i="21"/>
  <c r="M405" i="21"/>
  <c r="N405" i="21"/>
  <c r="O405" i="21"/>
  <c r="P405" i="21"/>
  <c r="Q405" i="21"/>
  <c r="R405" i="21"/>
  <c r="S405" i="21"/>
  <c r="T405" i="21"/>
  <c r="U405" i="21"/>
  <c r="W405" i="21"/>
  <c r="L406" i="21"/>
  <c r="W406" i="21" s="1"/>
  <c r="M406" i="21"/>
  <c r="N406" i="21"/>
  <c r="O406" i="21"/>
  <c r="P406" i="21"/>
  <c r="Q406" i="21"/>
  <c r="R406" i="21"/>
  <c r="S406" i="21"/>
  <c r="T406" i="21"/>
  <c r="U406" i="21"/>
  <c r="L407" i="21"/>
  <c r="W407" i="21" s="1"/>
  <c r="M407" i="21"/>
  <c r="N407" i="21"/>
  <c r="O407" i="21"/>
  <c r="P407" i="21"/>
  <c r="Q407" i="21"/>
  <c r="R407" i="21"/>
  <c r="S407" i="21"/>
  <c r="T407" i="21"/>
  <c r="U407" i="21"/>
  <c r="L408" i="21"/>
  <c r="M408" i="21"/>
  <c r="N408" i="21"/>
  <c r="O408" i="21"/>
  <c r="P408" i="21"/>
  <c r="Q408" i="21"/>
  <c r="R408" i="21"/>
  <c r="S408" i="21"/>
  <c r="W408" i="21" s="1"/>
  <c r="T408" i="21"/>
  <c r="U408" i="21"/>
  <c r="L409" i="21"/>
  <c r="W409" i="21" s="1"/>
  <c r="M409" i="21"/>
  <c r="N409" i="21"/>
  <c r="O409" i="21"/>
  <c r="P409" i="21"/>
  <c r="Q409" i="21"/>
  <c r="R409" i="21"/>
  <c r="S409" i="21"/>
  <c r="T409" i="21"/>
  <c r="U409" i="21"/>
  <c r="L410" i="21"/>
  <c r="M410" i="21"/>
  <c r="W410" i="21" s="1"/>
  <c r="N410" i="21"/>
  <c r="O410" i="21"/>
  <c r="P410" i="21"/>
  <c r="Q410" i="21"/>
  <c r="R410" i="21"/>
  <c r="S410" i="21"/>
  <c r="T410" i="21"/>
  <c r="U410" i="21"/>
  <c r="L411" i="21"/>
  <c r="M411" i="21"/>
  <c r="N411" i="21"/>
  <c r="O411" i="21"/>
  <c r="P411" i="21"/>
  <c r="Q411" i="21"/>
  <c r="R411" i="21"/>
  <c r="S411" i="21"/>
  <c r="T411" i="21"/>
  <c r="W411" i="21" s="1"/>
  <c r="U411" i="21"/>
  <c r="L412" i="21"/>
  <c r="M412" i="21"/>
  <c r="W412" i="21" s="1"/>
  <c r="N412" i="21"/>
  <c r="O412" i="21"/>
  <c r="P412" i="21"/>
  <c r="Q412" i="21"/>
  <c r="R412" i="21"/>
  <c r="S412" i="21"/>
  <c r="T412" i="21"/>
  <c r="U412" i="21"/>
  <c r="L413" i="21"/>
  <c r="W413" i="21" s="1"/>
  <c r="M413" i="21"/>
  <c r="N413" i="21"/>
  <c r="O413" i="21"/>
  <c r="P413" i="21"/>
  <c r="Q413" i="21"/>
  <c r="R413" i="21"/>
  <c r="S413" i="21"/>
  <c r="T413" i="21"/>
  <c r="U413" i="21"/>
  <c r="L414" i="21"/>
  <c r="W414" i="21" s="1"/>
  <c r="M414" i="21"/>
  <c r="N414" i="21"/>
  <c r="O414" i="21"/>
  <c r="P414" i="21"/>
  <c r="Q414" i="21"/>
  <c r="R414" i="21"/>
  <c r="S414" i="21"/>
  <c r="T414" i="21"/>
  <c r="U414" i="21"/>
  <c r="L415" i="21"/>
  <c r="M415" i="21"/>
  <c r="W415" i="21" s="1"/>
  <c r="N415" i="21"/>
  <c r="O415" i="21"/>
  <c r="P415" i="21"/>
  <c r="Q415" i="21"/>
  <c r="R415" i="21"/>
  <c r="S415" i="21"/>
  <c r="T415" i="21"/>
  <c r="U415" i="21"/>
  <c r="L416" i="21"/>
  <c r="M416" i="21"/>
  <c r="W416" i="21" s="1"/>
  <c r="N416" i="21"/>
  <c r="O416" i="21"/>
  <c r="P416" i="21"/>
  <c r="Q416" i="21"/>
  <c r="R416" i="21"/>
  <c r="S416" i="21"/>
  <c r="T416" i="21"/>
  <c r="U416" i="21"/>
  <c r="L417" i="21"/>
  <c r="W417" i="21" s="1"/>
  <c r="M417" i="21"/>
  <c r="N417" i="21"/>
  <c r="O417" i="21"/>
  <c r="P417" i="21"/>
  <c r="Q417" i="21"/>
  <c r="R417" i="21"/>
  <c r="S417" i="21"/>
  <c r="T417" i="21"/>
  <c r="U417" i="21"/>
  <c r="L418" i="21"/>
  <c r="W418" i="21" s="1"/>
  <c r="M418" i="21"/>
  <c r="N418" i="21"/>
  <c r="O418" i="21"/>
  <c r="P418" i="21"/>
  <c r="Q418" i="21"/>
  <c r="R418" i="21"/>
  <c r="S418" i="21"/>
  <c r="T418" i="21"/>
  <c r="U418" i="21"/>
  <c r="L419" i="21"/>
  <c r="W419" i="21" s="1"/>
  <c r="M419" i="21"/>
  <c r="N419" i="21"/>
  <c r="O419" i="21"/>
  <c r="P419" i="21"/>
  <c r="Q419" i="21"/>
  <c r="R419" i="21"/>
  <c r="S419" i="21"/>
  <c r="T419" i="21"/>
  <c r="U419" i="21"/>
  <c r="L420" i="21"/>
  <c r="M420" i="21"/>
  <c r="N420" i="21"/>
  <c r="O420" i="21"/>
  <c r="P420" i="21"/>
  <c r="Q420" i="21"/>
  <c r="W420" i="21" s="1"/>
  <c r="R420" i="21"/>
  <c r="S420" i="21"/>
  <c r="T420" i="21"/>
  <c r="U420" i="21"/>
  <c r="L421" i="21"/>
  <c r="M421" i="21"/>
  <c r="N421" i="21"/>
  <c r="O421" i="21"/>
  <c r="P421" i="21"/>
  <c r="Q421" i="21"/>
  <c r="R421" i="21"/>
  <c r="S421" i="21"/>
  <c r="T421" i="21"/>
  <c r="U421" i="21"/>
  <c r="W421" i="21"/>
  <c r="L422" i="21"/>
  <c r="W422" i="21" s="1"/>
  <c r="M422" i="21"/>
  <c r="N422" i="21"/>
  <c r="O422" i="21"/>
  <c r="P422" i="21"/>
  <c r="Q422" i="21"/>
  <c r="R422" i="21"/>
  <c r="S422" i="21"/>
  <c r="T422" i="21"/>
  <c r="U422" i="21"/>
  <c r="L423" i="21"/>
  <c r="W423" i="21" s="1"/>
  <c r="M423" i="21"/>
  <c r="N423" i="21"/>
  <c r="O423" i="21"/>
  <c r="P423" i="21"/>
  <c r="Q423" i="21"/>
  <c r="R423" i="21"/>
  <c r="S423" i="21"/>
  <c r="T423" i="21"/>
  <c r="U423" i="21"/>
  <c r="L424" i="21"/>
  <c r="M424" i="21"/>
  <c r="N424" i="21"/>
  <c r="O424" i="21"/>
  <c r="W424" i="21" s="1"/>
  <c r="P424" i="21"/>
  <c r="Q424" i="21"/>
  <c r="R424" i="21"/>
  <c r="S424" i="21"/>
  <c r="T424" i="21"/>
  <c r="U424" i="21"/>
  <c r="L425" i="21"/>
  <c r="W425" i="21" s="1"/>
  <c r="M425" i="21"/>
  <c r="N425" i="21"/>
  <c r="O425" i="21"/>
  <c r="P425" i="21"/>
  <c r="Q425" i="21"/>
  <c r="R425" i="21"/>
  <c r="S425" i="21"/>
  <c r="T425" i="21"/>
  <c r="U425" i="21"/>
  <c r="L426" i="21"/>
  <c r="M426" i="21"/>
  <c r="W426" i="21" s="1"/>
  <c r="N426" i="21"/>
  <c r="O426" i="21"/>
  <c r="P426" i="21"/>
  <c r="Q426" i="21"/>
  <c r="R426" i="21"/>
  <c r="S426" i="21"/>
  <c r="T426" i="21"/>
  <c r="U426" i="21"/>
  <c r="L427" i="21"/>
  <c r="M427" i="21"/>
  <c r="N427" i="21"/>
  <c r="O427" i="21"/>
  <c r="P427" i="21"/>
  <c r="Q427" i="21"/>
  <c r="R427" i="21"/>
  <c r="S427" i="21"/>
  <c r="T427" i="21"/>
  <c r="W427" i="21" s="1"/>
  <c r="U427" i="21"/>
  <c r="L428" i="21"/>
  <c r="M428" i="21"/>
  <c r="W428" i="21" s="1"/>
  <c r="N428" i="21"/>
  <c r="O428" i="21"/>
  <c r="P428" i="21"/>
  <c r="Q428" i="21"/>
  <c r="R428" i="21"/>
  <c r="S428" i="21"/>
  <c r="T428" i="21"/>
  <c r="U428" i="21"/>
  <c r="L429" i="21"/>
  <c r="W429" i="21" s="1"/>
  <c r="M429" i="21"/>
  <c r="N429" i="21"/>
  <c r="O429" i="21"/>
  <c r="P429" i="21"/>
  <c r="Q429" i="21"/>
  <c r="R429" i="21"/>
  <c r="S429" i="21"/>
  <c r="T429" i="21"/>
  <c r="U429" i="21"/>
  <c r="L430" i="21"/>
  <c r="W430" i="21" s="1"/>
  <c r="M430" i="21"/>
  <c r="N430" i="21"/>
  <c r="O430" i="21"/>
  <c r="P430" i="21"/>
  <c r="Q430" i="21"/>
  <c r="R430" i="21"/>
  <c r="S430" i="21"/>
  <c r="T430" i="21"/>
  <c r="U430" i="21"/>
  <c r="L431" i="21"/>
  <c r="M431" i="21"/>
  <c r="W431" i="21" s="1"/>
  <c r="N431" i="21"/>
  <c r="O431" i="21"/>
  <c r="P431" i="21"/>
  <c r="Q431" i="21"/>
  <c r="R431" i="21"/>
  <c r="S431" i="21"/>
  <c r="T431" i="21"/>
  <c r="U431" i="21"/>
  <c r="L432" i="21"/>
  <c r="M432" i="21"/>
  <c r="W432" i="21" s="1"/>
  <c r="N432" i="21"/>
  <c r="O432" i="21"/>
  <c r="P432" i="21"/>
  <c r="Q432" i="21"/>
  <c r="R432" i="21"/>
  <c r="S432" i="21"/>
  <c r="T432" i="21"/>
  <c r="U432" i="21"/>
  <c r="L433" i="21"/>
  <c r="W433" i="21" s="1"/>
  <c r="M433" i="21"/>
  <c r="N433" i="21"/>
  <c r="O433" i="21"/>
  <c r="P433" i="21"/>
  <c r="Q433" i="21"/>
  <c r="R433" i="21"/>
  <c r="S433" i="21"/>
  <c r="T433" i="21"/>
  <c r="U433" i="21"/>
  <c r="L434" i="21"/>
  <c r="W434" i="21" s="1"/>
  <c r="M434" i="21"/>
  <c r="N434" i="21"/>
  <c r="O434" i="21"/>
  <c r="P434" i="21"/>
  <c r="Q434" i="21"/>
  <c r="R434" i="21"/>
  <c r="S434" i="21"/>
  <c r="T434" i="21"/>
  <c r="U434" i="21"/>
  <c r="L435" i="21"/>
  <c r="W435" i="21" s="1"/>
  <c r="M435" i="21"/>
  <c r="N435" i="21"/>
  <c r="O435" i="21"/>
  <c r="P435" i="21"/>
  <c r="Q435" i="21"/>
  <c r="R435" i="21"/>
  <c r="S435" i="21"/>
  <c r="T435" i="21"/>
  <c r="U435" i="21"/>
  <c r="L436" i="21"/>
  <c r="M436" i="21"/>
  <c r="N436" i="21"/>
  <c r="O436" i="21"/>
  <c r="P436" i="21"/>
  <c r="Q436" i="21"/>
  <c r="W436" i="21" s="1"/>
  <c r="R436" i="21"/>
  <c r="S436" i="21"/>
  <c r="T436" i="21"/>
  <c r="U436" i="21"/>
  <c r="L437" i="21"/>
  <c r="M437" i="21"/>
  <c r="N437" i="21"/>
  <c r="O437" i="21"/>
  <c r="P437" i="21"/>
  <c r="Q437" i="21"/>
  <c r="R437" i="21"/>
  <c r="S437" i="21"/>
  <c r="T437" i="21"/>
  <c r="U437" i="21"/>
  <c r="W437" i="21"/>
  <c r="L438" i="21"/>
  <c r="W438" i="21" s="1"/>
  <c r="M438" i="21"/>
  <c r="N438" i="21"/>
  <c r="O438" i="21"/>
  <c r="P438" i="21"/>
  <c r="Q438" i="21"/>
  <c r="R438" i="21"/>
  <c r="S438" i="21"/>
  <c r="T438" i="21"/>
  <c r="U438" i="21"/>
  <c r="L439" i="21"/>
  <c r="W439" i="21" s="1"/>
  <c r="M439" i="21"/>
  <c r="N439" i="21"/>
  <c r="O439" i="21"/>
  <c r="P439" i="21"/>
  <c r="Q439" i="21"/>
  <c r="R439" i="21"/>
  <c r="S439" i="21"/>
  <c r="T439" i="21"/>
  <c r="U439" i="21"/>
  <c r="L440" i="21"/>
  <c r="M440" i="21"/>
  <c r="N440" i="21"/>
  <c r="O440" i="21"/>
  <c r="W440" i="21" s="1"/>
  <c r="P440" i="21"/>
  <c r="Q440" i="21"/>
  <c r="R440" i="21"/>
  <c r="S440" i="21"/>
  <c r="T440" i="21"/>
  <c r="U440" i="21"/>
  <c r="L441" i="21"/>
  <c r="W441" i="21" s="1"/>
  <c r="M441" i="21"/>
  <c r="N441" i="21"/>
  <c r="O441" i="21"/>
  <c r="P441" i="21"/>
  <c r="Q441" i="21"/>
  <c r="R441" i="21"/>
  <c r="S441" i="21"/>
  <c r="T441" i="21"/>
  <c r="U441" i="21"/>
  <c r="L442" i="21"/>
  <c r="M442" i="21"/>
  <c r="W442" i="21" s="1"/>
  <c r="N442" i="21"/>
  <c r="O442" i="21"/>
  <c r="P442" i="21"/>
  <c r="Q442" i="21"/>
  <c r="R442" i="21"/>
  <c r="S442" i="21"/>
  <c r="T442" i="21"/>
  <c r="U442" i="21"/>
  <c r="L443" i="21"/>
  <c r="M443" i="21"/>
  <c r="N443" i="21"/>
  <c r="O443" i="21"/>
  <c r="P443" i="21"/>
  <c r="Q443" i="21"/>
  <c r="R443" i="21"/>
  <c r="S443" i="21"/>
  <c r="T443" i="21"/>
  <c r="W443" i="21" s="1"/>
  <c r="U443" i="21"/>
  <c r="L444" i="21"/>
  <c r="M444" i="21"/>
  <c r="W444" i="21" s="1"/>
  <c r="N444" i="21"/>
  <c r="O444" i="21"/>
  <c r="P444" i="21"/>
  <c r="Q444" i="21"/>
  <c r="R444" i="21"/>
  <c r="S444" i="21"/>
  <c r="T444" i="21"/>
  <c r="U444" i="21"/>
  <c r="L445" i="21"/>
  <c r="W445" i="21" s="1"/>
  <c r="M445" i="21"/>
  <c r="N445" i="21"/>
  <c r="O445" i="21"/>
  <c r="P445" i="21"/>
  <c r="Q445" i="21"/>
  <c r="R445" i="21"/>
  <c r="S445" i="21"/>
  <c r="T445" i="21"/>
  <c r="U445" i="21"/>
  <c r="L446" i="21"/>
  <c r="W446" i="21" s="1"/>
  <c r="M446" i="21"/>
  <c r="N446" i="21"/>
  <c r="O446" i="21"/>
  <c r="P446" i="21"/>
  <c r="Q446" i="21"/>
  <c r="R446" i="21"/>
  <c r="S446" i="21"/>
  <c r="T446" i="21"/>
  <c r="U446" i="21"/>
  <c r="L447" i="21"/>
  <c r="M447" i="21"/>
  <c r="W447" i="21" s="1"/>
  <c r="N447" i="21"/>
  <c r="O447" i="21"/>
  <c r="P447" i="21"/>
  <c r="Q447" i="21"/>
  <c r="R447" i="21"/>
  <c r="S447" i="21"/>
  <c r="T447" i="21"/>
  <c r="U447" i="21"/>
  <c r="L448" i="21"/>
  <c r="M448" i="21"/>
  <c r="W448" i="21" s="1"/>
  <c r="N448" i="21"/>
  <c r="O448" i="21"/>
  <c r="P448" i="21"/>
  <c r="Q448" i="21"/>
  <c r="R448" i="21"/>
  <c r="S448" i="21"/>
  <c r="T448" i="21"/>
  <c r="U448" i="21"/>
  <c r="L449" i="21"/>
  <c r="W449" i="21" s="1"/>
  <c r="M449" i="21"/>
  <c r="N449" i="21"/>
  <c r="O449" i="21"/>
  <c r="P449" i="21"/>
  <c r="Q449" i="21"/>
  <c r="R449" i="21"/>
  <c r="S449" i="21"/>
  <c r="T449" i="21"/>
  <c r="U449" i="21"/>
  <c r="L450" i="21"/>
  <c r="W450" i="21" s="1"/>
  <c r="M450" i="21"/>
  <c r="N450" i="21"/>
  <c r="O450" i="21"/>
  <c r="P450" i="21"/>
  <c r="Q450" i="21"/>
  <c r="R450" i="21"/>
  <c r="S450" i="21"/>
  <c r="T450" i="21"/>
  <c r="U450" i="21"/>
  <c r="L451" i="21"/>
  <c r="W451" i="21" s="1"/>
  <c r="M451" i="21"/>
  <c r="N451" i="21"/>
  <c r="O451" i="21"/>
  <c r="P451" i="21"/>
  <c r="Q451" i="21"/>
  <c r="R451" i="21"/>
  <c r="S451" i="21"/>
  <c r="T451" i="21"/>
  <c r="U451" i="21"/>
  <c r="L452" i="21"/>
  <c r="M452" i="21"/>
  <c r="N452" i="21"/>
  <c r="O452" i="21"/>
  <c r="P452" i="21"/>
  <c r="Q452" i="21"/>
  <c r="W452" i="21" s="1"/>
  <c r="R452" i="21"/>
  <c r="S452" i="21"/>
  <c r="T452" i="21"/>
  <c r="U452" i="21"/>
  <c r="L453" i="21"/>
  <c r="M453" i="21"/>
  <c r="N453" i="21"/>
  <c r="O453" i="21"/>
  <c r="P453" i="21"/>
  <c r="Q453" i="21"/>
  <c r="R453" i="21"/>
  <c r="S453" i="21"/>
  <c r="T453" i="21"/>
  <c r="U453" i="21"/>
  <c r="W453" i="21"/>
  <c r="L454" i="21"/>
  <c r="W454" i="21" s="1"/>
  <c r="M454" i="21"/>
  <c r="N454" i="21"/>
  <c r="O454" i="21"/>
  <c r="P454" i="21"/>
  <c r="Q454" i="21"/>
  <c r="R454" i="21"/>
  <c r="S454" i="21"/>
  <c r="T454" i="21"/>
  <c r="U454" i="21"/>
  <c r="L455" i="21"/>
  <c r="W455" i="21" s="1"/>
  <c r="M455" i="21"/>
  <c r="N455" i="21"/>
  <c r="O455" i="21"/>
  <c r="P455" i="21"/>
  <c r="Q455" i="21"/>
  <c r="R455" i="21"/>
  <c r="S455" i="21"/>
  <c r="T455" i="21"/>
  <c r="U455" i="21"/>
  <c r="L456" i="21"/>
  <c r="M456" i="21"/>
  <c r="N456" i="21"/>
  <c r="O456" i="21"/>
  <c r="W456" i="21" s="1"/>
  <c r="P456" i="21"/>
  <c r="Q456" i="21"/>
  <c r="R456" i="21"/>
  <c r="S456" i="21"/>
  <c r="T456" i="21"/>
  <c r="U456" i="21"/>
  <c r="L457" i="21"/>
  <c r="W457" i="21" s="1"/>
  <c r="M457" i="21"/>
  <c r="N457" i="21"/>
  <c r="O457" i="21"/>
  <c r="P457" i="21"/>
  <c r="Q457" i="21"/>
  <c r="R457" i="21"/>
  <c r="S457" i="21"/>
  <c r="T457" i="21"/>
  <c r="U457" i="21"/>
  <c r="L458" i="21"/>
  <c r="M458" i="21"/>
  <c r="W458" i="21" s="1"/>
  <c r="N458" i="21"/>
  <c r="O458" i="21"/>
  <c r="P458" i="21"/>
  <c r="Q458" i="21"/>
  <c r="R458" i="21"/>
  <c r="S458" i="21"/>
  <c r="T458" i="21"/>
  <c r="U458" i="21"/>
  <c r="L459" i="21"/>
  <c r="M459" i="21"/>
  <c r="N459" i="21"/>
  <c r="O459" i="21"/>
  <c r="P459" i="21"/>
  <c r="Q459" i="21"/>
  <c r="R459" i="21"/>
  <c r="S459" i="21"/>
  <c r="T459" i="21"/>
  <c r="W459" i="21" s="1"/>
  <c r="U459" i="21"/>
  <c r="L460" i="21"/>
  <c r="M460" i="21"/>
  <c r="W460" i="21" s="1"/>
  <c r="N460" i="21"/>
  <c r="O460" i="21"/>
  <c r="P460" i="21"/>
  <c r="Q460" i="21"/>
  <c r="R460" i="21"/>
  <c r="S460" i="21"/>
  <c r="T460" i="21"/>
  <c r="U460" i="21"/>
  <c r="L461" i="21"/>
  <c r="W461" i="21" s="1"/>
  <c r="M461" i="21"/>
  <c r="N461" i="21"/>
  <c r="O461" i="21"/>
  <c r="P461" i="21"/>
  <c r="Q461" i="21"/>
  <c r="R461" i="21"/>
  <c r="S461" i="21"/>
  <c r="T461" i="21"/>
  <c r="U461" i="21"/>
  <c r="L462" i="21"/>
  <c r="W462" i="21" s="1"/>
  <c r="M462" i="21"/>
  <c r="N462" i="21"/>
  <c r="O462" i="21"/>
  <c r="P462" i="21"/>
  <c r="Q462" i="21"/>
  <c r="R462" i="21"/>
  <c r="S462" i="21"/>
  <c r="T462" i="21"/>
  <c r="U462" i="21"/>
  <c r="L463" i="21"/>
  <c r="M463" i="21"/>
  <c r="W463" i="21" s="1"/>
  <c r="N463" i="21"/>
  <c r="O463" i="21"/>
  <c r="P463" i="21"/>
  <c r="Q463" i="21"/>
  <c r="R463" i="21"/>
  <c r="S463" i="21"/>
  <c r="T463" i="21"/>
  <c r="U463" i="21"/>
  <c r="L464" i="21"/>
  <c r="M464" i="21"/>
  <c r="W464" i="21" s="1"/>
  <c r="N464" i="21"/>
  <c r="O464" i="21"/>
  <c r="P464" i="21"/>
  <c r="Q464" i="21"/>
  <c r="R464" i="21"/>
  <c r="S464" i="21"/>
  <c r="T464" i="21"/>
  <c r="U464" i="21"/>
  <c r="L465" i="21"/>
  <c r="W465" i="21" s="1"/>
  <c r="M465" i="21"/>
  <c r="N465" i="21"/>
  <c r="O465" i="21"/>
  <c r="P465" i="21"/>
  <c r="Q465" i="21"/>
  <c r="R465" i="21"/>
  <c r="S465" i="21"/>
  <c r="T465" i="21"/>
  <c r="U465" i="21"/>
  <c r="L466" i="21"/>
  <c r="W466" i="21" s="1"/>
  <c r="M466" i="21"/>
  <c r="N466" i="21"/>
  <c r="O466" i="21"/>
  <c r="P466" i="21"/>
  <c r="Q466" i="21"/>
  <c r="R466" i="21"/>
  <c r="S466" i="21"/>
  <c r="T466" i="21"/>
  <c r="U466" i="21"/>
  <c r="L467" i="21"/>
  <c r="W467" i="21" s="1"/>
  <c r="M467" i="21"/>
  <c r="N467" i="21"/>
  <c r="O467" i="21"/>
  <c r="P467" i="21"/>
  <c r="Q467" i="21"/>
  <c r="R467" i="21"/>
  <c r="S467" i="21"/>
  <c r="T467" i="21"/>
  <c r="U467" i="21"/>
  <c r="L468" i="21"/>
  <c r="M468" i="21"/>
  <c r="N468" i="21"/>
  <c r="O468" i="21"/>
  <c r="P468" i="21"/>
  <c r="Q468" i="21"/>
  <c r="W468" i="21" s="1"/>
  <c r="R468" i="21"/>
  <c r="S468" i="21"/>
  <c r="T468" i="21"/>
  <c r="U468" i="21"/>
  <c r="L469" i="21"/>
  <c r="M469" i="21"/>
  <c r="N469" i="21"/>
  <c r="O469" i="21"/>
  <c r="P469" i="21"/>
  <c r="Q469" i="21"/>
  <c r="R469" i="21"/>
  <c r="S469" i="21"/>
  <c r="T469" i="21"/>
  <c r="U469" i="21"/>
  <c r="W469" i="21"/>
  <c r="L470" i="21"/>
  <c r="W470" i="21" s="1"/>
  <c r="M470" i="21"/>
  <c r="N470" i="21"/>
  <c r="O470" i="21"/>
  <c r="P470" i="21"/>
  <c r="Q470" i="21"/>
  <c r="R470" i="21"/>
  <c r="S470" i="21"/>
  <c r="T470" i="21"/>
  <c r="U470" i="21"/>
  <c r="L471" i="21"/>
  <c r="W471" i="21" s="1"/>
  <c r="M471" i="21"/>
  <c r="N471" i="21"/>
  <c r="O471" i="21"/>
  <c r="P471" i="21"/>
  <c r="Q471" i="21"/>
  <c r="R471" i="21"/>
  <c r="S471" i="21"/>
  <c r="T471" i="21"/>
  <c r="U471" i="21"/>
  <c r="L472" i="21"/>
  <c r="M472" i="21"/>
  <c r="N472" i="21"/>
  <c r="O472" i="21"/>
  <c r="W472" i="21" s="1"/>
  <c r="P472" i="21"/>
  <c r="Q472" i="21"/>
  <c r="R472" i="21"/>
  <c r="S472" i="21"/>
  <c r="T472" i="21"/>
  <c r="U472" i="21"/>
  <c r="L473" i="21"/>
  <c r="W473" i="21" s="1"/>
  <c r="M473" i="21"/>
  <c r="N473" i="21"/>
  <c r="O473" i="21"/>
  <c r="P473" i="21"/>
  <c r="Q473" i="21"/>
  <c r="R473" i="21"/>
  <c r="S473" i="21"/>
  <c r="T473" i="21"/>
  <c r="U473" i="21"/>
  <c r="L474" i="21"/>
  <c r="M474" i="21"/>
  <c r="W474" i="21" s="1"/>
  <c r="N474" i="21"/>
  <c r="O474" i="21"/>
  <c r="P474" i="21"/>
  <c r="Q474" i="21"/>
  <c r="R474" i="21"/>
  <c r="S474" i="21"/>
  <c r="T474" i="21"/>
  <c r="U474" i="21"/>
  <c r="L475" i="21"/>
  <c r="M475" i="21"/>
  <c r="N475" i="21"/>
  <c r="O475" i="21"/>
  <c r="P475" i="21"/>
  <c r="Q475" i="21"/>
  <c r="R475" i="21"/>
  <c r="S475" i="21"/>
  <c r="T475" i="21"/>
  <c r="W475" i="21" s="1"/>
  <c r="U475" i="21"/>
  <c r="L476" i="21"/>
  <c r="M476" i="21"/>
  <c r="W476" i="21" s="1"/>
  <c r="N476" i="21"/>
  <c r="O476" i="21"/>
  <c r="P476" i="21"/>
  <c r="Q476" i="21"/>
  <c r="R476" i="21"/>
  <c r="S476" i="21"/>
  <c r="T476" i="21"/>
  <c r="U476" i="21"/>
  <c r="L477" i="21"/>
  <c r="W477" i="21" s="1"/>
  <c r="M477" i="21"/>
  <c r="N477" i="21"/>
  <c r="O477" i="21"/>
  <c r="P477" i="21"/>
  <c r="Q477" i="21"/>
  <c r="R477" i="21"/>
  <c r="S477" i="21"/>
  <c r="T477" i="21"/>
  <c r="U477" i="21"/>
  <c r="L478" i="21"/>
  <c r="W478" i="21" s="1"/>
  <c r="M478" i="21"/>
  <c r="N478" i="21"/>
  <c r="O478" i="21"/>
  <c r="P478" i="21"/>
  <c r="Q478" i="21"/>
  <c r="R478" i="21"/>
  <c r="S478" i="21"/>
  <c r="T478" i="21"/>
  <c r="U478" i="21"/>
  <c r="L479" i="21"/>
  <c r="M479" i="21"/>
  <c r="W479" i="21" s="1"/>
  <c r="N479" i="21"/>
  <c r="O479" i="21"/>
  <c r="P479" i="21"/>
  <c r="Q479" i="21"/>
  <c r="R479" i="21"/>
  <c r="S479" i="21"/>
  <c r="T479" i="21"/>
  <c r="U479" i="21"/>
  <c r="L480" i="21"/>
  <c r="M480" i="21"/>
  <c r="W480" i="21" s="1"/>
  <c r="N480" i="21"/>
  <c r="O480" i="21"/>
  <c r="P480" i="21"/>
  <c r="Q480" i="21"/>
  <c r="R480" i="21"/>
  <c r="S480" i="21"/>
  <c r="T480" i="21"/>
  <c r="U480" i="21"/>
  <c r="L481" i="21"/>
  <c r="W481" i="21" s="1"/>
  <c r="M481" i="21"/>
  <c r="N481" i="21"/>
  <c r="O481" i="21"/>
  <c r="P481" i="21"/>
  <c r="Q481" i="21"/>
  <c r="R481" i="21"/>
  <c r="S481" i="21"/>
  <c r="T481" i="21"/>
  <c r="U481" i="21"/>
  <c r="L482" i="21"/>
  <c r="W482" i="21" s="1"/>
  <c r="M482" i="21"/>
  <c r="N482" i="21"/>
  <c r="O482" i="21"/>
  <c r="P482" i="21"/>
  <c r="Q482" i="21"/>
  <c r="R482" i="21"/>
  <c r="S482" i="21"/>
  <c r="T482" i="21"/>
  <c r="U482" i="21"/>
  <c r="L483" i="21"/>
  <c r="W483" i="21" s="1"/>
  <c r="M483" i="21"/>
  <c r="N483" i="21"/>
  <c r="O483" i="21"/>
  <c r="P483" i="21"/>
  <c r="Q483" i="21"/>
  <c r="R483" i="21"/>
  <c r="S483" i="21"/>
  <c r="T483" i="21"/>
  <c r="U483" i="21"/>
  <c r="L484" i="21"/>
  <c r="M484" i="21"/>
  <c r="N484" i="21"/>
  <c r="O484" i="21"/>
  <c r="P484" i="21"/>
  <c r="Q484" i="21"/>
  <c r="W484" i="21" s="1"/>
  <c r="R484" i="21"/>
  <c r="S484" i="21"/>
  <c r="T484" i="21"/>
  <c r="U484" i="21"/>
  <c r="L485" i="21"/>
  <c r="M485" i="21"/>
  <c r="N485" i="21"/>
  <c r="O485" i="21"/>
  <c r="P485" i="21"/>
  <c r="Q485" i="21"/>
  <c r="R485" i="21"/>
  <c r="S485" i="21"/>
  <c r="T485" i="21"/>
  <c r="U485" i="21"/>
  <c r="W485" i="21"/>
  <c r="L486" i="21"/>
  <c r="W486" i="21" s="1"/>
  <c r="M486" i="21"/>
  <c r="N486" i="21"/>
  <c r="O486" i="21"/>
  <c r="P486" i="21"/>
  <c r="Q486" i="21"/>
  <c r="R486" i="21"/>
  <c r="S486" i="21"/>
  <c r="T486" i="21"/>
  <c r="U486" i="21"/>
  <c r="L487" i="21"/>
  <c r="W487" i="21" s="1"/>
  <c r="M487" i="21"/>
  <c r="N487" i="21"/>
  <c r="O487" i="21"/>
  <c r="P487" i="21"/>
  <c r="Q487" i="21"/>
  <c r="R487" i="21"/>
  <c r="S487" i="21"/>
  <c r="T487" i="21"/>
  <c r="U487" i="21"/>
  <c r="L488" i="21"/>
  <c r="M488" i="21"/>
  <c r="N488" i="21"/>
  <c r="O488" i="21"/>
  <c r="W488" i="21" s="1"/>
  <c r="P488" i="21"/>
  <c r="Q488" i="21"/>
  <c r="R488" i="21"/>
  <c r="S488" i="21"/>
  <c r="T488" i="21"/>
  <c r="U488" i="21"/>
  <c r="L489" i="21"/>
  <c r="W489" i="21" s="1"/>
  <c r="M489" i="21"/>
  <c r="N489" i="21"/>
  <c r="O489" i="21"/>
  <c r="P489" i="21"/>
  <c r="Q489" i="21"/>
  <c r="R489" i="21"/>
  <c r="S489" i="21"/>
  <c r="T489" i="21"/>
  <c r="U489" i="21"/>
  <c r="L490" i="21"/>
  <c r="M490" i="21"/>
  <c r="W490" i="21" s="1"/>
  <c r="N490" i="21"/>
  <c r="O490" i="21"/>
  <c r="P490" i="21"/>
  <c r="Q490" i="21"/>
  <c r="R490" i="21"/>
  <c r="S490" i="21"/>
  <c r="T490" i="21"/>
  <c r="U490" i="21"/>
  <c r="L491" i="21"/>
  <c r="M491" i="21"/>
  <c r="N491" i="21"/>
  <c r="O491" i="21"/>
  <c r="P491" i="21"/>
  <c r="Q491" i="21"/>
  <c r="R491" i="21"/>
  <c r="S491" i="21"/>
  <c r="T491" i="21"/>
  <c r="W491" i="21" s="1"/>
  <c r="U491" i="21"/>
  <c r="L492" i="21"/>
  <c r="M492" i="21"/>
  <c r="W492" i="21" s="1"/>
  <c r="N492" i="21"/>
  <c r="O492" i="21"/>
  <c r="P492" i="21"/>
  <c r="Q492" i="21"/>
  <c r="R492" i="21"/>
  <c r="S492" i="21"/>
  <c r="T492" i="21"/>
  <c r="U492" i="21"/>
  <c r="L493" i="21"/>
  <c r="W493" i="21" s="1"/>
  <c r="M493" i="21"/>
  <c r="N493" i="21"/>
  <c r="O493" i="21"/>
  <c r="P493" i="21"/>
  <c r="Q493" i="21"/>
  <c r="R493" i="21"/>
  <c r="S493" i="21"/>
  <c r="T493" i="21"/>
  <c r="U493" i="21"/>
  <c r="L494" i="21"/>
  <c r="W494" i="21" s="1"/>
  <c r="M494" i="21"/>
  <c r="N494" i="21"/>
  <c r="O494" i="21"/>
  <c r="P494" i="21"/>
  <c r="Q494" i="21"/>
  <c r="R494" i="21"/>
  <c r="S494" i="21"/>
  <c r="T494" i="21"/>
  <c r="U494" i="21"/>
  <c r="L495" i="21"/>
  <c r="M495" i="21"/>
  <c r="W495" i="21" s="1"/>
  <c r="N495" i="21"/>
  <c r="O495" i="21"/>
  <c r="P495" i="21"/>
  <c r="Q495" i="21"/>
  <c r="R495" i="21"/>
  <c r="S495" i="21"/>
  <c r="T495" i="21"/>
  <c r="U495" i="21"/>
  <c r="L496" i="21"/>
  <c r="M496" i="21"/>
  <c r="W496" i="21" s="1"/>
  <c r="N496" i="21"/>
  <c r="O496" i="21"/>
  <c r="P496" i="21"/>
  <c r="Q496" i="21"/>
  <c r="R496" i="21"/>
  <c r="S496" i="21"/>
  <c r="T496" i="21"/>
  <c r="U496" i="21"/>
  <c r="L497" i="21"/>
  <c r="W497" i="21" s="1"/>
  <c r="M497" i="21"/>
  <c r="N497" i="21"/>
  <c r="O497" i="21"/>
  <c r="P497" i="21"/>
  <c r="Q497" i="21"/>
  <c r="R497" i="21"/>
  <c r="S497" i="21"/>
  <c r="T497" i="21"/>
  <c r="U497" i="21"/>
  <c r="L498" i="21"/>
  <c r="W498" i="21" s="1"/>
  <c r="M498" i="21"/>
  <c r="N498" i="21"/>
  <c r="O498" i="21"/>
  <c r="P498" i="21"/>
  <c r="Q498" i="21"/>
  <c r="R498" i="21"/>
  <c r="S498" i="21"/>
  <c r="T498" i="21"/>
  <c r="U498" i="21"/>
  <c r="L499" i="21"/>
  <c r="W499" i="21" s="1"/>
  <c r="M499" i="21"/>
  <c r="N499" i="21"/>
  <c r="O499" i="21"/>
  <c r="P499" i="21"/>
  <c r="Q499" i="21"/>
  <c r="R499" i="21"/>
  <c r="S499" i="21"/>
  <c r="T499" i="21"/>
  <c r="U499" i="21"/>
  <c r="L500" i="21"/>
  <c r="M500" i="21"/>
  <c r="N500" i="21"/>
  <c r="O500" i="21"/>
  <c r="P500" i="21"/>
  <c r="Q500" i="21"/>
  <c r="W500" i="21" s="1"/>
  <c r="R500" i="21"/>
  <c r="S500" i="21"/>
  <c r="T500" i="21"/>
  <c r="U500" i="21"/>
  <c r="L501" i="21"/>
  <c r="M501" i="21"/>
  <c r="N501" i="21"/>
  <c r="O501" i="21"/>
  <c r="P501" i="21"/>
  <c r="Q501" i="21"/>
  <c r="R501" i="21"/>
  <c r="S501" i="21"/>
  <c r="T501" i="21"/>
  <c r="U501" i="21"/>
  <c r="W501" i="21"/>
  <c r="L502" i="21"/>
  <c r="W502" i="21" s="1"/>
  <c r="M502" i="21"/>
  <c r="N502" i="21"/>
  <c r="O502" i="21"/>
  <c r="P502" i="21"/>
  <c r="Q502" i="21"/>
  <c r="R502" i="21"/>
  <c r="S502" i="21"/>
  <c r="T502" i="21"/>
  <c r="U502" i="21"/>
  <c r="L503" i="21"/>
  <c r="W503" i="21" s="1"/>
  <c r="M503" i="21"/>
  <c r="N503" i="21"/>
  <c r="O503" i="21"/>
  <c r="P503" i="21"/>
  <c r="Q503" i="21"/>
  <c r="R503" i="21"/>
  <c r="S503" i="21"/>
  <c r="T503" i="21"/>
  <c r="U503" i="21"/>
  <c r="L504" i="21"/>
  <c r="M504" i="21"/>
  <c r="N504" i="21"/>
  <c r="O504" i="21"/>
  <c r="W504" i="21" s="1"/>
  <c r="P504" i="21"/>
  <c r="Q504" i="21"/>
  <c r="R504" i="21"/>
  <c r="S504" i="21"/>
  <c r="T504" i="21"/>
  <c r="U504" i="21"/>
  <c r="L505" i="21"/>
  <c r="W505" i="21" s="1"/>
  <c r="M505" i="21"/>
  <c r="N505" i="21"/>
  <c r="O505" i="21"/>
  <c r="P505" i="21"/>
  <c r="Q505" i="21"/>
  <c r="R505" i="21"/>
  <c r="S505" i="21"/>
  <c r="T505" i="21"/>
  <c r="U505" i="21"/>
  <c r="L506" i="21"/>
  <c r="M506" i="21"/>
  <c r="W506" i="21" s="1"/>
  <c r="N506" i="21"/>
  <c r="O506" i="21"/>
  <c r="P506" i="21"/>
  <c r="Q506" i="21"/>
  <c r="R506" i="21"/>
  <c r="S506" i="21"/>
  <c r="T506" i="21"/>
  <c r="U506" i="21"/>
  <c r="L507" i="21"/>
  <c r="M507" i="21"/>
  <c r="N507" i="21"/>
  <c r="O507" i="21"/>
  <c r="P507" i="21"/>
  <c r="Q507" i="21"/>
  <c r="R507" i="21"/>
  <c r="S507" i="21"/>
  <c r="T507" i="21"/>
  <c r="W507" i="21" s="1"/>
  <c r="U507" i="21"/>
  <c r="L508" i="21"/>
  <c r="M508" i="21"/>
  <c r="W508" i="21" s="1"/>
  <c r="N508" i="21"/>
  <c r="O508" i="21"/>
  <c r="P508" i="21"/>
  <c r="Q508" i="21"/>
  <c r="R508" i="21"/>
  <c r="S508" i="21"/>
  <c r="T508" i="21"/>
  <c r="U508" i="21"/>
  <c r="L509" i="21"/>
  <c r="W509" i="21" s="1"/>
  <c r="M509" i="21"/>
  <c r="N509" i="21"/>
  <c r="O509" i="21"/>
  <c r="P509" i="21"/>
  <c r="Q509" i="21"/>
  <c r="R509" i="21"/>
  <c r="S509" i="21"/>
  <c r="T509" i="21"/>
  <c r="U509" i="21"/>
  <c r="L510" i="21"/>
  <c r="W510" i="21" s="1"/>
  <c r="M510" i="21"/>
  <c r="N510" i="21"/>
  <c r="O510" i="21"/>
  <c r="P510" i="21"/>
  <c r="Q510" i="21"/>
  <c r="R510" i="21"/>
  <c r="S510" i="21"/>
  <c r="T510" i="21"/>
  <c r="U510" i="21"/>
  <c r="L511" i="21"/>
  <c r="M511" i="21"/>
  <c r="W511" i="21" s="1"/>
  <c r="N511" i="21"/>
  <c r="O511" i="21"/>
  <c r="P511" i="21"/>
  <c r="Q511" i="21"/>
  <c r="R511" i="21"/>
  <c r="S511" i="21"/>
  <c r="T511" i="21"/>
  <c r="U511" i="21"/>
  <c r="L512" i="21"/>
  <c r="M512" i="21"/>
  <c r="W512" i="21" s="1"/>
  <c r="N512" i="21"/>
  <c r="O512" i="21"/>
  <c r="P512" i="21"/>
  <c r="Q512" i="21"/>
  <c r="R512" i="21"/>
  <c r="S512" i="21"/>
  <c r="T512" i="21"/>
  <c r="U512" i="21"/>
  <c r="L513" i="21"/>
  <c r="W513" i="21" s="1"/>
  <c r="M513" i="21"/>
  <c r="N513" i="21"/>
  <c r="O513" i="21"/>
  <c r="P513" i="21"/>
  <c r="Q513" i="21"/>
  <c r="R513" i="21"/>
  <c r="S513" i="21"/>
  <c r="T513" i="21"/>
  <c r="U513" i="21"/>
  <c r="L514" i="21"/>
  <c r="W514" i="21" s="1"/>
  <c r="M514" i="21"/>
  <c r="N514" i="21"/>
  <c r="O514" i="21"/>
  <c r="P514" i="21"/>
  <c r="Q514" i="21"/>
  <c r="R514" i="21"/>
  <c r="S514" i="21"/>
  <c r="T514" i="21"/>
  <c r="U514" i="21"/>
  <c r="L515" i="21"/>
  <c r="W515" i="21" s="1"/>
  <c r="M515" i="21"/>
  <c r="N515" i="21"/>
  <c r="O515" i="21"/>
  <c r="P515" i="21"/>
  <c r="Q515" i="21"/>
  <c r="R515" i="21"/>
  <c r="S515" i="21"/>
  <c r="T515" i="21"/>
  <c r="U515" i="21"/>
  <c r="L516" i="21"/>
  <c r="M516" i="21"/>
  <c r="N516" i="21"/>
  <c r="O516" i="21"/>
  <c r="P516" i="21"/>
  <c r="Q516" i="21"/>
  <c r="W516" i="21" s="1"/>
  <c r="R516" i="21"/>
  <c r="S516" i="21"/>
  <c r="T516" i="21"/>
  <c r="U516" i="21"/>
  <c r="L517" i="21"/>
  <c r="M517" i="21"/>
  <c r="N517" i="21"/>
  <c r="O517" i="21"/>
  <c r="P517" i="21"/>
  <c r="Q517" i="21"/>
  <c r="R517" i="21"/>
  <c r="S517" i="21"/>
  <c r="T517" i="21"/>
  <c r="U517" i="21"/>
  <c r="W517" i="21"/>
  <c r="L518" i="21"/>
  <c r="W518" i="21" s="1"/>
  <c r="M518" i="21"/>
  <c r="N518" i="21"/>
  <c r="O518" i="21"/>
  <c r="P518" i="21"/>
  <c r="Q518" i="21"/>
  <c r="R518" i="21"/>
  <c r="S518" i="21"/>
  <c r="T518" i="21"/>
  <c r="U518" i="21"/>
  <c r="L519" i="21"/>
  <c r="W519" i="21" s="1"/>
  <c r="M519" i="21"/>
  <c r="N519" i="21"/>
  <c r="O519" i="21"/>
  <c r="P519" i="21"/>
  <c r="Q519" i="21"/>
  <c r="R519" i="21"/>
  <c r="S519" i="21"/>
  <c r="T519" i="21"/>
  <c r="U519" i="21"/>
  <c r="L520" i="21"/>
  <c r="M520" i="21"/>
  <c r="N520" i="21"/>
  <c r="O520" i="21"/>
  <c r="W520" i="21" s="1"/>
  <c r="P520" i="21"/>
  <c r="Q520" i="21"/>
  <c r="R520" i="21"/>
  <c r="S520" i="21"/>
  <c r="T520" i="21"/>
  <c r="U520" i="21"/>
  <c r="L521" i="21"/>
  <c r="W521" i="21" s="1"/>
  <c r="M521" i="21"/>
  <c r="N521" i="21"/>
  <c r="O521" i="21"/>
  <c r="P521" i="21"/>
  <c r="Q521" i="21"/>
  <c r="R521" i="21"/>
  <c r="S521" i="21"/>
  <c r="T521" i="21"/>
  <c r="U521" i="21"/>
  <c r="L522" i="21"/>
  <c r="M522" i="21"/>
  <c r="W522" i="21" s="1"/>
  <c r="N522" i="21"/>
  <c r="O522" i="21"/>
  <c r="P522" i="21"/>
  <c r="Q522" i="21"/>
  <c r="R522" i="21"/>
  <c r="S522" i="21"/>
  <c r="T522" i="21"/>
  <c r="U522" i="21"/>
  <c r="L523" i="21"/>
  <c r="M523" i="21"/>
  <c r="N523" i="21"/>
  <c r="O523" i="21"/>
  <c r="P523" i="21"/>
  <c r="Q523" i="21"/>
  <c r="R523" i="21"/>
  <c r="S523" i="21"/>
  <c r="T523" i="21"/>
  <c r="W523" i="21" s="1"/>
  <c r="U523" i="21"/>
  <c r="L524" i="21"/>
  <c r="M524" i="21"/>
  <c r="W524" i="21" s="1"/>
  <c r="N524" i="21"/>
  <c r="O524" i="21"/>
  <c r="P524" i="21"/>
  <c r="Q524" i="21"/>
  <c r="R524" i="21"/>
  <c r="S524" i="21"/>
  <c r="T524" i="21"/>
  <c r="U524" i="21"/>
  <c r="L525" i="21"/>
  <c r="W525" i="21" s="1"/>
  <c r="M525" i="21"/>
  <c r="N525" i="21"/>
  <c r="O525" i="21"/>
  <c r="P525" i="21"/>
  <c r="Q525" i="21"/>
  <c r="R525" i="21"/>
  <c r="S525" i="21"/>
  <c r="T525" i="21"/>
  <c r="U525" i="21"/>
  <c r="L526" i="21"/>
  <c r="W526" i="21" s="1"/>
  <c r="M526" i="21"/>
  <c r="N526" i="21"/>
  <c r="O526" i="21"/>
  <c r="P526" i="21"/>
  <c r="Q526" i="21"/>
  <c r="R526" i="21"/>
  <c r="S526" i="21"/>
  <c r="T526" i="21"/>
  <c r="U526" i="21"/>
  <c r="L527" i="21"/>
  <c r="M527" i="21"/>
  <c r="W527" i="21" s="1"/>
  <c r="N527" i="21"/>
  <c r="O527" i="21"/>
  <c r="P527" i="21"/>
  <c r="Q527" i="21"/>
  <c r="R527" i="21"/>
  <c r="S527" i="21"/>
  <c r="T527" i="21"/>
  <c r="U527" i="21"/>
  <c r="L528" i="21"/>
  <c r="M528" i="21"/>
  <c r="W528" i="21" s="1"/>
  <c r="N528" i="21"/>
  <c r="O528" i="21"/>
  <c r="P528" i="21"/>
  <c r="Q528" i="21"/>
  <c r="R528" i="21"/>
  <c r="S528" i="21"/>
  <c r="T528" i="21"/>
  <c r="U528" i="21"/>
  <c r="L529" i="21"/>
  <c r="W529" i="21" s="1"/>
  <c r="M529" i="21"/>
  <c r="N529" i="21"/>
  <c r="O529" i="21"/>
  <c r="P529" i="21"/>
  <c r="Q529" i="21"/>
  <c r="R529" i="21"/>
  <c r="S529" i="21"/>
  <c r="T529" i="21"/>
  <c r="U529" i="21"/>
  <c r="L530" i="21"/>
  <c r="W530" i="21" s="1"/>
  <c r="M530" i="21"/>
  <c r="N530" i="21"/>
  <c r="O530" i="21"/>
  <c r="P530" i="21"/>
  <c r="Q530" i="21"/>
  <c r="R530" i="21"/>
  <c r="S530" i="21"/>
  <c r="T530" i="21"/>
  <c r="U530" i="21"/>
  <c r="L531" i="21"/>
  <c r="W531" i="21" s="1"/>
  <c r="M531" i="21"/>
  <c r="N531" i="21"/>
  <c r="O531" i="21"/>
  <c r="P531" i="21"/>
  <c r="Q531" i="21"/>
  <c r="R531" i="21"/>
  <c r="S531" i="21"/>
  <c r="T531" i="21"/>
  <c r="U531" i="21"/>
  <c r="L532" i="21"/>
  <c r="M532" i="21"/>
  <c r="N532" i="21"/>
  <c r="O532" i="21"/>
  <c r="P532" i="21"/>
  <c r="Q532" i="21"/>
  <c r="W532" i="21" s="1"/>
  <c r="R532" i="21"/>
  <c r="S532" i="21"/>
  <c r="T532" i="21"/>
  <c r="U532" i="21"/>
  <c r="L533" i="21"/>
  <c r="M533" i="21"/>
  <c r="N533" i="21"/>
  <c r="O533" i="21"/>
  <c r="P533" i="21"/>
  <c r="Q533" i="21"/>
  <c r="R533" i="21"/>
  <c r="S533" i="21"/>
  <c r="T533" i="21"/>
  <c r="U533" i="21"/>
  <c r="W533" i="21"/>
  <c r="L534" i="21"/>
  <c r="W534" i="21" s="1"/>
  <c r="M534" i="21"/>
  <c r="N534" i="21"/>
  <c r="O534" i="21"/>
  <c r="P534" i="21"/>
  <c r="Q534" i="21"/>
  <c r="R534" i="21"/>
  <c r="S534" i="21"/>
  <c r="T534" i="21"/>
  <c r="U534" i="21"/>
  <c r="L535" i="21"/>
  <c r="W535" i="21" s="1"/>
  <c r="M535" i="21"/>
  <c r="N535" i="21"/>
  <c r="O535" i="21"/>
  <c r="P535" i="21"/>
  <c r="Q535" i="21"/>
  <c r="R535" i="21"/>
  <c r="S535" i="21"/>
  <c r="T535" i="21"/>
  <c r="U535" i="21"/>
  <c r="L536" i="21"/>
  <c r="M536" i="21"/>
  <c r="N536" i="21"/>
  <c r="O536" i="21"/>
  <c r="W536" i="21" s="1"/>
  <c r="P536" i="21"/>
  <c r="Q536" i="21"/>
  <c r="R536" i="21"/>
  <c r="S536" i="21"/>
  <c r="T536" i="21"/>
  <c r="U536" i="21"/>
  <c r="L537" i="21"/>
  <c r="W537" i="21" s="1"/>
  <c r="M537" i="21"/>
  <c r="N537" i="21"/>
  <c r="O537" i="21"/>
  <c r="P537" i="21"/>
  <c r="Q537" i="21"/>
  <c r="R537" i="21"/>
  <c r="S537" i="21"/>
  <c r="T537" i="21"/>
  <c r="U537" i="21"/>
  <c r="L538" i="21"/>
  <c r="M538" i="21"/>
  <c r="W538" i="21" s="1"/>
  <c r="N538" i="21"/>
  <c r="O538" i="21"/>
  <c r="P538" i="21"/>
  <c r="Q538" i="21"/>
  <c r="R538" i="21"/>
  <c r="S538" i="21"/>
  <c r="T538" i="21"/>
  <c r="U538" i="21"/>
  <c r="L539" i="21"/>
  <c r="M539" i="21"/>
  <c r="N539" i="21"/>
  <c r="O539" i="21"/>
  <c r="P539" i="21"/>
  <c r="Q539" i="21"/>
  <c r="R539" i="21"/>
  <c r="S539" i="21"/>
  <c r="T539" i="21"/>
  <c r="W539" i="21" s="1"/>
  <c r="U539" i="21"/>
  <c r="L540" i="21"/>
  <c r="M540" i="21"/>
  <c r="W540" i="21" s="1"/>
  <c r="N540" i="21"/>
  <c r="O540" i="21"/>
  <c r="P540" i="21"/>
  <c r="Q540" i="21"/>
  <c r="R540" i="21"/>
  <c r="S540" i="21"/>
  <c r="T540" i="21"/>
  <c r="U540" i="21"/>
  <c r="L541" i="21"/>
  <c r="W541" i="21" s="1"/>
  <c r="M541" i="21"/>
  <c r="N541" i="21"/>
  <c r="O541" i="21"/>
  <c r="P541" i="21"/>
  <c r="Q541" i="21"/>
  <c r="R541" i="21"/>
  <c r="S541" i="21"/>
  <c r="T541" i="21"/>
  <c r="U541" i="21"/>
  <c r="L542" i="21"/>
  <c r="W542" i="21" s="1"/>
  <c r="M542" i="21"/>
  <c r="N542" i="21"/>
  <c r="O542" i="21"/>
  <c r="P542" i="21"/>
  <c r="Q542" i="21"/>
  <c r="R542" i="21"/>
  <c r="S542" i="21"/>
  <c r="T542" i="21"/>
  <c r="U542" i="21"/>
  <c r="L543" i="21"/>
  <c r="M543" i="21"/>
  <c r="W543" i="21" s="1"/>
  <c r="N543" i="21"/>
  <c r="O543" i="21"/>
  <c r="P543" i="21"/>
  <c r="Q543" i="21"/>
  <c r="R543" i="21"/>
  <c r="S543" i="21"/>
  <c r="T543" i="21"/>
  <c r="U543" i="21"/>
  <c r="L544" i="21"/>
  <c r="M544" i="21"/>
  <c r="W544" i="21" s="1"/>
  <c r="N544" i="21"/>
  <c r="O544" i="21"/>
  <c r="P544" i="21"/>
  <c r="Q544" i="21"/>
  <c r="R544" i="21"/>
  <c r="S544" i="21"/>
  <c r="T544" i="21"/>
  <c r="U544" i="21"/>
  <c r="L545" i="21"/>
  <c r="W545" i="21" s="1"/>
  <c r="M545" i="21"/>
  <c r="N545" i="21"/>
  <c r="O545" i="21"/>
  <c r="P545" i="21"/>
  <c r="Q545" i="21"/>
  <c r="R545" i="21"/>
  <c r="S545" i="21"/>
  <c r="T545" i="21"/>
  <c r="U545" i="21"/>
  <c r="L546" i="21"/>
  <c r="W546" i="21" s="1"/>
  <c r="M546" i="21"/>
  <c r="N546" i="21"/>
  <c r="O546" i="21"/>
  <c r="P546" i="21"/>
  <c r="Q546" i="21"/>
  <c r="R546" i="21"/>
  <c r="S546" i="21"/>
  <c r="T546" i="21"/>
  <c r="U546" i="21"/>
  <c r="L547" i="21"/>
  <c r="W547" i="21" s="1"/>
  <c r="M547" i="21"/>
  <c r="N547" i="21"/>
  <c r="O547" i="21"/>
  <c r="P547" i="21"/>
  <c r="Q547" i="21"/>
  <c r="R547" i="21"/>
  <c r="S547" i="21"/>
  <c r="T547" i="21"/>
  <c r="U547" i="21"/>
  <c r="L548" i="21"/>
  <c r="M548" i="21"/>
  <c r="N548" i="21"/>
  <c r="O548" i="21"/>
  <c r="P548" i="21"/>
  <c r="Q548" i="21"/>
  <c r="W548" i="21" s="1"/>
  <c r="R548" i="21"/>
  <c r="S548" i="21"/>
  <c r="T548" i="21"/>
  <c r="U548" i="21"/>
  <c r="L549" i="21"/>
  <c r="M549" i="21"/>
  <c r="N549" i="21"/>
  <c r="O549" i="21"/>
  <c r="P549" i="21"/>
  <c r="Q549" i="21"/>
  <c r="R549" i="21"/>
  <c r="S549" i="21"/>
  <c r="T549" i="21"/>
  <c r="U549" i="21"/>
  <c r="W549" i="21"/>
  <c r="L550" i="21"/>
  <c r="W550" i="21" s="1"/>
  <c r="M550" i="21"/>
  <c r="N550" i="21"/>
  <c r="O550" i="21"/>
  <c r="P550" i="21"/>
  <c r="Q550" i="21"/>
  <c r="R550" i="21"/>
  <c r="S550" i="21"/>
  <c r="T550" i="21"/>
  <c r="U550" i="21"/>
  <c r="L551" i="21"/>
  <c r="W551" i="21" s="1"/>
  <c r="M551" i="21"/>
  <c r="N551" i="21"/>
  <c r="O551" i="21"/>
  <c r="P551" i="21"/>
  <c r="Q551" i="21"/>
  <c r="R551" i="21"/>
  <c r="S551" i="21"/>
  <c r="T551" i="21"/>
  <c r="U551" i="21"/>
  <c r="L552" i="21"/>
  <c r="M552" i="21"/>
  <c r="N552" i="21"/>
  <c r="O552" i="21"/>
  <c r="W552" i="21" s="1"/>
  <c r="P552" i="21"/>
  <c r="Q552" i="21"/>
  <c r="R552" i="21"/>
  <c r="S552" i="21"/>
  <c r="T552" i="21"/>
  <c r="U552" i="21"/>
  <c r="L553" i="21"/>
  <c r="W553" i="21" s="1"/>
  <c r="M553" i="21"/>
  <c r="N553" i="21"/>
  <c r="O553" i="21"/>
  <c r="P553" i="21"/>
  <c r="Q553" i="21"/>
  <c r="R553" i="21"/>
  <c r="S553" i="21"/>
  <c r="T553" i="21"/>
  <c r="U553" i="21"/>
  <c r="L554" i="21"/>
  <c r="M554" i="21"/>
  <c r="W554" i="21" s="1"/>
  <c r="N554" i="21"/>
  <c r="O554" i="21"/>
  <c r="P554" i="21"/>
  <c r="Q554" i="21"/>
  <c r="R554" i="21"/>
  <c r="S554" i="21"/>
  <c r="T554" i="21"/>
  <c r="U554" i="21"/>
  <c r="L555" i="21"/>
  <c r="M555" i="21"/>
  <c r="N555" i="21"/>
  <c r="O555" i="21"/>
  <c r="P555" i="21"/>
  <c r="Q555" i="21"/>
  <c r="R555" i="21"/>
  <c r="S555" i="21"/>
  <c r="T555" i="21"/>
  <c r="W555" i="21" s="1"/>
  <c r="U555" i="21"/>
  <c r="L556" i="21"/>
  <c r="M556" i="21"/>
  <c r="W556" i="21" s="1"/>
  <c r="N556" i="21"/>
  <c r="O556" i="21"/>
  <c r="P556" i="21"/>
  <c r="Q556" i="21"/>
  <c r="R556" i="21"/>
  <c r="S556" i="21"/>
  <c r="T556" i="21"/>
  <c r="U556" i="21"/>
  <c r="L557" i="21"/>
  <c r="W557" i="21" s="1"/>
  <c r="M557" i="21"/>
  <c r="N557" i="21"/>
  <c r="O557" i="21"/>
  <c r="P557" i="21"/>
  <c r="Q557" i="21"/>
  <c r="R557" i="21"/>
  <c r="S557" i="21"/>
  <c r="T557" i="21"/>
  <c r="U557" i="21"/>
  <c r="L558" i="21"/>
  <c r="W558" i="21" s="1"/>
  <c r="M558" i="21"/>
  <c r="N558" i="21"/>
  <c r="O558" i="21"/>
  <c r="P558" i="21"/>
  <c r="Q558" i="21"/>
  <c r="R558" i="21"/>
  <c r="S558" i="21"/>
  <c r="T558" i="21"/>
  <c r="U558" i="21"/>
  <c r="L559" i="21"/>
  <c r="M559" i="21"/>
  <c r="W559" i="21" s="1"/>
  <c r="N559" i="21"/>
  <c r="O559" i="21"/>
  <c r="P559" i="21"/>
  <c r="Q559" i="21"/>
  <c r="R559" i="21"/>
  <c r="S559" i="21"/>
  <c r="T559" i="21"/>
  <c r="U559" i="21"/>
  <c r="L560" i="21"/>
  <c r="M560" i="21"/>
  <c r="W560" i="21" s="1"/>
  <c r="N560" i="21"/>
  <c r="O560" i="21"/>
  <c r="P560" i="21"/>
  <c r="Q560" i="21"/>
  <c r="R560" i="21"/>
  <c r="S560" i="21"/>
  <c r="T560" i="21"/>
  <c r="U560" i="21"/>
  <c r="L561" i="21"/>
  <c r="W561" i="21" s="1"/>
  <c r="M561" i="21"/>
  <c r="N561" i="21"/>
  <c r="O561" i="21"/>
  <c r="P561" i="21"/>
  <c r="Q561" i="21"/>
  <c r="R561" i="21"/>
  <c r="S561" i="21"/>
  <c r="T561" i="21"/>
  <c r="U561" i="21"/>
  <c r="L562" i="21"/>
  <c r="W562" i="21" s="1"/>
  <c r="M562" i="21"/>
  <c r="N562" i="21"/>
  <c r="O562" i="21"/>
  <c r="P562" i="21"/>
  <c r="Q562" i="21"/>
  <c r="R562" i="21"/>
  <c r="S562" i="21"/>
  <c r="T562" i="21"/>
  <c r="U562" i="21"/>
  <c r="L563" i="21"/>
  <c r="W563" i="21" s="1"/>
  <c r="M563" i="21"/>
  <c r="N563" i="21"/>
  <c r="O563" i="21"/>
  <c r="P563" i="21"/>
  <c r="Q563" i="21"/>
  <c r="R563" i="21"/>
  <c r="S563" i="21"/>
  <c r="T563" i="21"/>
  <c r="U563" i="21"/>
  <c r="L564" i="21"/>
  <c r="M564" i="21"/>
  <c r="N564" i="21"/>
  <c r="O564" i="21"/>
  <c r="P564" i="21"/>
  <c r="Q564" i="21"/>
  <c r="W564" i="21" s="1"/>
  <c r="R564" i="21"/>
  <c r="S564" i="21"/>
  <c r="T564" i="21"/>
  <c r="U564" i="21"/>
  <c r="L565" i="21"/>
  <c r="M565" i="21"/>
  <c r="N565" i="21"/>
  <c r="O565" i="21"/>
  <c r="P565" i="21"/>
  <c r="Q565" i="21"/>
  <c r="R565" i="21"/>
  <c r="S565" i="21"/>
  <c r="T565" i="21"/>
  <c r="U565" i="21"/>
  <c r="W565" i="21"/>
  <c r="L566" i="21"/>
  <c r="W566" i="21" s="1"/>
  <c r="M566" i="21"/>
  <c r="N566" i="21"/>
  <c r="O566" i="21"/>
  <c r="P566" i="21"/>
  <c r="Q566" i="21"/>
  <c r="R566" i="21"/>
  <c r="S566" i="21"/>
  <c r="T566" i="21"/>
  <c r="U566" i="21"/>
  <c r="L567" i="21"/>
  <c r="W567" i="21" s="1"/>
  <c r="M567" i="21"/>
  <c r="N567" i="21"/>
  <c r="O567" i="21"/>
  <c r="P567" i="21"/>
  <c r="Q567" i="21"/>
  <c r="R567" i="21"/>
  <c r="S567" i="21"/>
  <c r="T567" i="21"/>
  <c r="U567" i="21"/>
  <c r="L568" i="21"/>
  <c r="M568" i="21"/>
  <c r="N568" i="21"/>
  <c r="O568" i="21"/>
  <c r="W568" i="21" s="1"/>
  <c r="P568" i="21"/>
  <c r="Q568" i="21"/>
  <c r="R568" i="21"/>
  <c r="S568" i="21"/>
  <c r="T568" i="21"/>
  <c r="U568" i="21"/>
  <c r="L569" i="21"/>
  <c r="W569" i="21" s="1"/>
  <c r="M569" i="21"/>
  <c r="N569" i="21"/>
  <c r="O569" i="21"/>
  <c r="P569" i="21"/>
  <c r="Q569" i="21"/>
  <c r="R569" i="21"/>
  <c r="S569" i="21"/>
  <c r="T569" i="21"/>
  <c r="U569" i="21"/>
  <c r="L570" i="21"/>
  <c r="M570" i="21"/>
  <c r="W570" i="21" s="1"/>
  <c r="N570" i="21"/>
  <c r="O570" i="21"/>
  <c r="P570" i="21"/>
  <c r="Q570" i="21"/>
  <c r="R570" i="21"/>
  <c r="S570" i="21"/>
  <c r="T570" i="21"/>
  <c r="U570" i="21"/>
  <c r="L571" i="21"/>
  <c r="M571" i="21"/>
  <c r="N571" i="21"/>
  <c r="O571" i="21"/>
  <c r="P571" i="21"/>
  <c r="Q571" i="21"/>
  <c r="R571" i="21"/>
  <c r="S571" i="21"/>
  <c r="T571" i="21"/>
  <c r="W571" i="21" s="1"/>
  <c r="U571" i="21"/>
  <c r="L572" i="21"/>
  <c r="M572" i="21"/>
  <c r="W572" i="21" s="1"/>
  <c r="N572" i="21"/>
  <c r="O572" i="21"/>
  <c r="P572" i="21"/>
  <c r="Q572" i="21"/>
  <c r="R572" i="21"/>
  <c r="S572" i="21"/>
  <c r="T572" i="21"/>
  <c r="U572" i="21"/>
  <c r="L573" i="21"/>
  <c r="W573" i="21" s="1"/>
  <c r="M573" i="21"/>
  <c r="N573" i="21"/>
  <c r="O573" i="21"/>
  <c r="P573" i="21"/>
  <c r="Q573" i="21"/>
  <c r="R573" i="21"/>
  <c r="S573" i="21"/>
  <c r="T573" i="21"/>
  <c r="U573" i="21"/>
  <c r="L574" i="21"/>
  <c r="W574" i="21" s="1"/>
  <c r="M574" i="21"/>
  <c r="N574" i="21"/>
  <c r="O574" i="21"/>
  <c r="P574" i="21"/>
  <c r="Q574" i="21"/>
  <c r="R574" i="21"/>
  <c r="S574" i="21"/>
  <c r="T574" i="21"/>
  <c r="U574" i="21"/>
  <c r="L575" i="21"/>
  <c r="M575" i="21"/>
  <c r="W575" i="21" s="1"/>
  <c r="N575" i="21"/>
  <c r="O575" i="21"/>
  <c r="P575" i="21"/>
  <c r="Q575" i="21"/>
  <c r="R575" i="21"/>
  <c r="S575" i="21"/>
  <c r="T575" i="21"/>
  <c r="U575" i="21"/>
  <c r="L576" i="21"/>
  <c r="M576" i="21"/>
  <c r="W576" i="21" s="1"/>
  <c r="N576" i="21"/>
  <c r="O576" i="21"/>
  <c r="P576" i="21"/>
  <c r="Q576" i="21"/>
  <c r="R576" i="21"/>
  <c r="S576" i="21"/>
  <c r="T576" i="21"/>
  <c r="U576" i="21"/>
  <c r="L577" i="21"/>
  <c r="W577" i="21" s="1"/>
  <c r="M577" i="21"/>
  <c r="N577" i="21"/>
  <c r="O577" i="21"/>
  <c r="P577" i="21"/>
  <c r="Q577" i="21"/>
  <c r="R577" i="21"/>
  <c r="S577" i="21"/>
  <c r="T577" i="21"/>
  <c r="U577" i="21"/>
  <c r="L578" i="21"/>
  <c r="W578" i="21" s="1"/>
  <c r="M578" i="21"/>
  <c r="N578" i="21"/>
  <c r="O578" i="21"/>
  <c r="P578" i="21"/>
  <c r="Q578" i="21"/>
  <c r="R578" i="21"/>
  <c r="S578" i="21"/>
  <c r="T578" i="21"/>
  <c r="U578" i="21"/>
  <c r="L579" i="21"/>
  <c r="W579" i="21" s="1"/>
  <c r="M579" i="21"/>
  <c r="N579" i="21"/>
  <c r="O579" i="21"/>
  <c r="P579" i="21"/>
  <c r="Q579" i="21"/>
  <c r="R579" i="21"/>
  <c r="S579" i="21"/>
  <c r="T579" i="21"/>
  <c r="U579" i="21"/>
  <c r="L580" i="21"/>
  <c r="M580" i="21"/>
  <c r="N580" i="21"/>
  <c r="O580" i="21"/>
  <c r="P580" i="21"/>
  <c r="Q580" i="21"/>
  <c r="W580" i="21" s="1"/>
  <c r="R580" i="21"/>
  <c r="S580" i="21"/>
  <c r="T580" i="21"/>
  <c r="U580" i="21"/>
  <c r="L581" i="21"/>
  <c r="M581" i="21"/>
  <c r="N581" i="21"/>
  <c r="O581" i="21"/>
  <c r="P581" i="21"/>
  <c r="Q581" i="21"/>
  <c r="R581" i="21"/>
  <c r="S581" i="21"/>
  <c r="T581" i="21"/>
  <c r="U581" i="21"/>
  <c r="W581" i="21"/>
  <c r="L582" i="21"/>
  <c r="W582" i="21" s="1"/>
  <c r="M582" i="21"/>
  <c r="N582" i="21"/>
  <c r="O582" i="21"/>
  <c r="P582" i="21"/>
  <c r="Q582" i="21"/>
  <c r="R582" i="21"/>
  <c r="S582" i="21"/>
  <c r="T582" i="21"/>
  <c r="U582" i="21"/>
  <c r="L583" i="21"/>
  <c r="W583" i="21" s="1"/>
  <c r="M583" i="21"/>
  <c r="N583" i="21"/>
  <c r="O583" i="21"/>
  <c r="P583" i="21"/>
  <c r="Q583" i="21"/>
  <c r="R583" i="21"/>
  <c r="S583" i="21"/>
  <c r="T583" i="21"/>
  <c r="U583" i="21"/>
  <c r="L584" i="21"/>
  <c r="M584" i="21"/>
  <c r="N584" i="21"/>
  <c r="O584" i="21"/>
  <c r="W584" i="21" s="1"/>
  <c r="P584" i="21"/>
  <c r="Q584" i="21"/>
  <c r="R584" i="21"/>
  <c r="S584" i="21"/>
  <c r="T584" i="21"/>
  <c r="U584" i="21"/>
  <c r="L585" i="21"/>
  <c r="W585" i="21" s="1"/>
  <c r="M585" i="21"/>
  <c r="N585" i="21"/>
  <c r="O585" i="21"/>
  <c r="P585" i="21"/>
  <c r="Q585" i="21"/>
  <c r="R585" i="21"/>
  <c r="S585" i="21"/>
  <c r="T585" i="21"/>
  <c r="U585" i="21"/>
  <c r="L586" i="21"/>
  <c r="M586" i="21"/>
  <c r="W586" i="21" s="1"/>
  <c r="N586" i="21"/>
  <c r="O586" i="21"/>
  <c r="P586" i="21"/>
  <c r="Q586" i="21"/>
  <c r="R586" i="21"/>
  <c r="S586" i="21"/>
  <c r="T586" i="21"/>
  <c r="U586" i="21"/>
  <c r="L587" i="21"/>
  <c r="M587" i="21"/>
  <c r="N587" i="21"/>
  <c r="O587" i="21"/>
  <c r="P587" i="21"/>
  <c r="Q587" i="21"/>
  <c r="R587" i="21"/>
  <c r="S587" i="21"/>
  <c r="T587" i="21"/>
  <c r="W587" i="21" s="1"/>
  <c r="U587" i="21"/>
  <c r="L588" i="21"/>
  <c r="M588" i="21"/>
  <c r="W588" i="21" s="1"/>
  <c r="N588" i="21"/>
  <c r="O588" i="21"/>
  <c r="P588" i="21"/>
  <c r="Q588" i="21"/>
  <c r="R588" i="21"/>
  <c r="S588" i="21"/>
  <c r="T588" i="21"/>
  <c r="U588" i="21"/>
  <c r="L589" i="21"/>
  <c r="W589" i="21" s="1"/>
  <c r="M589" i="21"/>
  <c r="N589" i="21"/>
  <c r="O589" i="21"/>
  <c r="P589" i="21"/>
  <c r="Q589" i="21"/>
  <c r="R589" i="21"/>
  <c r="S589" i="21"/>
  <c r="T589" i="21"/>
  <c r="U589" i="21"/>
  <c r="L590" i="21"/>
  <c r="W590" i="21" s="1"/>
  <c r="M590" i="21"/>
  <c r="N590" i="21"/>
  <c r="O590" i="21"/>
  <c r="P590" i="21"/>
  <c r="Q590" i="21"/>
  <c r="R590" i="21"/>
  <c r="S590" i="21"/>
  <c r="T590" i="21"/>
  <c r="U590" i="21"/>
  <c r="L591" i="21"/>
  <c r="M591" i="21"/>
  <c r="W591" i="21" s="1"/>
  <c r="N591" i="21"/>
  <c r="O591" i="21"/>
  <c r="P591" i="21"/>
  <c r="Q591" i="21"/>
  <c r="R591" i="21"/>
  <c r="S591" i="21"/>
  <c r="T591" i="21"/>
  <c r="U591" i="21"/>
  <c r="L592" i="21"/>
  <c r="M592" i="21"/>
  <c r="W592" i="21" s="1"/>
  <c r="N592" i="21"/>
  <c r="O592" i="21"/>
  <c r="P592" i="21"/>
  <c r="Q592" i="21"/>
  <c r="R592" i="21"/>
  <c r="S592" i="21"/>
  <c r="T592" i="21"/>
  <c r="U592" i="21"/>
  <c r="L593" i="21"/>
  <c r="W593" i="21" s="1"/>
  <c r="M593" i="21"/>
  <c r="N593" i="21"/>
  <c r="O593" i="21"/>
  <c r="P593" i="21"/>
  <c r="Q593" i="21"/>
  <c r="R593" i="21"/>
  <c r="S593" i="21"/>
  <c r="T593" i="21"/>
  <c r="U593" i="21"/>
  <c r="L594" i="21"/>
  <c r="W594" i="21" s="1"/>
  <c r="M594" i="21"/>
  <c r="N594" i="21"/>
  <c r="O594" i="21"/>
  <c r="P594" i="21"/>
  <c r="Q594" i="21"/>
  <c r="R594" i="21"/>
  <c r="S594" i="21"/>
  <c r="T594" i="21"/>
  <c r="U594" i="21"/>
  <c r="L595" i="21"/>
  <c r="W595" i="21" s="1"/>
  <c r="M595" i="21"/>
  <c r="N595" i="21"/>
  <c r="O595" i="21"/>
  <c r="P595" i="21"/>
  <c r="Q595" i="21"/>
  <c r="R595" i="21"/>
  <c r="S595" i="21"/>
  <c r="T595" i="21"/>
  <c r="U595" i="21"/>
  <c r="L596" i="21"/>
  <c r="M596" i="21"/>
  <c r="N596" i="21"/>
  <c r="O596" i="21"/>
  <c r="P596" i="21"/>
  <c r="Q596" i="21"/>
  <c r="W596" i="21" s="1"/>
  <c r="R596" i="21"/>
  <c r="S596" i="21"/>
  <c r="T596" i="21"/>
  <c r="U596" i="21"/>
  <c r="L597" i="21"/>
  <c r="M597" i="21"/>
  <c r="N597" i="21"/>
  <c r="O597" i="21"/>
  <c r="P597" i="21"/>
  <c r="Q597" i="21"/>
  <c r="R597" i="21"/>
  <c r="S597" i="21"/>
  <c r="T597" i="21"/>
  <c r="U597" i="21"/>
  <c r="W597" i="21"/>
  <c r="L598" i="21"/>
  <c r="W598" i="21" s="1"/>
  <c r="M598" i="21"/>
  <c r="N598" i="21"/>
  <c r="O598" i="21"/>
  <c r="P598" i="21"/>
  <c r="Q598" i="21"/>
  <c r="R598" i="21"/>
  <c r="S598" i="21"/>
  <c r="T598" i="21"/>
  <c r="U598" i="21"/>
  <c r="L599" i="21"/>
  <c r="W599" i="21" s="1"/>
  <c r="M599" i="21"/>
  <c r="N599" i="21"/>
  <c r="O599" i="21"/>
  <c r="P599" i="21"/>
  <c r="Q599" i="21"/>
  <c r="R599" i="21"/>
  <c r="S599" i="21"/>
  <c r="T599" i="21"/>
  <c r="U599" i="21"/>
  <c r="L600" i="21"/>
  <c r="M600" i="21"/>
  <c r="N600" i="21"/>
  <c r="O600" i="21"/>
  <c r="W600" i="21" s="1"/>
  <c r="P600" i="21"/>
  <c r="Q600" i="21"/>
  <c r="R600" i="21"/>
  <c r="S600" i="21"/>
  <c r="T600" i="21"/>
  <c r="U600" i="21"/>
  <c r="L601" i="21"/>
  <c r="W601" i="21" s="1"/>
  <c r="M601" i="21"/>
  <c r="N601" i="21"/>
  <c r="O601" i="21"/>
  <c r="P601" i="21"/>
  <c r="Q601" i="21"/>
  <c r="R601" i="21"/>
  <c r="S601" i="21"/>
  <c r="T601" i="21"/>
  <c r="U601" i="21"/>
  <c r="L602" i="21"/>
  <c r="M602" i="21"/>
  <c r="W602" i="21" s="1"/>
  <c r="N602" i="21"/>
  <c r="O602" i="21"/>
  <c r="P602" i="21"/>
  <c r="Q602" i="21"/>
  <c r="R602" i="21"/>
  <c r="S602" i="21"/>
  <c r="T602" i="21"/>
  <c r="U602" i="21"/>
  <c r="L603" i="21"/>
  <c r="M603" i="21"/>
  <c r="N603" i="21"/>
  <c r="O603" i="21"/>
  <c r="P603" i="21"/>
  <c r="Q603" i="21"/>
  <c r="R603" i="21"/>
  <c r="S603" i="21"/>
  <c r="T603" i="21"/>
  <c r="W603" i="21" s="1"/>
  <c r="U603" i="21"/>
  <c r="L604" i="21"/>
  <c r="M604" i="21"/>
  <c r="W604" i="21" s="1"/>
  <c r="N604" i="21"/>
  <c r="O604" i="21"/>
  <c r="P604" i="21"/>
  <c r="Q604" i="21"/>
  <c r="R604" i="21"/>
  <c r="S604" i="21"/>
  <c r="T604" i="21"/>
  <c r="U604" i="21"/>
  <c r="L605" i="21"/>
  <c r="W605" i="21" s="1"/>
  <c r="M605" i="21"/>
  <c r="N605" i="21"/>
  <c r="O605" i="21"/>
  <c r="P605" i="21"/>
  <c r="Q605" i="21"/>
  <c r="R605" i="21"/>
  <c r="S605" i="21"/>
  <c r="T605" i="21"/>
  <c r="U605" i="21"/>
  <c r="L606" i="21"/>
  <c r="W606" i="21" s="1"/>
  <c r="M606" i="21"/>
  <c r="N606" i="21"/>
  <c r="O606" i="21"/>
  <c r="P606" i="21"/>
  <c r="Q606" i="21"/>
  <c r="R606" i="21"/>
  <c r="S606" i="21"/>
  <c r="T606" i="21"/>
  <c r="U606" i="21"/>
  <c r="L607" i="21"/>
  <c r="M607" i="21"/>
  <c r="W607" i="21" s="1"/>
  <c r="N607" i="21"/>
  <c r="O607" i="21"/>
  <c r="P607" i="21"/>
  <c r="Q607" i="21"/>
  <c r="R607" i="21"/>
  <c r="S607" i="21"/>
  <c r="T607" i="21"/>
  <c r="U607" i="21"/>
  <c r="L608" i="21"/>
  <c r="M608" i="21"/>
  <c r="W608" i="21" s="1"/>
  <c r="N608" i="21"/>
  <c r="O608" i="21"/>
  <c r="P608" i="21"/>
  <c r="Q608" i="21"/>
  <c r="R608" i="21"/>
  <c r="S608" i="21"/>
  <c r="T608" i="21"/>
  <c r="U608" i="21"/>
  <c r="L609" i="21"/>
  <c r="W609" i="21" s="1"/>
  <c r="M609" i="21"/>
  <c r="N609" i="21"/>
  <c r="O609" i="21"/>
  <c r="P609" i="21"/>
  <c r="Q609" i="21"/>
  <c r="R609" i="21"/>
  <c r="S609" i="21"/>
  <c r="T609" i="21"/>
  <c r="U609" i="21"/>
  <c r="L610" i="21"/>
  <c r="W610" i="21" s="1"/>
  <c r="M610" i="21"/>
  <c r="N610" i="21"/>
  <c r="O610" i="21"/>
  <c r="P610" i="21"/>
  <c r="Q610" i="21"/>
  <c r="R610" i="21"/>
  <c r="S610" i="21"/>
  <c r="T610" i="21"/>
  <c r="U610" i="21"/>
  <c r="L611" i="21"/>
  <c r="W611" i="21" s="1"/>
  <c r="M611" i="21"/>
  <c r="N611" i="21"/>
  <c r="O611" i="21"/>
  <c r="P611" i="21"/>
  <c r="Q611" i="21"/>
  <c r="R611" i="21"/>
  <c r="S611" i="21"/>
  <c r="T611" i="21"/>
  <c r="U611" i="21"/>
  <c r="L612" i="21"/>
  <c r="M612" i="21"/>
  <c r="N612" i="21"/>
  <c r="O612" i="21"/>
  <c r="P612" i="21"/>
  <c r="Q612" i="21"/>
  <c r="W612" i="21" s="1"/>
  <c r="R612" i="21"/>
  <c r="S612" i="21"/>
  <c r="T612" i="21"/>
  <c r="U612" i="21"/>
  <c r="L613" i="21"/>
  <c r="M613" i="21"/>
  <c r="N613" i="21"/>
  <c r="O613" i="21"/>
  <c r="P613" i="21"/>
  <c r="Q613" i="21"/>
  <c r="R613" i="21"/>
  <c r="S613" i="21"/>
  <c r="T613" i="21"/>
  <c r="U613" i="21"/>
  <c r="W613" i="21"/>
  <c r="L614" i="21"/>
  <c r="W614" i="21" s="1"/>
  <c r="M614" i="21"/>
  <c r="N614" i="21"/>
  <c r="O614" i="21"/>
  <c r="P614" i="21"/>
  <c r="Q614" i="21"/>
  <c r="R614" i="21"/>
  <c r="S614" i="21"/>
  <c r="T614" i="21"/>
  <c r="U614" i="21"/>
  <c r="L615" i="21"/>
  <c r="W615" i="21" s="1"/>
  <c r="M615" i="21"/>
  <c r="N615" i="21"/>
  <c r="O615" i="21"/>
  <c r="P615" i="21"/>
  <c r="Q615" i="21"/>
  <c r="R615" i="21"/>
  <c r="S615" i="21"/>
  <c r="T615" i="21"/>
  <c r="U615" i="21"/>
  <c r="L616" i="21"/>
  <c r="M616" i="21"/>
  <c r="N616" i="21"/>
  <c r="O616" i="21"/>
  <c r="W616" i="21" s="1"/>
  <c r="P616" i="21"/>
  <c r="Q616" i="21"/>
  <c r="R616" i="21"/>
  <c r="S616" i="21"/>
  <c r="T616" i="21"/>
  <c r="U616" i="21"/>
  <c r="L617" i="21"/>
  <c r="W617" i="21" s="1"/>
  <c r="M617" i="21"/>
  <c r="N617" i="21"/>
  <c r="O617" i="21"/>
  <c r="P617" i="21"/>
  <c r="Q617" i="21"/>
  <c r="R617" i="21"/>
  <c r="S617" i="21"/>
  <c r="T617" i="21"/>
  <c r="U617" i="21"/>
  <c r="L618" i="21"/>
  <c r="M618" i="21"/>
  <c r="W618" i="21" s="1"/>
  <c r="N618" i="21"/>
  <c r="O618" i="21"/>
  <c r="P618" i="21"/>
  <c r="Q618" i="21"/>
  <c r="R618" i="21"/>
  <c r="S618" i="21"/>
  <c r="T618" i="21"/>
  <c r="U618" i="21"/>
  <c r="L619" i="21"/>
  <c r="M619" i="21"/>
  <c r="N619" i="21"/>
  <c r="O619" i="21"/>
  <c r="P619" i="21"/>
  <c r="Q619" i="21"/>
  <c r="R619" i="21"/>
  <c r="S619" i="21"/>
  <c r="T619" i="21"/>
  <c r="W619" i="21" s="1"/>
  <c r="U619" i="21"/>
  <c r="L620" i="21"/>
  <c r="M620" i="21"/>
  <c r="W620" i="21" s="1"/>
  <c r="N620" i="21"/>
  <c r="O620" i="21"/>
  <c r="P620" i="21"/>
  <c r="Q620" i="21"/>
  <c r="R620" i="21"/>
  <c r="S620" i="21"/>
  <c r="T620" i="21"/>
  <c r="U620" i="21"/>
  <c r="L621" i="21"/>
  <c r="W621" i="21" s="1"/>
  <c r="M621" i="21"/>
  <c r="N621" i="21"/>
  <c r="O621" i="21"/>
  <c r="P621" i="21"/>
  <c r="Q621" i="21"/>
  <c r="R621" i="21"/>
  <c r="S621" i="21"/>
  <c r="T621" i="21"/>
  <c r="U621" i="21"/>
  <c r="L622" i="21"/>
  <c r="W622" i="21" s="1"/>
  <c r="M622" i="21"/>
  <c r="N622" i="21"/>
  <c r="O622" i="21"/>
  <c r="P622" i="21"/>
  <c r="Q622" i="21"/>
  <c r="R622" i="21"/>
  <c r="S622" i="21"/>
  <c r="T622" i="21"/>
  <c r="U622" i="21"/>
  <c r="L623" i="21"/>
  <c r="M623" i="21"/>
  <c r="W623" i="21" s="1"/>
  <c r="N623" i="21"/>
  <c r="O623" i="21"/>
  <c r="P623" i="21"/>
  <c r="Q623" i="21"/>
  <c r="R623" i="21"/>
  <c r="S623" i="21"/>
  <c r="T623" i="21"/>
  <c r="U623" i="21"/>
  <c r="L624" i="21"/>
  <c r="M624" i="21"/>
  <c r="W624" i="21" s="1"/>
  <c r="N624" i="21"/>
  <c r="O624" i="21"/>
  <c r="P624" i="21"/>
  <c r="Q624" i="21"/>
  <c r="R624" i="21"/>
  <c r="S624" i="21"/>
  <c r="T624" i="21"/>
  <c r="U624" i="21"/>
  <c r="L625" i="21"/>
  <c r="W625" i="21" s="1"/>
  <c r="M625" i="21"/>
  <c r="N625" i="21"/>
  <c r="O625" i="21"/>
  <c r="P625" i="21"/>
  <c r="Q625" i="21"/>
  <c r="R625" i="21"/>
  <c r="S625" i="21"/>
  <c r="T625" i="21"/>
  <c r="U625" i="21"/>
  <c r="L626" i="21"/>
  <c r="W626" i="21" s="1"/>
  <c r="M626" i="21"/>
  <c r="N626" i="21"/>
  <c r="O626" i="21"/>
  <c r="P626" i="21"/>
  <c r="Q626" i="21"/>
  <c r="R626" i="21"/>
  <c r="S626" i="21"/>
  <c r="T626" i="21"/>
  <c r="U626" i="21"/>
  <c r="L627" i="21"/>
  <c r="W627" i="21" s="1"/>
  <c r="M627" i="21"/>
  <c r="N627" i="21"/>
  <c r="O627" i="21"/>
  <c r="P627" i="21"/>
  <c r="Q627" i="21"/>
  <c r="R627" i="21"/>
  <c r="S627" i="21"/>
  <c r="T627" i="21"/>
  <c r="U627" i="21"/>
  <c r="L628" i="21"/>
  <c r="M628" i="21"/>
  <c r="N628" i="21"/>
  <c r="O628" i="21"/>
  <c r="P628" i="21"/>
  <c r="Q628" i="21"/>
  <c r="W628" i="21" s="1"/>
  <c r="R628" i="21"/>
  <c r="S628" i="21"/>
  <c r="T628" i="21"/>
  <c r="U628" i="21"/>
  <c r="L629" i="21"/>
  <c r="M629" i="21"/>
  <c r="N629" i="21"/>
  <c r="O629" i="21"/>
  <c r="P629" i="21"/>
  <c r="Q629" i="21"/>
  <c r="R629" i="21"/>
  <c r="S629" i="21"/>
  <c r="T629" i="21"/>
  <c r="U629" i="21"/>
  <c r="W629" i="21"/>
  <c r="L630" i="21"/>
  <c r="W630" i="21" s="1"/>
  <c r="M630" i="21"/>
  <c r="N630" i="21"/>
  <c r="O630" i="21"/>
  <c r="P630" i="21"/>
  <c r="Q630" i="21"/>
  <c r="R630" i="21"/>
  <c r="S630" i="21"/>
  <c r="T630" i="21"/>
  <c r="U630" i="21"/>
  <c r="L631" i="21"/>
  <c r="W631" i="21" s="1"/>
  <c r="M631" i="21"/>
  <c r="N631" i="21"/>
  <c r="O631" i="21"/>
  <c r="P631" i="21"/>
  <c r="Q631" i="21"/>
  <c r="R631" i="21"/>
  <c r="S631" i="21"/>
  <c r="T631" i="21"/>
  <c r="U631" i="21"/>
  <c r="L632" i="21"/>
  <c r="M632" i="21"/>
  <c r="N632" i="21"/>
  <c r="O632" i="21"/>
  <c r="W632" i="21" s="1"/>
  <c r="P632" i="21"/>
  <c r="Q632" i="21"/>
  <c r="R632" i="21"/>
  <c r="S632" i="21"/>
  <c r="T632" i="21"/>
  <c r="U632" i="21"/>
  <c r="L633" i="21"/>
  <c r="W633" i="21" s="1"/>
  <c r="M633" i="21"/>
  <c r="N633" i="21"/>
  <c r="O633" i="21"/>
  <c r="P633" i="21"/>
  <c r="Q633" i="21"/>
  <c r="R633" i="21"/>
  <c r="S633" i="21"/>
  <c r="T633" i="21"/>
  <c r="U633" i="21"/>
  <c r="L634" i="21"/>
  <c r="M634" i="21"/>
  <c r="W634" i="21" s="1"/>
  <c r="N634" i="21"/>
  <c r="O634" i="21"/>
  <c r="P634" i="21"/>
  <c r="Q634" i="21"/>
  <c r="R634" i="21"/>
  <c r="S634" i="21"/>
  <c r="T634" i="21"/>
  <c r="U634" i="21"/>
  <c r="L635" i="21"/>
  <c r="M635" i="21"/>
  <c r="N635" i="21"/>
  <c r="O635" i="21"/>
  <c r="P635" i="21"/>
  <c r="Q635" i="21"/>
  <c r="R635" i="21"/>
  <c r="S635" i="21"/>
  <c r="T635" i="21"/>
  <c r="W635" i="21" s="1"/>
  <c r="U635" i="21"/>
  <c r="L636" i="21"/>
  <c r="M636" i="21"/>
  <c r="W636" i="21" s="1"/>
  <c r="N636" i="21"/>
  <c r="O636" i="21"/>
  <c r="P636" i="21"/>
  <c r="Q636" i="21"/>
  <c r="R636" i="21"/>
  <c r="S636" i="21"/>
  <c r="T636" i="21"/>
  <c r="U636" i="21"/>
  <c r="L637" i="21"/>
  <c r="W637" i="21" s="1"/>
  <c r="M637" i="21"/>
  <c r="N637" i="21"/>
  <c r="O637" i="21"/>
  <c r="P637" i="21"/>
  <c r="Q637" i="21"/>
  <c r="R637" i="21"/>
  <c r="S637" i="21"/>
  <c r="T637" i="21"/>
  <c r="U637" i="21"/>
  <c r="L638" i="21"/>
  <c r="W638" i="21" s="1"/>
  <c r="M638" i="21"/>
  <c r="N638" i="21"/>
  <c r="O638" i="21"/>
  <c r="P638" i="21"/>
  <c r="Q638" i="21"/>
  <c r="R638" i="21"/>
  <c r="S638" i="21"/>
  <c r="T638" i="21"/>
  <c r="U638" i="21"/>
  <c r="L639" i="21"/>
  <c r="M639" i="21"/>
  <c r="W639" i="21" s="1"/>
  <c r="N639" i="21"/>
  <c r="O639" i="21"/>
  <c r="P639" i="21"/>
  <c r="Q639" i="21"/>
  <c r="R639" i="21"/>
  <c r="S639" i="21"/>
  <c r="T639" i="21"/>
  <c r="U639" i="21"/>
  <c r="L640" i="21"/>
  <c r="M640" i="21"/>
  <c r="W640" i="21" s="1"/>
  <c r="N640" i="21"/>
  <c r="O640" i="21"/>
  <c r="P640" i="21"/>
  <c r="Q640" i="21"/>
  <c r="R640" i="21"/>
  <c r="S640" i="21"/>
  <c r="T640" i="21"/>
  <c r="U640" i="21"/>
  <c r="L641" i="21"/>
  <c r="W641" i="21" s="1"/>
  <c r="M641" i="21"/>
  <c r="N641" i="21"/>
  <c r="O641" i="21"/>
  <c r="P641" i="21"/>
  <c r="Q641" i="21"/>
  <c r="R641" i="21"/>
  <c r="S641" i="21"/>
  <c r="T641" i="21"/>
  <c r="U641" i="21"/>
  <c r="L642" i="21"/>
  <c r="W642" i="21" s="1"/>
  <c r="M642" i="21"/>
  <c r="N642" i="21"/>
  <c r="O642" i="21"/>
  <c r="P642" i="21"/>
  <c r="Q642" i="21"/>
  <c r="R642" i="21"/>
  <c r="S642" i="21"/>
  <c r="T642" i="21"/>
  <c r="U642" i="21"/>
  <c r="L643" i="21"/>
  <c r="W643" i="21" s="1"/>
  <c r="M643" i="21"/>
  <c r="N643" i="21"/>
  <c r="O643" i="21"/>
  <c r="P643" i="21"/>
  <c r="Q643" i="21"/>
  <c r="R643" i="21"/>
  <c r="S643" i="21"/>
  <c r="T643" i="21"/>
  <c r="U643" i="21"/>
  <c r="L644" i="21"/>
  <c r="M644" i="21"/>
  <c r="N644" i="21"/>
  <c r="O644" i="21"/>
  <c r="P644" i="21"/>
  <c r="Q644" i="21"/>
  <c r="W644" i="21" s="1"/>
  <c r="R644" i="21"/>
  <c r="S644" i="21"/>
  <c r="T644" i="21"/>
  <c r="U644" i="21"/>
  <c r="L645" i="21"/>
  <c r="M645" i="21"/>
  <c r="N645" i="21"/>
  <c r="O645" i="21"/>
  <c r="P645" i="21"/>
  <c r="Q645" i="21"/>
  <c r="R645" i="21"/>
  <c r="S645" i="21"/>
  <c r="T645" i="21"/>
  <c r="U645" i="21"/>
  <c r="W645" i="21"/>
  <c r="L646" i="21"/>
  <c r="W646" i="21" s="1"/>
  <c r="M646" i="21"/>
  <c r="N646" i="21"/>
  <c r="O646" i="21"/>
  <c r="P646" i="21"/>
  <c r="Q646" i="21"/>
  <c r="R646" i="21"/>
  <c r="S646" i="21"/>
  <c r="T646" i="21"/>
  <c r="U646" i="21"/>
  <c r="L647" i="21"/>
  <c r="W647" i="21" s="1"/>
  <c r="M647" i="21"/>
  <c r="N647" i="21"/>
  <c r="O647" i="21"/>
  <c r="P647" i="21"/>
  <c r="Q647" i="21"/>
  <c r="R647" i="21"/>
  <c r="S647" i="21"/>
  <c r="T647" i="21"/>
  <c r="U647" i="21"/>
  <c r="L648" i="21"/>
  <c r="M648" i="21"/>
  <c r="N648" i="21"/>
  <c r="O648" i="21"/>
  <c r="W648" i="21" s="1"/>
  <c r="P648" i="21"/>
  <c r="Q648" i="21"/>
  <c r="R648" i="21"/>
  <c r="S648" i="21"/>
  <c r="T648" i="21"/>
  <c r="U648" i="21"/>
  <c r="L649" i="21"/>
  <c r="W649" i="21" s="1"/>
  <c r="M649" i="21"/>
  <c r="N649" i="21"/>
  <c r="O649" i="21"/>
  <c r="P649" i="21"/>
  <c r="Q649" i="21"/>
  <c r="R649" i="21"/>
  <c r="S649" i="21"/>
  <c r="T649" i="21"/>
  <c r="U649" i="21"/>
  <c r="L650" i="21"/>
  <c r="M650" i="21"/>
  <c r="W650" i="21" s="1"/>
  <c r="N650" i="21"/>
  <c r="O650" i="21"/>
  <c r="P650" i="21"/>
  <c r="Q650" i="21"/>
  <c r="R650" i="21"/>
  <c r="S650" i="21"/>
  <c r="T650" i="21"/>
  <c r="U650" i="21"/>
  <c r="L651" i="21"/>
  <c r="M651" i="21"/>
  <c r="N651" i="21"/>
  <c r="O651" i="21"/>
  <c r="P651" i="21"/>
  <c r="Q651" i="21"/>
  <c r="R651" i="21"/>
  <c r="S651" i="21"/>
  <c r="T651" i="21"/>
  <c r="W651" i="21" s="1"/>
  <c r="U651" i="21"/>
  <c r="L652" i="21"/>
  <c r="M652" i="21"/>
  <c r="W652" i="21" s="1"/>
  <c r="N652" i="21"/>
  <c r="O652" i="21"/>
  <c r="P652" i="21"/>
  <c r="Q652" i="21"/>
  <c r="R652" i="21"/>
  <c r="S652" i="21"/>
  <c r="T652" i="21"/>
  <c r="U652" i="21"/>
  <c r="L653" i="21"/>
  <c r="W653" i="21" s="1"/>
  <c r="M653" i="21"/>
  <c r="N653" i="21"/>
  <c r="O653" i="21"/>
  <c r="P653" i="21"/>
  <c r="Q653" i="21"/>
  <c r="R653" i="21"/>
  <c r="S653" i="21"/>
  <c r="T653" i="21"/>
  <c r="U653" i="21"/>
  <c r="L654" i="21"/>
  <c r="W654" i="21" s="1"/>
  <c r="M654" i="21"/>
  <c r="N654" i="21"/>
  <c r="O654" i="21"/>
  <c r="P654" i="21"/>
  <c r="Q654" i="21"/>
  <c r="R654" i="21"/>
  <c r="S654" i="21"/>
  <c r="T654" i="21"/>
  <c r="U654" i="21"/>
  <c r="L655" i="21"/>
  <c r="M655" i="21"/>
  <c r="W655" i="21" s="1"/>
  <c r="N655" i="21"/>
  <c r="O655" i="21"/>
  <c r="P655" i="21"/>
  <c r="Q655" i="21"/>
  <c r="R655" i="21"/>
  <c r="S655" i="21"/>
  <c r="T655" i="21"/>
  <c r="U655" i="21"/>
  <c r="L656" i="21"/>
  <c r="M656" i="21"/>
  <c r="W656" i="21" s="1"/>
  <c r="N656" i="21"/>
  <c r="O656" i="21"/>
  <c r="P656" i="21"/>
  <c r="Q656" i="21"/>
  <c r="R656" i="21"/>
  <c r="S656" i="21"/>
  <c r="T656" i="21"/>
  <c r="U656" i="21"/>
  <c r="L657" i="21"/>
  <c r="W657" i="21" s="1"/>
  <c r="M657" i="21"/>
  <c r="N657" i="21"/>
  <c r="O657" i="21"/>
  <c r="P657" i="21"/>
  <c r="Q657" i="21"/>
  <c r="R657" i="21"/>
  <c r="S657" i="21"/>
  <c r="T657" i="21"/>
  <c r="U657" i="21"/>
  <c r="L658" i="21"/>
  <c r="W658" i="21" s="1"/>
  <c r="M658" i="21"/>
  <c r="N658" i="21"/>
  <c r="O658" i="21"/>
  <c r="P658" i="21"/>
  <c r="Q658" i="21"/>
  <c r="R658" i="21"/>
  <c r="S658" i="21"/>
  <c r="T658" i="21"/>
  <c r="U658" i="21"/>
  <c r="L659" i="21"/>
  <c r="W659" i="21" s="1"/>
  <c r="M659" i="21"/>
  <c r="N659" i="21"/>
  <c r="O659" i="21"/>
  <c r="P659" i="21"/>
  <c r="Q659" i="21"/>
  <c r="R659" i="21"/>
  <c r="S659" i="21"/>
  <c r="T659" i="21"/>
  <c r="U659" i="21"/>
  <c r="L660" i="21"/>
  <c r="M660" i="21"/>
  <c r="N660" i="21"/>
  <c r="O660" i="21"/>
  <c r="P660" i="21"/>
  <c r="Q660" i="21"/>
  <c r="W660" i="21" s="1"/>
  <c r="R660" i="21"/>
  <c r="S660" i="21"/>
  <c r="T660" i="21"/>
  <c r="U660" i="21"/>
  <c r="L661" i="21"/>
  <c r="M661" i="21"/>
  <c r="N661" i="21"/>
  <c r="O661" i="21"/>
  <c r="P661" i="21"/>
  <c r="Q661" i="21"/>
  <c r="R661" i="21"/>
  <c r="S661" i="21"/>
  <c r="T661" i="21"/>
  <c r="U661" i="21"/>
  <c r="W661" i="21"/>
  <c r="L662" i="21"/>
  <c r="W662" i="21" s="1"/>
  <c r="M662" i="21"/>
  <c r="N662" i="21"/>
  <c r="O662" i="21"/>
  <c r="P662" i="21"/>
  <c r="Q662" i="21"/>
  <c r="R662" i="21"/>
  <c r="S662" i="21"/>
  <c r="T662" i="21"/>
  <c r="U662" i="21"/>
  <c r="L663" i="21"/>
  <c r="W663" i="21" s="1"/>
  <c r="M663" i="21"/>
  <c r="N663" i="21"/>
  <c r="O663" i="21"/>
  <c r="P663" i="21"/>
  <c r="Q663" i="21"/>
  <c r="R663" i="21"/>
  <c r="S663" i="21"/>
  <c r="T663" i="21"/>
  <c r="U663" i="21"/>
  <c r="L664" i="21"/>
  <c r="M664" i="21"/>
  <c r="N664" i="21"/>
  <c r="O664" i="21"/>
  <c r="W664" i="21" s="1"/>
  <c r="P664" i="21"/>
  <c r="Q664" i="21"/>
  <c r="R664" i="21"/>
  <c r="S664" i="21"/>
  <c r="T664" i="21"/>
  <c r="U664" i="21"/>
  <c r="L665" i="21"/>
  <c r="W665" i="21" s="1"/>
  <c r="M665" i="21"/>
  <c r="N665" i="21"/>
  <c r="O665" i="21"/>
  <c r="P665" i="21"/>
  <c r="Q665" i="21"/>
  <c r="R665" i="21"/>
  <c r="S665" i="21"/>
  <c r="T665" i="21"/>
  <c r="U665" i="21"/>
  <c r="L666" i="21"/>
  <c r="M666" i="21"/>
  <c r="W666" i="21" s="1"/>
  <c r="N666" i="21"/>
  <c r="O666" i="21"/>
  <c r="P666" i="21"/>
  <c r="Q666" i="21"/>
  <c r="R666" i="21"/>
  <c r="S666" i="21"/>
  <c r="T666" i="21"/>
  <c r="U666" i="21"/>
  <c r="L667" i="21"/>
  <c r="M667" i="21"/>
  <c r="N667" i="21"/>
  <c r="O667" i="21"/>
  <c r="P667" i="21"/>
  <c r="Q667" i="21"/>
  <c r="R667" i="21"/>
  <c r="S667" i="21"/>
  <c r="T667" i="21"/>
  <c r="W667" i="21" s="1"/>
  <c r="U667" i="21"/>
  <c r="L668" i="21"/>
  <c r="M668" i="21"/>
  <c r="W668" i="21" s="1"/>
  <c r="N668" i="21"/>
  <c r="O668" i="21"/>
  <c r="P668" i="21"/>
  <c r="Q668" i="21"/>
  <c r="R668" i="21"/>
  <c r="S668" i="21"/>
  <c r="T668" i="21"/>
  <c r="U668" i="21"/>
  <c r="L669" i="21"/>
  <c r="W669" i="21" s="1"/>
  <c r="M669" i="21"/>
  <c r="N669" i="21"/>
  <c r="O669" i="21"/>
  <c r="P669" i="21"/>
  <c r="Q669" i="21"/>
  <c r="R669" i="21"/>
  <c r="S669" i="21"/>
  <c r="T669" i="21"/>
  <c r="U669" i="21"/>
  <c r="L670" i="21"/>
  <c r="W670" i="21" s="1"/>
  <c r="M670" i="21"/>
  <c r="N670" i="21"/>
  <c r="O670" i="21"/>
  <c r="P670" i="21"/>
  <c r="Q670" i="21"/>
  <c r="R670" i="21"/>
  <c r="S670" i="21"/>
  <c r="T670" i="21"/>
  <c r="U670" i="21"/>
  <c r="L671" i="21"/>
  <c r="M671" i="21"/>
  <c r="W671" i="21" s="1"/>
  <c r="N671" i="21"/>
  <c r="O671" i="21"/>
  <c r="P671" i="21"/>
  <c r="Q671" i="21"/>
  <c r="R671" i="21"/>
  <c r="S671" i="21"/>
  <c r="T671" i="21"/>
  <c r="U671" i="21"/>
  <c r="L672" i="21"/>
  <c r="M672" i="21"/>
  <c r="W672" i="21" s="1"/>
  <c r="N672" i="21"/>
  <c r="O672" i="21"/>
  <c r="P672" i="21"/>
  <c r="Q672" i="21"/>
  <c r="R672" i="21"/>
  <c r="S672" i="21"/>
  <c r="T672" i="21"/>
  <c r="U672" i="21"/>
  <c r="L673" i="21"/>
  <c r="W673" i="21" s="1"/>
  <c r="M673" i="21"/>
  <c r="N673" i="21"/>
  <c r="O673" i="21"/>
  <c r="P673" i="21"/>
  <c r="Q673" i="21"/>
  <c r="R673" i="21"/>
  <c r="S673" i="21"/>
  <c r="T673" i="21"/>
  <c r="U673" i="21"/>
  <c r="L674" i="21"/>
  <c r="W674" i="21" s="1"/>
  <c r="M674" i="21"/>
  <c r="N674" i="21"/>
  <c r="O674" i="21"/>
  <c r="P674" i="21"/>
  <c r="Q674" i="21"/>
  <c r="R674" i="21"/>
  <c r="S674" i="21"/>
  <c r="T674" i="21"/>
  <c r="U674" i="21"/>
  <c r="L675" i="21"/>
  <c r="W675" i="21" s="1"/>
  <c r="M675" i="21"/>
  <c r="N675" i="21"/>
  <c r="O675" i="21"/>
  <c r="P675" i="21"/>
  <c r="Q675" i="21"/>
  <c r="R675" i="21"/>
  <c r="S675" i="21"/>
  <c r="T675" i="21"/>
  <c r="U675" i="21"/>
  <c r="L676" i="21"/>
  <c r="M676" i="21"/>
  <c r="N676" i="21"/>
  <c r="O676" i="21"/>
  <c r="P676" i="21"/>
  <c r="Q676" i="21"/>
  <c r="W676" i="21" s="1"/>
  <c r="R676" i="21"/>
  <c r="S676" i="21"/>
  <c r="T676" i="21"/>
  <c r="U676" i="21"/>
  <c r="L677" i="21"/>
  <c r="M677" i="21"/>
  <c r="N677" i="21"/>
  <c r="O677" i="21"/>
  <c r="P677" i="21"/>
  <c r="Q677" i="21"/>
  <c r="R677" i="21"/>
  <c r="S677" i="21"/>
  <c r="T677" i="21"/>
  <c r="U677" i="21"/>
  <c r="W677" i="21"/>
  <c r="L678" i="21"/>
  <c r="W678" i="21" s="1"/>
  <c r="M678" i="21"/>
  <c r="N678" i="21"/>
  <c r="O678" i="21"/>
  <c r="P678" i="21"/>
  <c r="Q678" i="21"/>
  <c r="R678" i="21"/>
  <c r="S678" i="21"/>
  <c r="T678" i="21"/>
  <c r="U678" i="21"/>
  <c r="L679" i="21"/>
  <c r="W679" i="21" s="1"/>
  <c r="M679" i="21"/>
  <c r="N679" i="21"/>
  <c r="O679" i="21"/>
  <c r="P679" i="21"/>
  <c r="Q679" i="21"/>
  <c r="R679" i="21"/>
  <c r="S679" i="21"/>
  <c r="T679" i="21"/>
  <c r="U679" i="21"/>
  <c r="L680" i="21"/>
  <c r="M680" i="21"/>
  <c r="N680" i="21"/>
  <c r="O680" i="21"/>
  <c r="W680" i="21" s="1"/>
  <c r="P680" i="21"/>
  <c r="Q680" i="21"/>
  <c r="R680" i="21"/>
  <c r="S680" i="21"/>
  <c r="T680" i="21"/>
  <c r="U680" i="21"/>
  <c r="L681" i="21"/>
  <c r="W681" i="21" s="1"/>
  <c r="M681" i="21"/>
  <c r="N681" i="21"/>
  <c r="O681" i="21"/>
  <c r="P681" i="21"/>
  <c r="Q681" i="21"/>
  <c r="R681" i="21"/>
  <c r="S681" i="21"/>
  <c r="T681" i="21"/>
  <c r="U681" i="21"/>
  <c r="L682" i="21"/>
  <c r="M682" i="21"/>
  <c r="W682" i="21" s="1"/>
  <c r="N682" i="21"/>
  <c r="O682" i="21"/>
  <c r="P682" i="21"/>
  <c r="Q682" i="21"/>
  <c r="R682" i="21"/>
  <c r="S682" i="21"/>
  <c r="T682" i="21"/>
  <c r="U682" i="21"/>
  <c r="L683" i="21"/>
  <c r="M683" i="21"/>
  <c r="N683" i="21"/>
  <c r="O683" i="21"/>
  <c r="P683" i="21"/>
  <c r="Q683" i="21"/>
  <c r="R683" i="21"/>
  <c r="S683" i="21"/>
  <c r="T683" i="21"/>
  <c r="W683" i="21" s="1"/>
  <c r="U683" i="21"/>
  <c r="L684" i="21"/>
  <c r="M684" i="21"/>
  <c r="W684" i="21" s="1"/>
  <c r="N684" i="21"/>
  <c r="O684" i="21"/>
  <c r="P684" i="21"/>
  <c r="Q684" i="21"/>
  <c r="R684" i="21"/>
  <c r="S684" i="21"/>
  <c r="T684" i="21"/>
  <c r="U684" i="21"/>
  <c r="L685" i="21"/>
  <c r="W685" i="21" s="1"/>
  <c r="M685" i="21"/>
  <c r="N685" i="21"/>
  <c r="O685" i="21"/>
  <c r="P685" i="21"/>
  <c r="Q685" i="21"/>
  <c r="R685" i="21"/>
  <c r="S685" i="21"/>
  <c r="T685" i="21"/>
  <c r="U685" i="21"/>
  <c r="L686" i="21"/>
  <c r="W686" i="21" s="1"/>
  <c r="M686" i="21"/>
  <c r="N686" i="21"/>
  <c r="O686" i="21"/>
  <c r="P686" i="21"/>
  <c r="Q686" i="21"/>
  <c r="R686" i="21"/>
  <c r="S686" i="21"/>
  <c r="T686" i="21"/>
  <c r="U686" i="21"/>
  <c r="L687" i="21"/>
  <c r="M687" i="21"/>
  <c r="W687" i="21" s="1"/>
  <c r="N687" i="21"/>
  <c r="O687" i="21"/>
  <c r="P687" i="21"/>
  <c r="Q687" i="21"/>
  <c r="R687" i="21"/>
  <c r="S687" i="21"/>
  <c r="T687" i="21"/>
  <c r="U687" i="21"/>
  <c r="L688" i="21"/>
  <c r="M688" i="21"/>
  <c r="W688" i="21" s="1"/>
  <c r="N688" i="21"/>
  <c r="O688" i="21"/>
  <c r="P688" i="21"/>
  <c r="Q688" i="21"/>
  <c r="R688" i="21"/>
  <c r="S688" i="21"/>
  <c r="T688" i="21"/>
  <c r="U688" i="21"/>
  <c r="L689" i="21"/>
  <c r="W689" i="21" s="1"/>
  <c r="M689" i="21"/>
  <c r="N689" i="21"/>
  <c r="O689" i="21"/>
  <c r="P689" i="21"/>
  <c r="Q689" i="21"/>
  <c r="R689" i="21"/>
  <c r="S689" i="21"/>
  <c r="T689" i="21"/>
  <c r="U689" i="21"/>
  <c r="L690" i="21"/>
  <c r="W690" i="21" s="1"/>
  <c r="M690" i="21"/>
  <c r="N690" i="21"/>
  <c r="O690" i="21"/>
  <c r="P690" i="21"/>
  <c r="Q690" i="21"/>
  <c r="R690" i="21"/>
  <c r="S690" i="21"/>
  <c r="T690" i="21"/>
  <c r="U690" i="21"/>
  <c r="L691" i="21"/>
  <c r="W691" i="21" s="1"/>
  <c r="M691" i="21"/>
  <c r="N691" i="21"/>
  <c r="O691" i="21"/>
  <c r="P691" i="21"/>
  <c r="Q691" i="21"/>
  <c r="R691" i="21"/>
  <c r="S691" i="21"/>
  <c r="T691" i="21"/>
  <c r="U691" i="21"/>
  <c r="L692" i="21"/>
  <c r="M692" i="21"/>
  <c r="N692" i="21"/>
  <c r="O692" i="21"/>
  <c r="P692" i="21"/>
  <c r="Q692" i="21"/>
  <c r="W692" i="21" s="1"/>
  <c r="R692" i="21"/>
  <c r="S692" i="21"/>
  <c r="T692" i="21"/>
  <c r="U692" i="21"/>
  <c r="L693" i="21"/>
  <c r="M693" i="21"/>
  <c r="N693" i="21"/>
  <c r="O693" i="21"/>
  <c r="P693" i="21"/>
  <c r="Q693" i="21"/>
  <c r="R693" i="21"/>
  <c r="S693" i="21"/>
  <c r="T693" i="21"/>
  <c r="U693" i="21"/>
  <c r="W693" i="21"/>
  <c r="L694" i="21"/>
  <c r="W694" i="21" s="1"/>
  <c r="M694" i="21"/>
  <c r="N694" i="21"/>
  <c r="O694" i="21"/>
  <c r="P694" i="21"/>
  <c r="Q694" i="21"/>
  <c r="R694" i="21"/>
  <c r="S694" i="21"/>
  <c r="T694" i="21"/>
  <c r="U694" i="21"/>
  <c r="L695" i="21"/>
  <c r="W695" i="21" s="1"/>
  <c r="M695" i="21"/>
  <c r="N695" i="21"/>
  <c r="O695" i="21"/>
  <c r="P695" i="21"/>
  <c r="Q695" i="21"/>
  <c r="R695" i="21"/>
  <c r="S695" i="21"/>
  <c r="T695" i="21"/>
  <c r="U695" i="21"/>
  <c r="L696" i="21"/>
  <c r="M696" i="21"/>
  <c r="N696" i="21"/>
  <c r="O696" i="21"/>
  <c r="W696" i="21" s="1"/>
  <c r="P696" i="21"/>
  <c r="Q696" i="21"/>
  <c r="R696" i="21"/>
  <c r="S696" i="21"/>
  <c r="T696" i="21"/>
  <c r="U696" i="21"/>
  <c r="L697" i="21"/>
  <c r="W697" i="21" s="1"/>
  <c r="M697" i="21"/>
  <c r="N697" i="21"/>
  <c r="O697" i="21"/>
  <c r="P697" i="21"/>
  <c r="Q697" i="21"/>
  <c r="R697" i="21"/>
  <c r="S697" i="21"/>
  <c r="T697" i="21"/>
  <c r="U697" i="21"/>
  <c r="L698" i="21"/>
  <c r="M698" i="21"/>
  <c r="W698" i="21" s="1"/>
  <c r="N698" i="21"/>
  <c r="O698" i="21"/>
  <c r="P698" i="21"/>
  <c r="Q698" i="21"/>
  <c r="R698" i="21"/>
  <c r="S698" i="21"/>
  <c r="T698" i="21"/>
  <c r="U698" i="21"/>
  <c r="L699" i="21"/>
  <c r="M699" i="21"/>
  <c r="N699" i="21"/>
  <c r="O699" i="21"/>
  <c r="P699" i="21"/>
  <c r="Q699" i="21"/>
  <c r="R699" i="21"/>
  <c r="S699" i="21"/>
  <c r="T699" i="21"/>
  <c r="W699" i="21" s="1"/>
  <c r="U699" i="21"/>
  <c r="L700" i="21"/>
  <c r="M700" i="21"/>
  <c r="W700" i="21" s="1"/>
  <c r="N700" i="21"/>
  <c r="O700" i="21"/>
  <c r="P700" i="21"/>
  <c r="Q700" i="21"/>
  <c r="R700" i="21"/>
  <c r="S700" i="21"/>
  <c r="T700" i="21"/>
  <c r="U700" i="21"/>
  <c r="L701" i="21"/>
  <c r="W701" i="21" s="1"/>
  <c r="M701" i="21"/>
  <c r="N701" i="21"/>
  <c r="O701" i="21"/>
  <c r="P701" i="21"/>
  <c r="Q701" i="21"/>
  <c r="R701" i="21"/>
  <c r="S701" i="21"/>
  <c r="T701" i="21"/>
  <c r="U701" i="21"/>
  <c r="L702" i="21"/>
  <c r="W702" i="21" s="1"/>
  <c r="M702" i="21"/>
  <c r="N702" i="21"/>
  <c r="O702" i="21"/>
  <c r="P702" i="21"/>
  <c r="Q702" i="21"/>
  <c r="R702" i="21"/>
  <c r="S702" i="21"/>
  <c r="T702" i="21"/>
  <c r="U702" i="21"/>
  <c r="L703" i="21"/>
  <c r="M703" i="21"/>
  <c r="W703" i="21" s="1"/>
  <c r="N703" i="21"/>
  <c r="O703" i="21"/>
  <c r="P703" i="21"/>
  <c r="Q703" i="21"/>
  <c r="R703" i="21"/>
  <c r="S703" i="21"/>
  <c r="T703" i="21"/>
  <c r="U703" i="21"/>
  <c r="L704" i="21"/>
  <c r="M704" i="21"/>
  <c r="W704" i="21" s="1"/>
  <c r="N704" i="21"/>
  <c r="O704" i="21"/>
  <c r="P704" i="21"/>
  <c r="Q704" i="21"/>
  <c r="R704" i="21"/>
  <c r="S704" i="21"/>
  <c r="T704" i="21"/>
  <c r="U704" i="21"/>
  <c r="L705" i="21"/>
  <c r="W705" i="21" s="1"/>
  <c r="M705" i="21"/>
  <c r="N705" i="21"/>
  <c r="O705" i="21"/>
  <c r="P705" i="21"/>
  <c r="Q705" i="21"/>
  <c r="R705" i="21"/>
  <c r="S705" i="21"/>
  <c r="T705" i="21"/>
  <c r="U705" i="21"/>
  <c r="L706" i="21"/>
  <c r="W706" i="21" s="1"/>
  <c r="M706" i="21"/>
  <c r="N706" i="21"/>
  <c r="O706" i="21"/>
  <c r="P706" i="21"/>
  <c r="Q706" i="21"/>
  <c r="R706" i="21"/>
  <c r="S706" i="21"/>
  <c r="T706" i="21"/>
  <c r="U706" i="21"/>
  <c r="L707" i="21"/>
  <c r="W707" i="21" s="1"/>
  <c r="M707" i="21"/>
  <c r="N707" i="21"/>
  <c r="O707" i="21"/>
  <c r="P707" i="21"/>
  <c r="Q707" i="21"/>
  <c r="R707" i="21"/>
  <c r="S707" i="21"/>
  <c r="T707" i="21"/>
  <c r="U707" i="21"/>
  <c r="L708" i="21"/>
  <c r="M708" i="21"/>
  <c r="N708" i="21"/>
  <c r="O708" i="21"/>
  <c r="P708" i="21"/>
  <c r="Q708" i="21"/>
  <c r="W708" i="21" s="1"/>
  <c r="R708" i="21"/>
  <c r="S708" i="21"/>
  <c r="T708" i="21"/>
  <c r="U708" i="21"/>
  <c r="L709" i="21"/>
  <c r="M709" i="21"/>
  <c r="N709" i="21"/>
  <c r="O709" i="21"/>
  <c r="P709" i="21"/>
  <c r="Q709" i="21"/>
  <c r="R709" i="21"/>
  <c r="S709" i="21"/>
  <c r="T709" i="21"/>
  <c r="U709" i="21"/>
  <c r="W709" i="21"/>
  <c r="L710" i="21"/>
  <c r="W710" i="21" s="1"/>
  <c r="M710" i="21"/>
  <c r="N710" i="21"/>
  <c r="O710" i="21"/>
  <c r="P710" i="21"/>
  <c r="Q710" i="21"/>
  <c r="R710" i="21"/>
  <c r="S710" i="21"/>
  <c r="T710" i="21"/>
  <c r="U710" i="21"/>
  <c r="L711" i="21"/>
  <c r="W711" i="21" s="1"/>
  <c r="M711" i="21"/>
  <c r="N711" i="21"/>
  <c r="O711" i="21"/>
  <c r="P711" i="21"/>
  <c r="Q711" i="21"/>
  <c r="R711" i="21"/>
  <c r="S711" i="21"/>
  <c r="T711" i="21"/>
  <c r="U711" i="21"/>
  <c r="L712" i="21"/>
  <c r="M712" i="21"/>
  <c r="N712" i="21"/>
  <c r="O712" i="21"/>
  <c r="W712" i="21" s="1"/>
  <c r="P712" i="21"/>
  <c r="Q712" i="21"/>
  <c r="R712" i="21"/>
  <c r="S712" i="21"/>
  <c r="T712" i="21"/>
  <c r="U712" i="21"/>
  <c r="L713" i="21"/>
  <c r="W713" i="21" s="1"/>
  <c r="M713" i="21"/>
  <c r="N713" i="21"/>
  <c r="O713" i="21"/>
  <c r="P713" i="21"/>
  <c r="Q713" i="21"/>
  <c r="R713" i="21"/>
  <c r="S713" i="21"/>
  <c r="T713" i="21"/>
  <c r="U713" i="21"/>
  <c r="L714" i="21"/>
  <c r="W714" i="21" s="1"/>
  <c r="M714" i="21"/>
  <c r="N714" i="21"/>
  <c r="O714" i="21"/>
  <c r="P714" i="21"/>
  <c r="Q714" i="21"/>
  <c r="R714" i="21"/>
  <c r="S714" i="21"/>
  <c r="T714" i="21"/>
  <c r="U714" i="21"/>
  <c r="L715" i="21"/>
  <c r="M715" i="21"/>
  <c r="N715" i="21"/>
  <c r="O715" i="21"/>
  <c r="P715" i="21"/>
  <c r="Q715" i="21"/>
  <c r="R715" i="21"/>
  <c r="S715" i="21"/>
  <c r="T715" i="21"/>
  <c r="W715" i="21" s="1"/>
  <c r="U715" i="21"/>
  <c r="L716" i="21"/>
  <c r="M716" i="21"/>
  <c r="W716" i="21" s="1"/>
  <c r="N716" i="21"/>
  <c r="O716" i="21"/>
  <c r="P716" i="21"/>
  <c r="Q716" i="21"/>
  <c r="R716" i="21"/>
  <c r="S716" i="21"/>
  <c r="T716" i="21"/>
  <c r="U716" i="21"/>
  <c r="L717" i="21"/>
  <c r="W717" i="21" s="1"/>
  <c r="M717" i="21"/>
  <c r="N717" i="21"/>
  <c r="O717" i="21"/>
  <c r="P717" i="21"/>
  <c r="Q717" i="21"/>
  <c r="R717" i="21"/>
  <c r="S717" i="21"/>
  <c r="T717" i="21"/>
  <c r="U717" i="21"/>
  <c r="L718" i="21"/>
  <c r="W718" i="21" s="1"/>
  <c r="M718" i="21"/>
  <c r="N718" i="21"/>
  <c r="O718" i="21"/>
  <c r="P718" i="21"/>
  <c r="Q718" i="21"/>
  <c r="R718" i="21"/>
  <c r="S718" i="21"/>
  <c r="T718" i="21"/>
  <c r="U718" i="21"/>
  <c r="L719" i="21"/>
  <c r="M719" i="21"/>
  <c r="W719" i="21" s="1"/>
  <c r="N719" i="21"/>
  <c r="O719" i="21"/>
  <c r="P719" i="21"/>
  <c r="Q719" i="21"/>
  <c r="R719" i="21"/>
  <c r="S719" i="21"/>
  <c r="T719" i="21"/>
  <c r="U719" i="21"/>
  <c r="L720" i="21"/>
  <c r="M720" i="21"/>
  <c r="W720" i="21" s="1"/>
  <c r="N720" i="21"/>
  <c r="O720" i="21"/>
  <c r="P720" i="21"/>
  <c r="Q720" i="21"/>
  <c r="R720" i="21"/>
  <c r="S720" i="21"/>
  <c r="T720" i="21"/>
  <c r="U720" i="21"/>
  <c r="L721" i="21"/>
  <c r="W721" i="21" s="1"/>
  <c r="M721" i="21"/>
  <c r="N721" i="21"/>
  <c r="O721" i="21"/>
  <c r="P721" i="21"/>
  <c r="Q721" i="21"/>
  <c r="R721" i="21"/>
  <c r="S721" i="21"/>
  <c r="T721" i="21"/>
  <c r="U721" i="21"/>
  <c r="L722" i="21"/>
  <c r="W722" i="21" s="1"/>
  <c r="M722" i="21"/>
  <c r="N722" i="21"/>
  <c r="O722" i="21"/>
  <c r="P722" i="21"/>
  <c r="Q722" i="21"/>
  <c r="R722" i="21"/>
  <c r="S722" i="21"/>
  <c r="T722" i="21"/>
  <c r="U722" i="21"/>
  <c r="L723" i="21"/>
  <c r="W723" i="21" s="1"/>
  <c r="M723" i="21"/>
  <c r="N723" i="21"/>
  <c r="O723" i="21"/>
  <c r="P723" i="21"/>
  <c r="Q723" i="21"/>
  <c r="R723" i="21"/>
  <c r="S723" i="21"/>
  <c r="T723" i="21"/>
  <c r="U723" i="21"/>
  <c r="L724" i="21"/>
  <c r="M724" i="21"/>
  <c r="N724" i="21"/>
  <c r="O724" i="21"/>
  <c r="P724" i="21"/>
  <c r="Q724" i="21"/>
  <c r="W724" i="21" s="1"/>
  <c r="R724" i="21"/>
  <c r="S724" i="21"/>
  <c r="T724" i="21"/>
  <c r="U724" i="21"/>
  <c r="L725" i="21"/>
  <c r="M725" i="21"/>
  <c r="N725" i="21"/>
  <c r="O725" i="21"/>
  <c r="P725" i="21"/>
  <c r="Q725" i="21"/>
  <c r="R725" i="21"/>
  <c r="S725" i="21"/>
  <c r="T725" i="21"/>
  <c r="U725" i="21"/>
  <c r="W725" i="21"/>
  <c r="L726" i="21"/>
  <c r="W726" i="21" s="1"/>
  <c r="M726" i="21"/>
  <c r="N726" i="21"/>
  <c r="O726" i="21"/>
  <c r="P726" i="21"/>
  <c r="Q726" i="21"/>
  <c r="R726" i="21"/>
  <c r="S726" i="21"/>
  <c r="T726" i="21"/>
  <c r="U726" i="21"/>
  <c r="L727" i="21"/>
  <c r="W727" i="21" s="1"/>
  <c r="M727" i="21"/>
  <c r="N727" i="21"/>
  <c r="O727" i="21"/>
  <c r="P727" i="21"/>
  <c r="Q727" i="21"/>
  <c r="R727" i="21"/>
  <c r="S727" i="21"/>
  <c r="T727" i="21"/>
  <c r="U727" i="21"/>
  <c r="L728" i="21"/>
  <c r="M728" i="21"/>
  <c r="N728" i="21"/>
  <c r="O728" i="21"/>
  <c r="W728" i="21" s="1"/>
  <c r="P728" i="21"/>
  <c r="Q728" i="21"/>
  <c r="R728" i="21"/>
  <c r="S728" i="21"/>
  <c r="T728" i="21"/>
  <c r="U728" i="21"/>
  <c r="L729" i="21"/>
  <c r="W729" i="21" s="1"/>
  <c r="M729" i="21"/>
  <c r="N729" i="21"/>
  <c r="O729" i="21"/>
  <c r="P729" i="21"/>
  <c r="Q729" i="21"/>
  <c r="R729" i="21"/>
  <c r="S729" i="21"/>
  <c r="T729" i="21"/>
  <c r="U729" i="21"/>
  <c r="L730" i="21"/>
  <c r="W730" i="21" s="1"/>
  <c r="M730" i="21"/>
  <c r="N730" i="21"/>
  <c r="O730" i="21"/>
  <c r="P730" i="21"/>
  <c r="Q730" i="21"/>
  <c r="R730" i="21"/>
  <c r="S730" i="21"/>
  <c r="T730" i="21"/>
  <c r="U730" i="21"/>
  <c r="L731" i="21"/>
  <c r="M731" i="21"/>
  <c r="N731" i="21"/>
  <c r="O731" i="21"/>
  <c r="P731" i="21"/>
  <c r="Q731" i="21"/>
  <c r="R731" i="21"/>
  <c r="S731" i="21"/>
  <c r="T731" i="21"/>
  <c r="W731" i="21" s="1"/>
  <c r="U731" i="21"/>
  <c r="L732" i="21"/>
  <c r="M732" i="21"/>
  <c r="W732" i="21" s="1"/>
  <c r="N732" i="21"/>
  <c r="O732" i="21"/>
  <c r="P732" i="21"/>
  <c r="Q732" i="21"/>
  <c r="R732" i="21"/>
  <c r="S732" i="21"/>
  <c r="T732" i="21"/>
  <c r="U732" i="21"/>
  <c r="L733" i="21"/>
  <c r="W733" i="21" s="1"/>
  <c r="M733" i="21"/>
  <c r="N733" i="21"/>
  <c r="O733" i="21"/>
  <c r="P733" i="21"/>
  <c r="Q733" i="21"/>
  <c r="R733" i="21"/>
  <c r="S733" i="21"/>
  <c r="T733" i="21"/>
  <c r="U733" i="21"/>
  <c r="L734" i="21"/>
  <c r="W734" i="21" s="1"/>
  <c r="M734" i="21"/>
  <c r="N734" i="21"/>
  <c r="O734" i="21"/>
  <c r="P734" i="21"/>
  <c r="Q734" i="21"/>
  <c r="R734" i="21"/>
  <c r="S734" i="21"/>
  <c r="T734" i="21"/>
  <c r="U734" i="21"/>
  <c r="L735" i="21"/>
  <c r="M735" i="21"/>
  <c r="W735" i="21" s="1"/>
  <c r="N735" i="21"/>
  <c r="O735" i="21"/>
  <c r="P735" i="21"/>
  <c r="Q735" i="21"/>
  <c r="R735" i="21"/>
  <c r="S735" i="21"/>
  <c r="T735" i="21"/>
  <c r="U735" i="21"/>
  <c r="L736" i="21"/>
  <c r="M736" i="21"/>
  <c r="W736" i="21" s="1"/>
  <c r="N736" i="21"/>
  <c r="O736" i="21"/>
  <c r="P736" i="21"/>
  <c r="Q736" i="21"/>
  <c r="R736" i="21"/>
  <c r="S736" i="21"/>
  <c r="T736" i="21"/>
  <c r="U736" i="21"/>
  <c r="L737" i="21"/>
  <c r="W737" i="21" s="1"/>
  <c r="M737" i="21"/>
  <c r="N737" i="21"/>
  <c r="O737" i="21"/>
  <c r="P737" i="21"/>
  <c r="Q737" i="21"/>
  <c r="R737" i="21"/>
  <c r="S737" i="21"/>
  <c r="T737" i="21"/>
  <c r="U737" i="21"/>
  <c r="L738" i="21"/>
  <c r="W738" i="21" s="1"/>
  <c r="M738" i="21"/>
  <c r="N738" i="21"/>
  <c r="O738" i="21"/>
  <c r="P738" i="21"/>
  <c r="Q738" i="21"/>
  <c r="R738" i="21"/>
  <c r="S738" i="21"/>
  <c r="T738" i="21"/>
  <c r="U738" i="21"/>
  <c r="L739" i="21"/>
  <c r="W739" i="21" s="1"/>
  <c r="M739" i="21"/>
  <c r="N739" i="21"/>
  <c r="O739" i="21"/>
  <c r="P739" i="21"/>
  <c r="Q739" i="21"/>
  <c r="R739" i="21"/>
  <c r="S739" i="21"/>
  <c r="T739" i="21"/>
  <c r="U739" i="21"/>
  <c r="L740" i="21"/>
  <c r="M740" i="21"/>
  <c r="N740" i="21"/>
  <c r="O740" i="21"/>
  <c r="P740" i="21"/>
  <c r="Q740" i="21"/>
  <c r="W740" i="21" s="1"/>
  <c r="R740" i="21"/>
  <c r="S740" i="21"/>
  <c r="T740" i="21"/>
  <c r="U740" i="21"/>
  <c r="L741" i="21"/>
  <c r="M741" i="21"/>
  <c r="N741" i="21"/>
  <c r="O741" i="21"/>
  <c r="P741" i="21"/>
  <c r="Q741" i="21"/>
  <c r="R741" i="21"/>
  <c r="S741" i="21"/>
  <c r="T741" i="21"/>
  <c r="U741" i="21"/>
  <c r="W741" i="21"/>
  <c r="L742" i="21"/>
  <c r="W742" i="21" s="1"/>
  <c r="M742" i="21"/>
  <c r="N742" i="21"/>
  <c r="O742" i="21"/>
  <c r="P742" i="21"/>
  <c r="Q742" i="21"/>
  <c r="R742" i="21"/>
  <c r="S742" i="21"/>
  <c r="T742" i="21"/>
  <c r="U742" i="21"/>
  <c r="L743" i="21"/>
  <c r="W743" i="21" s="1"/>
  <c r="M743" i="21"/>
  <c r="N743" i="21"/>
  <c r="O743" i="21"/>
  <c r="P743" i="21"/>
  <c r="Q743" i="21"/>
  <c r="R743" i="21"/>
  <c r="S743" i="21"/>
  <c r="T743" i="21"/>
  <c r="U743" i="21"/>
  <c r="L744" i="21"/>
  <c r="M744" i="21"/>
  <c r="N744" i="21"/>
  <c r="O744" i="21"/>
  <c r="W744" i="21" s="1"/>
  <c r="P744" i="21"/>
  <c r="Q744" i="21"/>
  <c r="R744" i="21"/>
  <c r="S744" i="21"/>
  <c r="T744" i="21"/>
  <c r="U744" i="21"/>
  <c r="L745" i="21"/>
  <c r="W745" i="21" s="1"/>
  <c r="M745" i="21"/>
  <c r="N745" i="21"/>
  <c r="O745" i="21"/>
  <c r="P745" i="21"/>
  <c r="Q745" i="21"/>
  <c r="R745" i="21"/>
  <c r="S745" i="21"/>
  <c r="T745" i="21"/>
  <c r="U745" i="21"/>
  <c r="L746" i="21"/>
  <c r="W746" i="21" s="1"/>
  <c r="M746" i="21"/>
  <c r="N746" i="21"/>
  <c r="O746" i="21"/>
  <c r="P746" i="21"/>
  <c r="Q746" i="21"/>
  <c r="R746" i="21"/>
  <c r="S746" i="21"/>
  <c r="T746" i="21"/>
  <c r="U746" i="21"/>
  <c r="L747" i="21"/>
  <c r="M747" i="21"/>
  <c r="N747" i="21"/>
  <c r="O747" i="21"/>
  <c r="P747" i="21"/>
  <c r="Q747" i="21"/>
  <c r="R747" i="21"/>
  <c r="S747" i="21"/>
  <c r="T747" i="21"/>
  <c r="W747" i="21" s="1"/>
  <c r="U747" i="21"/>
  <c r="L748" i="21"/>
  <c r="M748" i="21"/>
  <c r="W748" i="21" s="1"/>
  <c r="N748" i="21"/>
  <c r="O748" i="21"/>
  <c r="P748" i="21"/>
  <c r="Q748" i="21"/>
  <c r="R748" i="21"/>
  <c r="S748" i="21"/>
  <c r="T748" i="21"/>
  <c r="U748" i="21"/>
  <c r="L749" i="21"/>
  <c r="W749" i="21" s="1"/>
  <c r="M749" i="21"/>
  <c r="N749" i="21"/>
  <c r="O749" i="21"/>
  <c r="P749" i="21"/>
  <c r="Q749" i="21"/>
  <c r="R749" i="21"/>
  <c r="S749" i="21"/>
  <c r="T749" i="21"/>
  <c r="U749" i="21"/>
  <c r="L750" i="21"/>
  <c r="W750" i="21" s="1"/>
  <c r="M750" i="21"/>
  <c r="N750" i="21"/>
  <c r="O750" i="21"/>
  <c r="P750" i="21"/>
  <c r="Q750" i="21"/>
  <c r="R750" i="21"/>
  <c r="S750" i="21"/>
  <c r="T750" i="21"/>
  <c r="U750" i="21"/>
  <c r="L751" i="21"/>
  <c r="M751" i="21"/>
  <c r="W751" i="21" s="1"/>
  <c r="N751" i="21"/>
  <c r="O751" i="21"/>
  <c r="P751" i="21"/>
  <c r="Q751" i="21"/>
  <c r="R751" i="21"/>
  <c r="S751" i="21"/>
  <c r="T751" i="21"/>
  <c r="U751" i="21"/>
  <c r="L752" i="21"/>
  <c r="M752" i="21"/>
  <c r="W752" i="21" s="1"/>
  <c r="N752" i="21"/>
  <c r="O752" i="21"/>
  <c r="P752" i="21"/>
  <c r="Q752" i="21"/>
  <c r="R752" i="21"/>
  <c r="S752" i="21"/>
  <c r="T752" i="21"/>
  <c r="U752" i="21"/>
  <c r="L753" i="21"/>
  <c r="W753" i="21" s="1"/>
  <c r="M753" i="21"/>
  <c r="N753" i="21"/>
  <c r="O753" i="21"/>
  <c r="P753" i="21"/>
  <c r="Q753" i="21"/>
  <c r="R753" i="21"/>
  <c r="S753" i="21"/>
  <c r="T753" i="21"/>
  <c r="U753" i="21"/>
  <c r="L754" i="21"/>
  <c r="W754" i="21" s="1"/>
  <c r="M754" i="21"/>
  <c r="N754" i="21"/>
  <c r="O754" i="21"/>
  <c r="P754" i="21"/>
  <c r="Q754" i="21"/>
  <c r="R754" i="21"/>
  <c r="S754" i="21"/>
  <c r="T754" i="21"/>
  <c r="U754" i="21"/>
  <c r="L755" i="21"/>
  <c r="W755" i="21" s="1"/>
  <c r="M755" i="21"/>
  <c r="N755" i="21"/>
  <c r="O755" i="21"/>
  <c r="P755" i="21"/>
  <c r="Q755" i="21"/>
  <c r="R755" i="21"/>
  <c r="S755" i="21"/>
  <c r="T755" i="21"/>
  <c r="U755" i="21"/>
  <c r="L756" i="21"/>
  <c r="M756" i="21"/>
  <c r="N756" i="21"/>
  <c r="O756" i="21"/>
  <c r="P756" i="21"/>
  <c r="Q756" i="21"/>
  <c r="W756" i="21" s="1"/>
  <c r="R756" i="21"/>
  <c r="S756" i="21"/>
  <c r="T756" i="21"/>
  <c r="U756" i="21"/>
  <c r="L757" i="21"/>
  <c r="M757" i="21"/>
  <c r="N757" i="21"/>
  <c r="O757" i="21"/>
  <c r="P757" i="21"/>
  <c r="Q757" i="21"/>
  <c r="R757" i="21"/>
  <c r="S757" i="21"/>
  <c r="T757" i="21"/>
  <c r="U757" i="21"/>
  <c r="W757" i="21"/>
  <c r="L758" i="21"/>
  <c r="W758" i="21" s="1"/>
  <c r="M758" i="21"/>
  <c r="N758" i="21"/>
  <c r="O758" i="21"/>
  <c r="P758" i="21"/>
  <c r="Q758" i="21"/>
  <c r="R758" i="21"/>
  <c r="S758" i="21"/>
  <c r="T758" i="21"/>
  <c r="U758" i="21"/>
  <c r="L759" i="21"/>
  <c r="W759" i="21" s="1"/>
  <c r="M759" i="21"/>
  <c r="N759" i="21"/>
  <c r="O759" i="21"/>
  <c r="P759" i="21"/>
  <c r="Q759" i="21"/>
  <c r="R759" i="21"/>
  <c r="S759" i="21"/>
  <c r="T759" i="21"/>
  <c r="U759" i="21"/>
  <c r="L760" i="21"/>
  <c r="M760" i="21"/>
  <c r="N760" i="21"/>
  <c r="O760" i="21"/>
  <c r="W760" i="21" s="1"/>
  <c r="P760" i="21"/>
  <c r="Q760" i="21"/>
  <c r="R760" i="21"/>
  <c r="S760" i="21"/>
  <c r="T760" i="21"/>
  <c r="U760" i="21"/>
  <c r="L761" i="21"/>
  <c r="W761" i="21" s="1"/>
  <c r="M761" i="21"/>
  <c r="N761" i="21"/>
  <c r="O761" i="21"/>
  <c r="P761" i="21"/>
  <c r="Q761" i="21"/>
  <c r="R761" i="21"/>
  <c r="S761" i="21"/>
  <c r="T761" i="21"/>
  <c r="U761" i="21"/>
  <c r="L762" i="21"/>
  <c r="W762" i="21" s="1"/>
  <c r="M762" i="21"/>
  <c r="N762" i="21"/>
  <c r="O762" i="21"/>
  <c r="P762" i="21"/>
  <c r="Q762" i="21"/>
  <c r="R762" i="21"/>
  <c r="S762" i="21"/>
  <c r="T762" i="21"/>
  <c r="U762" i="21"/>
  <c r="L763" i="21"/>
  <c r="M763" i="21"/>
  <c r="N763" i="21"/>
  <c r="O763" i="21"/>
  <c r="P763" i="21"/>
  <c r="Q763" i="21"/>
  <c r="R763" i="21"/>
  <c r="S763" i="21"/>
  <c r="T763" i="21"/>
  <c r="W763" i="21" s="1"/>
  <c r="U763" i="21"/>
  <c r="L764" i="21"/>
  <c r="M764" i="21"/>
  <c r="W764" i="21" s="1"/>
  <c r="N764" i="21"/>
  <c r="O764" i="21"/>
  <c r="P764" i="21"/>
  <c r="Q764" i="21"/>
  <c r="R764" i="21"/>
  <c r="S764" i="21"/>
  <c r="T764" i="21"/>
  <c r="U764" i="21"/>
  <c r="L765" i="21"/>
  <c r="W765" i="21" s="1"/>
  <c r="M765" i="21"/>
  <c r="N765" i="21"/>
  <c r="O765" i="21"/>
  <c r="P765" i="21"/>
  <c r="Q765" i="21"/>
  <c r="R765" i="21"/>
  <c r="S765" i="21"/>
  <c r="T765" i="21"/>
  <c r="U765" i="21"/>
  <c r="L766" i="21"/>
  <c r="W766" i="21" s="1"/>
  <c r="M766" i="21"/>
  <c r="N766" i="21"/>
  <c r="O766" i="21"/>
  <c r="P766" i="21"/>
  <c r="Q766" i="21"/>
  <c r="R766" i="21"/>
  <c r="S766" i="21"/>
  <c r="T766" i="21"/>
  <c r="U766" i="21"/>
  <c r="L767" i="21"/>
  <c r="M767" i="21"/>
  <c r="W767" i="21" s="1"/>
  <c r="N767" i="21"/>
  <c r="O767" i="21"/>
  <c r="P767" i="21"/>
  <c r="Q767" i="21"/>
  <c r="R767" i="21"/>
  <c r="S767" i="21"/>
  <c r="T767" i="21"/>
  <c r="U767" i="21"/>
  <c r="L768" i="21"/>
  <c r="M768" i="21"/>
  <c r="W768" i="21" s="1"/>
  <c r="N768" i="21"/>
  <c r="O768" i="21"/>
  <c r="P768" i="21"/>
  <c r="Q768" i="21"/>
  <c r="R768" i="21"/>
  <c r="S768" i="21"/>
  <c r="T768" i="21"/>
  <c r="U768" i="21"/>
  <c r="L769" i="21"/>
  <c r="W769" i="21" s="1"/>
  <c r="M769" i="21"/>
  <c r="N769" i="21"/>
  <c r="O769" i="21"/>
  <c r="P769" i="21"/>
  <c r="Q769" i="21"/>
  <c r="R769" i="21"/>
  <c r="S769" i="21"/>
  <c r="T769" i="21"/>
  <c r="U769" i="21"/>
  <c r="L770" i="21"/>
  <c r="W770" i="21" s="1"/>
  <c r="M770" i="21"/>
  <c r="N770" i="21"/>
  <c r="O770" i="21"/>
  <c r="P770" i="21"/>
  <c r="Q770" i="21"/>
  <c r="R770" i="21"/>
  <c r="S770" i="21"/>
  <c r="T770" i="21"/>
  <c r="U770" i="21"/>
  <c r="L771" i="21"/>
  <c r="W771" i="21" s="1"/>
  <c r="M771" i="21"/>
  <c r="N771" i="21"/>
  <c r="O771" i="21"/>
  <c r="P771" i="21"/>
  <c r="Q771" i="21"/>
  <c r="R771" i="21"/>
  <c r="S771" i="21"/>
  <c r="T771" i="21"/>
  <c r="U771" i="21"/>
  <c r="L772" i="21"/>
  <c r="M772" i="21"/>
  <c r="N772" i="21"/>
  <c r="O772" i="21"/>
  <c r="P772" i="21"/>
  <c r="Q772" i="21"/>
  <c r="W772" i="21" s="1"/>
  <c r="R772" i="21"/>
  <c r="S772" i="21"/>
  <c r="T772" i="21"/>
  <c r="U772" i="21"/>
  <c r="L773" i="21"/>
  <c r="M773" i="21"/>
  <c r="N773" i="21"/>
  <c r="O773" i="21"/>
  <c r="P773" i="21"/>
  <c r="Q773" i="21"/>
  <c r="R773" i="21"/>
  <c r="S773" i="21"/>
  <c r="T773" i="21"/>
  <c r="U773" i="21"/>
  <c r="W773" i="21"/>
  <c r="L774" i="21"/>
  <c r="W774" i="21" s="1"/>
  <c r="M774" i="21"/>
  <c r="N774" i="21"/>
  <c r="O774" i="21"/>
  <c r="P774" i="21"/>
  <c r="Q774" i="21"/>
  <c r="R774" i="21"/>
  <c r="S774" i="21"/>
  <c r="T774" i="21"/>
  <c r="U774" i="21"/>
  <c r="L775" i="21"/>
  <c r="W775" i="21" s="1"/>
  <c r="M775" i="21"/>
  <c r="N775" i="21"/>
  <c r="O775" i="21"/>
  <c r="P775" i="21"/>
  <c r="Q775" i="21"/>
  <c r="R775" i="21"/>
  <c r="S775" i="21"/>
  <c r="T775" i="21"/>
  <c r="U775" i="21"/>
  <c r="L776" i="21"/>
  <c r="M776" i="21"/>
  <c r="N776" i="21"/>
  <c r="O776" i="21"/>
  <c r="W776" i="21" s="1"/>
  <c r="P776" i="21"/>
  <c r="Q776" i="21"/>
  <c r="R776" i="21"/>
  <c r="S776" i="21"/>
  <c r="T776" i="21"/>
  <c r="U776" i="21"/>
  <c r="L777" i="21"/>
  <c r="W777" i="21" s="1"/>
  <c r="M777" i="21"/>
  <c r="N777" i="21"/>
  <c r="O777" i="21"/>
  <c r="P777" i="21"/>
  <c r="Q777" i="21"/>
  <c r="R777" i="21"/>
  <c r="S777" i="21"/>
  <c r="T777" i="21"/>
  <c r="U777" i="21"/>
  <c r="L778" i="21"/>
  <c r="W778" i="21" s="1"/>
  <c r="M778" i="21"/>
  <c r="N778" i="21"/>
  <c r="O778" i="21"/>
  <c r="P778" i="21"/>
  <c r="Q778" i="21"/>
  <c r="R778" i="21"/>
  <c r="S778" i="21"/>
  <c r="T778" i="21"/>
  <c r="U778" i="21"/>
  <c r="L779" i="21"/>
  <c r="M779" i="21"/>
  <c r="N779" i="21"/>
  <c r="O779" i="21"/>
  <c r="P779" i="21"/>
  <c r="Q779" i="21"/>
  <c r="R779" i="21"/>
  <c r="S779" i="21"/>
  <c r="T779" i="21"/>
  <c r="W779" i="21" s="1"/>
  <c r="U779" i="21"/>
  <c r="L780" i="21"/>
  <c r="M780" i="21"/>
  <c r="W780" i="21" s="1"/>
  <c r="N780" i="21"/>
  <c r="O780" i="21"/>
  <c r="P780" i="21"/>
  <c r="Q780" i="21"/>
  <c r="R780" i="21"/>
  <c r="S780" i="21"/>
  <c r="T780" i="21"/>
  <c r="U780" i="21"/>
  <c r="L781" i="21"/>
  <c r="W781" i="21" s="1"/>
  <c r="M781" i="21"/>
  <c r="N781" i="21"/>
  <c r="O781" i="21"/>
  <c r="P781" i="21"/>
  <c r="Q781" i="21"/>
  <c r="R781" i="21"/>
  <c r="S781" i="21"/>
  <c r="T781" i="21"/>
  <c r="U781" i="21"/>
  <c r="L782" i="21"/>
  <c r="W782" i="21" s="1"/>
  <c r="M782" i="21"/>
  <c r="N782" i="21"/>
  <c r="O782" i="21"/>
  <c r="P782" i="21"/>
  <c r="Q782" i="21"/>
  <c r="R782" i="21"/>
  <c r="S782" i="21"/>
  <c r="T782" i="21"/>
  <c r="U782" i="21"/>
  <c r="L783" i="21"/>
  <c r="M783" i="21"/>
  <c r="W783" i="21" s="1"/>
  <c r="N783" i="21"/>
  <c r="O783" i="21"/>
  <c r="P783" i="21"/>
  <c r="Q783" i="21"/>
  <c r="R783" i="21"/>
  <c r="S783" i="21"/>
  <c r="T783" i="21"/>
  <c r="U783" i="21"/>
  <c r="L784" i="21"/>
  <c r="M784" i="21"/>
  <c r="W784" i="21" s="1"/>
  <c r="N784" i="21"/>
  <c r="O784" i="21"/>
  <c r="P784" i="21"/>
  <c r="Q784" i="21"/>
  <c r="R784" i="21"/>
  <c r="S784" i="21"/>
  <c r="T784" i="21"/>
  <c r="U784" i="21"/>
  <c r="L785" i="21"/>
  <c r="W785" i="21" s="1"/>
  <c r="M785" i="21"/>
  <c r="N785" i="21"/>
  <c r="O785" i="21"/>
  <c r="P785" i="21"/>
  <c r="Q785" i="21"/>
  <c r="R785" i="21"/>
  <c r="S785" i="21"/>
  <c r="T785" i="21"/>
  <c r="U785" i="21"/>
  <c r="L786" i="21"/>
  <c r="W786" i="21" s="1"/>
  <c r="M786" i="21"/>
  <c r="N786" i="21"/>
  <c r="O786" i="21"/>
  <c r="P786" i="21"/>
  <c r="Q786" i="21"/>
  <c r="R786" i="21"/>
  <c r="S786" i="21"/>
  <c r="T786" i="21"/>
  <c r="U786" i="21"/>
  <c r="L787" i="21"/>
  <c r="W787" i="21" s="1"/>
  <c r="M787" i="21"/>
  <c r="N787" i="21"/>
  <c r="O787" i="21"/>
  <c r="P787" i="21"/>
  <c r="Q787" i="21"/>
  <c r="R787" i="21"/>
  <c r="S787" i="21"/>
  <c r="T787" i="21"/>
  <c r="U787" i="21"/>
  <c r="L788" i="21"/>
  <c r="M788" i="21"/>
  <c r="N788" i="21"/>
  <c r="O788" i="21"/>
  <c r="P788" i="21"/>
  <c r="Q788" i="21"/>
  <c r="W788" i="21" s="1"/>
  <c r="R788" i="21"/>
  <c r="S788" i="21"/>
  <c r="T788" i="21"/>
  <c r="U788" i="21"/>
  <c r="L789" i="21"/>
  <c r="M789" i="21"/>
  <c r="N789" i="21"/>
  <c r="O789" i="21"/>
  <c r="P789" i="21"/>
  <c r="Q789" i="21"/>
  <c r="R789" i="21"/>
  <c r="S789" i="21"/>
  <c r="T789" i="21"/>
  <c r="U789" i="21"/>
  <c r="W789" i="21"/>
  <c r="L790" i="21"/>
  <c r="W790" i="21" s="1"/>
  <c r="M790" i="21"/>
  <c r="N790" i="21"/>
  <c r="O790" i="21"/>
  <c r="P790" i="21"/>
  <c r="Q790" i="21"/>
  <c r="R790" i="21"/>
  <c r="S790" i="21"/>
  <c r="T790" i="21"/>
  <c r="U790" i="21"/>
  <c r="L791" i="21"/>
  <c r="W791" i="21" s="1"/>
  <c r="M791" i="21"/>
  <c r="N791" i="21"/>
  <c r="O791" i="21"/>
  <c r="P791" i="21"/>
  <c r="Q791" i="21"/>
  <c r="R791" i="21"/>
  <c r="S791" i="21"/>
  <c r="T791" i="21"/>
  <c r="U791" i="21"/>
  <c r="L792" i="21"/>
  <c r="M792" i="21"/>
  <c r="N792" i="21"/>
  <c r="O792" i="21"/>
  <c r="W792" i="21" s="1"/>
  <c r="P792" i="21"/>
  <c r="Q792" i="21"/>
  <c r="R792" i="21"/>
  <c r="S792" i="21"/>
  <c r="T792" i="21"/>
  <c r="U792" i="21"/>
  <c r="L793" i="21"/>
  <c r="W793" i="21" s="1"/>
  <c r="M793" i="21"/>
  <c r="N793" i="21"/>
  <c r="O793" i="21"/>
  <c r="P793" i="21"/>
  <c r="Q793" i="21"/>
  <c r="R793" i="21"/>
  <c r="S793" i="21"/>
  <c r="T793" i="21"/>
  <c r="U793" i="21"/>
  <c r="L794" i="21"/>
  <c r="W794" i="21" s="1"/>
  <c r="M794" i="21"/>
  <c r="N794" i="21"/>
  <c r="O794" i="21"/>
  <c r="P794" i="21"/>
  <c r="Q794" i="21"/>
  <c r="R794" i="21"/>
  <c r="S794" i="21"/>
  <c r="T794" i="21"/>
  <c r="U794" i="21"/>
  <c r="L795" i="21"/>
  <c r="M795" i="21"/>
  <c r="N795" i="21"/>
  <c r="O795" i="21"/>
  <c r="P795" i="21"/>
  <c r="Q795" i="21"/>
  <c r="R795" i="21"/>
  <c r="S795" i="21"/>
  <c r="T795" i="21"/>
  <c r="W795" i="21" s="1"/>
  <c r="U795" i="21"/>
  <c r="L796" i="21"/>
  <c r="M796" i="21"/>
  <c r="W796" i="21" s="1"/>
  <c r="N796" i="21"/>
  <c r="O796" i="21"/>
  <c r="P796" i="21"/>
  <c r="Q796" i="21"/>
  <c r="R796" i="21"/>
  <c r="S796" i="21"/>
  <c r="T796" i="21"/>
  <c r="U796" i="21"/>
  <c r="L797" i="21"/>
  <c r="W797" i="21" s="1"/>
  <c r="M797" i="21"/>
  <c r="N797" i="21"/>
  <c r="O797" i="21"/>
  <c r="P797" i="21"/>
  <c r="Q797" i="21"/>
  <c r="R797" i="21"/>
  <c r="S797" i="21"/>
  <c r="T797" i="21"/>
  <c r="U797" i="21"/>
  <c r="L798" i="21"/>
  <c r="W798" i="21" s="1"/>
  <c r="M798" i="21"/>
  <c r="N798" i="21"/>
  <c r="O798" i="21"/>
  <c r="P798" i="21"/>
  <c r="Q798" i="21"/>
  <c r="R798" i="21"/>
  <c r="S798" i="21"/>
  <c r="T798" i="21"/>
  <c r="U798" i="21"/>
  <c r="L799" i="21"/>
  <c r="M799" i="21"/>
  <c r="W799" i="21" s="1"/>
  <c r="N799" i="21"/>
  <c r="O799" i="21"/>
  <c r="P799" i="21"/>
  <c r="Q799" i="21"/>
  <c r="R799" i="21"/>
  <c r="S799" i="21"/>
  <c r="T799" i="21"/>
  <c r="U799" i="21"/>
  <c r="L800" i="21"/>
  <c r="M800" i="21"/>
  <c r="W800" i="21" s="1"/>
  <c r="N800" i="21"/>
  <c r="O800" i="21"/>
  <c r="P800" i="21"/>
  <c r="Q800" i="21"/>
  <c r="R800" i="21"/>
  <c r="S800" i="21"/>
  <c r="T800" i="21"/>
  <c r="U800" i="21"/>
  <c r="L801" i="21"/>
  <c r="W801" i="21" s="1"/>
  <c r="M801" i="21"/>
  <c r="N801" i="21"/>
  <c r="O801" i="21"/>
  <c r="P801" i="21"/>
  <c r="Q801" i="21"/>
  <c r="R801" i="21"/>
  <c r="S801" i="21"/>
  <c r="T801" i="21"/>
  <c r="U801" i="21"/>
  <c r="L802" i="21"/>
  <c r="W802" i="21" s="1"/>
  <c r="M802" i="21"/>
  <c r="N802" i="21"/>
  <c r="O802" i="21"/>
  <c r="P802" i="21"/>
  <c r="Q802" i="21"/>
  <c r="R802" i="21"/>
  <c r="S802" i="21"/>
  <c r="T802" i="21"/>
  <c r="U802" i="21"/>
  <c r="L803" i="21"/>
  <c r="W803" i="21" s="1"/>
  <c r="M803" i="21"/>
  <c r="N803" i="21"/>
  <c r="O803" i="21"/>
  <c r="P803" i="21"/>
  <c r="Q803" i="21"/>
  <c r="R803" i="21"/>
  <c r="S803" i="21"/>
  <c r="T803" i="21"/>
  <c r="U803" i="21"/>
  <c r="L804" i="21"/>
  <c r="M804" i="21"/>
  <c r="N804" i="21"/>
  <c r="O804" i="21"/>
  <c r="P804" i="21"/>
  <c r="Q804" i="21"/>
  <c r="W804" i="21" s="1"/>
  <c r="R804" i="21"/>
  <c r="S804" i="21"/>
  <c r="T804" i="21"/>
  <c r="U804" i="21"/>
  <c r="L805" i="21"/>
  <c r="M805" i="21"/>
  <c r="N805" i="21"/>
  <c r="O805" i="21"/>
  <c r="P805" i="21"/>
  <c r="Q805" i="21"/>
  <c r="R805" i="21"/>
  <c r="S805" i="21"/>
  <c r="T805" i="21"/>
  <c r="U805" i="21"/>
  <c r="W805" i="21"/>
  <c r="L806" i="21"/>
  <c r="W806" i="21" s="1"/>
  <c r="M806" i="21"/>
  <c r="N806" i="21"/>
  <c r="O806" i="21"/>
  <c r="P806" i="21"/>
  <c r="Q806" i="21"/>
  <c r="R806" i="21"/>
  <c r="S806" i="21"/>
  <c r="T806" i="21"/>
  <c r="U806" i="21"/>
  <c r="L807" i="21"/>
  <c r="W807" i="21" s="1"/>
  <c r="M807" i="21"/>
  <c r="N807" i="21"/>
  <c r="O807" i="21"/>
  <c r="P807" i="21"/>
  <c r="Q807" i="21"/>
  <c r="R807" i="21"/>
  <c r="S807" i="21"/>
  <c r="T807" i="21"/>
  <c r="U807" i="21"/>
  <c r="L808" i="21"/>
  <c r="M808" i="21"/>
  <c r="N808" i="21"/>
  <c r="O808" i="21"/>
  <c r="W808" i="21" s="1"/>
  <c r="P808" i="21"/>
  <c r="Q808" i="21"/>
  <c r="R808" i="21"/>
  <c r="S808" i="21"/>
  <c r="T808" i="21"/>
  <c r="U808" i="21"/>
  <c r="L809" i="21"/>
  <c r="W809" i="21" s="1"/>
  <c r="M809" i="21"/>
  <c r="N809" i="21"/>
  <c r="O809" i="21"/>
  <c r="P809" i="21"/>
  <c r="Q809" i="21"/>
  <c r="R809" i="21"/>
  <c r="S809" i="21"/>
  <c r="T809" i="21"/>
  <c r="U809" i="21"/>
  <c r="L810" i="21"/>
  <c r="W810" i="21" s="1"/>
  <c r="M810" i="21"/>
  <c r="N810" i="21"/>
  <c r="O810" i="21"/>
  <c r="P810" i="21"/>
  <c r="Q810" i="21"/>
  <c r="R810" i="21"/>
  <c r="S810" i="21"/>
  <c r="T810" i="21"/>
  <c r="U810" i="21"/>
  <c r="L811" i="21"/>
  <c r="M811" i="21"/>
  <c r="N811" i="21"/>
  <c r="O811" i="21"/>
  <c r="P811" i="21"/>
  <c r="Q811" i="21"/>
  <c r="R811" i="21"/>
  <c r="S811" i="21"/>
  <c r="T811" i="21"/>
  <c r="W811" i="21" s="1"/>
  <c r="U811" i="21"/>
  <c r="L812" i="21"/>
  <c r="M812" i="21"/>
  <c r="W812" i="21" s="1"/>
  <c r="N812" i="21"/>
  <c r="O812" i="21"/>
  <c r="P812" i="21"/>
  <c r="Q812" i="21"/>
  <c r="R812" i="21"/>
  <c r="S812" i="21"/>
  <c r="T812" i="21"/>
  <c r="U812" i="21"/>
  <c r="L813" i="21"/>
  <c r="W813" i="21" s="1"/>
  <c r="M813" i="21"/>
  <c r="N813" i="21"/>
  <c r="O813" i="21"/>
  <c r="P813" i="21"/>
  <c r="Q813" i="21"/>
  <c r="R813" i="21"/>
  <c r="S813" i="21"/>
  <c r="T813" i="21"/>
  <c r="U813" i="21"/>
  <c r="L814" i="21"/>
  <c r="W814" i="21" s="1"/>
  <c r="M814" i="21"/>
  <c r="N814" i="21"/>
  <c r="O814" i="21"/>
  <c r="P814" i="21"/>
  <c r="Q814" i="21"/>
  <c r="R814" i="21"/>
  <c r="S814" i="21"/>
  <c r="T814" i="21"/>
  <c r="U814" i="21"/>
  <c r="L815" i="21"/>
  <c r="M815" i="21"/>
  <c r="W815" i="21" s="1"/>
  <c r="N815" i="21"/>
  <c r="O815" i="21"/>
  <c r="P815" i="21"/>
  <c r="Q815" i="21"/>
  <c r="R815" i="21"/>
  <c r="S815" i="21"/>
  <c r="T815" i="21"/>
  <c r="U815" i="21"/>
  <c r="L816" i="21"/>
  <c r="M816" i="21"/>
  <c r="W816" i="21" s="1"/>
  <c r="N816" i="21"/>
  <c r="O816" i="21"/>
  <c r="P816" i="21"/>
  <c r="Q816" i="21"/>
  <c r="R816" i="21"/>
  <c r="S816" i="21"/>
  <c r="T816" i="21"/>
  <c r="U816" i="21"/>
  <c r="L817" i="21"/>
  <c r="W817" i="21" s="1"/>
  <c r="M817" i="21"/>
  <c r="N817" i="21"/>
  <c r="O817" i="21"/>
  <c r="P817" i="21"/>
  <c r="Q817" i="21"/>
  <c r="R817" i="21"/>
  <c r="S817" i="21"/>
  <c r="T817" i="21"/>
  <c r="U817" i="21"/>
  <c r="L818" i="21"/>
  <c r="W818" i="21" s="1"/>
  <c r="M818" i="21"/>
  <c r="N818" i="21"/>
  <c r="O818" i="21"/>
  <c r="P818" i="21"/>
  <c r="Q818" i="21"/>
  <c r="R818" i="21"/>
  <c r="S818" i="21"/>
  <c r="T818" i="21"/>
  <c r="U818" i="21"/>
  <c r="L819" i="21"/>
  <c r="W819" i="21" s="1"/>
  <c r="M819" i="21"/>
  <c r="N819" i="21"/>
  <c r="O819" i="21"/>
  <c r="P819" i="21"/>
  <c r="Q819" i="21"/>
  <c r="R819" i="21"/>
  <c r="S819" i="21"/>
  <c r="T819" i="21"/>
  <c r="U819" i="21"/>
  <c r="L820" i="21"/>
  <c r="M820" i="21"/>
  <c r="N820" i="21"/>
  <c r="O820" i="21"/>
  <c r="P820" i="21"/>
  <c r="Q820" i="21"/>
  <c r="W820" i="21" s="1"/>
  <c r="R820" i="21"/>
  <c r="S820" i="21"/>
  <c r="T820" i="21"/>
  <c r="U820" i="21"/>
  <c r="L821" i="21"/>
  <c r="M821" i="21"/>
  <c r="N821" i="21"/>
  <c r="O821" i="21"/>
  <c r="P821" i="21"/>
  <c r="Q821" i="21"/>
  <c r="R821" i="21"/>
  <c r="S821" i="21"/>
  <c r="T821" i="21"/>
  <c r="U821" i="21"/>
  <c r="W821" i="21"/>
  <c r="L822" i="21"/>
  <c r="W822" i="21" s="1"/>
  <c r="M822" i="21"/>
  <c r="N822" i="21"/>
  <c r="O822" i="21"/>
  <c r="P822" i="21"/>
  <c r="Q822" i="21"/>
  <c r="R822" i="21"/>
  <c r="S822" i="21"/>
  <c r="T822" i="21"/>
  <c r="U822" i="21"/>
  <c r="L823" i="21"/>
  <c r="W823" i="21" s="1"/>
  <c r="M823" i="21"/>
  <c r="N823" i="21"/>
  <c r="O823" i="21"/>
  <c r="P823" i="21"/>
  <c r="Q823" i="21"/>
  <c r="R823" i="21"/>
  <c r="S823" i="21"/>
  <c r="T823" i="21"/>
  <c r="U823" i="21"/>
  <c r="L824" i="21"/>
  <c r="M824" i="21"/>
  <c r="N824" i="21"/>
  <c r="O824" i="21"/>
  <c r="W824" i="21" s="1"/>
  <c r="P824" i="21"/>
  <c r="Q824" i="21"/>
  <c r="R824" i="21"/>
  <c r="S824" i="21"/>
  <c r="T824" i="21"/>
  <c r="U824" i="21"/>
  <c r="L825" i="21"/>
  <c r="W825" i="21" s="1"/>
  <c r="M825" i="21"/>
  <c r="N825" i="21"/>
  <c r="O825" i="21"/>
  <c r="P825" i="21"/>
  <c r="Q825" i="21"/>
  <c r="R825" i="21"/>
  <c r="S825" i="21"/>
  <c r="T825" i="21"/>
  <c r="U825" i="21"/>
  <c r="L826" i="21"/>
  <c r="W826" i="21" s="1"/>
  <c r="M826" i="21"/>
  <c r="N826" i="21"/>
  <c r="O826" i="21"/>
  <c r="P826" i="21"/>
  <c r="Q826" i="21"/>
  <c r="R826" i="21"/>
  <c r="S826" i="21"/>
  <c r="T826" i="21"/>
  <c r="U826" i="21"/>
  <c r="L827" i="21"/>
  <c r="M827" i="21"/>
  <c r="N827" i="21"/>
  <c r="O827" i="21"/>
  <c r="P827" i="21"/>
  <c r="Q827" i="21"/>
  <c r="R827" i="21"/>
  <c r="S827" i="21"/>
  <c r="T827" i="21"/>
  <c r="W827" i="21" s="1"/>
  <c r="U827" i="21"/>
  <c r="L828" i="21"/>
  <c r="M828" i="21"/>
  <c r="W828" i="21" s="1"/>
  <c r="N828" i="21"/>
  <c r="O828" i="21"/>
  <c r="P828" i="21"/>
  <c r="Q828" i="21"/>
  <c r="R828" i="21"/>
  <c r="S828" i="21"/>
  <c r="T828" i="21"/>
  <c r="U828" i="21"/>
  <c r="L829" i="21"/>
  <c r="W829" i="21" s="1"/>
  <c r="M829" i="21"/>
  <c r="N829" i="21"/>
  <c r="O829" i="21"/>
  <c r="P829" i="21"/>
  <c r="Q829" i="21"/>
  <c r="R829" i="21"/>
  <c r="S829" i="21"/>
  <c r="T829" i="21"/>
  <c r="U829" i="21"/>
  <c r="L830" i="21"/>
  <c r="W830" i="21" s="1"/>
  <c r="M830" i="21"/>
  <c r="N830" i="21"/>
  <c r="O830" i="21"/>
  <c r="P830" i="21"/>
  <c r="Q830" i="21"/>
  <c r="R830" i="21"/>
  <c r="S830" i="21"/>
  <c r="T830" i="21"/>
  <c r="U830" i="21"/>
  <c r="L831" i="21"/>
  <c r="M831" i="21"/>
  <c r="W831" i="21" s="1"/>
  <c r="N831" i="21"/>
  <c r="O831" i="21"/>
  <c r="P831" i="21"/>
  <c r="Q831" i="21"/>
  <c r="R831" i="21"/>
  <c r="S831" i="21"/>
  <c r="T831" i="21"/>
  <c r="U831" i="21"/>
  <c r="L832" i="21"/>
  <c r="M832" i="21"/>
  <c r="W832" i="21" s="1"/>
  <c r="N832" i="21"/>
  <c r="O832" i="21"/>
  <c r="P832" i="21"/>
  <c r="Q832" i="21"/>
  <c r="R832" i="21"/>
  <c r="S832" i="21"/>
  <c r="T832" i="21"/>
  <c r="U832" i="21"/>
  <c r="L833" i="21"/>
  <c r="W833" i="21" s="1"/>
  <c r="M833" i="21"/>
  <c r="N833" i="21"/>
  <c r="O833" i="21"/>
  <c r="P833" i="21"/>
  <c r="Q833" i="21"/>
  <c r="R833" i="21"/>
  <c r="S833" i="21"/>
  <c r="T833" i="21"/>
  <c r="U833" i="21"/>
  <c r="L834" i="21"/>
  <c r="W834" i="21" s="1"/>
  <c r="M834" i="21"/>
  <c r="N834" i="21"/>
  <c r="O834" i="21"/>
  <c r="P834" i="21"/>
  <c r="Q834" i="21"/>
  <c r="R834" i="21"/>
  <c r="S834" i="21"/>
  <c r="T834" i="21"/>
  <c r="U834" i="21"/>
  <c r="L835" i="21"/>
  <c r="W835" i="21" s="1"/>
  <c r="M835" i="21"/>
  <c r="N835" i="21"/>
  <c r="O835" i="21"/>
  <c r="P835" i="21"/>
  <c r="Q835" i="21"/>
  <c r="R835" i="21"/>
  <c r="S835" i="21"/>
  <c r="T835" i="21"/>
  <c r="U835" i="21"/>
  <c r="L836" i="21"/>
  <c r="M836" i="21"/>
  <c r="N836" i="21"/>
  <c r="O836" i="21"/>
  <c r="P836" i="21"/>
  <c r="Q836" i="21"/>
  <c r="W836" i="21" s="1"/>
  <c r="R836" i="21"/>
  <c r="S836" i="21"/>
  <c r="T836" i="21"/>
  <c r="U836" i="21"/>
  <c r="L837" i="21"/>
  <c r="M837" i="21"/>
  <c r="N837" i="21"/>
  <c r="O837" i="21"/>
  <c r="P837" i="21"/>
  <c r="Q837" i="21"/>
  <c r="R837" i="21"/>
  <c r="S837" i="21"/>
  <c r="T837" i="21"/>
  <c r="U837" i="21"/>
  <c r="W837" i="21"/>
  <c r="L838" i="21"/>
  <c r="W838" i="21" s="1"/>
  <c r="M838" i="21"/>
  <c r="N838" i="21"/>
  <c r="O838" i="21"/>
  <c r="P838" i="21"/>
  <c r="Q838" i="21"/>
  <c r="R838" i="21"/>
  <c r="S838" i="21"/>
  <c r="T838" i="21"/>
  <c r="U838" i="21"/>
  <c r="L839" i="21"/>
  <c r="W839" i="21" s="1"/>
  <c r="M839" i="21"/>
  <c r="N839" i="21"/>
  <c r="O839" i="21"/>
  <c r="P839" i="21"/>
  <c r="Q839" i="21"/>
  <c r="R839" i="21"/>
  <c r="S839" i="21"/>
  <c r="T839" i="21"/>
  <c r="U839" i="21"/>
  <c r="L840" i="21"/>
  <c r="M840" i="21"/>
  <c r="N840" i="21"/>
  <c r="O840" i="21"/>
  <c r="W840" i="21" s="1"/>
  <c r="P840" i="21"/>
  <c r="Q840" i="21"/>
  <c r="R840" i="21"/>
  <c r="S840" i="21"/>
  <c r="T840" i="21"/>
  <c r="U840" i="21"/>
  <c r="L841" i="21"/>
  <c r="W841" i="21" s="1"/>
  <c r="M841" i="21"/>
  <c r="N841" i="21"/>
  <c r="O841" i="21"/>
  <c r="P841" i="21"/>
  <c r="Q841" i="21"/>
  <c r="R841" i="21"/>
  <c r="S841" i="21"/>
  <c r="T841" i="21"/>
  <c r="U841" i="21"/>
  <c r="L842" i="21"/>
  <c r="W842" i="21" s="1"/>
  <c r="M842" i="21"/>
  <c r="N842" i="21"/>
  <c r="O842" i="21"/>
  <c r="P842" i="21"/>
  <c r="Q842" i="21"/>
  <c r="R842" i="21"/>
  <c r="S842" i="21"/>
  <c r="T842" i="21"/>
  <c r="U842" i="21"/>
  <c r="L843" i="21"/>
  <c r="M843" i="21"/>
  <c r="N843" i="21"/>
  <c r="O843" i="21"/>
  <c r="P843" i="21"/>
  <c r="Q843" i="21"/>
  <c r="R843" i="21"/>
  <c r="S843" i="21"/>
  <c r="T843" i="21"/>
  <c r="W843" i="21" s="1"/>
  <c r="U843" i="21"/>
  <c r="L844" i="21"/>
  <c r="M844" i="21"/>
  <c r="W844" i="21" s="1"/>
  <c r="N844" i="21"/>
  <c r="O844" i="21"/>
  <c r="P844" i="21"/>
  <c r="Q844" i="21"/>
  <c r="R844" i="21"/>
  <c r="S844" i="21"/>
  <c r="T844" i="21"/>
  <c r="U844" i="21"/>
  <c r="L845" i="21"/>
  <c r="W845" i="21" s="1"/>
  <c r="M845" i="21"/>
  <c r="N845" i="21"/>
  <c r="O845" i="21"/>
  <c r="P845" i="21"/>
  <c r="Q845" i="21"/>
  <c r="R845" i="21"/>
  <c r="S845" i="21"/>
  <c r="T845" i="21"/>
  <c r="U845" i="21"/>
  <c r="L846" i="21"/>
  <c r="W846" i="21" s="1"/>
  <c r="M846" i="21"/>
  <c r="N846" i="21"/>
  <c r="O846" i="21"/>
  <c r="P846" i="21"/>
  <c r="Q846" i="21"/>
  <c r="R846" i="21"/>
  <c r="S846" i="21"/>
  <c r="T846" i="21"/>
  <c r="U846" i="21"/>
  <c r="L847" i="21"/>
  <c r="M847" i="21"/>
  <c r="W847" i="21" s="1"/>
  <c r="N847" i="21"/>
  <c r="O847" i="21"/>
  <c r="P847" i="21"/>
  <c r="Q847" i="21"/>
  <c r="R847" i="21"/>
  <c r="S847" i="21"/>
  <c r="T847" i="21"/>
  <c r="U847" i="21"/>
  <c r="L848" i="21"/>
  <c r="M848" i="21"/>
  <c r="W848" i="21" s="1"/>
  <c r="N848" i="21"/>
  <c r="O848" i="21"/>
  <c r="P848" i="21"/>
  <c r="Q848" i="21"/>
  <c r="R848" i="21"/>
  <c r="S848" i="21"/>
  <c r="T848" i="21"/>
  <c r="U848" i="21"/>
  <c r="L849" i="21"/>
  <c r="W849" i="21" s="1"/>
  <c r="M849" i="21"/>
  <c r="N849" i="21"/>
  <c r="O849" i="21"/>
  <c r="P849" i="21"/>
  <c r="Q849" i="21"/>
  <c r="R849" i="21"/>
  <c r="S849" i="21"/>
  <c r="T849" i="21"/>
  <c r="U849" i="21"/>
  <c r="L850" i="21"/>
  <c r="W850" i="21" s="1"/>
  <c r="M850" i="21"/>
  <c r="N850" i="21"/>
  <c r="O850" i="21"/>
  <c r="P850" i="21"/>
  <c r="Q850" i="21"/>
  <c r="R850" i="21"/>
  <c r="S850" i="21"/>
  <c r="T850" i="21"/>
  <c r="U850" i="21"/>
  <c r="L851" i="21"/>
  <c r="W851" i="21" s="1"/>
  <c r="M851" i="21"/>
  <c r="N851" i="21"/>
  <c r="O851" i="21"/>
  <c r="P851" i="21"/>
  <c r="Q851" i="21"/>
  <c r="R851" i="21"/>
  <c r="S851" i="21"/>
  <c r="T851" i="21"/>
  <c r="U851" i="21"/>
  <c r="L852" i="21"/>
  <c r="M852" i="21"/>
  <c r="N852" i="21"/>
  <c r="O852" i="21"/>
  <c r="P852" i="21"/>
  <c r="Q852" i="21"/>
  <c r="W852" i="21" s="1"/>
  <c r="R852" i="21"/>
  <c r="S852" i="21"/>
  <c r="T852" i="21"/>
  <c r="U852" i="21"/>
  <c r="L853" i="21"/>
  <c r="M853" i="21"/>
  <c r="N853" i="21"/>
  <c r="O853" i="21"/>
  <c r="P853" i="21"/>
  <c r="Q853" i="21"/>
  <c r="R853" i="21"/>
  <c r="S853" i="21"/>
  <c r="T853" i="21"/>
  <c r="U853" i="21"/>
  <c r="W853" i="21"/>
  <c r="L854" i="21"/>
  <c r="W854" i="21" s="1"/>
  <c r="M854" i="21"/>
  <c r="N854" i="21"/>
  <c r="O854" i="21"/>
  <c r="P854" i="21"/>
  <c r="Q854" i="21"/>
  <c r="R854" i="21"/>
  <c r="S854" i="21"/>
  <c r="T854" i="21"/>
  <c r="U854" i="21"/>
  <c r="L855" i="21"/>
  <c r="W855" i="21" s="1"/>
  <c r="M855" i="21"/>
  <c r="N855" i="21"/>
  <c r="O855" i="21"/>
  <c r="P855" i="21"/>
  <c r="Q855" i="21"/>
  <c r="R855" i="21"/>
  <c r="S855" i="21"/>
  <c r="T855" i="21"/>
  <c r="U855" i="21"/>
  <c r="L856" i="21"/>
  <c r="M856" i="21"/>
  <c r="N856" i="21"/>
  <c r="O856" i="21"/>
  <c r="W856" i="21" s="1"/>
  <c r="P856" i="21"/>
  <c r="Q856" i="21"/>
  <c r="R856" i="21"/>
  <c r="S856" i="21"/>
  <c r="T856" i="21"/>
  <c r="U856" i="21"/>
  <c r="L857" i="21"/>
  <c r="W857" i="21" s="1"/>
  <c r="M857" i="21"/>
  <c r="N857" i="21"/>
  <c r="O857" i="21"/>
  <c r="P857" i="21"/>
  <c r="Q857" i="21"/>
  <c r="R857" i="21"/>
  <c r="S857" i="21"/>
  <c r="T857" i="21"/>
  <c r="U857" i="21"/>
  <c r="L858" i="21"/>
  <c r="W858" i="21" s="1"/>
  <c r="M858" i="21"/>
  <c r="N858" i="21"/>
  <c r="O858" i="21"/>
  <c r="P858" i="21"/>
  <c r="Q858" i="21"/>
  <c r="R858" i="21"/>
  <c r="S858" i="21"/>
  <c r="T858" i="21"/>
  <c r="U858" i="21"/>
  <c r="L859" i="21"/>
  <c r="M859" i="21"/>
  <c r="N859" i="21"/>
  <c r="O859" i="21"/>
  <c r="P859" i="21"/>
  <c r="Q859" i="21"/>
  <c r="R859" i="21"/>
  <c r="S859" i="21"/>
  <c r="T859" i="21"/>
  <c r="W859" i="21" s="1"/>
  <c r="U859" i="21"/>
  <c r="L860" i="21"/>
  <c r="M860" i="21"/>
  <c r="W860" i="21" s="1"/>
  <c r="N860" i="21"/>
  <c r="O860" i="21"/>
  <c r="P860" i="21"/>
  <c r="Q860" i="21"/>
  <c r="R860" i="21"/>
  <c r="S860" i="21"/>
  <c r="T860" i="21"/>
  <c r="U860" i="21"/>
  <c r="L861" i="21"/>
  <c r="W861" i="21" s="1"/>
  <c r="M861" i="21"/>
  <c r="N861" i="21"/>
  <c r="O861" i="21"/>
  <c r="P861" i="21"/>
  <c r="Q861" i="21"/>
  <c r="R861" i="21"/>
  <c r="S861" i="21"/>
  <c r="T861" i="21"/>
  <c r="U861" i="21"/>
  <c r="L862" i="21"/>
  <c r="W862" i="21" s="1"/>
  <c r="M862" i="21"/>
  <c r="N862" i="21"/>
  <c r="O862" i="21"/>
  <c r="P862" i="21"/>
  <c r="Q862" i="21"/>
  <c r="R862" i="21"/>
  <c r="S862" i="21"/>
  <c r="T862" i="21"/>
  <c r="U862" i="21"/>
  <c r="L863" i="21"/>
  <c r="M863" i="21"/>
  <c r="W863" i="21" s="1"/>
  <c r="N863" i="21"/>
  <c r="O863" i="21"/>
  <c r="P863" i="21"/>
  <c r="Q863" i="21"/>
  <c r="R863" i="21"/>
  <c r="S863" i="21"/>
  <c r="T863" i="21"/>
  <c r="U863" i="21"/>
  <c r="L864" i="21"/>
  <c r="M864" i="21"/>
  <c r="W864" i="21" s="1"/>
  <c r="N864" i="21"/>
  <c r="O864" i="21"/>
  <c r="P864" i="21"/>
  <c r="Q864" i="21"/>
  <c r="R864" i="21"/>
  <c r="S864" i="21"/>
  <c r="T864" i="21"/>
  <c r="U864" i="21"/>
  <c r="L865" i="21"/>
  <c r="W865" i="21" s="1"/>
  <c r="M865" i="21"/>
  <c r="N865" i="21"/>
  <c r="O865" i="21"/>
  <c r="P865" i="21"/>
  <c r="Q865" i="21"/>
  <c r="R865" i="21"/>
  <c r="S865" i="21"/>
  <c r="T865" i="21"/>
  <c r="U865" i="21"/>
  <c r="L866" i="21"/>
  <c r="W866" i="21" s="1"/>
  <c r="M866" i="21"/>
  <c r="N866" i="21"/>
  <c r="O866" i="21"/>
  <c r="P866" i="21"/>
  <c r="Q866" i="21"/>
  <c r="R866" i="21"/>
  <c r="S866" i="21"/>
  <c r="T866" i="21"/>
  <c r="U866" i="21"/>
  <c r="L867" i="21"/>
  <c r="W867" i="21" s="1"/>
  <c r="M867" i="21"/>
  <c r="N867" i="21"/>
  <c r="O867" i="21"/>
  <c r="P867" i="21"/>
  <c r="Q867" i="21"/>
  <c r="R867" i="21"/>
  <c r="S867" i="21"/>
  <c r="T867" i="21"/>
  <c r="U867" i="21"/>
  <c r="L868" i="21"/>
  <c r="M868" i="21"/>
  <c r="N868" i="21"/>
  <c r="O868" i="21"/>
  <c r="P868" i="21"/>
  <c r="Q868" i="21"/>
  <c r="W868" i="21" s="1"/>
  <c r="R868" i="21"/>
  <c r="S868" i="21"/>
  <c r="T868" i="21"/>
  <c r="U868" i="21"/>
  <c r="L869" i="21"/>
  <c r="M869" i="21"/>
  <c r="N869" i="21"/>
  <c r="O869" i="21"/>
  <c r="P869" i="21"/>
  <c r="Q869" i="21"/>
  <c r="R869" i="21"/>
  <c r="S869" i="21"/>
  <c r="T869" i="21"/>
  <c r="U869" i="21"/>
  <c r="W869" i="21"/>
  <c r="L870" i="21"/>
  <c r="W870" i="21" s="1"/>
  <c r="M870" i="21"/>
  <c r="N870" i="21"/>
  <c r="O870" i="21"/>
  <c r="P870" i="21"/>
  <c r="Q870" i="21"/>
  <c r="R870" i="21"/>
  <c r="S870" i="21"/>
  <c r="T870" i="21"/>
  <c r="U870" i="21"/>
  <c r="L871" i="21"/>
  <c r="W871" i="21" s="1"/>
  <c r="M871" i="21"/>
  <c r="N871" i="21"/>
  <c r="O871" i="21"/>
  <c r="P871" i="21"/>
  <c r="Q871" i="21"/>
  <c r="R871" i="21"/>
  <c r="S871" i="21"/>
  <c r="T871" i="21"/>
  <c r="U871" i="21"/>
  <c r="L872" i="21"/>
  <c r="M872" i="21"/>
  <c r="N872" i="21"/>
  <c r="O872" i="21"/>
  <c r="W872" i="21" s="1"/>
  <c r="P872" i="21"/>
  <c r="Q872" i="21"/>
  <c r="R872" i="21"/>
  <c r="S872" i="21"/>
  <c r="T872" i="21"/>
  <c r="U872" i="21"/>
  <c r="L873" i="21"/>
  <c r="W873" i="21" s="1"/>
  <c r="M873" i="21"/>
  <c r="N873" i="21"/>
  <c r="O873" i="21"/>
  <c r="P873" i="21"/>
  <c r="Q873" i="21"/>
  <c r="R873" i="21"/>
  <c r="S873" i="21"/>
  <c r="T873" i="21"/>
  <c r="U873" i="21"/>
  <c r="L874" i="21"/>
  <c r="W874" i="21" s="1"/>
  <c r="M874" i="21"/>
  <c r="N874" i="21"/>
  <c r="O874" i="21"/>
  <c r="P874" i="21"/>
  <c r="Q874" i="21"/>
  <c r="R874" i="21"/>
  <c r="S874" i="21"/>
  <c r="T874" i="21"/>
  <c r="U874" i="21"/>
  <c r="L875" i="21"/>
  <c r="M875" i="21"/>
  <c r="N875" i="21"/>
  <c r="O875" i="21"/>
  <c r="P875" i="21"/>
  <c r="Q875" i="21"/>
  <c r="R875" i="21"/>
  <c r="S875" i="21"/>
  <c r="T875" i="21"/>
  <c r="W875" i="21" s="1"/>
  <c r="U875" i="21"/>
  <c r="L876" i="21"/>
  <c r="M876" i="21"/>
  <c r="W876" i="21" s="1"/>
  <c r="N876" i="21"/>
  <c r="O876" i="21"/>
  <c r="P876" i="21"/>
  <c r="Q876" i="21"/>
  <c r="R876" i="21"/>
  <c r="S876" i="21"/>
  <c r="T876" i="21"/>
  <c r="U876" i="21"/>
  <c r="L877" i="21"/>
  <c r="W877" i="21" s="1"/>
  <c r="M877" i="21"/>
  <c r="N877" i="21"/>
  <c r="O877" i="21"/>
  <c r="P877" i="21"/>
  <c r="Q877" i="21"/>
  <c r="R877" i="21"/>
  <c r="S877" i="21"/>
  <c r="T877" i="21"/>
  <c r="U877" i="21"/>
  <c r="L878" i="21"/>
  <c r="W878" i="21" s="1"/>
  <c r="M878" i="21"/>
  <c r="N878" i="21"/>
  <c r="O878" i="21"/>
  <c r="P878" i="21"/>
  <c r="Q878" i="21"/>
  <c r="R878" i="21"/>
  <c r="S878" i="21"/>
  <c r="T878" i="21"/>
  <c r="U878" i="21"/>
  <c r="L879" i="21"/>
  <c r="M879" i="21"/>
  <c r="W879" i="21" s="1"/>
  <c r="N879" i="21"/>
  <c r="O879" i="21"/>
  <c r="P879" i="21"/>
  <c r="Q879" i="21"/>
  <c r="R879" i="21"/>
  <c r="S879" i="21"/>
  <c r="T879" i="21"/>
  <c r="U879" i="21"/>
  <c r="L880" i="21"/>
  <c r="M880" i="21"/>
  <c r="W880" i="21" s="1"/>
  <c r="N880" i="21"/>
  <c r="O880" i="21"/>
  <c r="P880" i="21"/>
  <c r="Q880" i="21"/>
  <c r="R880" i="21"/>
  <c r="S880" i="21"/>
  <c r="T880" i="21"/>
  <c r="U880" i="21"/>
  <c r="L881" i="21"/>
  <c r="W881" i="21" s="1"/>
  <c r="M881" i="21"/>
  <c r="N881" i="21"/>
  <c r="O881" i="21"/>
  <c r="P881" i="21"/>
  <c r="Q881" i="21"/>
  <c r="R881" i="21"/>
  <c r="S881" i="21"/>
  <c r="T881" i="21"/>
  <c r="U881" i="21"/>
  <c r="L882" i="21"/>
  <c r="W882" i="21" s="1"/>
  <c r="M882" i="21"/>
  <c r="N882" i="21"/>
  <c r="O882" i="21"/>
  <c r="P882" i="21"/>
  <c r="Q882" i="21"/>
  <c r="R882" i="21"/>
  <c r="S882" i="21"/>
  <c r="T882" i="21"/>
  <c r="U882" i="21"/>
  <c r="L883" i="21"/>
  <c r="W883" i="21" s="1"/>
  <c r="M883" i="21"/>
  <c r="N883" i="21"/>
  <c r="O883" i="21"/>
  <c r="P883" i="21"/>
  <c r="Q883" i="21"/>
  <c r="R883" i="21"/>
  <c r="S883" i="21"/>
  <c r="T883" i="21"/>
  <c r="U883" i="21"/>
  <c r="L884" i="21"/>
  <c r="M884" i="21"/>
  <c r="N884" i="21"/>
  <c r="O884" i="21"/>
  <c r="P884" i="21"/>
  <c r="Q884" i="21"/>
  <c r="W884" i="21" s="1"/>
  <c r="R884" i="21"/>
  <c r="S884" i="21"/>
  <c r="T884" i="21"/>
  <c r="U884" i="21"/>
  <c r="L885" i="21"/>
  <c r="M885" i="21"/>
  <c r="N885" i="21"/>
  <c r="O885" i="21"/>
  <c r="P885" i="21"/>
  <c r="Q885" i="21"/>
  <c r="R885" i="21"/>
  <c r="S885" i="21"/>
  <c r="T885" i="21"/>
  <c r="U885" i="21"/>
  <c r="W885" i="21"/>
  <c r="L886" i="21"/>
  <c r="W886" i="21" s="1"/>
  <c r="M886" i="21"/>
  <c r="N886" i="21"/>
  <c r="O886" i="21"/>
  <c r="P886" i="21"/>
  <c r="Q886" i="21"/>
  <c r="R886" i="21"/>
  <c r="S886" i="21"/>
  <c r="T886" i="21"/>
  <c r="U886" i="21"/>
  <c r="L887" i="21"/>
  <c r="W887" i="21" s="1"/>
  <c r="M887" i="21"/>
  <c r="N887" i="21"/>
  <c r="O887" i="21"/>
  <c r="P887" i="21"/>
  <c r="Q887" i="21"/>
  <c r="R887" i="21"/>
  <c r="S887" i="21"/>
  <c r="T887" i="21"/>
  <c r="U887" i="21"/>
  <c r="L888" i="21"/>
  <c r="M888" i="21"/>
  <c r="N888" i="21"/>
  <c r="W888" i="21" s="1"/>
  <c r="O888" i="21"/>
  <c r="P888" i="21"/>
  <c r="Q888" i="21"/>
  <c r="R888" i="21"/>
  <c r="S888" i="21"/>
  <c r="T888" i="21"/>
  <c r="U888" i="21"/>
  <c r="L889" i="21"/>
  <c r="W889" i="21" s="1"/>
  <c r="M889" i="21"/>
  <c r="N889" i="21"/>
  <c r="O889" i="21"/>
  <c r="P889" i="21"/>
  <c r="Q889" i="21"/>
  <c r="R889" i="21"/>
  <c r="S889" i="21"/>
  <c r="T889" i="21"/>
  <c r="U889" i="21"/>
  <c r="L890" i="21"/>
  <c r="W890" i="21" s="1"/>
  <c r="M890" i="21"/>
  <c r="N890" i="21"/>
  <c r="O890" i="21"/>
  <c r="P890" i="21"/>
  <c r="Q890" i="21"/>
  <c r="R890" i="21"/>
  <c r="S890" i="21"/>
  <c r="T890" i="21"/>
  <c r="U890" i="21"/>
  <c r="L891" i="21"/>
  <c r="M891" i="21"/>
  <c r="N891" i="21"/>
  <c r="O891" i="21"/>
  <c r="P891" i="21"/>
  <c r="Q891" i="21"/>
  <c r="R891" i="21"/>
  <c r="S891" i="21"/>
  <c r="T891" i="21"/>
  <c r="W891" i="21" s="1"/>
  <c r="U891" i="21"/>
  <c r="L892" i="21"/>
  <c r="M892" i="21"/>
  <c r="W892" i="21" s="1"/>
  <c r="N892" i="21"/>
  <c r="O892" i="21"/>
  <c r="P892" i="21"/>
  <c r="Q892" i="21"/>
  <c r="R892" i="21"/>
  <c r="S892" i="21"/>
  <c r="T892" i="21"/>
  <c r="U892" i="21"/>
  <c r="L893" i="21"/>
  <c r="W893" i="21" s="1"/>
  <c r="M893" i="21"/>
  <c r="N893" i="21"/>
  <c r="O893" i="21"/>
  <c r="P893" i="21"/>
  <c r="Q893" i="21"/>
  <c r="R893" i="21"/>
  <c r="S893" i="21"/>
  <c r="T893" i="21"/>
  <c r="U893" i="21"/>
  <c r="L894" i="21"/>
  <c r="W894" i="21" s="1"/>
  <c r="M894" i="21"/>
  <c r="N894" i="21"/>
  <c r="O894" i="21"/>
  <c r="P894" i="21"/>
  <c r="Q894" i="21"/>
  <c r="R894" i="21"/>
  <c r="S894" i="21"/>
  <c r="T894" i="21"/>
  <c r="U894" i="21"/>
  <c r="L895" i="21"/>
  <c r="M895" i="21"/>
  <c r="W895" i="21" s="1"/>
  <c r="N895" i="21"/>
  <c r="O895" i="21"/>
  <c r="P895" i="21"/>
  <c r="Q895" i="21"/>
  <c r="R895" i="21"/>
  <c r="S895" i="21"/>
  <c r="T895" i="21"/>
  <c r="U895" i="21"/>
  <c r="L896" i="21"/>
  <c r="M896" i="21"/>
  <c r="W896" i="21" s="1"/>
  <c r="N896" i="21"/>
  <c r="O896" i="21"/>
  <c r="P896" i="21"/>
  <c r="Q896" i="21"/>
  <c r="R896" i="21"/>
  <c r="S896" i="21"/>
  <c r="T896" i="21"/>
  <c r="U896" i="21"/>
  <c r="L897" i="21"/>
  <c r="W897" i="21" s="1"/>
  <c r="M897" i="21"/>
  <c r="N897" i="21"/>
  <c r="O897" i="21"/>
  <c r="P897" i="21"/>
  <c r="Q897" i="21"/>
  <c r="R897" i="21"/>
  <c r="S897" i="21"/>
  <c r="T897" i="21"/>
  <c r="U897" i="21"/>
  <c r="L898" i="21"/>
  <c r="W898" i="21" s="1"/>
  <c r="M898" i="21"/>
  <c r="N898" i="21"/>
  <c r="O898" i="21"/>
  <c r="P898" i="21"/>
  <c r="Q898" i="21"/>
  <c r="R898" i="21"/>
  <c r="S898" i="21"/>
  <c r="T898" i="21"/>
  <c r="U898" i="21"/>
  <c r="L899" i="21"/>
  <c r="W899" i="21" s="1"/>
  <c r="M899" i="21"/>
  <c r="N899" i="21"/>
  <c r="O899" i="21"/>
  <c r="P899" i="21"/>
  <c r="Q899" i="21"/>
  <c r="R899" i="21"/>
  <c r="S899" i="21"/>
  <c r="T899" i="21"/>
  <c r="U899" i="21"/>
  <c r="L900" i="21"/>
  <c r="M900" i="21"/>
  <c r="N900" i="21"/>
  <c r="O900" i="21"/>
  <c r="P900" i="21"/>
  <c r="Q900" i="21"/>
  <c r="W900" i="21" s="1"/>
  <c r="R900" i="21"/>
  <c r="S900" i="21"/>
  <c r="T900" i="21"/>
  <c r="U900" i="21"/>
  <c r="L901" i="21"/>
  <c r="M901" i="21"/>
  <c r="N901" i="21"/>
  <c r="O901" i="21"/>
  <c r="P901" i="21"/>
  <c r="Q901" i="21"/>
  <c r="R901" i="21"/>
  <c r="S901" i="21"/>
  <c r="T901" i="21"/>
  <c r="U901" i="21"/>
  <c r="W901" i="21"/>
  <c r="L902" i="21"/>
  <c r="W902" i="21" s="1"/>
  <c r="M902" i="21"/>
  <c r="N902" i="21"/>
  <c r="O902" i="21"/>
  <c r="P902" i="21"/>
  <c r="Q902" i="21"/>
  <c r="R902" i="21"/>
  <c r="S902" i="21"/>
  <c r="T902" i="21"/>
  <c r="U902" i="21"/>
  <c r="L903" i="21"/>
  <c r="W903" i="21" s="1"/>
  <c r="M903" i="21"/>
  <c r="N903" i="21"/>
  <c r="O903" i="21"/>
  <c r="P903" i="21"/>
  <c r="Q903" i="21"/>
  <c r="R903" i="21"/>
  <c r="S903" i="21"/>
  <c r="T903" i="21"/>
  <c r="U903" i="21"/>
  <c r="L904" i="21"/>
  <c r="M904" i="21"/>
  <c r="N904" i="21"/>
  <c r="W904" i="21" s="1"/>
  <c r="O904" i="21"/>
  <c r="P904" i="21"/>
  <c r="Q904" i="21"/>
  <c r="R904" i="21"/>
  <c r="S904" i="21"/>
  <c r="T904" i="21"/>
  <c r="U904" i="21"/>
  <c r="L905" i="21"/>
  <c r="W905" i="21" s="1"/>
  <c r="M905" i="21"/>
  <c r="N905" i="21"/>
  <c r="O905" i="21"/>
  <c r="P905" i="21"/>
  <c r="Q905" i="21"/>
  <c r="R905" i="21"/>
  <c r="S905" i="21"/>
  <c r="T905" i="21"/>
  <c r="U905" i="21"/>
  <c r="L906" i="21"/>
  <c r="W906" i="21" s="1"/>
  <c r="M906" i="21"/>
  <c r="N906" i="21"/>
  <c r="O906" i="21"/>
  <c r="P906" i="21"/>
  <c r="Q906" i="21"/>
  <c r="R906" i="21"/>
  <c r="S906" i="21"/>
  <c r="T906" i="21"/>
  <c r="U906" i="21"/>
  <c r="L907" i="21"/>
  <c r="M907" i="21"/>
  <c r="N907" i="21"/>
  <c r="O907" i="21"/>
  <c r="P907" i="21"/>
  <c r="Q907" i="21"/>
  <c r="R907" i="21"/>
  <c r="S907" i="21"/>
  <c r="T907" i="21"/>
  <c r="W907" i="21" s="1"/>
  <c r="U907" i="21"/>
  <c r="L908" i="21"/>
  <c r="M908" i="21"/>
  <c r="W908" i="21" s="1"/>
  <c r="N908" i="21"/>
  <c r="O908" i="21"/>
  <c r="P908" i="21"/>
  <c r="Q908" i="21"/>
  <c r="R908" i="21"/>
  <c r="S908" i="21"/>
  <c r="T908" i="21"/>
  <c r="U908" i="21"/>
  <c r="L909" i="21"/>
  <c r="W909" i="21" s="1"/>
  <c r="M909" i="21"/>
  <c r="N909" i="21"/>
  <c r="O909" i="21"/>
  <c r="P909" i="21"/>
  <c r="Q909" i="21"/>
  <c r="R909" i="21"/>
  <c r="S909" i="21"/>
  <c r="T909" i="21"/>
  <c r="U909" i="21"/>
  <c r="L910" i="21"/>
  <c r="W910" i="21" s="1"/>
  <c r="M910" i="21"/>
  <c r="N910" i="21"/>
  <c r="O910" i="21"/>
  <c r="P910" i="21"/>
  <c r="Q910" i="21"/>
  <c r="R910" i="21"/>
  <c r="S910" i="21"/>
  <c r="T910" i="21"/>
  <c r="U910" i="21"/>
  <c r="L911" i="21"/>
  <c r="M911" i="21"/>
  <c r="W911" i="21" s="1"/>
  <c r="N911" i="21"/>
  <c r="O911" i="21"/>
  <c r="P911" i="21"/>
  <c r="Q911" i="21"/>
  <c r="R911" i="21"/>
  <c r="S911" i="21"/>
  <c r="T911" i="21"/>
  <c r="U911" i="21"/>
  <c r="L912" i="21"/>
  <c r="M912" i="21"/>
  <c r="W912" i="21" s="1"/>
  <c r="N912" i="21"/>
  <c r="O912" i="21"/>
  <c r="P912" i="21"/>
  <c r="Q912" i="21"/>
  <c r="R912" i="21"/>
  <c r="S912" i="21"/>
  <c r="T912" i="21"/>
  <c r="U912" i="21"/>
  <c r="L913" i="21"/>
  <c r="W913" i="21" s="1"/>
  <c r="M913" i="21"/>
  <c r="N913" i="21"/>
  <c r="O913" i="21"/>
  <c r="P913" i="21"/>
  <c r="Q913" i="21"/>
  <c r="R913" i="21"/>
  <c r="S913" i="21"/>
  <c r="T913" i="21"/>
  <c r="U913" i="21"/>
  <c r="L914" i="21"/>
  <c r="W914" i="21" s="1"/>
  <c r="M914" i="21"/>
  <c r="N914" i="21"/>
  <c r="O914" i="21"/>
  <c r="P914" i="21"/>
  <c r="Q914" i="21"/>
  <c r="R914" i="21"/>
  <c r="S914" i="21"/>
  <c r="T914" i="21"/>
  <c r="U914" i="21"/>
  <c r="L915" i="21"/>
  <c r="W915" i="21" s="1"/>
  <c r="M915" i="21"/>
  <c r="N915" i="21"/>
  <c r="O915" i="21"/>
  <c r="P915" i="21"/>
  <c r="Q915" i="21"/>
  <c r="R915" i="21"/>
  <c r="S915" i="21"/>
  <c r="T915" i="21"/>
  <c r="U915" i="21"/>
  <c r="L916" i="21"/>
  <c r="M916" i="21"/>
  <c r="N916" i="21"/>
  <c r="O916" i="21"/>
  <c r="P916" i="21"/>
  <c r="Q916" i="21"/>
  <c r="W916" i="21" s="1"/>
  <c r="R916" i="21"/>
  <c r="S916" i="21"/>
  <c r="T916" i="21"/>
  <c r="U916" i="21"/>
  <c r="L917" i="21"/>
  <c r="M917" i="21"/>
  <c r="N917" i="21"/>
  <c r="O917" i="21"/>
  <c r="P917" i="21"/>
  <c r="Q917" i="21"/>
  <c r="R917" i="21"/>
  <c r="S917" i="21"/>
  <c r="T917" i="21"/>
  <c r="U917" i="21"/>
  <c r="W917" i="21"/>
  <c r="L918" i="21"/>
  <c r="W918" i="21" s="1"/>
  <c r="M918" i="21"/>
  <c r="N918" i="21"/>
  <c r="O918" i="21"/>
  <c r="P918" i="21"/>
  <c r="Q918" i="21"/>
  <c r="R918" i="21"/>
  <c r="S918" i="21"/>
  <c r="T918" i="21"/>
  <c r="U918" i="21"/>
  <c r="L919" i="21"/>
  <c r="W919" i="21" s="1"/>
  <c r="M919" i="21"/>
  <c r="N919" i="21"/>
  <c r="O919" i="21"/>
  <c r="P919" i="21"/>
  <c r="Q919" i="21"/>
  <c r="R919" i="21"/>
  <c r="S919" i="21"/>
  <c r="T919" i="21"/>
  <c r="U919" i="21"/>
  <c r="L920" i="21"/>
  <c r="M920" i="21"/>
  <c r="N920" i="21"/>
  <c r="W920" i="21" s="1"/>
  <c r="O920" i="21"/>
  <c r="P920" i="21"/>
  <c r="Q920" i="21"/>
  <c r="R920" i="21"/>
  <c r="S920" i="21"/>
  <c r="T920" i="21"/>
  <c r="U920" i="21"/>
  <c r="L921" i="21"/>
  <c r="W921" i="21" s="1"/>
  <c r="M921" i="21"/>
  <c r="N921" i="21"/>
  <c r="O921" i="21"/>
  <c r="P921" i="21"/>
  <c r="Q921" i="21"/>
  <c r="R921" i="21"/>
  <c r="S921" i="21"/>
  <c r="T921" i="21"/>
  <c r="U921" i="21"/>
  <c r="L922" i="21"/>
  <c r="W922" i="21" s="1"/>
  <c r="M922" i="21"/>
  <c r="N922" i="21"/>
  <c r="O922" i="21"/>
  <c r="P922" i="21"/>
  <c r="Q922" i="21"/>
  <c r="R922" i="21"/>
  <c r="S922" i="21"/>
  <c r="T922" i="21"/>
  <c r="U922" i="21"/>
  <c r="L923" i="21"/>
  <c r="M923" i="21"/>
  <c r="N923" i="21"/>
  <c r="O923" i="21"/>
  <c r="P923" i="21"/>
  <c r="Q923" i="21"/>
  <c r="R923" i="21"/>
  <c r="S923" i="21"/>
  <c r="T923" i="21"/>
  <c r="W923" i="21" s="1"/>
  <c r="U923" i="21"/>
  <c r="L924" i="21"/>
  <c r="M924" i="21"/>
  <c r="W924" i="21" s="1"/>
  <c r="N924" i="21"/>
  <c r="O924" i="21"/>
  <c r="P924" i="21"/>
  <c r="Q924" i="21"/>
  <c r="R924" i="21"/>
  <c r="S924" i="21"/>
  <c r="T924" i="21"/>
  <c r="U924" i="21"/>
  <c r="L925" i="21"/>
  <c r="W925" i="21" s="1"/>
  <c r="M925" i="21"/>
  <c r="N925" i="21"/>
  <c r="O925" i="21"/>
  <c r="P925" i="21"/>
  <c r="Q925" i="21"/>
  <c r="R925" i="21"/>
  <c r="S925" i="21"/>
  <c r="T925" i="21"/>
  <c r="U925" i="21"/>
  <c r="L926" i="21"/>
  <c r="W926" i="21" s="1"/>
  <c r="M926" i="21"/>
  <c r="N926" i="21"/>
  <c r="O926" i="21"/>
  <c r="P926" i="21"/>
  <c r="Q926" i="21"/>
  <c r="R926" i="21"/>
  <c r="S926" i="21"/>
  <c r="T926" i="21"/>
  <c r="U926" i="21"/>
  <c r="L927" i="21"/>
  <c r="M927" i="21"/>
  <c r="W927" i="21" s="1"/>
  <c r="N927" i="21"/>
  <c r="O927" i="21"/>
  <c r="P927" i="21"/>
  <c r="Q927" i="21"/>
  <c r="R927" i="21"/>
  <c r="S927" i="21"/>
  <c r="T927" i="21"/>
  <c r="U927" i="21"/>
  <c r="L928" i="21"/>
  <c r="M928" i="21"/>
  <c r="W928" i="21" s="1"/>
  <c r="N928" i="21"/>
  <c r="O928" i="21"/>
  <c r="P928" i="21"/>
  <c r="Q928" i="21"/>
  <c r="R928" i="21"/>
  <c r="S928" i="21"/>
  <c r="T928" i="21"/>
  <c r="U928" i="21"/>
  <c r="L929" i="21"/>
  <c r="W929" i="21" s="1"/>
  <c r="M929" i="21"/>
  <c r="N929" i="21"/>
  <c r="O929" i="21"/>
  <c r="P929" i="21"/>
  <c r="Q929" i="21"/>
  <c r="R929" i="21"/>
  <c r="S929" i="21"/>
  <c r="T929" i="21"/>
  <c r="U929" i="21"/>
  <c r="L930" i="21"/>
  <c r="W930" i="21" s="1"/>
  <c r="M930" i="21"/>
  <c r="N930" i="21"/>
  <c r="O930" i="21"/>
  <c r="P930" i="21"/>
  <c r="Q930" i="21"/>
  <c r="R930" i="21"/>
  <c r="S930" i="21"/>
  <c r="T930" i="21"/>
  <c r="U930" i="21"/>
  <c r="L931" i="21"/>
  <c r="W931" i="21" s="1"/>
  <c r="M931" i="21"/>
  <c r="N931" i="21"/>
  <c r="O931" i="21"/>
  <c r="P931" i="21"/>
  <c r="Q931" i="21"/>
  <c r="R931" i="21"/>
  <c r="S931" i="21"/>
  <c r="T931" i="21"/>
  <c r="U931" i="21"/>
  <c r="L932" i="21"/>
  <c r="M932" i="21"/>
  <c r="N932" i="21"/>
  <c r="O932" i="21"/>
  <c r="P932" i="21"/>
  <c r="Q932" i="21"/>
  <c r="W932" i="21" s="1"/>
  <c r="R932" i="21"/>
  <c r="S932" i="21"/>
  <c r="T932" i="21"/>
  <c r="U932" i="21"/>
  <c r="L933" i="21"/>
  <c r="M933" i="21"/>
  <c r="N933" i="21"/>
  <c r="O933" i="21"/>
  <c r="P933" i="21"/>
  <c r="Q933" i="21"/>
  <c r="R933" i="21"/>
  <c r="S933" i="21"/>
  <c r="T933" i="21"/>
  <c r="U933" i="21"/>
  <c r="W933" i="21"/>
  <c r="L934" i="21"/>
  <c r="W934" i="21" s="1"/>
  <c r="M934" i="21"/>
  <c r="N934" i="21"/>
  <c r="O934" i="21"/>
  <c r="P934" i="21"/>
  <c r="Q934" i="21"/>
  <c r="R934" i="21"/>
  <c r="S934" i="21"/>
  <c r="T934" i="21"/>
  <c r="U934" i="21"/>
  <c r="L935" i="21"/>
  <c r="W935" i="21" s="1"/>
  <c r="M935" i="21"/>
  <c r="N935" i="21"/>
  <c r="O935" i="21"/>
  <c r="P935" i="21"/>
  <c r="Q935" i="21"/>
  <c r="R935" i="21"/>
  <c r="S935" i="21"/>
  <c r="T935" i="21"/>
  <c r="U935" i="21"/>
  <c r="L936" i="21"/>
  <c r="M936" i="21"/>
  <c r="N936" i="21"/>
  <c r="W936" i="21" s="1"/>
  <c r="O936" i="21"/>
  <c r="P936" i="21"/>
  <c r="Q936" i="21"/>
  <c r="R936" i="21"/>
  <c r="S936" i="21"/>
  <c r="T936" i="21"/>
  <c r="U936" i="21"/>
  <c r="L937" i="21"/>
  <c r="W937" i="21" s="1"/>
  <c r="M937" i="21"/>
  <c r="N937" i="21"/>
  <c r="O937" i="21"/>
  <c r="P937" i="21"/>
  <c r="Q937" i="21"/>
  <c r="R937" i="21"/>
  <c r="S937" i="21"/>
  <c r="T937" i="21"/>
  <c r="U937" i="21"/>
  <c r="L938" i="21"/>
  <c r="W938" i="21" s="1"/>
  <c r="M938" i="21"/>
  <c r="N938" i="21"/>
  <c r="O938" i="21"/>
  <c r="P938" i="21"/>
  <c r="Q938" i="21"/>
  <c r="R938" i="21"/>
  <c r="S938" i="21"/>
  <c r="T938" i="21"/>
  <c r="U938" i="21"/>
  <c r="L939" i="21"/>
  <c r="M939" i="21"/>
  <c r="N939" i="21"/>
  <c r="O939" i="21"/>
  <c r="P939" i="21"/>
  <c r="Q939" i="21"/>
  <c r="R939" i="21"/>
  <c r="S939" i="21"/>
  <c r="T939" i="21"/>
  <c r="W939" i="21" s="1"/>
  <c r="U939" i="21"/>
  <c r="L940" i="21"/>
  <c r="M940" i="21"/>
  <c r="W940" i="21" s="1"/>
  <c r="N940" i="21"/>
  <c r="O940" i="21"/>
  <c r="P940" i="21"/>
  <c r="Q940" i="21"/>
  <c r="R940" i="21"/>
  <c r="S940" i="21"/>
  <c r="T940" i="21"/>
  <c r="U940" i="21"/>
  <c r="L941" i="21"/>
  <c r="W941" i="21" s="1"/>
  <c r="M941" i="21"/>
  <c r="N941" i="21"/>
  <c r="O941" i="21"/>
  <c r="P941" i="21"/>
  <c r="Q941" i="21"/>
  <c r="R941" i="21"/>
  <c r="S941" i="21"/>
  <c r="T941" i="21"/>
  <c r="U941" i="21"/>
  <c r="L942" i="21"/>
  <c r="W942" i="21" s="1"/>
  <c r="M942" i="21"/>
  <c r="N942" i="21"/>
  <c r="O942" i="21"/>
  <c r="P942" i="21"/>
  <c r="Q942" i="21"/>
  <c r="R942" i="21"/>
  <c r="S942" i="21"/>
  <c r="T942" i="21"/>
  <c r="U942" i="21"/>
  <c r="L943" i="21"/>
  <c r="M943" i="21"/>
  <c r="W943" i="21" s="1"/>
  <c r="N943" i="21"/>
  <c r="O943" i="21"/>
  <c r="P943" i="21"/>
  <c r="Q943" i="21"/>
  <c r="R943" i="21"/>
  <c r="S943" i="21"/>
  <c r="T943" i="21"/>
  <c r="U943" i="21"/>
  <c r="L944" i="21"/>
  <c r="M944" i="21"/>
  <c r="W944" i="21" s="1"/>
  <c r="N944" i="21"/>
  <c r="O944" i="21"/>
  <c r="P944" i="21"/>
  <c r="Q944" i="21"/>
  <c r="R944" i="21"/>
  <c r="S944" i="21"/>
  <c r="T944" i="21"/>
  <c r="U944" i="21"/>
  <c r="L945" i="21"/>
  <c r="W945" i="21" s="1"/>
  <c r="M945" i="21"/>
  <c r="N945" i="21"/>
  <c r="O945" i="21"/>
  <c r="P945" i="21"/>
  <c r="Q945" i="21"/>
  <c r="R945" i="21"/>
  <c r="S945" i="21"/>
  <c r="T945" i="21"/>
  <c r="U945" i="21"/>
  <c r="L946" i="21"/>
  <c r="W946" i="21" s="1"/>
  <c r="M946" i="21"/>
  <c r="N946" i="21"/>
  <c r="O946" i="21"/>
  <c r="P946" i="21"/>
  <c r="Q946" i="21"/>
  <c r="R946" i="21"/>
  <c r="S946" i="21"/>
  <c r="T946" i="21"/>
  <c r="U946" i="21"/>
  <c r="L947" i="21"/>
  <c r="W947" i="21" s="1"/>
  <c r="M947" i="21"/>
  <c r="N947" i="21"/>
  <c r="O947" i="21"/>
  <c r="P947" i="21"/>
  <c r="Q947" i="21"/>
  <c r="R947" i="21"/>
  <c r="S947" i="21"/>
  <c r="T947" i="21"/>
  <c r="U947" i="21"/>
  <c r="L948" i="21"/>
  <c r="M948" i="21"/>
  <c r="N948" i="21"/>
  <c r="O948" i="21"/>
  <c r="P948" i="21"/>
  <c r="Q948" i="21"/>
  <c r="W948" i="21" s="1"/>
  <c r="R948" i="21"/>
  <c r="S948" i="21"/>
  <c r="T948" i="21"/>
  <c r="U948" i="21"/>
  <c r="L949" i="21"/>
  <c r="M949" i="21"/>
  <c r="N949" i="21"/>
  <c r="O949" i="21"/>
  <c r="P949" i="21"/>
  <c r="Q949" i="21"/>
  <c r="R949" i="21"/>
  <c r="S949" i="21"/>
  <c r="T949" i="21"/>
  <c r="U949" i="21"/>
  <c r="W949" i="21"/>
  <c r="L950" i="21"/>
  <c r="W950" i="21" s="1"/>
  <c r="M950" i="21"/>
  <c r="N950" i="21"/>
  <c r="O950" i="21"/>
  <c r="P950" i="21"/>
  <c r="Q950" i="21"/>
  <c r="R950" i="21"/>
  <c r="S950" i="21"/>
  <c r="T950" i="21"/>
  <c r="U950" i="21"/>
  <c r="L951" i="21"/>
  <c r="W951" i="21" s="1"/>
  <c r="M951" i="21"/>
  <c r="N951" i="21"/>
  <c r="O951" i="21"/>
  <c r="P951" i="21"/>
  <c r="Q951" i="21"/>
  <c r="R951" i="21"/>
  <c r="S951" i="21"/>
  <c r="T951" i="21"/>
  <c r="U951" i="21"/>
  <c r="L952" i="21"/>
  <c r="M952" i="21"/>
  <c r="N952" i="21"/>
  <c r="W952" i="21" s="1"/>
  <c r="O952" i="21"/>
  <c r="P952" i="21"/>
  <c r="Q952" i="21"/>
  <c r="R952" i="21"/>
  <c r="S952" i="21"/>
  <c r="T952" i="21"/>
  <c r="U952" i="21"/>
  <c r="L953" i="21"/>
  <c r="W953" i="21" s="1"/>
  <c r="M953" i="21"/>
  <c r="N953" i="21"/>
  <c r="O953" i="21"/>
  <c r="P953" i="21"/>
  <c r="Q953" i="21"/>
  <c r="R953" i="21"/>
  <c r="S953" i="21"/>
  <c r="T953" i="21"/>
  <c r="U953" i="21"/>
  <c r="L954" i="21"/>
  <c r="M954" i="21"/>
  <c r="W954" i="21" s="1"/>
  <c r="N954" i="21"/>
  <c r="O954" i="21"/>
  <c r="P954" i="21"/>
  <c r="Q954" i="21"/>
  <c r="R954" i="21"/>
  <c r="S954" i="21"/>
  <c r="T954" i="21"/>
  <c r="U954" i="21"/>
  <c r="L955" i="21"/>
  <c r="M955" i="21"/>
  <c r="N955" i="21"/>
  <c r="O955" i="21"/>
  <c r="P955" i="21"/>
  <c r="Q955" i="21"/>
  <c r="R955" i="21"/>
  <c r="S955" i="21"/>
  <c r="T955" i="21"/>
  <c r="W955" i="21" s="1"/>
  <c r="U955" i="21"/>
  <c r="L956" i="21"/>
  <c r="M956" i="21"/>
  <c r="W956" i="21" s="1"/>
  <c r="N956" i="21"/>
  <c r="O956" i="21"/>
  <c r="P956" i="21"/>
  <c r="Q956" i="21"/>
  <c r="R956" i="21"/>
  <c r="S956" i="21"/>
  <c r="T956" i="21"/>
  <c r="U956" i="21"/>
  <c r="L957" i="21"/>
  <c r="W957" i="21" s="1"/>
  <c r="M957" i="21"/>
  <c r="N957" i="21"/>
  <c r="O957" i="21"/>
  <c r="P957" i="21"/>
  <c r="Q957" i="21"/>
  <c r="R957" i="21"/>
  <c r="S957" i="21"/>
  <c r="T957" i="21"/>
  <c r="U957" i="21"/>
  <c r="L958" i="21"/>
  <c r="W958" i="21" s="1"/>
  <c r="M958" i="21"/>
  <c r="N958" i="21"/>
  <c r="O958" i="21"/>
  <c r="P958" i="21"/>
  <c r="Q958" i="21"/>
  <c r="R958" i="21"/>
  <c r="S958" i="21"/>
  <c r="T958" i="21"/>
  <c r="U958" i="21"/>
  <c r="L959" i="21"/>
  <c r="M959" i="21"/>
  <c r="W959" i="21" s="1"/>
  <c r="N959" i="21"/>
  <c r="O959" i="21"/>
  <c r="P959" i="21"/>
  <c r="Q959" i="21"/>
  <c r="R959" i="21"/>
  <c r="S959" i="21"/>
  <c r="T959" i="21"/>
  <c r="U959" i="21"/>
  <c r="L960" i="21"/>
  <c r="M960" i="21"/>
  <c r="W960" i="21" s="1"/>
  <c r="N960" i="21"/>
  <c r="O960" i="21"/>
  <c r="P960" i="21"/>
  <c r="Q960" i="21"/>
  <c r="R960" i="21"/>
  <c r="S960" i="21"/>
  <c r="T960" i="21"/>
  <c r="U960" i="21"/>
  <c r="L961" i="21"/>
  <c r="W961" i="21" s="1"/>
  <c r="M961" i="21"/>
  <c r="N961" i="21"/>
  <c r="O961" i="21"/>
  <c r="P961" i="21"/>
  <c r="Q961" i="21"/>
  <c r="R961" i="21"/>
  <c r="S961" i="21"/>
  <c r="T961" i="21"/>
  <c r="U961" i="21"/>
  <c r="L962" i="21"/>
  <c r="W962" i="21" s="1"/>
  <c r="M962" i="21"/>
  <c r="N962" i="21"/>
  <c r="O962" i="21"/>
  <c r="P962" i="21"/>
  <c r="Q962" i="21"/>
  <c r="R962" i="21"/>
  <c r="S962" i="21"/>
  <c r="T962" i="21"/>
  <c r="U962" i="21"/>
  <c r="L963" i="21"/>
  <c r="W963" i="21" s="1"/>
  <c r="M963" i="21"/>
  <c r="N963" i="21"/>
  <c r="O963" i="21"/>
  <c r="P963" i="21"/>
  <c r="Q963" i="21"/>
  <c r="R963" i="21"/>
  <c r="S963" i="21"/>
  <c r="T963" i="21"/>
  <c r="U963" i="21"/>
  <c r="L964" i="21"/>
  <c r="M964" i="21"/>
  <c r="N964" i="21"/>
  <c r="O964" i="21"/>
  <c r="P964" i="21"/>
  <c r="Q964" i="21"/>
  <c r="W964" i="21" s="1"/>
  <c r="R964" i="21"/>
  <c r="S964" i="21"/>
  <c r="T964" i="21"/>
  <c r="U964" i="21"/>
  <c r="L965" i="21"/>
  <c r="M965" i="21"/>
  <c r="N965" i="21"/>
  <c r="O965" i="21"/>
  <c r="P965" i="21"/>
  <c r="Q965" i="21"/>
  <c r="R965" i="21"/>
  <c r="S965" i="21"/>
  <c r="T965" i="21"/>
  <c r="U965" i="21"/>
  <c r="W965" i="21"/>
  <c r="L966" i="21"/>
  <c r="W966" i="21" s="1"/>
  <c r="M966" i="21"/>
  <c r="N966" i="21"/>
  <c r="O966" i="21"/>
  <c r="P966" i="21"/>
  <c r="Q966" i="21"/>
  <c r="R966" i="21"/>
  <c r="S966" i="21"/>
  <c r="T966" i="21"/>
  <c r="U966" i="21"/>
  <c r="L967" i="21"/>
  <c r="W967" i="21" s="1"/>
  <c r="M967" i="21"/>
  <c r="N967" i="21"/>
  <c r="O967" i="21"/>
  <c r="P967" i="21"/>
  <c r="Q967" i="21"/>
  <c r="R967" i="21"/>
  <c r="S967" i="21"/>
  <c r="T967" i="21"/>
  <c r="U967" i="21"/>
  <c r="L968" i="21"/>
  <c r="M968" i="21"/>
  <c r="N968" i="21"/>
  <c r="W968" i="21" s="1"/>
  <c r="O968" i="21"/>
  <c r="P968" i="21"/>
  <c r="Q968" i="21"/>
  <c r="R968" i="21"/>
  <c r="S968" i="21"/>
  <c r="T968" i="21"/>
  <c r="U968" i="21"/>
  <c r="L969" i="21"/>
  <c r="W969" i="21" s="1"/>
  <c r="M969" i="21"/>
  <c r="N969" i="21"/>
  <c r="O969" i="21"/>
  <c r="P969" i="21"/>
  <c r="Q969" i="21"/>
  <c r="R969" i="21"/>
  <c r="S969" i="21"/>
  <c r="T969" i="21"/>
  <c r="U969" i="21"/>
  <c r="L970" i="21"/>
  <c r="M970" i="21"/>
  <c r="W970" i="21" s="1"/>
  <c r="N970" i="21"/>
  <c r="O970" i="21"/>
  <c r="P970" i="21"/>
  <c r="Q970" i="21"/>
  <c r="R970" i="21"/>
  <c r="S970" i="21"/>
  <c r="T970" i="21"/>
  <c r="U970" i="21"/>
  <c r="L971" i="21"/>
  <c r="M971" i="21"/>
  <c r="N971" i="21"/>
  <c r="O971" i="21"/>
  <c r="P971" i="21"/>
  <c r="Q971" i="21"/>
  <c r="R971" i="21"/>
  <c r="S971" i="21"/>
  <c r="T971" i="21"/>
  <c r="W971" i="21" s="1"/>
  <c r="U971" i="21"/>
  <c r="L972" i="21"/>
  <c r="M972" i="21"/>
  <c r="W972" i="21" s="1"/>
  <c r="N972" i="21"/>
  <c r="O972" i="21"/>
  <c r="P972" i="21"/>
  <c r="Q972" i="21"/>
  <c r="R972" i="21"/>
  <c r="S972" i="21"/>
  <c r="T972" i="21"/>
  <c r="U972" i="21"/>
  <c r="L973" i="21"/>
  <c r="W973" i="21" s="1"/>
  <c r="M973" i="21"/>
  <c r="N973" i="21"/>
  <c r="O973" i="21"/>
  <c r="P973" i="21"/>
  <c r="Q973" i="21"/>
  <c r="R973" i="21"/>
  <c r="S973" i="21"/>
  <c r="T973" i="21"/>
  <c r="U973" i="21"/>
  <c r="L974" i="21"/>
  <c r="W974" i="21" s="1"/>
  <c r="M974" i="21"/>
  <c r="N974" i="21"/>
  <c r="O974" i="21"/>
  <c r="P974" i="21"/>
  <c r="Q974" i="21"/>
  <c r="R974" i="21"/>
  <c r="S974" i="21"/>
  <c r="T974" i="21"/>
  <c r="U974" i="21"/>
  <c r="L975" i="21"/>
  <c r="M975" i="21"/>
  <c r="W975" i="21" s="1"/>
  <c r="N975" i="21"/>
  <c r="O975" i="21"/>
  <c r="P975" i="21"/>
  <c r="Q975" i="21"/>
  <c r="R975" i="21"/>
  <c r="S975" i="21"/>
  <c r="T975" i="21"/>
  <c r="U975" i="21"/>
  <c r="L976" i="21"/>
  <c r="M976" i="21"/>
  <c r="W976" i="21" s="1"/>
  <c r="N976" i="21"/>
  <c r="O976" i="21"/>
  <c r="P976" i="21"/>
  <c r="Q976" i="21"/>
  <c r="R976" i="21"/>
  <c r="S976" i="21"/>
  <c r="T976" i="21"/>
  <c r="U976" i="21"/>
  <c r="L977" i="21"/>
  <c r="W977" i="21" s="1"/>
  <c r="M977" i="21"/>
  <c r="N977" i="21"/>
  <c r="O977" i="21"/>
  <c r="P977" i="21"/>
  <c r="Q977" i="21"/>
  <c r="R977" i="21"/>
  <c r="S977" i="21"/>
  <c r="T977" i="21"/>
  <c r="U977" i="21"/>
  <c r="L978" i="21"/>
  <c r="W978" i="21" s="1"/>
  <c r="M978" i="21"/>
  <c r="N978" i="21"/>
  <c r="O978" i="21"/>
  <c r="P978" i="21"/>
  <c r="Q978" i="21"/>
  <c r="R978" i="21"/>
  <c r="S978" i="21"/>
  <c r="T978" i="21"/>
  <c r="U978" i="21"/>
  <c r="L979" i="21"/>
  <c r="W979" i="21" s="1"/>
  <c r="M979" i="21"/>
  <c r="N979" i="21"/>
  <c r="O979" i="21"/>
  <c r="P979" i="21"/>
  <c r="Q979" i="21"/>
  <c r="R979" i="21"/>
  <c r="S979" i="21"/>
  <c r="T979" i="21"/>
  <c r="U979" i="21"/>
  <c r="L980" i="21"/>
  <c r="M980" i="21"/>
  <c r="N980" i="21"/>
  <c r="O980" i="21"/>
  <c r="P980" i="21"/>
  <c r="Q980" i="21"/>
  <c r="W980" i="21" s="1"/>
  <c r="R980" i="21"/>
  <c r="S980" i="21"/>
  <c r="T980" i="21"/>
  <c r="U980" i="21"/>
  <c r="L981" i="21"/>
  <c r="M981" i="21"/>
  <c r="N981" i="21"/>
  <c r="O981" i="21"/>
  <c r="P981" i="21"/>
  <c r="Q981" i="21"/>
  <c r="R981" i="21"/>
  <c r="S981" i="21"/>
  <c r="T981" i="21"/>
  <c r="U981" i="21"/>
  <c r="W981" i="21"/>
  <c r="L982" i="21"/>
  <c r="W982" i="21" s="1"/>
  <c r="M982" i="21"/>
  <c r="N982" i="21"/>
  <c r="O982" i="21"/>
  <c r="P982" i="21"/>
  <c r="Q982" i="21"/>
  <c r="R982" i="21"/>
  <c r="S982" i="21"/>
  <c r="T982" i="21"/>
  <c r="U982" i="21"/>
  <c r="L983" i="21"/>
  <c r="W983" i="21" s="1"/>
  <c r="M983" i="21"/>
  <c r="N983" i="21"/>
  <c r="O983" i="21"/>
  <c r="P983" i="21"/>
  <c r="Q983" i="21"/>
  <c r="R983" i="21"/>
  <c r="S983" i="21"/>
  <c r="T983" i="21"/>
  <c r="U983" i="21"/>
  <c r="L984" i="21"/>
  <c r="M984" i="21"/>
  <c r="N984" i="21"/>
  <c r="O984" i="21"/>
  <c r="W984" i="21" s="1"/>
  <c r="P984" i="21"/>
  <c r="Q984" i="21"/>
  <c r="R984" i="21"/>
  <c r="S984" i="21"/>
  <c r="T984" i="21"/>
  <c r="U984" i="21"/>
  <c r="L985" i="21"/>
  <c r="W985" i="21" s="1"/>
  <c r="M985" i="21"/>
  <c r="N985" i="21"/>
  <c r="O985" i="21"/>
  <c r="P985" i="21"/>
  <c r="Q985" i="21"/>
  <c r="R985" i="21"/>
  <c r="S985" i="21"/>
  <c r="T985" i="21"/>
  <c r="U985" i="21"/>
  <c r="L986" i="21"/>
  <c r="M986" i="21"/>
  <c r="W986" i="21" s="1"/>
  <c r="N986" i="21"/>
  <c r="O986" i="21"/>
  <c r="P986" i="21"/>
  <c r="Q986" i="21"/>
  <c r="R986" i="21"/>
  <c r="S986" i="21"/>
  <c r="T986" i="21"/>
  <c r="U986" i="21"/>
  <c r="L987" i="21"/>
  <c r="M987" i="21"/>
  <c r="N987" i="21"/>
  <c r="O987" i="21"/>
  <c r="P987" i="21"/>
  <c r="Q987" i="21"/>
  <c r="R987" i="21"/>
  <c r="S987" i="21"/>
  <c r="T987" i="21"/>
  <c r="W987" i="21" s="1"/>
  <c r="U987" i="21"/>
  <c r="L988" i="21"/>
  <c r="M988" i="21"/>
  <c r="W988" i="21" s="1"/>
  <c r="N988" i="21"/>
  <c r="O988" i="21"/>
  <c r="P988" i="21"/>
  <c r="Q988" i="21"/>
  <c r="R988" i="21"/>
  <c r="S988" i="21"/>
  <c r="T988" i="21"/>
  <c r="U988" i="21"/>
  <c r="L989" i="21"/>
  <c r="W989" i="21" s="1"/>
  <c r="M989" i="21"/>
  <c r="N989" i="21"/>
  <c r="O989" i="21"/>
  <c r="P989" i="21"/>
  <c r="Q989" i="21"/>
  <c r="R989" i="21"/>
  <c r="S989" i="21"/>
  <c r="T989" i="21"/>
  <c r="U989" i="21"/>
  <c r="L990" i="21"/>
  <c r="W990" i="21" s="1"/>
  <c r="M990" i="21"/>
  <c r="N990" i="21"/>
  <c r="O990" i="21"/>
  <c r="P990" i="21"/>
  <c r="Q990" i="21"/>
  <c r="R990" i="21"/>
  <c r="S990" i="21"/>
  <c r="T990" i="21"/>
  <c r="U990" i="21"/>
  <c r="L991" i="21"/>
  <c r="M991" i="21"/>
  <c r="W991" i="21" s="1"/>
  <c r="N991" i="21"/>
  <c r="O991" i="21"/>
  <c r="P991" i="21"/>
  <c r="Q991" i="21"/>
  <c r="R991" i="21"/>
  <c r="S991" i="21"/>
  <c r="T991" i="21"/>
  <c r="U991" i="21"/>
  <c r="L992" i="21"/>
  <c r="M992" i="21"/>
  <c r="W992" i="21" s="1"/>
  <c r="N992" i="21"/>
  <c r="O992" i="21"/>
  <c r="P992" i="21"/>
  <c r="Q992" i="21"/>
  <c r="R992" i="21"/>
  <c r="S992" i="21"/>
  <c r="T992" i="21"/>
  <c r="U992" i="21"/>
  <c r="L993" i="21"/>
  <c r="W993" i="21" s="1"/>
  <c r="M993" i="21"/>
  <c r="N993" i="21"/>
  <c r="O993" i="21"/>
  <c r="P993" i="21"/>
  <c r="Q993" i="21"/>
  <c r="R993" i="21"/>
  <c r="S993" i="21"/>
  <c r="T993" i="21"/>
  <c r="U993" i="21"/>
  <c r="L994" i="21"/>
  <c r="W994" i="21" s="1"/>
  <c r="M994" i="21"/>
  <c r="N994" i="21"/>
  <c r="O994" i="21"/>
  <c r="P994" i="21"/>
  <c r="Q994" i="21"/>
  <c r="R994" i="21"/>
  <c r="S994" i="21"/>
  <c r="T994" i="21"/>
  <c r="U994" i="21"/>
  <c r="L995" i="21"/>
  <c r="W995" i="21" s="1"/>
  <c r="M995" i="21"/>
  <c r="N995" i="21"/>
  <c r="O995" i="21"/>
  <c r="P995" i="21"/>
  <c r="Q995" i="21"/>
  <c r="R995" i="21"/>
  <c r="S995" i="21"/>
  <c r="T995" i="21"/>
  <c r="U995" i="21"/>
  <c r="L996" i="21"/>
  <c r="M996" i="21"/>
  <c r="N996" i="21"/>
  <c r="O996" i="21"/>
  <c r="P996" i="21"/>
  <c r="Q996" i="21"/>
  <c r="W996" i="21" s="1"/>
  <c r="R996" i="21"/>
  <c r="S996" i="21"/>
  <c r="T996" i="21"/>
  <c r="U996" i="21"/>
  <c r="L997" i="21"/>
  <c r="M997" i="21"/>
  <c r="N997" i="21"/>
  <c r="O997" i="21"/>
  <c r="P997" i="21"/>
  <c r="Q997" i="21"/>
  <c r="R997" i="21"/>
  <c r="S997" i="21"/>
  <c r="T997" i="21"/>
  <c r="U997" i="21"/>
  <c r="W997" i="21"/>
  <c r="L998" i="21"/>
  <c r="W998" i="21" s="1"/>
  <c r="M998" i="21"/>
  <c r="N998" i="21"/>
  <c r="O998" i="21"/>
  <c r="P998" i="21"/>
  <c r="Q998" i="21"/>
  <c r="R998" i="21"/>
  <c r="S998" i="21"/>
  <c r="T998" i="21"/>
  <c r="U998" i="21"/>
  <c r="L999" i="21"/>
  <c r="W999" i="21" s="1"/>
  <c r="M999" i="21"/>
  <c r="N999" i="21"/>
  <c r="O999" i="21"/>
  <c r="P999" i="21"/>
  <c r="Q999" i="21"/>
  <c r="R999" i="21"/>
  <c r="S999" i="21"/>
  <c r="T999" i="21"/>
  <c r="U999" i="21"/>
  <c r="L1000" i="21"/>
  <c r="M1000" i="21"/>
  <c r="N1000" i="21"/>
  <c r="W1000" i="21" s="1"/>
  <c r="O1000" i="21"/>
  <c r="P1000" i="21"/>
  <c r="Q1000" i="21"/>
  <c r="R1000" i="21"/>
  <c r="S1000" i="21"/>
  <c r="T1000" i="21"/>
  <c r="U1000" i="21"/>
  <c r="L1001" i="21"/>
  <c r="W1001" i="21" s="1"/>
  <c r="M1001" i="21"/>
  <c r="N1001" i="21"/>
  <c r="O1001" i="21"/>
  <c r="P1001" i="21"/>
  <c r="Q1001" i="21"/>
  <c r="R1001" i="21"/>
  <c r="S1001" i="21"/>
  <c r="T1001" i="21"/>
  <c r="U1001" i="21"/>
  <c r="L1002" i="21"/>
  <c r="M1002" i="21"/>
  <c r="W1002" i="21" s="1"/>
  <c r="N1002" i="21"/>
  <c r="O1002" i="21"/>
  <c r="P1002" i="21"/>
  <c r="Q1002" i="21"/>
  <c r="R1002" i="21"/>
  <c r="S1002" i="21"/>
  <c r="T1002" i="21"/>
  <c r="U1002" i="21"/>
  <c r="L1003" i="21"/>
  <c r="M1003" i="21"/>
  <c r="N1003" i="21"/>
  <c r="O1003" i="21"/>
  <c r="P1003" i="21"/>
  <c r="Q1003" i="21"/>
  <c r="R1003" i="21"/>
  <c r="S1003" i="21"/>
  <c r="T1003" i="21"/>
  <c r="W1003" i="21" s="1"/>
  <c r="U1003" i="21"/>
  <c r="L1004" i="21"/>
  <c r="M1004" i="21"/>
  <c r="W1004" i="21" s="1"/>
  <c r="N1004" i="21"/>
  <c r="O1004" i="21"/>
  <c r="P1004" i="21"/>
  <c r="Q1004" i="21"/>
  <c r="R1004" i="21"/>
  <c r="S1004" i="21"/>
  <c r="T1004" i="21"/>
  <c r="U1004" i="21"/>
  <c r="L1005" i="21"/>
  <c r="W1005" i="21" s="1"/>
  <c r="M1005" i="21"/>
  <c r="N1005" i="21"/>
  <c r="O1005" i="21"/>
  <c r="P1005" i="21"/>
  <c r="Q1005" i="21"/>
  <c r="R1005" i="21"/>
  <c r="S1005" i="21"/>
  <c r="T1005" i="21"/>
  <c r="U1005" i="21"/>
  <c r="L1006" i="21"/>
  <c r="W1006" i="21" s="1"/>
  <c r="M1006" i="21"/>
  <c r="N1006" i="21"/>
  <c r="O1006" i="21"/>
  <c r="P1006" i="21"/>
  <c r="Q1006" i="21"/>
  <c r="R1006" i="21"/>
  <c r="S1006" i="21"/>
  <c r="T1006" i="21"/>
  <c r="U1006" i="21"/>
  <c r="L1007" i="21"/>
  <c r="M1007" i="21"/>
  <c r="W1007" i="21" s="1"/>
  <c r="N1007" i="21"/>
  <c r="O1007" i="21"/>
  <c r="P1007" i="21"/>
  <c r="Q1007" i="21"/>
  <c r="R1007" i="21"/>
  <c r="S1007" i="21"/>
  <c r="T1007" i="21"/>
  <c r="U1007" i="21"/>
  <c r="L1008" i="21"/>
  <c r="M1008" i="21"/>
  <c r="W1008" i="21" s="1"/>
  <c r="N1008" i="21"/>
  <c r="O1008" i="21"/>
  <c r="P1008" i="21"/>
  <c r="Q1008" i="21"/>
  <c r="R1008" i="21"/>
  <c r="S1008" i="21"/>
  <c r="T1008" i="21"/>
  <c r="U1008" i="21"/>
  <c r="L1009" i="21"/>
  <c r="W1009" i="21" s="1"/>
  <c r="M1009" i="21"/>
  <c r="N1009" i="21"/>
  <c r="O1009" i="21"/>
  <c r="P1009" i="21"/>
  <c r="Q1009" i="21"/>
  <c r="R1009" i="21"/>
  <c r="S1009" i="21"/>
  <c r="T1009" i="21"/>
  <c r="U1009" i="21"/>
  <c r="L1010" i="21"/>
  <c r="W1010" i="21" s="1"/>
  <c r="M1010" i="21"/>
  <c r="N1010" i="21"/>
  <c r="O1010" i="21"/>
  <c r="P1010" i="21"/>
  <c r="Q1010" i="21"/>
  <c r="R1010" i="21"/>
  <c r="S1010" i="21"/>
  <c r="T1010" i="21"/>
  <c r="U1010" i="21"/>
  <c r="L1011" i="21"/>
  <c r="W1011" i="21" s="1"/>
  <c r="M1011" i="21"/>
  <c r="N1011" i="21"/>
  <c r="O1011" i="21"/>
  <c r="P1011" i="21"/>
  <c r="Q1011" i="21"/>
  <c r="R1011" i="21"/>
  <c r="S1011" i="21"/>
  <c r="T1011" i="21"/>
  <c r="U1011" i="21"/>
  <c r="L1012" i="21"/>
  <c r="M1012" i="21"/>
  <c r="N1012" i="21"/>
  <c r="O1012" i="21"/>
  <c r="P1012" i="21"/>
  <c r="Q1012" i="21"/>
  <c r="W1012" i="21" s="1"/>
  <c r="R1012" i="21"/>
  <c r="S1012" i="21"/>
  <c r="T1012" i="21"/>
  <c r="U1012" i="21"/>
  <c r="L1013" i="21"/>
  <c r="M1013" i="21"/>
  <c r="N1013" i="21"/>
  <c r="O1013" i="21"/>
  <c r="P1013" i="21"/>
  <c r="Q1013" i="21"/>
  <c r="R1013" i="21"/>
  <c r="S1013" i="21"/>
  <c r="T1013" i="21"/>
  <c r="U1013" i="21"/>
  <c r="W1013" i="21"/>
  <c r="L1014" i="21"/>
  <c r="W1014" i="21" s="1"/>
  <c r="M1014" i="21"/>
  <c r="N1014" i="21"/>
  <c r="O1014" i="21"/>
  <c r="P1014" i="21"/>
  <c r="Q1014" i="21"/>
  <c r="R1014" i="21"/>
  <c r="S1014" i="21"/>
  <c r="T1014" i="21"/>
  <c r="U1014" i="21"/>
  <c r="L1015" i="21"/>
  <c r="W1015" i="21" s="1"/>
  <c r="M1015" i="21"/>
  <c r="N1015" i="21"/>
  <c r="O1015" i="21"/>
  <c r="P1015" i="21"/>
  <c r="Q1015" i="21"/>
  <c r="R1015" i="21"/>
  <c r="S1015" i="21"/>
  <c r="T1015" i="21"/>
  <c r="U1015" i="21"/>
  <c r="L1016" i="21"/>
  <c r="M1016" i="21"/>
  <c r="N1016" i="21"/>
  <c r="O1016" i="21"/>
  <c r="W1016" i="21" s="1"/>
  <c r="P1016" i="21"/>
  <c r="Q1016" i="21"/>
  <c r="R1016" i="21"/>
  <c r="S1016" i="21"/>
  <c r="T1016" i="21"/>
  <c r="U1016" i="21"/>
  <c r="L1017" i="21"/>
  <c r="W1017" i="21" s="1"/>
  <c r="M1017" i="21"/>
  <c r="N1017" i="21"/>
  <c r="O1017" i="21"/>
  <c r="P1017" i="21"/>
  <c r="Q1017" i="21"/>
  <c r="R1017" i="21"/>
  <c r="S1017" i="21"/>
  <c r="T1017" i="21"/>
  <c r="U1017" i="21"/>
  <c r="L1018" i="21"/>
  <c r="W1018" i="21" s="1"/>
  <c r="M1018" i="21"/>
  <c r="N1018" i="21"/>
  <c r="O1018" i="21"/>
  <c r="P1018" i="21"/>
  <c r="Q1018" i="21"/>
  <c r="R1018" i="21"/>
  <c r="S1018" i="21"/>
  <c r="T1018" i="21"/>
  <c r="U1018" i="21"/>
  <c r="L1019" i="21"/>
  <c r="M1019" i="21"/>
  <c r="N1019" i="21"/>
  <c r="O1019" i="21"/>
  <c r="P1019" i="21"/>
  <c r="Q1019" i="21"/>
  <c r="R1019" i="21"/>
  <c r="S1019" i="21"/>
  <c r="T1019" i="21"/>
  <c r="W1019" i="21" s="1"/>
  <c r="U1019" i="21"/>
  <c r="L1020" i="21"/>
  <c r="M1020" i="21"/>
  <c r="W1020" i="21" s="1"/>
  <c r="N1020" i="21"/>
  <c r="O1020" i="21"/>
  <c r="P1020" i="21"/>
  <c r="Q1020" i="21"/>
  <c r="R1020" i="21"/>
  <c r="S1020" i="21"/>
  <c r="T1020" i="21"/>
  <c r="U1020" i="21"/>
  <c r="L1021" i="21"/>
  <c r="W1021" i="21" s="1"/>
  <c r="M1021" i="21"/>
  <c r="N1021" i="21"/>
  <c r="O1021" i="21"/>
  <c r="P1021" i="21"/>
  <c r="Q1021" i="21"/>
  <c r="R1021" i="21"/>
  <c r="S1021" i="21"/>
  <c r="T1021" i="21"/>
  <c r="U1021" i="21"/>
  <c r="L1022" i="21"/>
  <c r="W1022" i="21" s="1"/>
  <c r="M1022" i="21"/>
  <c r="N1022" i="21"/>
  <c r="O1022" i="21"/>
  <c r="P1022" i="21"/>
  <c r="Q1022" i="21"/>
  <c r="R1022" i="21"/>
  <c r="S1022" i="21"/>
  <c r="T1022" i="21"/>
  <c r="U1022" i="21"/>
  <c r="L1023" i="21"/>
  <c r="M1023" i="21"/>
  <c r="W1023" i="21" s="1"/>
  <c r="N1023" i="21"/>
  <c r="O1023" i="21"/>
  <c r="P1023" i="21"/>
  <c r="Q1023" i="21"/>
  <c r="R1023" i="21"/>
  <c r="S1023" i="21"/>
  <c r="T1023" i="21"/>
  <c r="U1023" i="21"/>
  <c r="L1024" i="21"/>
  <c r="M1024" i="21"/>
  <c r="W1024" i="21" s="1"/>
  <c r="N1024" i="21"/>
  <c r="O1024" i="21"/>
  <c r="P1024" i="21"/>
  <c r="Q1024" i="21"/>
  <c r="R1024" i="21"/>
  <c r="S1024" i="21"/>
  <c r="T1024" i="21"/>
  <c r="U1024" i="21"/>
  <c r="L1025" i="21"/>
  <c r="W1025" i="21" s="1"/>
  <c r="M1025" i="21"/>
  <c r="N1025" i="21"/>
  <c r="O1025" i="21"/>
  <c r="P1025" i="21"/>
  <c r="Q1025" i="21"/>
  <c r="R1025" i="21"/>
  <c r="S1025" i="21"/>
  <c r="T1025" i="21"/>
  <c r="U1025" i="21"/>
  <c r="L1026" i="21"/>
  <c r="W1026" i="21" s="1"/>
  <c r="M1026" i="21"/>
  <c r="N1026" i="21"/>
  <c r="O1026" i="21"/>
  <c r="P1026" i="21"/>
  <c r="Q1026" i="21"/>
  <c r="R1026" i="21"/>
  <c r="S1026" i="21"/>
  <c r="T1026" i="21"/>
  <c r="U1026" i="21"/>
  <c r="L1027" i="21"/>
  <c r="W1027" i="21" s="1"/>
  <c r="M1027" i="21"/>
  <c r="N1027" i="21"/>
  <c r="O1027" i="21"/>
  <c r="P1027" i="21"/>
  <c r="Q1027" i="21"/>
  <c r="R1027" i="21"/>
  <c r="S1027" i="21"/>
  <c r="T1027" i="21"/>
  <c r="U1027" i="21"/>
  <c r="L1028" i="21"/>
  <c r="M1028" i="21"/>
  <c r="N1028" i="21"/>
  <c r="O1028" i="21"/>
  <c r="P1028" i="21"/>
  <c r="Q1028" i="21"/>
  <c r="W1028" i="21" s="1"/>
  <c r="R1028" i="21"/>
  <c r="S1028" i="21"/>
  <c r="T1028" i="21"/>
  <c r="U1028" i="21"/>
  <c r="L1029" i="21"/>
  <c r="M1029" i="21"/>
  <c r="N1029" i="21"/>
  <c r="O1029" i="21"/>
  <c r="P1029" i="21"/>
  <c r="Q1029" i="21"/>
  <c r="R1029" i="21"/>
  <c r="S1029" i="21"/>
  <c r="T1029" i="21"/>
  <c r="U1029" i="21"/>
  <c r="W1029" i="21"/>
  <c r="L1030" i="21"/>
  <c r="W1030" i="21" s="1"/>
  <c r="M1030" i="21"/>
  <c r="N1030" i="21"/>
  <c r="O1030" i="21"/>
  <c r="P1030" i="21"/>
  <c r="Q1030" i="21"/>
  <c r="R1030" i="21"/>
  <c r="S1030" i="21"/>
  <c r="T1030" i="21"/>
  <c r="U1030" i="21"/>
  <c r="L1031" i="21"/>
  <c r="W1031" i="21" s="1"/>
  <c r="M1031" i="21"/>
  <c r="N1031" i="21"/>
  <c r="O1031" i="21"/>
  <c r="P1031" i="21"/>
  <c r="Q1031" i="21"/>
  <c r="R1031" i="21"/>
  <c r="S1031" i="21"/>
  <c r="T1031" i="21"/>
  <c r="U1031" i="21"/>
  <c r="L1032" i="21"/>
  <c r="M1032" i="21"/>
  <c r="N1032" i="21"/>
  <c r="O1032" i="21"/>
  <c r="W1032" i="21" s="1"/>
  <c r="P1032" i="21"/>
  <c r="Q1032" i="21"/>
  <c r="R1032" i="21"/>
  <c r="S1032" i="21"/>
  <c r="T1032" i="21"/>
  <c r="U1032" i="21"/>
  <c r="L1033" i="21"/>
  <c r="W1033" i="21" s="1"/>
  <c r="M1033" i="21"/>
  <c r="N1033" i="21"/>
  <c r="O1033" i="21"/>
  <c r="P1033" i="21"/>
  <c r="Q1033" i="21"/>
  <c r="R1033" i="21"/>
  <c r="S1033" i="21"/>
  <c r="T1033" i="21"/>
  <c r="U1033" i="21"/>
  <c r="L1034" i="21"/>
  <c r="W1034" i="21" s="1"/>
  <c r="M1034" i="21"/>
  <c r="N1034" i="21"/>
  <c r="O1034" i="21"/>
  <c r="P1034" i="21"/>
  <c r="Q1034" i="21"/>
  <c r="R1034" i="21"/>
  <c r="S1034" i="21"/>
  <c r="T1034" i="21"/>
  <c r="U1034" i="21"/>
  <c r="W4" i="21"/>
  <c r="U4" i="21"/>
  <c r="T4" i="21"/>
  <c r="S4" i="21"/>
  <c r="R4" i="21"/>
  <c r="Q4" i="21"/>
  <c r="P4" i="21"/>
  <c r="O4" i="21"/>
  <c r="N4" i="21"/>
  <c r="M4" i="21"/>
  <c r="L4" i="21"/>
  <c r="F5" i="2"/>
  <c r="G5" i="2"/>
  <c r="L5" i="2" s="1"/>
  <c r="H5" i="2"/>
  <c r="I5" i="2"/>
  <c r="J5" i="2"/>
  <c r="F6" i="2"/>
  <c r="L6" i="2" s="1"/>
  <c r="G6" i="2"/>
  <c r="H6" i="2"/>
  <c r="I6" i="2"/>
  <c r="J6" i="2"/>
  <c r="F7" i="2"/>
  <c r="G7" i="2"/>
  <c r="L7" i="2" s="1"/>
  <c r="H7" i="2"/>
  <c r="I7" i="2"/>
  <c r="J7" i="2"/>
  <c r="F8" i="2"/>
  <c r="L8" i="2" s="1"/>
  <c r="G8" i="2"/>
  <c r="H8" i="2"/>
  <c r="I8" i="2"/>
  <c r="J8" i="2"/>
  <c r="F9" i="2"/>
  <c r="G9" i="2"/>
  <c r="H9" i="2"/>
  <c r="I9" i="2"/>
  <c r="J9" i="2"/>
  <c r="L9" i="2"/>
  <c r="F10" i="2"/>
  <c r="G10" i="2"/>
  <c r="L10" i="2" s="1"/>
  <c r="H10" i="2"/>
  <c r="I10" i="2"/>
  <c r="J10" i="2"/>
  <c r="F11" i="2"/>
  <c r="G11" i="2"/>
  <c r="L11" i="2" s="1"/>
  <c r="H11" i="2"/>
  <c r="I11" i="2"/>
  <c r="J11" i="2"/>
  <c r="F12" i="2"/>
  <c r="G12" i="2"/>
  <c r="H12" i="2"/>
  <c r="I12" i="2"/>
  <c r="L12" i="2" s="1"/>
  <c r="J12" i="2"/>
  <c r="F13" i="2"/>
  <c r="G13" i="2"/>
  <c r="L13" i="2" s="1"/>
  <c r="H13" i="2"/>
  <c r="I13" i="2"/>
  <c r="J13" i="2"/>
  <c r="F14" i="2"/>
  <c r="G14" i="2"/>
  <c r="H14" i="2"/>
  <c r="I14" i="2"/>
  <c r="J14" i="2"/>
  <c r="L14" i="2"/>
  <c r="F15" i="2"/>
  <c r="G15" i="2"/>
  <c r="L15" i="2" s="1"/>
  <c r="H15" i="2"/>
  <c r="I15" i="2"/>
  <c r="J15" i="2"/>
  <c r="F16" i="2"/>
  <c r="L16" i="2" s="1"/>
  <c r="G16" i="2"/>
  <c r="H16" i="2"/>
  <c r="I16" i="2"/>
  <c r="J16" i="2"/>
  <c r="F17" i="2"/>
  <c r="G17" i="2"/>
  <c r="H17" i="2"/>
  <c r="I17" i="2"/>
  <c r="J17" i="2"/>
  <c r="L17" i="2"/>
  <c r="F18" i="2"/>
  <c r="G18" i="2"/>
  <c r="L18" i="2" s="1"/>
  <c r="H18" i="2"/>
  <c r="I18" i="2"/>
  <c r="J18" i="2"/>
  <c r="F19" i="2"/>
  <c r="G19" i="2"/>
  <c r="L19" i="2" s="1"/>
  <c r="H19" i="2"/>
  <c r="I19" i="2"/>
  <c r="J19" i="2"/>
  <c r="F20" i="2"/>
  <c r="G20" i="2"/>
  <c r="H20" i="2"/>
  <c r="I20" i="2"/>
  <c r="L20" i="2" s="1"/>
  <c r="J20" i="2"/>
  <c r="F21" i="2"/>
  <c r="G21" i="2"/>
  <c r="L21" i="2" s="1"/>
  <c r="H21" i="2"/>
  <c r="I21" i="2"/>
  <c r="J21" i="2"/>
  <c r="F22" i="2"/>
  <c r="G22" i="2"/>
  <c r="H22" i="2"/>
  <c r="I22" i="2"/>
  <c r="J22" i="2"/>
  <c r="L22" i="2"/>
  <c r="F23" i="2"/>
  <c r="G23" i="2"/>
  <c r="L23" i="2" s="1"/>
  <c r="H23" i="2"/>
  <c r="I23" i="2"/>
  <c r="J23" i="2"/>
  <c r="F24" i="2"/>
  <c r="L24" i="2" s="1"/>
  <c r="G24" i="2"/>
  <c r="H24" i="2"/>
  <c r="I24" i="2"/>
  <c r="J24" i="2"/>
  <c r="F25" i="2"/>
  <c r="G25" i="2"/>
  <c r="H25" i="2"/>
  <c r="I25" i="2"/>
  <c r="J25" i="2"/>
  <c r="L25" i="2"/>
  <c r="F26" i="2"/>
  <c r="G26" i="2"/>
  <c r="L26" i="2" s="1"/>
  <c r="H26" i="2"/>
  <c r="I26" i="2"/>
  <c r="J26" i="2"/>
  <c r="F27" i="2"/>
  <c r="G27" i="2"/>
  <c r="L27" i="2" s="1"/>
  <c r="H27" i="2"/>
  <c r="I27" i="2"/>
  <c r="J27" i="2"/>
  <c r="F28" i="2"/>
  <c r="G28" i="2"/>
  <c r="H28" i="2"/>
  <c r="I28" i="2"/>
  <c r="L28" i="2" s="1"/>
  <c r="J28" i="2"/>
  <c r="F29" i="2"/>
  <c r="G29" i="2"/>
  <c r="L29" i="2" s="1"/>
  <c r="H29" i="2"/>
  <c r="I29" i="2"/>
  <c r="J29" i="2"/>
  <c r="F30" i="2"/>
  <c r="G30" i="2"/>
  <c r="H30" i="2"/>
  <c r="I30" i="2"/>
  <c r="J30" i="2"/>
  <c r="L30" i="2"/>
  <c r="F31" i="2"/>
  <c r="G31" i="2"/>
  <c r="L31" i="2" s="1"/>
  <c r="H31" i="2"/>
  <c r="I31" i="2"/>
  <c r="J31" i="2"/>
  <c r="F32" i="2"/>
  <c r="L32" i="2" s="1"/>
  <c r="G32" i="2"/>
  <c r="H32" i="2"/>
  <c r="I32" i="2"/>
  <c r="J32" i="2"/>
  <c r="F33" i="2"/>
  <c r="G33" i="2"/>
  <c r="H33" i="2"/>
  <c r="I33" i="2"/>
  <c r="J33" i="2"/>
  <c r="L33" i="2"/>
  <c r="F34" i="2"/>
  <c r="G34" i="2"/>
  <c r="L34" i="2" s="1"/>
  <c r="H34" i="2"/>
  <c r="I34" i="2"/>
  <c r="J34" i="2"/>
  <c r="F35" i="2"/>
  <c r="L35" i="2" s="1"/>
  <c r="G35" i="2"/>
  <c r="H35" i="2"/>
  <c r="I35" i="2"/>
  <c r="J35" i="2"/>
  <c r="F36" i="2"/>
  <c r="G36" i="2"/>
  <c r="H36" i="2"/>
  <c r="I36" i="2"/>
  <c r="L36" i="2" s="1"/>
  <c r="J36" i="2"/>
  <c r="F37" i="2"/>
  <c r="G37" i="2"/>
  <c r="L37" i="2" s="1"/>
  <c r="H37" i="2"/>
  <c r="I37" i="2"/>
  <c r="J37" i="2"/>
  <c r="F38" i="2"/>
  <c r="G38" i="2"/>
  <c r="H38" i="2"/>
  <c r="I38" i="2"/>
  <c r="J38" i="2"/>
  <c r="L38" i="2"/>
  <c r="F39" i="2"/>
  <c r="G39" i="2"/>
  <c r="L39" i="2" s="1"/>
  <c r="H39" i="2"/>
  <c r="I39" i="2"/>
  <c r="J39" i="2"/>
  <c r="F40" i="2"/>
  <c r="L40" i="2" s="1"/>
  <c r="G40" i="2"/>
  <c r="H40" i="2"/>
  <c r="I40" i="2"/>
  <c r="J40" i="2"/>
  <c r="F41" i="2"/>
  <c r="G41" i="2"/>
  <c r="H41" i="2"/>
  <c r="I41" i="2"/>
  <c r="J41" i="2"/>
  <c r="L41" i="2"/>
  <c r="F42" i="2"/>
  <c r="G42" i="2"/>
  <c r="L42" i="2" s="1"/>
  <c r="H42" i="2"/>
  <c r="I42" i="2"/>
  <c r="J42" i="2"/>
  <c r="F43" i="2"/>
  <c r="L43" i="2" s="1"/>
  <c r="G43" i="2"/>
  <c r="H43" i="2"/>
  <c r="I43" i="2"/>
  <c r="J43" i="2"/>
  <c r="F44" i="2"/>
  <c r="G44" i="2"/>
  <c r="H44" i="2"/>
  <c r="I44" i="2"/>
  <c r="L44" i="2" s="1"/>
  <c r="J44" i="2"/>
  <c r="F45" i="2"/>
  <c r="G45" i="2"/>
  <c r="L45" i="2" s="1"/>
  <c r="H45" i="2"/>
  <c r="I45" i="2"/>
  <c r="J45" i="2"/>
  <c r="F46" i="2"/>
  <c r="G46" i="2"/>
  <c r="H46" i="2"/>
  <c r="I46" i="2"/>
  <c r="J46" i="2"/>
  <c r="L46" i="2"/>
  <c r="F47" i="2"/>
  <c r="G47" i="2"/>
  <c r="L47" i="2" s="1"/>
  <c r="H47" i="2"/>
  <c r="I47" i="2"/>
  <c r="J47" i="2"/>
  <c r="F48" i="2"/>
  <c r="L48" i="2" s="1"/>
  <c r="G48" i="2"/>
  <c r="H48" i="2"/>
  <c r="I48" i="2"/>
  <c r="J48" i="2"/>
  <c r="F49" i="2"/>
  <c r="G49" i="2"/>
  <c r="H49" i="2"/>
  <c r="I49" i="2"/>
  <c r="J49" i="2"/>
  <c r="L49" i="2"/>
  <c r="F50" i="2"/>
  <c r="G50" i="2"/>
  <c r="L50" i="2" s="1"/>
  <c r="H50" i="2"/>
  <c r="I50" i="2"/>
  <c r="J50" i="2"/>
  <c r="F51" i="2"/>
  <c r="L51" i="2" s="1"/>
  <c r="G51" i="2"/>
  <c r="H51" i="2"/>
  <c r="I51" i="2"/>
  <c r="J51" i="2"/>
  <c r="F52" i="2"/>
  <c r="G52" i="2"/>
  <c r="H52" i="2"/>
  <c r="I52" i="2"/>
  <c r="L52" i="2" s="1"/>
  <c r="J52" i="2"/>
  <c r="F53" i="2"/>
  <c r="G53" i="2"/>
  <c r="L53" i="2" s="1"/>
  <c r="H53" i="2"/>
  <c r="I53" i="2"/>
  <c r="J53" i="2"/>
  <c r="F54" i="2"/>
  <c r="G54" i="2"/>
  <c r="H54" i="2"/>
  <c r="I54" i="2"/>
  <c r="J54" i="2"/>
  <c r="L54" i="2"/>
  <c r="F55" i="2"/>
  <c r="G55" i="2"/>
  <c r="L55" i="2" s="1"/>
  <c r="H55" i="2"/>
  <c r="I55" i="2"/>
  <c r="J55" i="2"/>
  <c r="F56" i="2"/>
  <c r="L56" i="2" s="1"/>
  <c r="G56" i="2"/>
  <c r="H56" i="2"/>
  <c r="I56" i="2"/>
  <c r="J56" i="2"/>
  <c r="F57" i="2"/>
  <c r="G57" i="2"/>
  <c r="H57" i="2"/>
  <c r="I57" i="2"/>
  <c r="J57" i="2"/>
  <c r="L57" i="2"/>
  <c r="F58" i="2"/>
  <c r="G58" i="2"/>
  <c r="L58" i="2" s="1"/>
  <c r="H58" i="2"/>
  <c r="I58" i="2"/>
  <c r="J58" i="2"/>
  <c r="F59" i="2"/>
  <c r="L59" i="2" s="1"/>
  <c r="G59" i="2"/>
  <c r="H59" i="2"/>
  <c r="I59" i="2"/>
  <c r="J59" i="2"/>
  <c r="F60" i="2"/>
  <c r="G60" i="2"/>
  <c r="H60" i="2"/>
  <c r="I60" i="2"/>
  <c r="L60" i="2" s="1"/>
  <c r="J60" i="2"/>
  <c r="F61" i="2"/>
  <c r="G61" i="2"/>
  <c r="L61" i="2" s="1"/>
  <c r="H61" i="2"/>
  <c r="I61" i="2"/>
  <c r="J61" i="2"/>
  <c r="F62" i="2"/>
  <c r="G62" i="2"/>
  <c r="H62" i="2"/>
  <c r="I62" i="2"/>
  <c r="J62" i="2"/>
  <c r="L62" i="2"/>
  <c r="F63" i="2"/>
  <c r="G63" i="2"/>
  <c r="L63" i="2" s="1"/>
  <c r="H63" i="2"/>
  <c r="I63" i="2"/>
  <c r="J63" i="2"/>
  <c r="F64" i="2"/>
  <c r="L64" i="2" s="1"/>
  <c r="G64" i="2"/>
  <c r="H64" i="2"/>
  <c r="I64" i="2"/>
  <c r="J64" i="2"/>
  <c r="F65" i="2"/>
  <c r="G65" i="2"/>
  <c r="H65" i="2"/>
  <c r="I65" i="2"/>
  <c r="J65" i="2"/>
  <c r="L65" i="2"/>
  <c r="F66" i="2"/>
  <c r="G66" i="2"/>
  <c r="L66" i="2" s="1"/>
  <c r="H66" i="2"/>
  <c r="I66" i="2"/>
  <c r="J66" i="2"/>
  <c r="F67" i="2"/>
  <c r="L67" i="2" s="1"/>
  <c r="G67" i="2"/>
  <c r="H67" i="2"/>
  <c r="I67" i="2"/>
  <c r="J67" i="2"/>
  <c r="F68" i="2"/>
  <c r="G68" i="2"/>
  <c r="H68" i="2"/>
  <c r="I68" i="2"/>
  <c r="L68" i="2" s="1"/>
  <c r="J68" i="2"/>
  <c r="F69" i="2"/>
  <c r="G69" i="2"/>
  <c r="L69" i="2" s="1"/>
  <c r="H69" i="2"/>
  <c r="I69" i="2"/>
  <c r="J69" i="2"/>
  <c r="F70" i="2"/>
  <c r="G70" i="2"/>
  <c r="H70" i="2"/>
  <c r="I70" i="2"/>
  <c r="J70" i="2"/>
  <c r="L70" i="2"/>
  <c r="F71" i="2"/>
  <c r="G71" i="2"/>
  <c r="L71" i="2" s="1"/>
  <c r="H71" i="2"/>
  <c r="I71" i="2"/>
  <c r="J71" i="2"/>
  <c r="F72" i="2"/>
  <c r="L72" i="2" s="1"/>
  <c r="G72" i="2"/>
  <c r="H72" i="2"/>
  <c r="I72" i="2"/>
  <c r="J72" i="2"/>
  <c r="F73" i="2"/>
  <c r="G73" i="2"/>
  <c r="H73" i="2"/>
  <c r="I73" i="2"/>
  <c r="J73" i="2"/>
  <c r="L73" i="2"/>
  <c r="F74" i="2"/>
  <c r="G74" i="2"/>
  <c r="L74" i="2" s="1"/>
  <c r="H74" i="2"/>
  <c r="I74" i="2"/>
  <c r="J74" i="2"/>
  <c r="F75" i="2"/>
  <c r="L75" i="2" s="1"/>
  <c r="G75" i="2"/>
  <c r="H75" i="2"/>
  <c r="I75" i="2"/>
  <c r="J75" i="2"/>
  <c r="F76" i="2"/>
  <c r="G76" i="2"/>
  <c r="H76" i="2"/>
  <c r="I76" i="2"/>
  <c r="L76" i="2" s="1"/>
  <c r="J76" i="2"/>
  <c r="F77" i="2"/>
  <c r="G77" i="2"/>
  <c r="L77" i="2" s="1"/>
  <c r="H77" i="2"/>
  <c r="I77" i="2"/>
  <c r="J77" i="2"/>
  <c r="F78" i="2"/>
  <c r="G78" i="2"/>
  <c r="H78" i="2"/>
  <c r="I78" i="2"/>
  <c r="J78" i="2"/>
  <c r="L78" i="2"/>
  <c r="F79" i="2"/>
  <c r="G79" i="2"/>
  <c r="L79" i="2" s="1"/>
  <c r="H79" i="2"/>
  <c r="I79" i="2"/>
  <c r="J79" i="2"/>
  <c r="F80" i="2"/>
  <c r="L80" i="2" s="1"/>
  <c r="G80" i="2"/>
  <c r="H80" i="2"/>
  <c r="I80" i="2"/>
  <c r="J80" i="2"/>
  <c r="F81" i="2"/>
  <c r="G81" i="2"/>
  <c r="H81" i="2"/>
  <c r="I81" i="2"/>
  <c r="J81" i="2"/>
  <c r="L81" i="2"/>
  <c r="F82" i="2"/>
  <c r="G82" i="2"/>
  <c r="L82" i="2" s="1"/>
  <c r="H82" i="2"/>
  <c r="I82" i="2"/>
  <c r="J82" i="2"/>
  <c r="F83" i="2"/>
  <c r="L83" i="2" s="1"/>
  <c r="G83" i="2"/>
  <c r="H83" i="2"/>
  <c r="I83" i="2"/>
  <c r="J83" i="2"/>
  <c r="F84" i="2"/>
  <c r="G84" i="2"/>
  <c r="H84" i="2"/>
  <c r="I84" i="2"/>
  <c r="L84" i="2" s="1"/>
  <c r="J84" i="2"/>
  <c r="F85" i="2"/>
  <c r="G85" i="2"/>
  <c r="L85" i="2" s="1"/>
  <c r="H85" i="2"/>
  <c r="I85" i="2"/>
  <c r="J85" i="2"/>
  <c r="F86" i="2"/>
  <c r="G86" i="2"/>
  <c r="H86" i="2"/>
  <c r="I86" i="2"/>
  <c r="J86" i="2"/>
  <c r="L86" i="2"/>
  <c r="F87" i="2"/>
  <c r="G87" i="2"/>
  <c r="L87" i="2" s="1"/>
  <c r="H87" i="2"/>
  <c r="I87" i="2"/>
  <c r="J87" i="2"/>
  <c r="F88" i="2"/>
  <c r="L88" i="2" s="1"/>
  <c r="G88" i="2"/>
  <c r="H88" i="2"/>
  <c r="I88" i="2"/>
  <c r="J88" i="2"/>
  <c r="F89" i="2"/>
  <c r="G89" i="2"/>
  <c r="H89" i="2"/>
  <c r="I89" i="2"/>
  <c r="J89" i="2"/>
  <c r="L89" i="2"/>
  <c r="F90" i="2"/>
  <c r="G90" i="2"/>
  <c r="L90" i="2" s="1"/>
  <c r="H90" i="2"/>
  <c r="I90" i="2"/>
  <c r="J90" i="2"/>
  <c r="F91" i="2"/>
  <c r="L91" i="2" s="1"/>
  <c r="G91" i="2"/>
  <c r="H91" i="2"/>
  <c r="I91" i="2"/>
  <c r="J91" i="2"/>
  <c r="F92" i="2"/>
  <c r="G92" i="2"/>
  <c r="H92" i="2"/>
  <c r="I92" i="2"/>
  <c r="L92" i="2" s="1"/>
  <c r="J92" i="2"/>
  <c r="F93" i="2"/>
  <c r="G93" i="2"/>
  <c r="L93" i="2" s="1"/>
  <c r="H93" i="2"/>
  <c r="I93" i="2"/>
  <c r="J93" i="2"/>
  <c r="F94" i="2"/>
  <c r="G94" i="2"/>
  <c r="H94" i="2"/>
  <c r="I94" i="2"/>
  <c r="J94" i="2"/>
  <c r="L94" i="2"/>
  <c r="F95" i="2"/>
  <c r="G95" i="2"/>
  <c r="L95" i="2" s="1"/>
  <c r="H95" i="2"/>
  <c r="I95" i="2"/>
  <c r="J95" i="2"/>
  <c r="F96" i="2"/>
  <c r="L96" i="2" s="1"/>
  <c r="G96" i="2"/>
  <c r="H96" i="2"/>
  <c r="I96" i="2"/>
  <c r="J96" i="2"/>
  <c r="F97" i="2"/>
  <c r="G97" i="2"/>
  <c r="H97" i="2"/>
  <c r="I97" i="2"/>
  <c r="J97" i="2"/>
  <c r="L97" i="2"/>
  <c r="F98" i="2"/>
  <c r="G98" i="2"/>
  <c r="L98" i="2" s="1"/>
  <c r="H98" i="2"/>
  <c r="I98" i="2"/>
  <c r="J98" i="2"/>
  <c r="F99" i="2"/>
  <c r="L99" i="2" s="1"/>
  <c r="G99" i="2"/>
  <c r="H99" i="2"/>
  <c r="I99" i="2"/>
  <c r="J99" i="2"/>
  <c r="F100" i="2"/>
  <c r="G100" i="2"/>
  <c r="H100" i="2"/>
  <c r="I100" i="2"/>
  <c r="L100" i="2" s="1"/>
  <c r="J100" i="2"/>
  <c r="F101" i="2"/>
  <c r="G101" i="2"/>
  <c r="L101" i="2" s="1"/>
  <c r="H101" i="2"/>
  <c r="I101" i="2"/>
  <c r="J101" i="2"/>
  <c r="F102" i="2"/>
  <c r="G102" i="2"/>
  <c r="H102" i="2"/>
  <c r="I102" i="2"/>
  <c r="J102" i="2"/>
  <c r="L102" i="2"/>
  <c r="F103" i="2"/>
  <c r="G103" i="2"/>
  <c r="L103" i="2" s="1"/>
  <c r="H103" i="2"/>
  <c r="I103" i="2"/>
  <c r="J103" i="2"/>
  <c r="F104" i="2"/>
  <c r="L104" i="2" s="1"/>
  <c r="G104" i="2"/>
  <c r="H104" i="2"/>
  <c r="I104" i="2"/>
  <c r="J104" i="2"/>
  <c r="F105" i="2"/>
  <c r="G105" i="2"/>
  <c r="H105" i="2"/>
  <c r="I105" i="2"/>
  <c r="J105" i="2"/>
  <c r="L105" i="2"/>
  <c r="F106" i="2"/>
  <c r="G106" i="2"/>
  <c r="L106" i="2" s="1"/>
  <c r="H106" i="2"/>
  <c r="I106" i="2"/>
  <c r="J106" i="2"/>
  <c r="F107" i="2"/>
  <c r="L107" i="2" s="1"/>
  <c r="G107" i="2"/>
  <c r="H107" i="2"/>
  <c r="I107" i="2"/>
  <c r="J107" i="2"/>
  <c r="F108" i="2"/>
  <c r="G108" i="2"/>
  <c r="H108" i="2"/>
  <c r="I108" i="2"/>
  <c r="L108" i="2" s="1"/>
  <c r="J108" i="2"/>
  <c r="F109" i="2"/>
  <c r="G109" i="2"/>
  <c r="L109" i="2" s="1"/>
  <c r="H109" i="2"/>
  <c r="I109" i="2"/>
  <c r="J109" i="2"/>
  <c r="F110" i="2"/>
  <c r="G110" i="2"/>
  <c r="H110" i="2"/>
  <c r="I110" i="2"/>
  <c r="J110" i="2"/>
  <c r="L110" i="2"/>
  <c r="F111" i="2"/>
  <c r="G111" i="2"/>
  <c r="L111" i="2" s="1"/>
  <c r="H111" i="2"/>
  <c r="I111" i="2"/>
  <c r="J111" i="2"/>
  <c r="F112" i="2"/>
  <c r="L112" i="2" s="1"/>
  <c r="G112" i="2"/>
  <c r="H112" i="2"/>
  <c r="I112" i="2"/>
  <c r="J112" i="2"/>
  <c r="F113" i="2"/>
  <c r="G113" i="2"/>
  <c r="H113" i="2"/>
  <c r="I113" i="2"/>
  <c r="J113" i="2"/>
  <c r="L113" i="2"/>
  <c r="F114" i="2"/>
  <c r="G114" i="2"/>
  <c r="L114" i="2" s="1"/>
  <c r="H114" i="2"/>
  <c r="I114" i="2"/>
  <c r="J114" i="2"/>
  <c r="F115" i="2"/>
  <c r="L115" i="2" s="1"/>
  <c r="G115" i="2"/>
  <c r="H115" i="2"/>
  <c r="I115" i="2"/>
  <c r="J115" i="2"/>
  <c r="F116" i="2"/>
  <c r="G116" i="2"/>
  <c r="H116" i="2"/>
  <c r="I116" i="2"/>
  <c r="L116" i="2" s="1"/>
  <c r="J116" i="2"/>
  <c r="F117" i="2"/>
  <c r="G117" i="2"/>
  <c r="L117" i="2" s="1"/>
  <c r="H117" i="2"/>
  <c r="I117" i="2"/>
  <c r="J117" i="2"/>
  <c r="F118" i="2"/>
  <c r="G118" i="2"/>
  <c r="H118" i="2"/>
  <c r="I118" i="2"/>
  <c r="J118" i="2"/>
  <c r="L118" i="2"/>
  <c r="F119" i="2"/>
  <c r="G119" i="2"/>
  <c r="L119" i="2" s="1"/>
  <c r="H119" i="2"/>
  <c r="I119" i="2"/>
  <c r="J119" i="2"/>
  <c r="F120" i="2"/>
  <c r="L120" i="2" s="1"/>
  <c r="G120" i="2"/>
  <c r="H120" i="2"/>
  <c r="I120" i="2"/>
  <c r="J120" i="2"/>
  <c r="F121" i="2"/>
  <c r="G121" i="2"/>
  <c r="H121" i="2"/>
  <c r="I121" i="2"/>
  <c r="J121" i="2"/>
  <c r="L121" i="2"/>
  <c r="F122" i="2"/>
  <c r="G122" i="2"/>
  <c r="L122" i="2" s="1"/>
  <c r="H122" i="2"/>
  <c r="I122" i="2"/>
  <c r="J122" i="2"/>
  <c r="F123" i="2"/>
  <c r="L123" i="2" s="1"/>
  <c r="G123" i="2"/>
  <c r="H123" i="2"/>
  <c r="I123" i="2"/>
  <c r="J123" i="2"/>
  <c r="F124" i="2"/>
  <c r="G124" i="2"/>
  <c r="H124" i="2"/>
  <c r="I124" i="2"/>
  <c r="L124" i="2" s="1"/>
  <c r="J124" i="2"/>
  <c r="F125" i="2"/>
  <c r="G125" i="2"/>
  <c r="L125" i="2" s="1"/>
  <c r="H125" i="2"/>
  <c r="I125" i="2"/>
  <c r="J125" i="2"/>
  <c r="F126" i="2"/>
  <c r="G126" i="2"/>
  <c r="H126" i="2"/>
  <c r="I126" i="2"/>
  <c r="J126" i="2"/>
  <c r="L126" i="2"/>
  <c r="F127" i="2"/>
  <c r="G127" i="2"/>
  <c r="L127" i="2" s="1"/>
  <c r="H127" i="2"/>
  <c r="I127" i="2"/>
  <c r="J127" i="2"/>
  <c r="F128" i="2"/>
  <c r="L128" i="2" s="1"/>
  <c r="G128" i="2"/>
  <c r="H128" i="2"/>
  <c r="I128" i="2"/>
  <c r="J128" i="2"/>
  <c r="F129" i="2"/>
  <c r="G129" i="2"/>
  <c r="H129" i="2"/>
  <c r="I129" i="2"/>
  <c r="J129" i="2"/>
  <c r="L129" i="2"/>
  <c r="F130" i="2"/>
  <c r="G130" i="2"/>
  <c r="L130" i="2" s="1"/>
  <c r="H130" i="2"/>
  <c r="I130" i="2"/>
  <c r="J130" i="2"/>
  <c r="F131" i="2"/>
  <c r="L131" i="2" s="1"/>
  <c r="G131" i="2"/>
  <c r="H131" i="2"/>
  <c r="I131" i="2"/>
  <c r="J131" i="2"/>
  <c r="F132" i="2"/>
  <c r="G132" i="2"/>
  <c r="H132" i="2"/>
  <c r="I132" i="2"/>
  <c r="L132" i="2" s="1"/>
  <c r="J132" i="2"/>
  <c r="F133" i="2"/>
  <c r="G133" i="2"/>
  <c r="L133" i="2" s="1"/>
  <c r="H133" i="2"/>
  <c r="I133" i="2"/>
  <c r="J133" i="2"/>
  <c r="F134" i="2"/>
  <c r="G134" i="2"/>
  <c r="H134" i="2"/>
  <c r="I134" i="2"/>
  <c r="J134" i="2"/>
  <c r="L134" i="2"/>
  <c r="F135" i="2"/>
  <c r="G135" i="2"/>
  <c r="L135" i="2" s="1"/>
  <c r="H135" i="2"/>
  <c r="I135" i="2"/>
  <c r="J135" i="2"/>
  <c r="F136" i="2"/>
  <c r="L136" i="2" s="1"/>
  <c r="G136" i="2"/>
  <c r="H136" i="2"/>
  <c r="I136" i="2"/>
  <c r="J136" i="2"/>
  <c r="F137" i="2"/>
  <c r="G137" i="2"/>
  <c r="H137" i="2"/>
  <c r="I137" i="2"/>
  <c r="J137" i="2"/>
  <c r="L137" i="2"/>
  <c r="F138" i="2"/>
  <c r="G138" i="2"/>
  <c r="L138" i="2" s="1"/>
  <c r="H138" i="2"/>
  <c r="I138" i="2"/>
  <c r="J138" i="2"/>
  <c r="F139" i="2"/>
  <c r="L139" i="2" s="1"/>
  <c r="G139" i="2"/>
  <c r="H139" i="2"/>
  <c r="I139" i="2"/>
  <c r="J139" i="2"/>
  <c r="F140" i="2"/>
  <c r="G140" i="2"/>
  <c r="H140" i="2"/>
  <c r="I140" i="2"/>
  <c r="L140" i="2" s="1"/>
  <c r="J140" i="2"/>
  <c r="F141" i="2"/>
  <c r="G141" i="2"/>
  <c r="L141" i="2" s="1"/>
  <c r="H141" i="2"/>
  <c r="I141" i="2"/>
  <c r="J141" i="2"/>
  <c r="F142" i="2"/>
  <c r="G142" i="2"/>
  <c r="H142" i="2"/>
  <c r="I142" i="2"/>
  <c r="J142" i="2"/>
  <c r="L142" i="2"/>
  <c r="F143" i="2"/>
  <c r="G143" i="2"/>
  <c r="L143" i="2" s="1"/>
  <c r="H143" i="2"/>
  <c r="I143" i="2"/>
  <c r="J143" i="2"/>
  <c r="F144" i="2"/>
  <c r="L144" i="2" s="1"/>
  <c r="G144" i="2"/>
  <c r="H144" i="2"/>
  <c r="I144" i="2"/>
  <c r="J144" i="2"/>
  <c r="F145" i="2"/>
  <c r="G145" i="2"/>
  <c r="H145" i="2"/>
  <c r="I145" i="2"/>
  <c r="J145" i="2"/>
  <c r="L145" i="2"/>
  <c r="F146" i="2"/>
  <c r="G146" i="2"/>
  <c r="L146" i="2" s="1"/>
  <c r="H146" i="2"/>
  <c r="I146" i="2"/>
  <c r="J146" i="2"/>
  <c r="F147" i="2"/>
  <c r="L147" i="2" s="1"/>
  <c r="G147" i="2"/>
  <c r="H147" i="2"/>
  <c r="I147" i="2"/>
  <c r="J147" i="2"/>
  <c r="F148" i="2"/>
  <c r="G148" i="2"/>
  <c r="H148" i="2"/>
  <c r="I148" i="2"/>
  <c r="L148" i="2" s="1"/>
  <c r="J148" i="2"/>
  <c r="F149" i="2"/>
  <c r="G149" i="2"/>
  <c r="L149" i="2" s="1"/>
  <c r="H149" i="2"/>
  <c r="I149" i="2"/>
  <c r="J149" i="2"/>
  <c r="F150" i="2"/>
  <c r="G150" i="2"/>
  <c r="H150" i="2"/>
  <c r="I150" i="2"/>
  <c r="J150" i="2"/>
  <c r="L150" i="2"/>
  <c r="F151" i="2"/>
  <c r="G151" i="2"/>
  <c r="L151" i="2" s="1"/>
  <c r="H151" i="2"/>
  <c r="I151" i="2"/>
  <c r="J151" i="2"/>
  <c r="F152" i="2"/>
  <c r="L152" i="2" s="1"/>
  <c r="G152" i="2"/>
  <c r="H152" i="2"/>
  <c r="I152" i="2"/>
  <c r="J152" i="2"/>
  <c r="F153" i="2"/>
  <c r="G153" i="2"/>
  <c r="H153" i="2"/>
  <c r="I153" i="2"/>
  <c r="J153" i="2"/>
  <c r="L153" i="2"/>
  <c r="F154" i="2"/>
  <c r="G154" i="2"/>
  <c r="L154" i="2" s="1"/>
  <c r="H154" i="2"/>
  <c r="I154" i="2"/>
  <c r="J154" i="2"/>
  <c r="F155" i="2"/>
  <c r="L155" i="2" s="1"/>
  <c r="G155" i="2"/>
  <c r="H155" i="2"/>
  <c r="I155" i="2"/>
  <c r="J155" i="2"/>
  <c r="F156" i="2"/>
  <c r="G156" i="2"/>
  <c r="H156" i="2"/>
  <c r="I156" i="2"/>
  <c r="L156" i="2" s="1"/>
  <c r="J156" i="2"/>
  <c r="F157" i="2"/>
  <c r="G157" i="2"/>
  <c r="L157" i="2" s="1"/>
  <c r="H157" i="2"/>
  <c r="I157" i="2"/>
  <c r="J157" i="2"/>
  <c r="F158" i="2"/>
  <c r="G158" i="2"/>
  <c r="H158" i="2"/>
  <c r="I158" i="2"/>
  <c r="J158" i="2"/>
  <c r="L158" i="2"/>
  <c r="F159" i="2"/>
  <c r="G159" i="2"/>
  <c r="L159" i="2" s="1"/>
  <c r="H159" i="2"/>
  <c r="I159" i="2"/>
  <c r="J159" i="2"/>
  <c r="F160" i="2"/>
  <c r="L160" i="2" s="1"/>
  <c r="G160" i="2"/>
  <c r="H160" i="2"/>
  <c r="I160" i="2"/>
  <c r="J160" i="2"/>
  <c r="F161" i="2"/>
  <c r="G161" i="2"/>
  <c r="H161" i="2"/>
  <c r="I161" i="2"/>
  <c r="J161" i="2"/>
  <c r="L161" i="2"/>
  <c r="F162" i="2"/>
  <c r="G162" i="2"/>
  <c r="L162" i="2" s="1"/>
  <c r="H162" i="2"/>
  <c r="I162" i="2"/>
  <c r="J162" i="2"/>
  <c r="F163" i="2"/>
  <c r="L163" i="2" s="1"/>
  <c r="G163" i="2"/>
  <c r="H163" i="2"/>
  <c r="I163" i="2"/>
  <c r="J163" i="2"/>
  <c r="F164" i="2"/>
  <c r="G164" i="2"/>
  <c r="H164" i="2"/>
  <c r="I164" i="2"/>
  <c r="L164" i="2" s="1"/>
  <c r="J164" i="2"/>
  <c r="F165" i="2"/>
  <c r="G165" i="2"/>
  <c r="L165" i="2" s="1"/>
  <c r="H165" i="2"/>
  <c r="I165" i="2"/>
  <c r="J165" i="2"/>
  <c r="F166" i="2"/>
  <c r="G166" i="2"/>
  <c r="H166" i="2"/>
  <c r="I166" i="2"/>
  <c r="J166" i="2"/>
  <c r="L166" i="2"/>
  <c r="F167" i="2"/>
  <c r="G167" i="2"/>
  <c r="L167" i="2" s="1"/>
  <c r="H167" i="2"/>
  <c r="I167" i="2"/>
  <c r="J167" i="2"/>
  <c r="F168" i="2"/>
  <c r="L168" i="2" s="1"/>
  <c r="G168" i="2"/>
  <c r="H168" i="2"/>
  <c r="I168" i="2"/>
  <c r="J168" i="2"/>
  <c r="F169" i="2"/>
  <c r="G169" i="2"/>
  <c r="H169" i="2"/>
  <c r="I169" i="2"/>
  <c r="J169" i="2"/>
  <c r="L169" i="2"/>
  <c r="F170" i="2"/>
  <c r="G170" i="2"/>
  <c r="L170" i="2" s="1"/>
  <c r="H170" i="2"/>
  <c r="I170" i="2"/>
  <c r="J170" i="2"/>
  <c r="F171" i="2"/>
  <c r="L171" i="2" s="1"/>
  <c r="G171" i="2"/>
  <c r="H171" i="2"/>
  <c r="I171" i="2"/>
  <c r="J171" i="2"/>
  <c r="F172" i="2"/>
  <c r="G172" i="2"/>
  <c r="H172" i="2"/>
  <c r="I172" i="2"/>
  <c r="L172" i="2" s="1"/>
  <c r="J172" i="2"/>
  <c r="F173" i="2"/>
  <c r="G173" i="2"/>
  <c r="L173" i="2" s="1"/>
  <c r="H173" i="2"/>
  <c r="I173" i="2"/>
  <c r="J173" i="2"/>
  <c r="F174" i="2"/>
  <c r="G174" i="2"/>
  <c r="H174" i="2"/>
  <c r="I174" i="2"/>
  <c r="J174" i="2"/>
  <c r="L174" i="2"/>
  <c r="F175" i="2"/>
  <c r="G175" i="2"/>
  <c r="L175" i="2" s="1"/>
  <c r="H175" i="2"/>
  <c r="I175" i="2"/>
  <c r="J175" i="2"/>
  <c r="F176" i="2"/>
  <c r="L176" i="2" s="1"/>
  <c r="G176" i="2"/>
  <c r="H176" i="2"/>
  <c r="I176" i="2"/>
  <c r="J176" i="2"/>
  <c r="F177" i="2"/>
  <c r="G177" i="2"/>
  <c r="H177" i="2"/>
  <c r="I177" i="2"/>
  <c r="J177" i="2"/>
  <c r="L177" i="2"/>
  <c r="F178" i="2"/>
  <c r="G178" i="2"/>
  <c r="L178" i="2" s="1"/>
  <c r="H178" i="2"/>
  <c r="I178" i="2"/>
  <c r="J178" i="2"/>
  <c r="F179" i="2"/>
  <c r="L179" i="2" s="1"/>
  <c r="G179" i="2"/>
  <c r="H179" i="2"/>
  <c r="I179" i="2"/>
  <c r="J179" i="2"/>
  <c r="F180" i="2"/>
  <c r="G180" i="2"/>
  <c r="H180" i="2"/>
  <c r="I180" i="2"/>
  <c r="L180" i="2" s="1"/>
  <c r="J180" i="2"/>
  <c r="F181" i="2"/>
  <c r="G181" i="2"/>
  <c r="L181" i="2" s="1"/>
  <c r="H181" i="2"/>
  <c r="I181" i="2"/>
  <c r="J181" i="2"/>
  <c r="F182" i="2"/>
  <c r="G182" i="2"/>
  <c r="H182" i="2"/>
  <c r="I182" i="2"/>
  <c r="J182" i="2"/>
  <c r="L182" i="2"/>
  <c r="F183" i="2"/>
  <c r="G183" i="2"/>
  <c r="L183" i="2" s="1"/>
  <c r="H183" i="2"/>
  <c r="I183" i="2"/>
  <c r="J183" i="2"/>
  <c r="F184" i="2"/>
  <c r="L184" i="2" s="1"/>
  <c r="G184" i="2"/>
  <c r="H184" i="2"/>
  <c r="I184" i="2"/>
  <c r="J184" i="2"/>
  <c r="F185" i="2"/>
  <c r="G185" i="2"/>
  <c r="H185" i="2"/>
  <c r="I185" i="2"/>
  <c r="J185" i="2"/>
  <c r="L185" i="2"/>
  <c r="F186" i="2"/>
  <c r="G186" i="2"/>
  <c r="L186" i="2" s="1"/>
  <c r="H186" i="2"/>
  <c r="I186" i="2"/>
  <c r="J186" i="2"/>
  <c r="F187" i="2"/>
  <c r="L187" i="2" s="1"/>
  <c r="G187" i="2"/>
  <c r="H187" i="2"/>
  <c r="I187" i="2"/>
  <c r="J187" i="2"/>
  <c r="F188" i="2"/>
  <c r="G188" i="2"/>
  <c r="H188" i="2"/>
  <c r="I188" i="2"/>
  <c r="L188" i="2" s="1"/>
  <c r="J188" i="2"/>
  <c r="F189" i="2"/>
  <c r="G189" i="2"/>
  <c r="L189" i="2" s="1"/>
  <c r="H189" i="2"/>
  <c r="I189" i="2"/>
  <c r="J189" i="2"/>
  <c r="F190" i="2"/>
  <c r="G190" i="2"/>
  <c r="H190" i="2"/>
  <c r="I190" i="2"/>
  <c r="J190" i="2"/>
  <c r="L190" i="2"/>
  <c r="F191" i="2"/>
  <c r="G191" i="2"/>
  <c r="L191" i="2" s="1"/>
  <c r="H191" i="2"/>
  <c r="I191" i="2"/>
  <c r="J191" i="2"/>
  <c r="F192" i="2"/>
  <c r="L192" i="2" s="1"/>
  <c r="G192" i="2"/>
  <c r="H192" i="2"/>
  <c r="I192" i="2"/>
  <c r="J192" i="2"/>
  <c r="F193" i="2"/>
  <c r="G193" i="2"/>
  <c r="H193" i="2"/>
  <c r="I193" i="2"/>
  <c r="J193" i="2"/>
  <c r="L193" i="2"/>
  <c r="F194" i="2"/>
  <c r="G194" i="2"/>
  <c r="L194" i="2" s="1"/>
  <c r="H194" i="2"/>
  <c r="I194" i="2"/>
  <c r="J194" i="2"/>
  <c r="F195" i="2"/>
  <c r="L195" i="2" s="1"/>
  <c r="G195" i="2"/>
  <c r="H195" i="2"/>
  <c r="I195" i="2"/>
  <c r="J195" i="2"/>
  <c r="F196" i="2"/>
  <c r="G196" i="2"/>
  <c r="H196" i="2"/>
  <c r="I196" i="2"/>
  <c r="L196" i="2" s="1"/>
  <c r="J196" i="2"/>
  <c r="F197" i="2"/>
  <c r="G197" i="2"/>
  <c r="L197" i="2" s="1"/>
  <c r="H197" i="2"/>
  <c r="I197" i="2"/>
  <c r="J197" i="2"/>
  <c r="F198" i="2"/>
  <c r="G198" i="2"/>
  <c r="H198" i="2"/>
  <c r="I198" i="2"/>
  <c r="J198" i="2"/>
  <c r="L198" i="2"/>
  <c r="F199" i="2"/>
  <c r="G199" i="2"/>
  <c r="L199" i="2" s="1"/>
  <c r="H199" i="2"/>
  <c r="I199" i="2"/>
  <c r="J199" i="2"/>
  <c r="F200" i="2"/>
  <c r="L200" i="2" s="1"/>
  <c r="G200" i="2"/>
  <c r="H200" i="2"/>
  <c r="I200" i="2"/>
  <c r="J200" i="2"/>
  <c r="F201" i="2"/>
  <c r="G201" i="2"/>
  <c r="H201" i="2"/>
  <c r="I201" i="2"/>
  <c r="J201" i="2"/>
  <c r="L201" i="2"/>
  <c r="F202" i="2"/>
  <c r="G202" i="2"/>
  <c r="L202" i="2" s="1"/>
  <c r="H202" i="2"/>
  <c r="I202" i="2"/>
  <c r="J202" i="2"/>
  <c r="F203" i="2"/>
  <c r="L203" i="2" s="1"/>
  <c r="G203" i="2"/>
  <c r="H203" i="2"/>
  <c r="I203" i="2"/>
  <c r="J203" i="2"/>
  <c r="F204" i="2"/>
  <c r="G204" i="2"/>
  <c r="H204" i="2"/>
  <c r="I204" i="2"/>
  <c r="L204" i="2" s="1"/>
  <c r="J204" i="2"/>
  <c r="F205" i="2"/>
  <c r="G205" i="2"/>
  <c r="L205" i="2" s="1"/>
  <c r="H205" i="2"/>
  <c r="I205" i="2"/>
  <c r="J205" i="2"/>
  <c r="F206" i="2"/>
  <c r="G206" i="2"/>
  <c r="H206" i="2"/>
  <c r="I206" i="2"/>
  <c r="J206" i="2"/>
  <c r="L206" i="2"/>
  <c r="F207" i="2"/>
  <c r="G207" i="2"/>
  <c r="L207" i="2" s="1"/>
  <c r="H207" i="2"/>
  <c r="I207" i="2"/>
  <c r="J207" i="2"/>
  <c r="F208" i="2"/>
  <c r="L208" i="2" s="1"/>
  <c r="G208" i="2"/>
  <c r="H208" i="2"/>
  <c r="I208" i="2"/>
  <c r="J208" i="2"/>
  <c r="F209" i="2"/>
  <c r="G209" i="2"/>
  <c r="H209" i="2"/>
  <c r="I209" i="2"/>
  <c r="J209" i="2"/>
  <c r="L209" i="2"/>
  <c r="F210" i="2"/>
  <c r="G210" i="2"/>
  <c r="L210" i="2" s="1"/>
  <c r="H210" i="2"/>
  <c r="I210" i="2"/>
  <c r="J210" i="2"/>
  <c r="F211" i="2"/>
  <c r="L211" i="2" s="1"/>
  <c r="G211" i="2"/>
  <c r="H211" i="2"/>
  <c r="I211" i="2"/>
  <c r="J211" i="2"/>
  <c r="F212" i="2"/>
  <c r="G212" i="2"/>
  <c r="H212" i="2"/>
  <c r="I212" i="2"/>
  <c r="L212" i="2" s="1"/>
  <c r="J212" i="2"/>
  <c r="F213" i="2"/>
  <c r="G213" i="2"/>
  <c r="L213" i="2" s="1"/>
  <c r="H213" i="2"/>
  <c r="I213" i="2"/>
  <c r="J213" i="2"/>
  <c r="F214" i="2"/>
  <c r="G214" i="2"/>
  <c r="H214" i="2"/>
  <c r="I214" i="2"/>
  <c r="J214" i="2"/>
  <c r="L214" i="2"/>
  <c r="F215" i="2"/>
  <c r="G215" i="2"/>
  <c r="L215" i="2" s="1"/>
  <c r="H215" i="2"/>
  <c r="I215" i="2"/>
  <c r="J215" i="2"/>
  <c r="F216" i="2"/>
  <c r="L216" i="2" s="1"/>
  <c r="G216" i="2"/>
  <c r="H216" i="2"/>
  <c r="I216" i="2"/>
  <c r="J216" i="2"/>
  <c r="F217" i="2"/>
  <c r="G217" i="2"/>
  <c r="H217" i="2"/>
  <c r="I217" i="2"/>
  <c r="J217" i="2"/>
  <c r="L217" i="2"/>
  <c r="F218" i="2"/>
  <c r="G218" i="2"/>
  <c r="L218" i="2" s="1"/>
  <c r="H218" i="2"/>
  <c r="I218" i="2"/>
  <c r="J218" i="2"/>
  <c r="F219" i="2"/>
  <c r="L219" i="2" s="1"/>
  <c r="G219" i="2"/>
  <c r="H219" i="2"/>
  <c r="I219" i="2"/>
  <c r="J219" i="2"/>
  <c r="F220" i="2"/>
  <c r="G220" i="2"/>
  <c r="H220" i="2"/>
  <c r="I220" i="2"/>
  <c r="L220" i="2" s="1"/>
  <c r="J220" i="2"/>
  <c r="F221" i="2"/>
  <c r="G221" i="2"/>
  <c r="L221" i="2" s="1"/>
  <c r="H221" i="2"/>
  <c r="I221" i="2"/>
  <c r="J221" i="2"/>
  <c r="F222" i="2"/>
  <c r="G222" i="2"/>
  <c r="H222" i="2"/>
  <c r="I222" i="2"/>
  <c r="J222" i="2"/>
  <c r="L222" i="2"/>
  <c r="F223" i="2"/>
  <c r="G223" i="2"/>
  <c r="L223" i="2" s="1"/>
  <c r="H223" i="2"/>
  <c r="I223" i="2"/>
  <c r="J223" i="2"/>
  <c r="F224" i="2"/>
  <c r="L224" i="2" s="1"/>
  <c r="G224" i="2"/>
  <c r="H224" i="2"/>
  <c r="I224" i="2"/>
  <c r="J224" i="2"/>
  <c r="F225" i="2"/>
  <c r="G225" i="2"/>
  <c r="H225" i="2"/>
  <c r="I225" i="2"/>
  <c r="J225" i="2"/>
  <c r="L225" i="2"/>
  <c r="F226" i="2"/>
  <c r="G226" i="2"/>
  <c r="L226" i="2" s="1"/>
  <c r="H226" i="2"/>
  <c r="I226" i="2"/>
  <c r="J226" i="2"/>
  <c r="F227" i="2"/>
  <c r="L227" i="2" s="1"/>
  <c r="G227" i="2"/>
  <c r="H227" i="2"/>
  <c r="I227" i="2"/>
  <c r="J227" i="2"/>
  <c r="F228" i="2"/>
  <c r="G228" i="2"/>
  <c r="H228" i="2"/>
  <c r="I228" i="2"/>
  <c r="L228" i="2" s="1"/>
  <c r="J228" i="2"/>
  <c r="F229" i="2"/>
  <c r="G229" i="2"/>
  <c r="L229" i="2" s="1"/>
  <c r="H229" i="2"/>
  <c r="I229" i="2"/>
  <c r="J229" i="2"/>
  <c r="F230" i="2"/>
  <c r="G230" i="2"/>
  <c r="H230" i="2"/>
  <c r="I230" i="2"/>
  <c r="J230" i="2"/>
  <c r="L230" i="2"/>
  <c r="F231" i="2"/>
  <c r="G231" i="2"/>
  <c r="L231" i="2" s="1"/>
  <c r="H231" i="2"/>
  <c r="I231" i="2"/>
  <c r="J231" i="2"/>
  <c r="F232" i="2"/>
  <c r="L232" i="2" s="1"/>
  <c r="G232" i="2"/>
  <c r="H232" i="2"/>
  <c r="I232" i="2"/>
  <c r="J232" i="2"/>
  <c r="F233" i="2"/>
  <c r="G233" i="2"/>
  <c r="H233" i="2"/>
  <c r="I233" i="2"/>
  <c r="J233" i="2"/>
  <c r="L233" i="2"/>
  <c r="F234" i="2"/>
  <c r="G234" i="2"/>
  <c r="L234" i="2" s="1"/>
  <c r="H234" i="2"/>
  <c r="I234" i="2"/>
  <c r="J234" i="2"/>
  <c r="F235" i="2"/>
  <c r="L235" i="2" s="1"/>
  <c r="G235" i="2"/>
  <c r="H235" i="2"/>
  <c r="I235" i="2"/>
  <c r="J235" i="2"/>
  <c r="F236" i="2"/>
  <c r="G236" i="2"/>
  <c r="H236" i="2"/>
  <c r="I236" i="2"/>
  <c r="L236" i="2" s="1"/>
  <c r="J236" i="2"/>
  <c r="F237" i="2"/>
  <c r="G237" i="2"/>
  <c r="L237" i="2" s="1"/>
  <c r="H237" i="2"/>
  <c r="I237" i="2"/>
  <c r="J237" i="2"/>
  <c r="F238" i="2"/>
  <c r="G238" i="2"/>
  <c r="H238" i="2"/>
  <c r="I238" i="2"/>
  <c r="J238" i="2"/>
  <c r="L238" i="2"/>
  <c r="F239" i="2"/>
  <c r="G239" i="2"/>
  <c r="L239" i="2" s="1"/>
  <c r="H239" i="2"/>
  <c r="I239" i="2"/>
  <c r="J239" i="2"/>
  <c r="F240" i="2"/>
  <c r="L240" i="2" s="1"/>
  <c r="G240" i="2"/>
  <c r="H240" i="2"/>
  <c r="I240" i="2"/>
  <c r="J240" i="2"/>
  <c r="F241" i="2"/>
  <c r="G241" i="2"/>
  <c r="H241" i="2"/>
  <c r="I241" i="2"/>
  <c r="J241" i="2"/>
  <c r="L241" i="2"/>
  <c r="F242" i="2"/>
  <c r="G242" i="2"/>
  <c r="L242" i="2" s="1"/>
  <c r="H242" i="2"/>
  <c r="I242" i="2"/>
  <c r="J242" i="2"/>
  <c r="F243" i="2"/>
  <c r="L243" i="2" s="1"/>
  <c r="G243" i="2"/>
  <c r="H243" i="2"/>
  <c r="I243" i="2"/>
  <c r="J243" i="2"/>
  <c r="F244" i="2"/>
  <c r="G244" i="2"/>
  <c r="H244" i="2"/>
  <c r="I244" i="2"/>
  <c r="L244" i="2" s="1"/>
  <c r="J244" i="2"/>
  <c r="F245" i="2"/>
  <c r="G245" i="2"/>
  <c r="L245" i="2" s="1"/>
  <c r="H245" i="2"/>
  <c r="I245" i="2"/>
  <c r="J245" i="2"/>
  <c r="F246" i="2"/>
  <c r="G246" i="2"/>
  <c r="H246" i="2"/>
  <c r="I246" i="2"/>
  <c r="J246" i="2"/>
  <c r="L246" i="2"/>
  <c r="F247" i="2"/>
  <c r="G247" i="2"/>
  <c r="L247" i="2" s="1"/>
  <c r="H247" i="2"/>
  <c r="I247" i="2"/>
  <c r="J247" i="2"/>
  <c r="F248" i="2"/>
  <c r="G248" i="2"/>
  <c r="H248" i="2"/>
  <c r="I248" i="2"/>
  <c r="J248" i="2"/>
  <c r="F249" i="2"/>
  <c r="G249" i="2"/>
  <c r="H249" i="2"/>
  <c r="I249" i="2"/>
  <c r="J249" i="2"/>
  <c r="L249" i="2"/>
  <c r="F250" i="2"/>
  <c r="G250" i="2"/>
  <c r="L250" i="2" s="1"/>
  <c r="H250" i="2"/>
  <c r="I250" i="2"/>
  <c r="J250" i="2"/>
  <c r="F251" i="2"/>
  <c r="L251" i="2" s="1"/>
  <c r="G251" i="2"/>
  <c r="H251" i="2"/>
  <c r="I251" i="2"/>
  <c r="J251" i="2"/>
  <c r="F252" i="2"/>
  <c r="G252" i="2"/>
  <c r="H252" i="2"/>
  <c r="I252" i="2"/>
  <c r="L252" i="2" s="1"/>
  <c r="J252" i="2"/>
  <c r="F253" i="2"/>
  <c r="G253" i="2"/>
  <c r="L253" i="2" s="1"/>
  <c r="H253" i="2"/>
  <c r="I253" i="2"/>
  <c r="J253" i="2"/>
  <c r="F254" i="2"/>
  <c r="G254" i="2"/>
  <c r="H254" i="2"/>
  <c r="I254" i="2"/>
  <c r="J254" i="2"/>
  <c r="L254" i="2"/>
  <c r="F255" i="2"/>
  <c r="G255" i="2"/>
  <c r="L255" i="2" s="1"/>
  <c r="H255" i="2"/>
  <c r="I255" i="2"/>
  <c r="J255" i="2"/>
  <c r="F256" i="2"/>
  <c r="L256" i="2" s="1"/>
  <c r="G256" i="2"/>
  <c r="H256" i="2"/>
  <c r="I256" i="2"/>
  <c r="J256" i="2"/>
  <c r="F257" i="2"/>
  <c r="G257" i="2"/>
  <c r="H257" i="2"/>
  <c r="I257" i="2"/>
  <c r="J257" i="2"/>
  <c r="L257" i="2"/>
  <c r="F258" i="2"/>
  <c r="G258" i="2"/>
  <c r="L258" i="2" s="1"/>
  <c r="H258" i="2"/>
  <c r="I258" i="2"/>
  <c r="J258" i="2"/>
  <c r="F259" i="2"/>
  <c r="L259" i="2" s="1"/>
  <c r="G259" i="2"/>
  <c r="H259" i="2"/>
  <c r="I259" i="2"/>
  <c r="J259" i="2"/>
  <c r="F260" i="2"/>
  <c r="G260" i="2"/>
  <c r="H260" i="2"/>
  <c r="I260" i="2"/>
  <c r="L260" i="2" s="1"/>
  <c r="J260" i="2"/>
  <c r="F261" i="2"/>
  <c r="G261" i="2"/>
  <c r="L261" i="2" s="1"/>
  <c r="H261" i="2"/>
  <c r="I261" i="2"/>
  <c r="J261" i="2"/>
  <c r="F262" i="2"/>
  <c r="G262" i="2"/>
  <c r="H262" i="2"/>
  <c r="I262" i="2"/>
  <c r="J262" i="2"/>
  <c r="L262" i="2"/>
  <c r="F263" i="2"/>
  <c r="G263" i="2"/>
  <c r="L263" i="2" s="1"/>
  <c r="H263" i="2"/>
  <c r="I263" i="2"/>
  <c r="J263" i="2"/>
  <c r="F264" i="2"/>
  <c r="L264" i="2" s="1"/>
  <c r="G264" i="2"/>
  <c r="H264" i="2"/>
  <c r="I264" i="2"/>
  <c r="J264" i="2"/>
  <c r="F265" i="2"/>
  <c r="G265" i="2"/>
  <c r="H265" i="2"/>
  <c r="I265" i="2"/>
  <c r="J265" i="2"/>
  <c r="L265" i="2"/>
  <c r="F266" i="2"/>
  <c r="G266" i="2"/>
  <c r="L266" i="2" s="1"/>
  <c r="H266" i="2"/>
  <c r="I266" i="2"/>
  <c r="J266" i="2"/>
  <c r="F267" i="2"/>
  <c r="L267" i="2" s="1"/>
  <c r="G267" i="2"/>
  <c r="H267" i="2"/>
  <c r="I267" i="2"/>
  <c r="J267" i="2"/>
  <c r="F268" i="2"/>
  <c r="G268" i="2"/>
  <c r="H268" i="2"/>
  <c r="I268" i="2"/>
  <c r="L268" i="2" s="1"/>
  <c r="J268" i="2"/>
  <c r="F269" i="2"/>
  <c r="G269" i="2"/>
  <c r="L269" i="2" s="1"/>
  <c r="H269" i="2"/>
  <c r="I269" i="2"/>
  <c r="J269" i="2"/>
  <c r="F270" i="2"/>
  <c r="G270" i="2"/>
  <c r="H270" i="2"/>
  <c r="I270" i="2"/>
  <c r="J270" i="2"/>
  <c r="L270" i="2"/>
  <c r="F271" i="2"/>
  <c r="G271" i="2"/>
  <c r="L271" i="2" s="1"/>
  <c r="H271" i="2"/>
  <c r="I271" i="2"/>
  <c r="J271" i="2"/>
  <c r="F272" i="2"/>
  <c r="L272" i="2" s="1"/>
  <c r="G272" i="2"/>
  <c r="H272" i="2"/>
  <c r="I272" i="2"/>
  <c r="J272" i="2"/>
  <c r="F273" i="2"/>
  <c r="G273" i="2"/>
  <c r="H273" i="2"/>
  <c r="I273" i="2"/>
  <c r="J273" i="2"/>
  <c r="L273" i="2"/>
  <c r="F274" i="2"/>
  <c r="G274" i="2"/>
  <c r="L274" i="2" s="1"/>
  <c r="H274" i="2"/>
  <c r="I274" i="2"/>
  <c r="J274" i="2"/>
  <c r="F275" i="2"/>
  <c r="L275" i="2" s="1"/>
  <c r="G275" i="2"/>
  <c r="H275" i="2"/>
  <c r="I275" i="2"/>
  <c r="J275" i="2"/>
  <c r="F276" i="2"/>
  <c r="G276" i="2"/>
  <c r="H276" i="2"/>
  <c r="I276" i="2"/>
  <c r="L276" i="2" s="1"/>
  <c r="J276" i="2"/>
  <c r="F277" i="2"/>
  <c r="G277" i="2"/>
  <c r="L277" i="2" s="1"/>
  <c r="H277" i="2"/>
  <c r="I277" i="2"/>
  <c r="J277" i="2"/>
  <c r="F278" i="2"/>
  <c r="G278" i="2"/>
  <c r="H278" i="2"/>
  <c r="I278" i="2"/>
  <c r="J278" i="2"/>
  <c r="L278" i="2"/>
  <c r="F279" i="2"/>
  <c r="G279" i="2"/>
  <c r="L279" i="2" s="1"/>
  <c r="H279" i="2"/>
  <c r="I279" i="2"/>
  <c r="J279" i="2"/>
  <c r="F280" i="2"/>
  <c r="L280" i="2" s="1"/>
  <c r="G280" i="2"/>
  <c r="H280" i="2"/>
  <c r="I280" i="2"/>
  <c r="J280" i="2"/>
  <c r="F281" i="2"/>
  <c r="G281" i="2"/>
  <c r="H281" i="2"/>
  <c r="I281" i="2"/>
  <c r="J281" i="2"/>
  <c r="L281" i="2"/>
  <c r="F282" i="2"/>
  <c r="G282" i="2"/>
  <c r="L282" i="2" s="1"/>
  <c r="H282" i="2"/>
  <c r="I282" i="2"/>
  <c r="J282" i="2"/>
  <c r="F283" i="2"/>
  <c r="L283" i="2" s="1"/>
  <c r="G283" i="2"/>
  <c r="H283" i="2"/>
  <c r="I283" i="2"/>
  <c r="J283" i="2"/>
  <c r="F284" i="2"/>
  <c r="G284" i="2"/>
  <c r="H284" i="2"/>
  <c r="I284" i="2"/>
  <c r="L284" i="2" s="1"/>
  <c r="J284" i="2"/>
  <c r="F285" i="2"/>
  <c r="G285" i="2"/>
  <c r="L285" i="2" s="1"/>
  <c r="H285" i="2"/>
  <c r="I285" i="2"/>
  <c r="J285" i="2"/>
  <c r="F286" i="2"/>
  <c r="G286" i="2"/>
  <c r="H286" i="2"/>
  <c r="I286" i="2"/>
  <c r="J286" i="2"/>
  <c r="L286" i="2"/>
  <c r="F287" i="2"/>
  <c r="G287" i="2"/>
  <c r="L287" i="2" s="1"/>
  <c r="H287" i="2"/>
  <c r="I287" i="2"/>
  <c r="J287" i="2"/>
  <c r="F288" i="2"/>
  <c r="L288" i="2" s="1"/>
  <c r="G288" i="2"/>
  <c r="H288" i="2"/>
  <c r="I288" i="2"/>
  <c r="J288" i="2"/>
  <c r="F289" i="2"/>
  <c r="G289" i="2"/>
  <c r="H289" i="2"/>
  <c r="I289" i="2"/>
  <c r="J289" i="2"/>
  <c r="L289" i="2"/>
  <c r="F290" i="2"/>
  <c r="G290" i="2"/>
  <c r="L290" i="2" s="1"/>
  <c r="H290" i="2"/>
  <c r="I290" i="2"/>
  <c r="J290" i="2"/>
  <c r="F291" i="2"/>
  <c r="L291" i="2" s="1"/>
  <c r="G291" i="2"/>
  <c r="H291" i="2"/>
  <c r="I291" i="2"/>
  <c r="J291" i="2"/>
  <c r="F292" i="2"/>
  <c r="G292" i="2"/>
  <c r="H292" i="2"/>
  <c r="I292" i="2"/>
  <c r="L292" i="2" s="1"/>
  <c r="J292" i="2"/>
  <c r="F293" i="2"/>
  <c r="G293" i="2"/>
  <c r="L293" i="2" s="1"/>
  <c r="H293" i="2"/>
  <c r="I293" i="2"/>
  <c r="J293" i="2"/>
  <c r="F294" i="2"/>
  <c r="G294" i="2"/>
  <c r="H294" i="2"/>
  <c r="I294" i="2"/>
  <c r="J294" i="2"/>
  <c r="L294" i="2"/>
  <c r="F295" i="2"/>
  <c r="G295" i="2"/>
  <c r="L295" i="2" s="1"/>
  <c r="H295" i="2"/>
  <c r="I295" i="2"/>
  <c r="J295" i="2"/>
  <c r="F296" i="2"/>
  <c r="L296" i="2" s="1"/>
  <c r="G296" i="2"/>
  <c r="H296" i="2"/>
  <c r="I296" i="2"/>
  <c r="J296" i="2"/>
  <c r="F297" i="2"/>
  <c r="G297" i="2"/>
  <c r="H297" i="2"/>
  <c r="I297" i="2"/>
  <c r="J297" i="2"/>
  <c r="L297" i="2"/>
  <c r="F298" i="2"/>
  <c r="G298" i="2"/>
  <c r="L298" i="2" s="1"/>
  <c r="H298" i="2"/>
  <c r="I298" i="2"/>
  <c r="J298" i="2"/>
  <c r="F299" i="2"/>
  <c r="L299" i="2" s="1"/>
  <c r="G299" i="2"/>
  <c r="H299" i="2"/>
  <c r="I299" i="2"/>
  <c r="J299" i="2"/>
  <c r="F300" i="2"/>
  <c r="G300" i="2"/>
  <c r="H300" i="2"/>
  <c r="I300" i="2"/>
  <c r="L300" i="2" s="1"/>
  <c r="J300" i="2"/>
  <c r="F301" i="2"/>
  <c r="G301" i="2"/>
  <c r="L301" i="2" s="1"/>
  <c r="H301" i="2"/>
  <c r="I301" i="2"/>
  <c r="J301" i="2"/>
  <c r="F302" i="2"/>
  <c r="G302" i="2"/>
  <c r="H302" i="2"/>
  <c r="I302" i="2"/>
  <c r="J302" i="2"/>
  <c r="L302" i="2"/>
  <c r="F303" i="2"/>
  <c r="G303" i="2"/>
  <c r="L303" i="2" s="1"/>
  <c r="H303" i="2"/>
  <c r="I303" i="2"/>
  <c r="J303" i="2"/>
  <c r="F304" i="2"/>
  <c r="L304" i="2" s="1"/>
  <c r="G304" i="2"/>
  <c r="H304" i="2"/>
  <c r="I304" i="2"/>
  <c r="J304" i="2"/>
  <c r="F305" i="2"/>
  <c r="G305" i="2"/>
  <c r="H305" i="2"/>
  <c r="I305" i="2"/>
  <c r="J305" i="2"/>
  <c r="L305" i="2"/>
  <c r="F306" i="2"/>
  <c r="G306" i="2"/>
  <c r="L306" i="2" s="1"/>
  <c r="H306" i="2"/>
  <c r="I306" i="2"/>
  <c r="J306" i="2"/>
  <c r="F307" i="2"/>
  <c r="L307" i="2" s="1"/>
  <c r="G307" i="2"/>
  <c r="H307" i="2"/>
  <c r="I307" i="2"/>
  <c r="J307" i="2"/>
  <c r="F308" i="2"/>
  <c r="G308" i="2"/>
  <c r="H308" i="2"/>
  <c r="I308" i="2"/>
  <c r="L308" i="2" s="1"/>
  <c r="J308" i="2"/>
  <c r="F309" i="2"/>
  <c r="G309" i="2"/>
  <c r="L309" i="2" s="1"/>
  <c r="H309" i="2"/>
  <c r="I309" i="2"/>
  <c r="J309" i="2"/>
  <c r="F310" i="2"/>
  <c r="G310" i="2"/>
  <c r="H310" i="2"/>
  <c r="I310" i="2"/>
  <c r="J310" i="2"/>
  <c r="L310" i="2"/>
  <c r="F311" i="2"/>
  <c r="G311" i="2"/>
  <c r="L311" i="2" s="1"/>
  <c r="H311" i="2"/>
  <c r="I311" i="2"/>
  <c r="J311" i="2"/>
  <c r="F312" i="2"/>
  <c r="L312" i="2" s="1"/>
  <c r="G312" i="2"/>
  <c r="H312" i="2"/>
  <c r="I312" i="2"/>
  <c r="J312" i="2"/>
  <c r="F313" i="2"/>
  <c r="G313" i="2"/>
  <c r="H313" i="2"/>
  <c r="I313" i="2"/>
  <c r="J313" i="2"/>
  <c r="L313" i="2"/>
  <c r="F314" i="2"/>
  <c r="G314" i="2"/>
  <c r="L314" i="2" s="1"/>
  <c r="H314" i="2"/>
  <c r="I314" i="2"/>
  <c r="J314" i="2"/>
  <c r="F315" i="2"/>
  <c r="L315" i="2" s="1"/>
  <c r="G315" i="2"/>
  <c r="H315" i="2"/>
  <c r="I315" i="2"/>
  <c r="J315" i="2"/>
  <c r="F316" i="2"/>
  <c r="G316" i="2"/>
  <c r="H316" i="2"/>
  <c r="I316" i="2"/>
  <c r="L316" i="2" s="1"/>
  <c r="J316" i="2"/>
  <c r="F317" i="2"/>
  <c r="G317" i="2"/>
  <c r="L317" i="2" s="1"/>
  <c r="H317" i="2"/>
  <c r="I317" i="2"/>
  <c r="J317" i="2"/>
  <c r="F318" i="2"/>
  <c r="G318" i="2"/>
  <c r="H318" i="2"/>
  <c r="I318" i="2"/>
  <c r="J318" i="2"/>
  <c r="L318" i="2"/>
  <c r="F319" i="2"/>
  <c r="G319" i="2"/>
  <c r="L319" i="2" s="1"/>
  <c r="H319" i="2"/>
  <c r="I319" i="2"/>
  <c r="J319" i="2"/>
  <c r="F320" i="2"/>
  <c r="L320" i="2" s="1"/>
  <c r="G320" i="2"/>
  <c r="H320" i="2"/>
  <c r="I320" i="2"/>
  <c r="J320" i="2"/>
  <c r="F321" i="2"/>
  <c r="G321" i="2"/>
  <c r="H321" i="2"/>
  <c r="I321" i="2"/>
  <c r="J321" i="2"/>
  <c r="L321" i="2"/>
  <c r="F322" i="2"/>
  <c r="G322" i="2"/>
  <c r="L322" i="2" s="1"/>
  <c r="H322" i="2"/>
  <c r="I322" i="2"/>
  <c r="J322" i="2"/>
  <c r="F323" i="2"/>
  <c r="L323" i="2" s="1"/>
  <c r="G323" i="2"/>
  <c r="H323" i="2"/>
  <c r="I323" i="2"/>
  <c r="J323" i="2"/>
  <c r="F324" i="2"/>
  <c r="G324" i="2"/>
  <c r="H324" i="2"/>
  <c r="I324" i="2"/>
  <c r="L324" i="2" s="1"/>
  <c r="J324" i="2"/>
  <c r="F325" i="2"/>
  <c r="G325" i="2"/>
  <c r="L325" i="2" s="1"/>
  <c r="H325" i="2"/>
  <c r="I325" i="2"/>
  <c r="J325" i="2"/>
  <c r="F326" i="2"/>
  <c r="G326" i="2"/>
  <c r="H326" i="2"/>
  <c r="I326" i="2"/>
  <c r="J326" i="2"/>
  <c r="L326" i="2"/>
  <c r="F327" i="2"/>
  <c r="G327" i="2"/>
  <c r="L327" i="2" s="1"/>
  <c r="H327" i="2"/>
  <c r="I327" i="2"/>
  <c r="J327" i="2"/>
  <c r="F328" i="2"/>
  <c r="L328" i="2" s="1"/>
  <c r="G328" i="2"/>
  <c r="H328" i="2"/>
  <c r="I328" i="2"/>
  <c r="J328" i="2"/>
  <c r="F329" i="2"/>
  <c r="G329" i="2"/>
  <c r="H329" i="2"/>
  <c r="I329" i="2"/>
  <c r="J329" i="2"/>
  <c r="L329" i="2"/>
  <c r="F330" i="2"/>
  <c r="G330" i="2"/>
  <c r="L330" i="2" s="1"/>
  <c r="H330" i="2"/>
  <c r="I330" i="2"/>
  <c r="J330" i="2"/>
  <c r="F331" i="2"/>
  <c r="L331" i="2" s="1"/>
  <c r="G331" i="2"/>
  <c r="H331" i="2"/>
  <c r="I331" i="2"/>
  <c r="J331" i="2"/>
  <c r="F332" i="2"/>
  <c r="G332" i="2"/>
  <c r="H332" i="2"/>
  <c r="I332" i="2"/>
  <c r="L332" i="2" s="1"/>
  <c r="J332" i="2"/>
  <c r="F333" i="2"/>
  <c r="G333" i="2"/>
  <c r="L333" i="2" s="1"/>
  <c r="H333" i="2"/>
  <c r="I333" i="2"/>
  <c r="J333" i="2"/>
  <c r="F334" i="2"/>
  <c r="G334" i="2"/>
  <c r="H334" i="2"/>
  <c r="I334" i="2"/>
  <c r="J334" i="2"/>
  <c r="L334" i="2"/>
  <c r="F335" i="2"/>
  <c r="G335" i="2"/>
  <c r="L335" i="2" s="1"/>
  <c r="H335" i="2"/>
  <c r="I335" i="2"/>
  <c r="J335" i="2"/>
  <c r="F336" i="2"/>
  <c r="L336" i="2" s="1"/>
  <c r="G336" i="2"/>
  <c r="H336" i="2"/>
  <c r="I336" i="2"/>
  <c r="J336" i="2"/>
  <c r="F337" i="2"/>
  <c r="G337" i="2"/>
  <c r="H337" i="2"/>
  <c r="I337" i="2"/>
  <c r="J337" i="2"/>
  <c r="L337" i="2"/>
  <c r="F338" i="2"/>
  <c r="G338" i="2"/>
  <c r="L338" i="2" s="1"/>
  <c r="H338" i="2"/>
  <c r="I338" i="2"/>
  <c r="J338" i="2"/>
  <c r="F339" i="2"/>
  <c r="L339" i="2" s="1"/>
  <c r="G339" i="2"/>
  <c r="H339" i="2"/>
  <c r="I339" i="2"/>
  <c r="J339" i="2"/>
  <c r="F340" i="2"/>
  <c r="G340" i="2"/>
  <c r="H340" i="2"/>
  <c r="I340" i="2"/>
  <c r="L340" i="2" s="1"/>
  <c r="J340" i="2"/>
  <c r="F341" i="2"/>
  <c r="G341" i="2"/>
  <c r="L341" i="2" s="1"/>
  <c r="H341" i="2"/>
  <c r="I341" i="2"/>
  <c r="J341" i="2"/>
  <c r="F342" i="2"/>
  <c r="G342" i="2"/>
  <c r="H342" i="2"/>
  <c r="I342" i="2"/>
  <c r="J342" i="2"/>
  <c r="L342" i="2"/>
  <c r="F343" i="2"/>
  <c r="G343" i="2"/>
  <c r="L343" i="2" s="1"/>
  <c r="H343" i="2"/>
  <c r="I343" i="2"/>
  <c r="J343" i="2"/>
  <c r="F344" i="2"/>
  <c r="L344" i="2" s="1"/>
  <c r="G344" i="2"/>
  <c r="H344" i="2"/>
  <c r="I344" i="2"/>
  <c r="J344" i="2"/>
  <c r="F345" i="2"/>
  <c r="G345" i="2"/>
  <c r="H345" i="2"/>
  <c r="I345" i="2"/>
  <c r="J345" i="2"/>
  <c r="L345" i="2"/>
  <c r="F346" i="2"/>
  <c r="G346" i="2"/>
  <c r="L346" i="2" s="1"/>
  <c r="H346" i="2"/>
  <c r="I346" i="2"/>
  <c r="J346" i="2"/>
  <c r="F347" i="2"/>
  <c r="L347" i="2" s="1"/>
  <c r="G347" i="2"/>
  <c r="H347" i="2"/>
  <c r="I347" i="2"/>
  <c r="J347" i="2"/>
  <c r="F348" i="2"/>
  <c r="G348" i="2"/>
  <c r="H348" i="2"/>
  <c r="I348" i="2"/>
  <c r="J348" i="2"/>
  <c r="L348" i="2"/>
  <c r="F349" i="2"/>
  <c r="G349" i="2"/>
  <c r="L349" i="2" s="1"/>
  <c r="H349" i="2"/>
  <c r="I349" i="2"/>
  <c r="J349" i="2"/>
  <c r="F350" i="2"/>
  <c r="G350" i="2"/>
  <c r="H350" i="2"/>
  <c r="I350" i="2"/>
  <c r="J350" i="2"/>
  <c r="L350" i="2"/>
  <c r="F351" i="2"/>
  <c r="G351" i="2"/>
  <c r="L351" i="2" s="1"/>
  <c r="H351" i="2"/>
  <c r="I351" i="2"/>
  <c r="J351" i="2"/>
  <c r="F352" i="2"/>
  <c r="L352" i="2" s="1"/>
  <c r="G352" i="2"/>
  <c r="H352" i="2"/>
  <c r="I352" i="2"/>
  <c r="J352" i="2"/>
  <c r="F353" i="2"/>
  <c r="G353" i="2"/>
  <c r="H353" i="2"/>
  <c r="I353" i="2"/>
  <c r="J353" i="2"/>
  <c r="L353" i="2"/>
  <c r="F354" i="2"/>
  <c r="G354" i="2"/>
  <c r="L354" i="2" s="1"/>
  <c r="H354" i="2"/>
  <c r="I354" i="2"/>
  <c r="J354" i="2"/>
  <c r="F355" i="2"/>
  <c r="L355" i="2" s="1"/>
  <c r="G355" i="2"/>
  <c r="H355" i="2"/>
  <c r="I355" i="2"/>
  <c r="J355" i="2"/>
  <c r="F356" i="2"/>
  <c r="G356" i="2"/>
  <c r="H356" i="2"/>
  <c r="I356" i="2"/>
  <c r="J356" i="2"/>
  <c r="L356" i="2"/>
  <c r="F357" i="2"/>
  <c r="G357" i="2"/>
  <c r="L357" i="2" s="1"/>
  <c r="H357" i="2"/>
  <c r="I357" i="2"/>
  <c r="J357" i="2"/>
  <c r="F358" i="2"/>
  <c r="G358" i="2"/>
  <c r="H358" i="2"/>
  <c r="I358" i="2"/>
  <c r="J358" i="2"/>
  <c r="L358" i="2"/>
  <c r="F359" i="2"/>
  <c r="G359" i="2"/>
  <c r="L359" i="2" s="1"/>
  <c r="H359" i="2"/>
  <c r="I359" i="2"/>
  <c r="J359" i="2"/>
  <c r="F360" i="2"/>
  <c r="L360" i="2" s="1"/>
  <c r="G360" i="2"/>
  <c r="H360" i="2"/>
  <c r="I360" i="2"/>
  <c r="J360" i="2"/>
  <c r="F361" i="2"/>
  <c r="G361" i="2"/>
  <c r="H361" i="2"/>
  <c r="I361" i="2"/>
  <c r="J361" i="2"/>
  <c r="L361" i="2"/>
  <c r="F362" i="2"/>
  <c r="G362" i="2"/>
  <c r="L362" i="2" s="1"/>
  <c r="H362" i="2"/>
  <c r="I362" i="2"/>
  <c r="J362" i="2"/>
  <c r="F363" i="2"/>
  <c r="L363" i="2" s="1"/>
  <c r="G363" i="2"/>
  <c r="H363" i="2"/>
  <c r="I363" i="2"/>
  <c r="J363" i="2"/>
  <c r="F364" i="2"/>
  <c r="G364" i="2"/>
  <c r="H364" i="2"/>
  <c r="I364" i="2"/>
  <c r="J364" i="2"/>
  <c r="L364" i="2"/>
  <c r="F365" i="2"/>
  <c r="G365" i="2"/>
  <c r="L365" i="2" s="1"/>
  <c r="H365" i="2"/>
  <c r="I365" i="2"/>
  <c r="J365" i="2"/>
  <c r="F366" i="2"/>
  <c r="G366" i="2"/>
  <c r="H366" i="2"/>
  <c r="I366" i="2"/>
  <c r="J366" i="2"/>
  <c r="L366" i="2"/>
  <c r="F367" i="2"/>
  <c r="G367" i="2"/>
  <c r="L367" i="2" s="1"/>
  <c r="H367" i="2"/>
  <c r="I367" i="2"/>
  <c r="J367" i="2"/>
  <c r="F368" i="2"/>
  <c r="L368" i="2" s="1"/>
  <c r="G368" i="2"/>
  <c r="H368" i="2"/>
  <c r="I368" i="2"/>
  <c r="J368" i="2"/>
  <c r="F369" i="2"/>
  <c r="G369" i="2"/>
  <c r="H369" i="2"/>
  <c r="I369" i="2"/>
  <c r="J369" i="2"/>
  <c r="L369" i="2"/>
  <c r="F370" i="2"/>
  <c r="G370" i="2"/>
  <c r="L370" i="2" s="1"/>
  <c r="H370" i="2"/>
  <c r="I370" i="2"/>
  <c r="J370" i="2"/>
  <c r="F371" i="2"/>
  <c r="L371" i="2" s="1"/>
  <c r="G371" i="2"/>
  <c r="H371" i="2"/>
  <c r="I371" i="2"/>
  <c r="J371" i="2"/>
  <c r="F372" i="2"/>
  <c r="G372" i="2"/>
  <c r="H372" i="2"/>
  <c r="I372" i="2"/>
  <c r="J372" i="2"/>
  <c r="L372" i="2"/>
  <c r="F373" i="2"/>
  <c r="G373" i="2"/>
  <c r="L373" i="2" s="1"/>
  <c r="H373" i="2"/>
  <c r="I373" i="2"/>
  <c r="J373" i="2"/>
  <c r="F374" i="2"/>
  <c r="G374" i="2"/>
  <c r="H374" i="2"/>
  <c r="I374" i="2"/>
  <c r="J374" i="2"/>
  <c r="L374" i="2"/>
  <c r="F375" i="2"/>
  <c r="G375" i="2"/>
  <c r="L375" i="2" s="1"/>
  <c r="H375" i="2"/>
  <c r="I375" i="2"/>
  <c r="J375" i="2"/>
  <c r="F376" i="2"/>
  <c r="L376" i="2" s="1"/>
  <c r="G376" i="2"/>
  <c r="H376" i="2"/>
  <c r="I376" i="2"/>
  <c r="J376" i="2"/>
  <c r="F377" i="2"/>
  <c r="G377" i="2"/>
  <c r="H377" i="2"/>
  <c r="I377" i="2"/>
  <c r="J377" i="2"/>
  <c r="L377" i="2"/>
  <c r="F378" i="2"/>
  <c r="G378" i="2"/>
  <c r="L378" i="2" s="1"/>
  <c r="H378" i="2"/>
  <c r="I378" i="2"/>
  <c r="J378" i="2"/>
  <c r="F379" i="2"/>
  <c r="L379" i="2" s="1"/>
  <c r="G379" i="2"/>
  <c r="H379" i="2"/>
  <c r="I379" i="2"/>
  <c r="J379" i="2"/>
  <c r="F380" i="2"/>
  <c r="G380" i="2"/>
  <c r="H380" i="2"/>
  <c r="I380" i="2"/>
  <c r="J380" i="2"/>
  <c r="L380" i="2"/>
  <c r="F381" i="2"/>
  <c r="G381" i="2"/>
  <c r="L381" i="2" s="1"/>
  <c r="H381" i="2"/>
  <c r="I381" i="2"/>
  <c r="J381" i="2"/>
  <c r="F382" i="2"/>
  <c r="G382" i="2"/>
  <c r="H382" i="2"/>
  <c r="I382" i="2"/>
  <c r="J382" i="2"/>
  <c r="L382" i="2"/>
  <c r="F383" i="2"/>
  <c r="G383" i="2"/>
  <c r="L383" i="2" s="1"/>
  <c r="H383" i="2"/>
  <c r="I383" i="2"/>
  <c r="J383" i="2"/>
  <c r="F384" i="2"/>
  <c r="L384" i="2" s="1"/>
  <c r="G384" i="2"/>
  <c r="H384" i="2"/>
  <c r="I384" i="2"/>
  <c r="J384" i="2"/>
  <c r="F385" i="2"/>
  <c r="G385" i="2"/>
  <c r="H385" i="2"/>
  <c r="I385" i="2"/>
  <c r="J385" i="2"/>
  <c r="L385" i="2"/>
  <c r="F386" i="2"/>
  <c r="G386" i="2"/>
  <c r="L386" i="2" s="1"/>
  <c r="H386" i="2"/>
  <c r="I386" i="2"/>
  <c r="J386" i="2"/>
  <c r="F387" i="2"/>
  <c r="L387" i="2" s="1"/>
  <c r="G387" i="2"/>
  <c r="H387" i="2"/>
  <c r="I387" i="2"/>
  <c r="J387" i="2"/>
  <c r="F388" i="2"/>
  <c r="G388" i="2"/>
  <c r="H388" i="2"/>
  <c r="I388" i="2"/>
  <c r="J388" i="2"/>
  <c r="L388" i="2"/>
  <c r="F389" i="2"/>
  <c r="G389" i="2"/>
  <c r="L389" i="2" s="1"/>
  <c r="H389" i="2"/>
  <c r="I389" i="2"/>
  <c r="J389" i="2"/>
  <c r="F390" i="2"/>
  <c r="G390" i="2"/>
  <c r="H390" i="2"/>
  <c r="I390" i="2"/>
  <c r="J390" i="2"/>
  <c r="L390" i="2"/>
  <c r="F391" i="2"/>
  <c r="G391" i="2"/>
  <c r="L391" i="2" s="1"/>
  <c r="H391" i="2"/>
  <c r="I391" i="2"/>
  <c r="J391" i="2"/>
  <c r="F392" i="2"/>
  <c r="L392" i="2" s="1"/>
  <c r="G392" i="2"/>
  <c r="H392" i="2"/>
  <c r="I392" i="2"/>
  <c r="J392" i="2"/>
  <c r="F393" i="2"/>
  <c r="G393" i="2"/>
  <c r="H393" i="2"/>
  <c r="I393" i="2"/>
  <c r="J393" i="2"/>
  <c r="L393" i="2"/>
  <c r="F394" i="2"/>
  <c r="G394" i="2"/>
  <c r="L394" i="2" s="1"/>
  <c r="H394" i="2"/>
  <c r="I394" i="2"/>
  <c r="J394" i="2"/>
  <c r="F395" i="2"/>
  <c r="L395" i="2" s="1"/>
  <c r="G395" i="2"/>
  <c r="H395" i="2"/>
  <c r="I395" i="2"/>
  <c r="J395" i="2"/>
  <c r="F396" i="2"/>
  <c r="G396" i="2"/>
  <c r="H396" i="2"/>
  <c r="I396" i="2"/>
  <c r="J396" i="2"/>
  <c r="L396" i="2"/>
  <c r="F397" i="2"/>
  <c r="G397" i="2"/>
  <c r="L397" i="2" s="1"/>
  <c r="H397" i="2"/>
  <c r="I397" i="2"/>
  <c r="J397" i="2"/>
  <c r="F398" i="2"/>
  <c r="G398" i="2"/>
  <c r="H398" i="2"/>
  <c r="I398" i="2"/>
  <c r="J398" i="2"/>
  <c r="L398" i="2"/>
  <c r="F399" i="2"/>
  <c r="G399" i="2"/>
  <c r="L399" i="2" s="1"/>
  <c r="H399" i="2"/>
  <c r="I399" i="2"/>
  <c r="J399" i="2"/>
  <c r="F400" i="2"/>
  <c r="L400" i="2" s="1"/>
  <c r="G400" i="2"/>
  <c r="H400" i="2"/>
  <c r="I400" i="2"/>
  <c r="J400" i="2"/>
  <c r="F401" i="2"/>
  <c r="G401" i="2"/>
  <c r="H401" i="2"/>
  <c r="I401" i="2"/>
  <c r="J401" i="2"/>
  <c r="L401" i="2"/>
  <c r="F402" i="2"/>
  <c r="G402" i="2"/>
  <c r="L402" i="2" s="1"/>
  <c r="H402" i="2"/>
  <c r="I402" i="2"/>
  <c r="J402" i="2"/>
  <c r="F403" i="2"/>
  <c r="L403" i="2" s="1"/>
  <c r="G403" i="2"/>
  <c r="H403" i="2"/>
  <c r="I403" i="2"/>
  <c r="J403" i="2"/>
  <c r="F404" i="2"/>
  <c r="G404" i="2"/>
  <c r="H404" i="2"/>
  <c r="I404" i="2"/>
  <c r="J404" i="2"/>
  <c r="L404" i="2"/>
  <c r="F405" i="2"/>
  <c r="G405" i="2"/>
  <c r="L405" i="2" s="1"/>
  <c r="H405" i="2"/>
  <c r="I405" i="2"/>
  <c r="J405" i="2"/>
  <c r="F406" i="2"/>
  <c r="G406" i="2"/>
  <c r="H406" i="2"/>
  <c r="I406" i="2"/>
  <c r="J406" i="2"/>
  <c r="L406" i="2"/>
  <c r="F407" i="2"/>
  <c r="G407" i="2"/>
  <c r="L407" i="2" s="1"/>
  <c r="H407" i="2"/>
  <c r="I407" i="2"/>
  <c r="J407" i="2"/>
  <c r="F408" i="2"/>
  <c r="L408" i="2" s="1"/>
  <c r="G408" i="2"/>
  <c r="H408" i="2"/>
  <c r="I408" i="2"/>
  <c r="J408" i="2"/>
  <c r="F409" i="2"/>
  <c r="G409" i="2"/>
  <c r="H409" i="2"/>
  <c r="I409" i="2"/>
  <c r="J409" i="2"/>
  <c r="L409" i="2"/>
  <c r="F410" i="2"/>
  <c r="G410" i="2"/>
  <c r="L410" i="2" s="1"/>
  <c r="H410" i="2"/>
  <c r="I410" i="2"/>
  <c r="J410" i="2"/>
  <c r="F411" i="2"/>
  <c r="L411" i="2" s="1"/>
  <c r="G411" i="2"/>
  <c r="H411" i="2"/>
  <c r="I411" i="2"/>
  <c r="J411" i="2"/>
  <c r="F412" i="2"/>
  <c r="G412" i="2"/>
  <c r="H412" i="2"/>
  <c r="I412" i="2"/>
  <c r="J412" i="2"/>
  <c r="L412" i="2"/>
  <c r="F413" i="2"/>
  <c r="G413" i="2"/>
  <c r="L413" i="2" s="1"/>
  <c r="H413" i="2"/>
  <c r="I413" i="2"/>
  <c r="J413" i="2"/>
  <c r="F414" i="2"/>
  <c r="G414" i="2"/>
  <c r="H414" i="2"/>
  <c r="I414" i="2"/>
  <c r="J414" i="2"/>
  <c r="L414" i="2"/>
  <c r="F415" i="2"/>
  <c r="G415" i="2"/>
  <c r="L415" i="2" s="1"/>
  <c r="H415" i="2"/>
  <c r="I415" i="2"/>
  <c r="J415" i="2"/>
  <c r="F416" i="2"/>
  <c r="L416" i="2" s="1"/>
  <c r="G416" i="2"/>
  <c r="H416" i="2"/>
  <c r="I416" i="2"/>
  <c r="J416" i="2"/>
  <c r="F417" i="2"/>
  <c r="G417" i="2"/>
  <c r="H417" i="2"/>
  <c r="I417" i="2"/>
  <c r="J417" i="2"/>
  <c r="L417" i="2"/>
  <c r="F418" i="2"/>
  <c r="G418" i="2"/>
  <c r="L418" i="2" s="1"/>
  <c r="H418" i="2"/>
  <c r="I418" i="2"/>
  <c r="J418" i="2"/>
  <c r="F419" i="2"/>
  <c r="L419" i="2" s="1"/>
  <c r="G419" i="2"/>
  <c r="H419" i="2"/>
  <c r="I419" i="2"/>
  <c r="J419" i="2"/>
  <c r="F420" i="2"/>
  <c r="G420" i="2"/>
  <c r="H420" i="2"/>
  <c r="I420" i="2"/>
  <c r="J420" i="2"/>
  <c r="L420" i="2"/>
  <c r="F421" i="2"/>
  <c r="G421" i="2"/>
  <c r="L421" i="2" s="1"/>
  <c r="H421" i="2"/>
  <c r="I421" i="2"/>
  <c r="J421" i="2"/>
  <c r="F422" i="2"/>
  <c r="G422" i="2"/>
  <c r="H422" i="2"/>
  <c r="I422" i="2"/>
  <c r="J422" i="2"/>
  <c r="L422" i="2"/>
  <c r="F423" i="2"/>
  <c r="G423" i="2"/>
  <c r="L423" i="2" s="1"/>
  <c r="H423" i="2"/>
  <c r="I423" i="2"/>
  <c r="J423" i="2"/>
  <c r="F424" i="2"/>
  <c r="L424" i="2" s="1"/>
  <c r="G424" i="2"/>
  <c r="H424" i="2"/>
  <c r="I424" i="2"/>
  <c r="J424" i="2"/>
  <c r="F425" i="2"/>
  <c r="G425" i="2"/>
  <c r="H425" i="2"/>
  <c r="I425" i="2"/>
  <c r="J425" i="2"/>
  <c r="L425" i="2"/>
  <c r="F426" i="2"/>
  <c r="G426" i="2"/>
  <c r="L426" i="2" s="1"/>
  <c r="H426" i="2"/>
  <c r="I426" i="2"/>
  <c r="J426" i="2"/>
  <c r="F427" i="2"/>
  <c r="L427" i="2" s="1"/>
  <c r="G427" i="2"/>
  <c r="H427" i="2"/>
  <c r="I427" i="2"/>
  <c r="J427" i="2"/>
  <c r="F428" i="2"/>
  <c r="G428" i="2"/>
  <c r="H428" i="2"/>
  <c r="I428" i="2"/>
  <c r="J428" i="2"/>
  <c r="L428" i="2"/>
  <c r="F429" i="2"/>
  <c r="G429" i="2"/>
  <c r="L429" i="2" s="1"/>
  <c r="H429" i="2"/>
  <c r="I429" i="2"/>
  <c r="J429" i="2"/>
  <c r="F430" i="2"/>
  <c r="G430" i="2"/>
  <c r="H430" i="2"/>
  <c r="I430" i="2"/>
  <c r="J430" i="2"/>
  <c r="L430" i="2"/>
  <c r="F431" i="2"/>
  <c r="G431" i="2"/>
  <c r="L431" i="2" s="1"/>
  <c r="H431" i="2"/>
  <c r="I431" i="2"/>
  <c r="J431" i="2"/>
  <c r="F432" i="2"/>
  <c r="L432" i="2" s="1"/>
  <c r="G432" i="2"/>
  <c r="H432" i="2"/>
  <c r="I432" i="2"/>
  <c r="J432" i="2"/>
  <c r="F433" i="2"/>
  <c r="G433" i="2"/>
  <c r="H433" i="2"/>
  <c r="I433" i="2"/>
  <c r="J433" i="2"/>
  <c r="L433" i="2"/>
  <c r="F434" i="2"/>
  <c r="G434" i="2"/>
  <c r="L434" i="2" s="1"/>
  <c r="H434" i="2"/>
  <c r="I434" i="2"/>
  <c r="J434" i="2"/>
  <c r="F435" i="2"/>
  <c r="L435" i="2" s="1"/>
  <c r="G435" i="2"/>
  <c r="H435" i="2"/>
  <c r="I435" i="2"/>
  <c r="J435" i="2"/>
  <c r="F436" i="2"/>
  <c r="G436" i="2"/>
  <c r="H436" i="2"/>
  <c r="I436" i="2"/>
  <c r="J436" i="2"/>
  <c r="L436" i="2"/>
  <c r="F437" i="2"/>
  <c r="G437" i="2"/>
  <c r="L437" i="2" s="1"/>
  <c r="H437" i="2"/>
  <c r="I437" i="2"/>
  <c r="J437" i="2"/>
  <c r="F438" i="2"/>
  <c r="G438" i="2"/>
  <c r="H438" i="2"/>
  <c r="I438" i="2"/>
  <c r="J438" i="2"/>
  <c r="L438" i="2"/>
  <c r="F439" i="2"/>
  <c r="G439" i="2"/>
  <c r="L439" i="2" s="1"/>
  <c r="H439" i="2"/>
  <c r="I439" i="2"/>
  <c r="J439" i="2"/>
  <c r="F440" i="2"/>
  <c r="L440" i="2" s="1"/>
  <c r="G440" i="2"/>
  <c r="H440" i="2"/>
  <c r="I440" i="2"/>
  <c r="J440" i="2"/>
  <c r="F441" i="2"/>
  <c r="G441" i="2"/>
  <c r="H441" i="2"/>
  <c r="I441" i="2"/>
  <c r="J441" i="2"/>
  <c r="L441" i="2"/>
  <c r="F442" i="2"/>
  <c r="G442" i="2"/>
  <c r="L442" i="2" s="1"/>
  <c r="H442" i="2"/>
  <c r="I442" i="2"/>
  <c r="J442" i="2"/>
  <c r="F443" i="2"/>
  <c r="L443" i="2" s="1"/>
  <c r="G443" i="2"/>
  <c r="H443" i="2"/>
  <c r="I443" i="2"/>
  <c r="J443" i="2"/>
  <c r="F444" i="2"/>
  <c r="G444" i="2"/>
  <c r="H444" i="2"/>
  <c r="I444" i="2"/>
  <c r="J444" i="2"/>
  <c r="L444" i="2"/>
  <c r="F445" i="2"/>
  <c r="G445" i="2"/>
  <c r="L445" i="2" s="1"/>
  <c r="H445" i="2"/>
  <c r="I445" i="2"/>
  <c r="J445" i="2"/>
  <c r="F446" i="2"/>
  <c r="G446" i="2"/>
  <c r="H446" i="2"/>
  <c r="I446" i="2"/>
  <c r="J446" i="2"/>
  <c r="L446" i="2"/>
  <c r="F447" i="2"/>
  <c r="G447" i="2"/>
  <c r="L447" i="2" s="1"/>
  <c r="H447" i="2"/>
  <c r="I447" i="2"/>
  <c r="J447" i="2"/>
  <c r="F448" i="2"/>
  <c r="L448" i="2" s="1"/>
  <c r="G448" i="2"/>
  <c r="H448" i="2"/>
  <c r="I448" i="2"/>
  <c r="J448" i="2"/>
  <c r="F449" i="2"/>
  <c r="G449" i="2"/>
  <c r="H449" i="2"/>
  <c r="I449" i="2"/>
  <c r="J449" i="2"/>
  <c r="L449" i="2"/>
  <c r="F450" i="2"/>
  <c r="G450" i="2"/>
  <c r="L450" i="2" s="1"/>
  <c r="H450" i="2"/>
  <c r="I450" i="2"/>
  <c r="J450" i="2"/>
  <c r="F451" i="2"/>
  <c r="L451" i="2" s="1"/>
  <c r="G451" i="2"/>
  <c r="H451" i="2"/>
  <c r="I451" i="2"/>
  <c r="J451" i="2"/>
  <c r="F452" i="2"/>
  <c r="G452" i="2"/>
  <c r="H452" i="2"/>
  <c r="I452" i="2"/>
  <c r="J452" i="2"/>
  <c r="L452" i="2"/>
  <c r="L4" i="2"/>
  <c r="J4" i="2"/>
  <c r="I4" i="2"/>
  <c r="H4" i="2"/>
  <c r="F4" i="2"/>
  <c r="B452"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5" i="6"/>
  <c r="F6" i="6"/>
  <c r="G6" i="6"/>
  <c r="H6" i="6"/>
  <c r="I6" i="6"/>
  <c r="J6" i="6"/>
  <c r="F7" i="6"/>
  <c r="G7" i="6"/>
  <c r="H7" i="6"/>
  <c r="I7" i="6"/>
  <c r="J7" i="6"/>
  <c r="F8" i="6"/>
  <c r="G8" i="6"/>
  <c r="H8" i="6"/>
  <c r="I8" i="6"/>
  <c r="J8" i="6"/>
  <c r="F9" i="6"/>
  <c r="G9" i="6"/>
  <c r="H9" i="6"/>
  <c r="I9" i="6"/>
  <c r="J9" i="6"/>
  <c r="F10" i="6"/>
  <c r="G10" i="6"/>
  <c r="H10" i="6"/>
  <c r="I10" i="6"/>
  <c r="J10" i="6"/>
  <c r="F11" i="6"/>
  <c r="G11" i="6"/>
  <c r="H11" i="6"/>
  <c r="I11" i="6"/>
  <c r="J11" i="6"/>
  <c r="F12" i="6"/>
  <c r="G12" i="6"/>
  <c r="H12" i="6"/>
  <c r="I12" i="6"/>
  <c r="J12" i="6"/>
  <c r="F13" i="6"/>
  <c r="G13" i="6"/>
  <c r="H13" i="6"/>
  <c r="I13" i="6"/>
  <c r="J13" i="6"/>
  <c r="F14" i="6"/>
  <c r="G14" i="6"/>
  <c r="H14" i="6"/>
  <c r="I14" i="6"/>
  <c r="J14" i="6"/>
  <c r="F15" i="6"/>
  <c r="G15" i="6"/>
  <c r="H15" i="6"/>
  <c r="I15" i="6"/>
  <c r="J15" i="6"/>
  <c r="F16" i="6"/>
  <c r="G16" i="6"/>
  <c r="H16" i="6"/>
  <c r="I16" i="6"/>
  <c r="J16" i="6"/>
  <c r="F17" i="6"/>
  <c r="G17" i="6"/>
  <c r="H17" i="6"/>
  <c r="I17" i="6"/>
  <c r="J17" i="6"/>
  <c r="F18" i="6"/>
  <c r="G18" i="6"/>
  <c r="H18" i="6"/>
  <c r="I18" i="6"/>
  <c r="J18" i="6"/>
  <c r="F19" i="6"/>
  <c r="G19" i="6"/>
  <c r="H19" i="6"/>
  <c r="I19" i="6"/>
  <c r="J19" i="6"/>
  <c r="F20" i="6"/>
  <c r="G20" i="6"/>
  <c r="H20" i="6"/>
  <c r="I20" i="6"/>
  <c r="J20" i="6"/>
  <c r="F21" i="6"/>
  <c r="G21" i="6"/>
  <c r="H21" i="6"/>
  <c r="I21" i="6"/>
  <c r="J21" i="6"/>
  <c r="F22" i="6"/>
  <c r="G22" i="6"/>
  <c r="H22" i="6"/>
  <c r="I22" i="6"/>
  <c r="J22" i="6"/>
  <c r="F23" i="6"/>
  <c r="G23" i="6"/>
  <c r="H23" i="6"/>
  <c r="I23" i="6"/>
  <c r="J23" i="6"/>
  <c r="F24" i="6"/>
  <c r="G24" i="6"/>
  <c r="H24" i="6"/>
  <c r="I24" i="6"/>
  <c r="J24" i="6"/>
  <c r="F25" i="6"/>
  <c r="G25" i="6"/>
  <c r="H25" i="6"/>
  <c r="I25" i="6"/>
  <c r="J25" i="6"/>
  <c r="F26" i="6"/>
  <c r="G26" i="6"/>
  <c r="H26" i="6"/>
  <c r="I26" i="6"/>
  <c r="J26" i="6"/>
  <c r="F27" i="6"/>
  <c r="G27" i="6"/>
  <c r="H27" i="6"/>
  <c r="I27" i="6"/>
  <c r="J27" i="6"/>
  <c r="F28" i="6"/>
  <c r="G28" i="6"/>
  <c r="H28" i="6"/>
  <c r="I28" i="6"/>
  <c r="J28" i="6"/>
  <c r="F29" i="6"/>
  <c r="G29" i="6"/>
  <c r="H29" i="6"/>
  <c r="I29" i="6"/>
  <c r="J29" i="6"/>
  <c r="F30" i="6"/>
  <c r="G30" i="6"/>
  <c r="H30" i="6"/>
  <c r="I30" i="6"/>
  <c r="J30" i="6"/>
  <c r="F31" i="6"/>
  <c r="G31" i="6"/>
  <c r="H31" i="6"/>
  <c r="I31" i="6"/>
  <c r="J31" i="6"/>
  <c r="F32" i="6"/>
  <c r="G32" i="6"/>
  <c r="H32" i="6"/>
  <c r="I32" i="6"/>
  <c r="J32" i="6"/>
  <c r="F33" i="6"/>
  <c r="G33" i="6"/>
  <c r="H33" i="6"/>
  <c r="I33" i="6"/>
  <c r="J33" i="6"/>
  <c r="F34" i="6"/>
  <c r="G34" i="6"/>
  <c r="H34" i="6"/>
  <c r="I34" i="6"/>
  <c r="J34" i="6"/>
  <c r="F35" i="6"/>
  <c r="G35" i="6"/>
  <c r="H35" i="6"/>
  <c r="I35" i="6"/>
  <c r="J35" i="6"/>
  <c r="F36" i="6"/>
  <c r="G36" i="6"/>
  <c r="H36" i="6"/>
  <c r="I36" i="6"/>
  <c r="J36" i="6"/>
  <c r="F37" i="6"/>
  <c r="G37" i="6"/>
  <c r="H37" i="6"/>
  <c r="L37" i="6" s="1"/>
  <c r="I37" i="6"/>
  <c r="J37" i="6"/>
  <c r="F38" i="6"/>
  <c r="G38" i="6"/>
  <c r="H38" i="6"/>
  <c r="I38" i="6"/>
  <c r="J38" i="6"/>
  <c r="F39" i="6"/>
  <c r="G39" i="6"/>
  <c r="H39" i="6"/>
  <c r="I39" i="6"/>
  <c r="J39" i="6"/>
  <c r="F40" i="6"/>
  <c r="G40" i="6"/>
  <c r="H40" i="6"/>
  <c r="I40" i="6"/>
  <c r="J40" i="6"/>
  <c r="F41" i="6"/>
  <c r="G41" i="6"/>
  <c r="H41" i="6"/>
  <c r="I41" i="6"/>
  <c r="J41" i="6"/>
  <c r="F42" i="6"/>
  <c r="G42" i="6"/>
  <c r="H42" i="6"/>
  <c r="I42" i="6"/>
  <c r="J42" i="6"/>
  <c r="F43" i="6"/>
  <c r="G43" i="6"/>
  <c r="H43" i="6"/>
  <c r="I43" i="6"/>
  <c r="J43" i="6"/>
  <c r="F44" i="6"/>
  <c r="G44" i="6"/>
  <c r="H44" i="6"/>
  <c r="I44" i="6"/>
  <c r="J44" i="6"/>
  <c r="F45" i="6"/>
  <c r="G45" i="6"/>
  <c r="H45" i="6"/>
  <c r="I45" i="6"/>
  <c r="J45" i="6"/>
  <c r="F46" i="6"/>
  <c r="G46" i="6"/>
  <c r="H46" i="6"/>
  <c r="I46" i="6"/>
  <c r="J46" i="6"/>
  <c r="F47" i="6"/>
  <c r="G47" i="6"/>
  <c r="H47" i="6"/>
  <c r="I47" i="6"/>
  <c r="J47" i="6"/>
  <c r="F48" i="6"/>
  <c r="G48" i="6"/>
  <c r="H48" i="6"/>
  <c r="I48" i="6"/>
  <c r="J48" i="6"/>
  <c r="F49" i="6"/>
  <c r="G49" i="6"/>
  <c r="H49" i="6"/>
  <c r="I49" i="6"/>
  <c r="J49" i="6"/>
  <c r="F50" i="6"/>
  <c r="G50" i="6"/>
  <c r="H50" i="6"/>
  <c r="I50" i="6"/>
  <c r="J50" i="6"/>
  <c r="F51" i="6"/>
  <c r="G51" i="6"/>
  <c r="H51" i="6"/>
  <c r="I51" i="6"/>
  <c r="J51" i="6"/>
  <c r="F52" i="6"/>
  <c r="G52" i="6"/>
  <c r="H52" i="6"/>
  <c r="I52" i="6"/>
  <c r="J52" i="6"/>
  <c r="F53" i="6"/>
  <c r="G53" i="6"/>
  <c r="H53" i="6"/>
  <c r="I53" i="6"/>
  <c r="J53" i="6"/>
  <c r="F54" i="6"/>
  <c r="G54" i="6"/>
  <c r="H54" i="6"/>
  <c r="I54" i="6"/>
  <c r="J54" i="6"/>
  <c r="F55" i="6"/>
  <c r="G55" i="6"/>
  <c r="H55" i="6"/>
  <c r="I55" i="6"/>
  <c r="J55" i="6"/>
  <c r="F56" i="6"/>
  <c r="G56" i="6"/>
  <c r="H56" i="6"/>
  <c r="I56" i="6"/>
  <c r="J56" i="6"/>
  <c r="F57" i="6"/>
  <c r="G57" i="6"/>
  <c r="H57" i="6"/>
  <c r="I57" i="6"/>
  <c r="J57" i="6"/>
  <c r="F58" i="6"/>
  <c r="G58" i="6"/>
  <c r="H58" i="6"/>
  <c r="I58" i="6"/>
  <c r="J58" i="6"/>
  <c r="F59" i="6"/>
  <c r="G59" i="6"/>
  <c r="H59" i="6"/>
  <c r="I59" i="6"/>
  <c r="J59" i="6"/>
  <c r="F60" i="6"/>
  <c r="G60" i="6"/>
  <c r="H60" i="6"/>
  <c r="I60" i="6"/>
  <c r="J60" i="6"/>
  <c r="F61" i="6"/>
  <c r="G61" i="6"/>
  <c r="H61" i="6"/>
  <c r="I61" i="6"/>
  <c r="J61" i="6"/>
  <c r="F62" i="6"/>
  <c r="G62" i="6"/>
  <c r="H62" i="6"/>
  <c r="I62" i="6"/>
  <c r="J62" i="6"/>
  <c r="F63" i="6"/>
  <c r="G63" i="6"/>
  <c r="H63" i="6"/>
  <c r="I63" i="6"/>
  <c r="J63" i="6"/>
  <c r="F64" i="6"/>
  <c r="G64" i="6"/>
  <c r="H64" i="6"/>
  <c r="I64" i="6"/>
  <c r="J64" i="6"/>
  <c r="F65" i="6"/>
  <c r="G65" i="6"/>
  <c r="H65" i="6"/>
  <c r="I65" i="6"/>
  <c r="J65" i="6"/>
  <c r="F66" i="6"/>
  <c r="G66" i="6"/>
  <c r="H66" i="6"/>
  <c r="I66" i="6"/>
  <c r="J66" i="6"/>
  <c r="F67" i="6"/>
  <c r="G67" i="6"/>
  <c r="H67" i="6"/>
  <c r="I67" i="6"/>
  <c r="J67" i="6"/>
  <c r="F68" i="6"/>
  <c r="G68" i="6"/>
  <c r="H68" i="6"/>
  <c r="I68" i="6"/>
  <c r="J68" i="6"/>
  <c r="F69" i="6"/>
  <c r="G69" i="6"/>
  <c r="H69" i="6"/>
  <c r="I69" i="6"/>
  <c r="J69" i="6"/>
  <c r="F70" i="6"/>
  <c r="G70" i="6"/>
  <c r="H70" i="6"/>
  <c r="I70" i="6"/>
  <c r="J70" i="6"/>
  <c r="F71" i="6"/>
  <c r="G71" i="6"/>
  <c r="H71" i="6"/>
  <c r="I71" i="6"/>
  <c r="J71" i="6"/>
  <c r="F72" i="6"/>
  <c r="G72" i="6"/>
  <c r="H72" i="6"/>
  <c r="I72" i="6"/>
  <c r="J72" i="6"/>
  <c r="F73" i="6"/>
  <c r="G73" i="6"/>
  <c r="H73" i="6"/>
  <c r="I73" i="6"/>
  <c r="J73" i="6"/>
  <c r="F74" i="6"/>
  <c r="G74" i="6"/>
  <c r="H74" i="6"/>
  <c r="I74" i="6"/>
  <c r="J74" i="6"/>
  <c r="F75" i="6"/>
  <c r="G75" i="6"/>
  <c r="H75" i="6"/>
  <c r="I75" i="6"/>
  <c r="J75" i="6"/>
  <c r="F76" i="6"/>
  <c r="G76" i="6"/>
  <c r="H76" i="6"/>
  <c r="I76" i="6"/>
  <c r="J76" i="6"/>
  <c r="F77" i="6"/>
  <c r="G77" i="6"/>
  <c r="H77" i="6"/>
  <c r="I77" i="6"/>
  <c r="J77" i="6"/>
  <c r="F78" i="6"/>
  <c r="G78" i="6"/>
  <c r="H78" i="6"/>
  <c r="I78" i="6"/>
  <c r="J78" i="6"/>
  <c r="F79" i="6"/>
  <c r="G79" i="6"/>
  <c r="H79" i="6"/>
  <c r="I79" i="6"/>
  <c r="J79" i="6"/>
  <c r="F80" i="6"/>
  <c r="G80" i="6"/>
  <c r="H80" i="6"/>
  <c r="I80" i="6"/>
  <c r="J80" i="6"/>
  <c r="F81" i="6"/>
  <c r="G81" i="6"/>
  <c r="H81" i="6"/>
  <c r="I81" i="6"/>
  <c r="J81" i="6"/>
  <c r="F82" i="6"/>
  <c r="G82" i="6"/>
  <c r="H82" i="6"/>
  <c r="I82" i="6"/>
  <c r="J82" i="6"/>
  <c r="F83" i="6"/>
  <c r="G83" i="6"/>
  <c r="H83" i="6"/>
  <c r="I83" i="6"/>
  <c r="J83" i="6"/>
  <c r="F84" i="6"/>
  <c r="G84" i="6"/>
  <c r="H84" i="6"/>
  <c r="I84" i="6"/>
  <c r="J84" i="6"/>
  <c r="F85" i="6"/>
  <c r="G85" i="6"/>
  <c r="H85" i="6"/>
  <c r="I85" i="6"/>
  <c r="J85" i="6"/>
  <c r="F86" i="6"/>
  <c r="G86" i="6"/>
  <c r="H86" i="6"/>
  <c r="I86" i="6"/>
  <c r="J86" i="6"/>
  <c r="F87" i="6"/>
  <c r="G87" i="6"/>
  <c r="H87" i="6"/>
  <c r="I87" i="6"/>
  <c r="J87" i="6"/>
  <c r="F88" i="6"/>
  <c r="G88" i="6"/>
  <c r="H88" i="6"/>
  <c r="I88" i="6"/>
  <c r="J88" i="6"/>
  <c r="F89" i="6"/>
  <c r="G89" i="6"/>
  <c r="H89" i="6"/>
  <c r="I89" i="6"/>
  <c r="J89" i="6"/>
  <c r="F90" i="6"/>
  <c r="G90" i="6"/>
  <c r="H90" i="6"/>
  <c r="I90" i="6"/>
  <c r="J90" i="6"/>
  <c r="F91" i="6"/>
  <c r="G91" i="6"/>
  <c r="H91" i="6"/>
  <c r="I91" i="6"/>
  <c r="J91" i="6"/>
  <c r="F92" i="6"/>
  <c r="G92" i="6"/>
  <c r="H92" i="6"/>
  <c r="I92" i="6"/>
  <c r="J92" i="6"/>
  <c r="F93" i="6"/>
  <c r="G93" i="6"/>
  <c r="H93" i="6"/>
  <c r="I93" i="6"/>
  <c r="J93" i="6"/>
  <c r="F94" i="6"/>
  <c r="G94" i="6"/>
  <c r="H94" i="6"/>
  <c r="I94" i="6"/>
  <c r="J94" i="6"/>
  <c r="F95" i="6"/>
  <c r="G95" i="6"/>
  <c r="H95" i="6"/>
  <c r="I95" i="6"/>
  <c r="J95" i="6"/>
  <c r="F96" i="6"/>
  <c r="G96" i="6"/>
  <c r="H96" i="6"/>
  <c r="I96" i="6"/>
  <c r="J96" i="6"/>
  <c r="F97" i="6"/>
  <c r="G97" i="6"/>
  <c r="H97" i="6"/>
  <c r="I97" i="6"/>
  <c r="J97" i="6"/>
  <c r="F98" i="6"/>
  <c r="G98" i="6"/>
  <c r="H98" i="6"/>
  <c r="I98" i="6"/>
  <c r="J98" i="6"/>
  <c r="F99" i="6"/>
  <c r="G99" i="6"/>
  <c r="H99" i="6"/>
  <c r="I99" i="6"/>
  <c r="J99" i="6"/>
  <c r="F100" i="6"/>
  <c r="G100" i="6"/>
  <c r="H100" i="6"/>
  <c r="I100" i="6"/>
  <c r="J100" i="6"/>
  <c r="F101" i="6"/>
  <c r="G101" i="6"/>
  <c r="H101" i="6"/>
  <c r="I101" i="6"/>
  <c r="J101" i="6"/>
  <c r="F102" i="6"/>
  <c r="G102" i="6"/>
  <c r="H102" i="6"/>
  <c r="I102" i="6"/>
  <c r="J102" i="6"/>
  <c r="F103" i="6"/>
  <c r="G103" i="6"/>
  <c r="H103" i="6"/>
  <c r="I103" i="6"/>
  <c r="J103" i="6"/>
  <c r="F104" i="6"/>
  <c r="G104" i="6"/>
  <c r="H104" i="6"/>
  <c r="I104" i="6"/>
  <c r="J104" i="6"/>
  <c r="F105" i="6"/>
  <c r="G105" i="6"/>
  <c r="H105" i="6"/>
  <c r="I105" i="6"/>
  <c r="J105" i="6"/>
  <c r="F106" i="6"/>
  <c r="G106" i="6"/>
  <c r="H106" i="6"/>
  <c r="I106" i="6"/>
  <c r="J106" i="6"/>
  <c r="F107" i="6"/>
  <c r="G107" i="6"/>
  <c r="H107" i="6"/>
  <c r="I107" i="6"/>
  <c r="J107" i="6"/>
  <c r="F108" i="6"/>
  <c r="G108" i="6"/>
  <c r="H108" i="6"/>
  <c r="I108" i="6"/>
  <c r="J108" i="6"/>
  <c r="F109" i="6"/>
  <c r="G109" i="6"/>
  <c r="H109" i="6"/>
  <c r="I109" i="6"/>
  <c r="J109" i="6"/>
  <c r="F110" i="6"/>
  <c r="G110" i="6"/>
  <c r="H110" i="6"/>
  <c r="I110" i="6"/>
  <c r="J110" i="6"/>
  <c r="F111" i="6"/>
  <c r="G111" i="6"/>
  <c r="H111" i="6"/>
  <c r="I111" i="6"/>
  <c r="J111" i="6"/>
  <c r="F112" i="6"/>
  <c r="G112" i="6"/>
  <c r="H112" i="6"/>
  <c r="I112" i="6"/>
  <c r="J112" i="6"/>
  <c r="F113" i="6"/>
  <c r="G113" i="6"/>
  <c r="H113" i="6"/>
  <c r="I113" i="6"/>
  <c r="J113" i="6"/>
  <c r="F114" i="6"/>
  <c r="G114" i="6"/>
  <c r="H114" i="6"/>
  <c r="I114" i="6"/>
  <c r="J114" i="6"/>
  <c r="F115" i="6"/>
  <c r="G115" i="6"/>
  <c r="H115" i="6"/>
  <c r="I115" i="6"/>
  <c r="J115" i="6"/>
  <c r="F116" i="6"/>
  <c r="G116" i="6"/>
  <c r="H116" i="6"/>
  <c r="I116" i="6"/>
  <c r="J116" i="6"/>
  <c r="F117" i="6"/>
  <c r="G117" i="6"/>
  <c r="H117" i="6"/>
  <c r="I117" i="6"/>
  <c r="J117" i="6"/>
  <c r="F118" i="6"/>
  <c r="G118" i="6"/>
  <c r="H118" i="6"/>
  <c r="I118" i="6"/>
  <c r="J118" i="6"/>
  <c r="F119" i="6"/>
  <c r="G119" i="6"/>
  <c r="H119" i="6"/>
  <c r="I119" i="6"/>
  <c r="J119" i="6"/>
  <c r="F120" i="6"/>
  <c r="G120" i="6"/>
  <c r="H120" i="6"/>
  <c r="I120" i="6"/>
  <c r="J120" i="6"/>
  <c r="F121" i="6"/>
  <c r="G121" i="6"/>
  <c r="H121" i="6"/>
  <c r="I121" i="6"/>
  <c r="J121" i="6"/>
  <c r="F122" i="6"/>
  <c r="G122" i="6"/>
  <c r="H122" i="6"/>
  <c r="I122" i="6"/>
  <c r="J122" i="6"/>
  <c r="F123" i="6"/>
  <c r="G123" i="6"/>
  <c r="H123" i="6"/>
  <c r="I123" i="6"/>
  <c r="J123" i="6"/>
  <c r="F124" i="6"/>
  <c r="G124" i="6"/>
  <c r="H124" i="6"/>
  <c r="I124" i="6"/>
  <c r="J124" i="6"/>
  <c r="F125" i="6"/>
  <c r="G125" i="6"/>
  <c r="H125" i="6"/>
  <c r="I125" i="6"/>
  <c r="J125" i="6"/>
  <c r="F126" i="6"/>
  <c r="G126" i="6"/>
  <c r="H126" i="6"/>
  <c r="I126" i="6"/>
  <c r="J126" i="6"/>
  <c r="F127" i="6"/>
  <c r="G127" i="6"/>
  <c r="H127" i="6"/>
  <c r="I127" i="6"/>
  <c r="J127" i="6"/>
  <c r="F128" i="6"/>
  <c r="G128" i="6"/>
  <c r="H128" i="6"/>
  <c r="I128" i="6"/>
  <c r="J128" i="6"/>
  <c r="F129" i="6"/>
  <c r="G129" i="6"/>
  <c r="H129" i="6"/>
  <c r="I129" i="6"/>
  <c r="J129" i="6"/>
  <c r="F130" i="6"/>
  <c r="G130" i="6"/>
  <c r="H130" i="6"/>
  <c r="I130" i="6"/>
  <c r="J130" i="6"/>
  <c r="F131" i="6"/>
  <c r="G131" i="6"/>
  <c r="H131" i="6"/>
  <c r="I131" i="6"/>
  <c r="J131" i="6"/>
  <c r="F132" i="6"/>
  <c r="G132" i="6"/>
  <c r="H132" i="6"/>
  <c r="I132" i="6"/>
  <c r="J132" i="6"/>
  <c r="F133" i="6"/>
  <c r="G133" i="6"/>
  <c r="H133" i="6"/>
  <c r="I133" i="6"/>
  <c r="J133" i="6"/>
  <c r="F134" i="6"/>
  <c r="G134" i="6"/>
  <c r="H134" i="6"/>
  <c r="I134" i="6"/>
  <c r="J134" i="6"/>
  <c r="F135" i="6"/>
  <c r="G135" i="6"/>
  <c r="H135" i="6"/>
  <c r="I135" i="6"/>
  <c r="J135" i="6"/>
  <c r="F136" i="6"/>
  <c r="G136" i="6"/>
  <c r="H136" i="6"/>
  <c r="I136" i="6"/>
  <c r="J136" i="6"/>
  <c r="F137" i="6"/>
  <c r="G137" i="6"/>
  <c r="H137" i="6"/>
  <c r="I137" i="6"/>
  <c r="J137" i="6"/>
  <c r="F138" i="6"/>
  <c r="G138" i="6"/>
  <c r="H138" i="6"/>
  <c r="I138" i="6"/>
  <c r="J138" i="6"/>
  <c r="F139" i="6"/>
  <c r="G139" i="6"/>
  <c r="H139" i="6"/>
  <c r="I139" i="6"/>
  <c r="J139" i="6"/>
  <c r="F140" i="6"/>
  <c r="G140" i="6"/>
  <c r="H140" i="6"/>
  <c r="I140" i="6"/>
  <c r="J140" i="6"/>
  <c r="F141" i="6"/>
  <c r="G141" i="6"/>
  <c r="H141" i="6"/>
  <c r="I141" i="6"/>
  <c r="J141" i="6"/>
  <c r="F142" i="6"/>
  <c r="G142" i="6"/>
  <c r="H142" i="6"/>
  <c r="I142" i="6"/>
  <c r="J142" i="6"/>
  <c r="F143" i="6"/>
  <c r="G143" i="6"/>
  <c r="H143" i="6"/>
  <c r="I143" i="6"/>
  <c r="J143" i="6"/>
  <c r="F144" i="6"/>
  <c r="G144" i="6"/>
  <c r="H144" i="6"/>
  <c r="I144" i="6"/>
  <c r="J144" i="6"/>
  <c r="F145" i="6"/>
  <c r="G145" i="6"/>
  <c r="H145" i="6"/>
  <c r="I145" i="6"/>
  <c r="J145" i="6"/>
  <c r="F146" i="6"/>
  <c r="G146" i="6"/>
  <c r="H146" i="6"/>
  <c r="I146" i="6"/>
  <c r="J146" i="6"/>
  <c r="F147" i="6"/>
  <c r="G147" i="6"/>
  <c r="H147" i="6"/>
  <c r="I147" i="6"/>
  <c r="J147" i="6"/>
  <c r="F148" i="6"/>
  <c r="G148" i="6"/>
  <c r="H148" i="6"/>
  <c r="I148" i="6"/>
  <c r="J148" i="6"/>
  <c r="F149" i="6"/>
  <c r="G149" i="6"/>
  <c r="H149" i="6"/>
  <c r="I149" i="6"/>
  <c r="J149" i="6"/>
  <c r="F150" i="6"/>
  <c r="G150" i="6"/>
  <c r="H150" i="6"/>
  <c r="I150" i="6"/>
  <c r="J150" i="6"/>
  <c r="F151" i="6"/>
  <c r="G151" i="6"/>
  <c r="H151" i="6"/>
  <c r="I151" i="6"/>
  <c r="J151" i="6"/>
  <c r="F152" i="6"/>
  <c r="G152" i="6"/>
  <c r="H152" i="6"/>
  <c r="I152" i="6"/>
  <c r="J152" i="6"/>
  <c r="F153" i="6"/>
  <c r="G153" i="6"/>
  <c r="H153" i="6"/>
  <c r="I153" i="6"/>
  <c r="J153" i="6"/>
  <c r="F154" i="6"/>
  <c r="G154" i="6"/>
  <c r="H154" i="6"/>
  <c r="I154" i="6"/>
  <c r="J154" i="6"/>
  <c r="F155" i="6"/>
  <c r="G155" i="6"/>
  <c r="H155" i="6"/>
  <c r="I155" i="6"/>
  <c r="J155" i="6"/>
  <c r="F156" i="6"/>
  <c r="G156" i="6"/>
  <c r="H156" i="6"/>
  <c r="I156" i="6"/>
  <c r="J156" i="6"/>
  <c r="F157" i="6"/>
  <c r="G157" i="6"/>
  <c r="H157" i="6"/>
  <c r="I157" i="6"/>
  <c r="J157" i="6"/>
  <c r="F158" i="6"/>
  <c r="G158" i="6"/>
  <c r="H158" i="6"/>
  <c r="I158" i="6"/>
  <c r="J158" i="6"/>
  <c r="F159" i="6"/>
  <c r="G159" i="6"/>
  <c r="H159" i="6"/>
  <c r="I159" i="6"/>
  <c r="J159" i="6"/>
  <c r="F160" i="6"/>
  <c r="G160" i="6"/>
  <c r="H160" i="6"/>
  <c r="I160" i="6"/>
  <c r="J160" i="6"/>
  <c r="F161" i="6"/>
  <c r="G161" i="6"/>
  <c r="H161" i="6"/>
  <c r="I161" i="6"/>
  <c r="J161" i="6"/>
  <c r="F162" i="6"/>
  <c r="G162" i="6"/>
  <c r="H162" i="6"/>
  <c r="I162" i="6"/>
  <c r="J162" i="6"/>
  <c r="F163" i="6"/>
  <c r="G163" i="6"/>
  <c r="H163" i="6"/>
  <c r="I163" i="6"/>
  <c r="J163" i="6"/>
  <c r="F164" i="6"/>
  <c r="G164" i="6"/>
  <c r="H164" i="6"/>
  <c r="I164" i="6"/>
  <c r="J164" i="6"/>
  <c r="F165" i="6"/>
  <c r="G165" i="6"/>
  <c r="H165" i="6"/>
  <c r="I165" i="6"/>
  <c r="J165" i="6"/>
  <c r="F166" i="6"/>
  <c r="G166" i="6"/>
  <c r="H166" i="6"/>
  <c r="I166" i="6"/>
  <c r="J166" i="6"/>
  <c r="F167" i="6"/>
  <c r="G167" i="6"/>
  <c r="H167" i="6"/>
  <c r="I167" i="6"/>
  <c r="J167" i="6"/>
  <c r="F168" i="6"/>
  <c r="G168" i="6"/>
  <c r="H168" i="6"/>
  <c r="I168" i="6"/>
  <c r="J168" i="6"/>
  <c r="F169" i="6"/>
  <c r="G169" i="6"/>
  <c r="H169" i="6"/>
  <c r="I169" i="6"/>
  <c r="J169" i="6"/>
  <c r="F170" i="6"/>
  <c r="G170" i="6"/>
  <c r="H170" i="6"/>
  <c r="I170" i="6"/>
  <c r="J170" i="6"/>
  <c r="F171" i="6"/>
  <c r="G171" i="6"/>
  <c r="H171" i="6"/>
  <c r="I171" i="6"/>
  <c r="J171" i="6"/>
  <c r="F172" i="6"/>
  <c r="G172" i="6"/>
  <c r="H172" i="6"/>
  <c r="I172" i="6"/>
  <c r="J172" i="6"/>
  <c r="F173" i="6"/>
  <c r="G173" i="6"/>
  <c r="H173" i="6"/>
  <c r="I173" i="6"/>
  <c r="J173" i="6"/>
  <c r="F174" i="6"/>
  <c r="G174" i="6"/>
  <c r="H174" i="6"/>
  <c r="I174" i="6"/>
  <c r="J174" i="6"/>
  <c r="F175" i="6"/>
  <c r="G175" i="6"/>
  <c r="H175" i="6"/>
  <c r="I175" i="6"/>
  <c r="J175" i="6"/>
  <c r="F176" i="6"/>
  <c r="G176" i="6"/>
  <c r="H176" i="6"/>
  <c r="I176" i="6"/>
  <c r="J176" i="6"/>
  <c r="F177" i="6"/>
  <c r="G177" i="6"/>
  <c r="H177" i="6"/>
  <c r="I177" i="6"/>
  <c r="J177" i="6"/>
  <c r="F178" i="6"/>
  <c r="G178" i="6"/>
  <c r="H178" i="6"/>
  <c r="I178" i="6"/>
  <c r="J178" i="6"/>
  <c r="F179" i="6"/>
  <c r="G179" i="6"/>
  <c r="H179" i="6"/>
  <c r="I179" i="6"/>
  <c r="J179" i="6"/>
  <c r="F180" i="6"/>
  <c r="G180" i="6"/>
  <c r="H180" i="6"/>
  <c r="I180" i="6"/>
  <c r="J180" i="6"/>
  <c r="F181" i="6"/>
  <c r="G181" i="6"/>
  <c r="H181" i="6"/>
  <c r="I181" i="6"/>
  <c r="J181" i="6"/>
  <c r="F182" i="6"/>
  <c r="G182" i="6"/>
  <c r="H182" i="6"/>
  <c r="I182" i="6"/>
  <c r="J182" i="6"/>
  <c r="F183" i="6"/>
  <c r="G183" i="6"/>
  <c r="H183" i="6"/>
  <c r="I183" i="6"/>
  <c r="J183" i="6"/>
  <c r="F184" i="6"/>
  <c r="G184" i="6"/>
  <c r="H184" i="6"/>
  <c r="I184" i="6"/>
  <c r="J184" i="6"/>
  <c r="F185" i="6"/>
  <c r="G185" i="6"/>
  <c r="H185" i="6"/>
  <c r="I185" i="6"/>
  <c r="J185" i="6"/>
  <c r="F186" i="6"/>
  <c r="G186" i="6"/>
  <c r="H186" i="6"/>
  <c r="I186" i="6"/>
  <c r="J186" i="6"/>
  <c r="F187" i="6"/>
  <c r="G187" i="6"/>
  <c r="H187" i="6"/>
  <c r="I187" i="6"/>
  <c r="J187" i="6"/>
  <c r="F188" i="6"/>
  <c r="G188" i="6"/>
  <c r="H188" i="6"/>
  <c r="I188" i="6"/>
  <c r="J188" i="6"/>
  <c r="F189" i="6"/>
  <c r="G189" i="6"/>
  <c r="H189" i="6"/>
  <c r="I189" i="6"/>
  <c r="J189" i="6"/>
  <c r="F190" i="6"/>
  <c r="G190" i="6"/>
  <c r="H190" i="6"/>
  <c r="I190" i="6"/>
  <c r="J190" i="6"/>
  <c r="F191" i="6"/>
  <c r="G191" i="6"/>
  <c r="H191" i="6"/>
  <c r="I191" i="6"/>
  <c r="J191" i="6"/>
  <c r="F192" i="6"/>
  <c r="G192" i="6"/>
  <c r="H192" i="6"/>
  <c r="I192" i="6"/>
  <c r="J192" i="6"/>
  <c r="F193" i="6"/>
  <c r="G193" i="6"/>
  <c r="H193" i="6"/>
  <c r="I193" i="6"/>
  <c r="J193" i="6"/>
  <c r="F194" i="6"/>
  <c r="G194" i="6"/>
  <c r="H194" i="6"/>
  <c r="I194" i="6"/>
  <c r="J194" i="6"/>
  <c r="F195" i="6"/>
  <c r="G195" i="6"/>
  <c r="H195" i="6"/>
  <c r="I195" i="6"/>
  <c r="J195" i="6"/>
  <c r="F196" i="6"/>
  <c r="G196" i="6"/>
  <c r="H196" i="6"/>
  <c r="I196" i="6"/>
  <c r="J196" i="6"/>
  <c r="F197" i="6"/>
  <c r="G197" i="6"/>
  <c r="H197" i="6"/>
  <c r="I197" i="6"/>
  <c r="J197" i="6"/>
  <c r="F198" i="6"/>
  <c r="G198" i="6"/>
  <c r="H198" i="6"/>
  <c r="I198" i="6"/>
  <c r="J198" i="6"/>
  <c r="F199" i="6"/>
  <c r="G199" i="6"/>
  <c r="H199" i="6"/>
  <c r="I199" i="6"/>
  <c r="J199" i="6"/>
  <c r="F200" i="6"/>
  <c r="G200" i="6"/>
  <c r="H200" i="6"/>
  <c r="I200" i="6"/>
  <c r="J200" i="6"/>
  <c r="F201" i="6"/>
  <c r="G201" i="6"/>
  <c r="H201" i="6"/>
  <c r="I201" i="6"/>
  <c r="J201" i="6"/>
  <c r="F202" i="6"/>
  <c r="G202" i="6"/>
  <c r="H202" i="6"/>
  <c r="I202" i="6"/>
  <c r="J202" i="6"/>
  <c r="F203" i="6"/>
  <c r="G203" i="6"/>
  <c r="H203" i="6"/>
  <c r="I203" i="6"/>
  <c r="J203" i="6"/>
  <c r="F204" i="6"/>
  <c r="G204" i="6"/>
  <c r="H204" i="6"/>
  <c r="I204" i="6"/>
  <c r="J204" i="6"/>
  <c r="F205" i="6"/>
  <c r="G205" i="6"/>
  <c r="H205" i="6"/>
  <c r="I205" i="6"/>
  <c r="J205" i="6"/>
  <c r="F206" i="6"/>
  <c r="G206" i="6"/>
  <c r="H206" i="6"/>
  <c r="I206" i="6"/>
  <c r="J206" i="6"/>
  <c r="F207" i="6"/>
  <c r="G207" i="6"/>
  <c r="H207" i="6"/>
  <c r="I207" i="6"/>
  <c r="J207" i="6"/>
  <c r="F208" i="6"/>
  <c r="G208" i="6"/>
  <c r="H208" i="6"/>
  <c r="I208" i="6"/>
  <c r="J208" i="6"/>
  <c r="F209" i="6"/>
  <c r="G209" i="6"/>
  <c r="H209" i="6"/>
  <c r="I209" i="6"/>
  <c r="J209" i="6"/>
  <c r="F210" i="6"/>
  <c r="G210" i="6"/>
  <c r="H210" i="6"/>
  <c r="I210" i="6"/>
  <c r="J210" i="6"/>
  <c r="F211" i="6"/>
  <c r="G211" i="6"/>
  <c r="H211" i="6"/>
  <c r="I211" i="6"/>
  <c r="J211" i="6"/>
  <c r="F212" i="6"/>
  <c r="G212" i="6"/>
  <c r="H212" i="6"/>
  <c r="I212" i="6"/>
  <c r="J212" i="6"/>
  <c r="F213" i="6"/>
  <c r="G213" i="6"/>
  <c r="H213" i="6"/>
  <c r="I213" i="6"/>
  <c r="J213" i="6"/>
  <c r="F214" i="6"/>
  <c r="G214" i="6"/>
  <c r="H214" i="6"/>
  <c r="I214" i="6"/>
  <c r="J214" i="6"/>
  <c r="F215" i="6"/>
  <c r="G215" i="6"/>
  <c r="H215" i="6"/>
  <c r="I215" i="6"/>
  <c r="J215" i="6"/>
  <c r="F216" i="6"/>
  <c r="G216" i="6"/>
  <c r="H216" i="6"/>
  <c r="I216" i="6"/>
  <c r="J216" i="6"/>
  <c r="F217" i="6"/>
  <c r="G217" i="6"/>
  <c r="H217" i="6"/>
  <c r="I217" i="6"/>
  <c r="J217" i="6"/>
  <c r="F218" i="6"/>
  <c r="G218" i="6"/>
  <c r="H218" i="6"/>
  <c r="I218" i="6"/>
  <c r="J218" i="6"/>
  <c r="F219" i="6"/>
  <c r="G219" i="6"/>
  <c r="H219" i="6"/>
  <c r="I219" i="6"/>
  <c r="J219" i="6"/>
  <c r="F220" i="6"/>
  <c r="G220" i="6"/>
  <c r="H220" i="6"/>
  <c r="I220" i="6"/>
  <c r="J220" i="6"/>
  <c r="F221" i="6"/>
  <c r="G221" i="6"/>
  <c r="H221" i="6"/>
  <c r="I221" i="6"/>
  <c r="J221" i="6"/>
  <c r="F222" i="6"/>
  <c r="G222" i="6"/>
  <c r="H222" i="6"/>
  <c r="I222" i="6"/>
  <c r="J222" i="6"/>
  <c r="F223" i="6"/>
  <c r="G223" i="6"/>
  <c r="H223" i="6"/>
  <c r="I223" i="6"/>
  <c r="J223" i="6"/>
  <c r="F224" i="6"/>
  <c r="G224" i="6"/>
  <c r="H224" i="6"/>
  <c r="I224" i="6"/>
  <c r="J224" i="6"/>
  <c r="F225" i="6"/>
  <c r="G225" i="6"/>
  <c r="H225" i="6"/>
  <c r="I225" i="6"/>
  <c r="J225" i="6"/>
  <c r="F226" i="6"/>
  <c r="G226" i="6"/>
  <c r="H226" i="6"/>
  <c r="I226" i="6"/>
  <c r="J226" i="6"/>
  <c r="F227" i="6"/>
  <c r="G227" i="6"/>
  <c r="H227" i="6"/>
  <c r="I227" i="6"/>
  <c r="J227" i="6"/>
  <c r="F228" i="6"/>
  <c r="G228" i="6"/>
  <c r="H228" i="6"/>
  <c r="I228" i="6"/>
  <c r="J228" i="6"/>
  <c r="F229" i="6"/>
  <c r="G229" i="6"/>
  <c r="H229" i="6"/>
  <c r="I229" i="6"/>
  <c r="J229" i="6"/>
  <c r="F230" i="6"/>
  <c r="G230" i="6"/>
  <c r="H230" i="6"/>
  <c r="I230" i="6"/>
  <c r="J230" i="6"/>
  <c r="F231" i="6"/>
  <c r="G231" i="6"/>
  <c r="H231" i="6"/>
  <c r="I231" i="6"/>
  <c r="J231" i="6"/>
  <c r="F232" i="6"/>
  <c r="G232" i="6"/>
  <c r="H232" i="6"/>
  <c r="I232" i="6"/>
  <c r="J232" i="6"/>
  <c r="F233" i="6"/>
  <c r="G233" i="6"/>
  <c r="H233" i="6"/>
  <c r="I233" i="6"/>
  <c r="J233" i="6"/>
  <c r="F234" i="6"/>
  <c r="G234" i="6"/>
  <c r="H234" i="6"/>
  <c r="I234" i="6"/>
  <c r="J234" i="6"/>
  <c r="F235" i="6"/>
  <c r="G235" i="6"/>
  <c r="H235" i="6"/>
  <c r="I235" i="6"/>
  <c r="J235" i="6"/>
  <c r="F236" i="6"/>
  <c r="G236" i="6"/>
  <c r="H236" i="6"/>
  <c r="I236" i="6"/>
  <c r="J236" i="6"/>
  <c r="F237" i="6"/>
  <c r="G237" i="6"/>
  <c r="H237" i="6"/>
  <c r="I237" i="6"/>
  <c r="J237" i="6"/>
  <c r="F238" i="6"/>
  <c r="G238" i="6"/>
  <c r="H238" i="6"/>
  <c r="I238" i="6"/>
  <c r="J238" i="6"/>
  <c r="F239" i="6"/>
  <c r="G239" i="6"/>
  <c r="H239" i="6"/>
  <c r="I239" i="6"/>
  <c r="J239" i="6"/>
  <c r="F240" i="6"/>
  <c r="G240" i="6"/>
  <c r="H240" i="6"/>
  <c r="I240" i="6"/>
  <c r="J240" i="6"/>
  <c r="F241" i="6"/>
  <c r="G241" i="6"/>
  <c r="H241" i="6"/>
  <c r="I241" i="6"/>
  <c r="J241" i="6"/>
  <c r="F242" i="6"/>
  <c r="G242" i="6"/>
  <c r="H242" i="6"/>
  <c r="I242" i="6"/>
  <c r="J242" i="6"/>
  <c r="F243" i="6"/>
  <c r="G243" i="6"/>
  <c r="H243" i="6"/>
  <c r="I243" i="6"/>
  <c r="J243" i="6"/>
  <c r="F244" i="6"/>
  <c r="G244" i="6"/>
  <c r="H244" i="6"/>
  <c r="I244" i="6"/>
  <c r="J244" i="6"/>
  <c r="F245" i="6"/>
  <c r="G245" i="6"/>
  <c r="H245" i="6"/>
  <c r="I245" i="6"/>
  <c r="J245" i="6"/>
  <c r="F246" i="6"/>
  <c r="G246" i="6"/>
  <c r="H246" i="6"/>
  <c r="I246" i="6"/>
  <c r="J246" i="6"/>
  <c r="F247" i="6"/>
  <c r="G247" i="6"/>
  <c r="H247" i="6"/>
  <c r="I247" i="6"/>
  <c r="J247" i="6"/>
  <c r="F248" i="6"/>
  <c r="G248" i="6"/>
  <c r="H248" i="6"/>
  <c r="I248" i="6"/>
  <c r="J248" i="6"/>
  <c r="F249" i="6"/>
  <c r="G249" i="6"/>
  <c r="H249" i="6"/>
  <c r="I249" i="6"/>
  <c r="J249" i="6"/>
  <c r="F250" i="6"/>
  <c r="G250" i="6"/>
  <c r="H250" i="6"/>
  <c r="I250" i="6"/>
  <c r="J250" i="6"/>
  <c r="F251" i="6"/>
  <c r="G251" i="6"/>
  <c r="H251" i="6"/>
  <c r="I251" i="6"/>
  <c r="J251" i="6"/>
  <c r="F252" i="6"/>
  <c r="G252" i="6"/>
  <c r="H252" i="6"/>
  <c r="I252" i="6"/>
  <c r="J252" i="6"/>
  <c r="F253" i="6"/>
  <c r="G253" i="6"/>
  <c r="H253" i="6"/>
  <c r="I253" i="6"/>
  <c r="J253" i="6"/>
  <c r="F254" i="6"/>
  <c r="G254" i="6"/>
  <c r="H254" i="6"/>
  <c r="I254" i="6"/>
  <c r="J254" i="6"/>
  <c r="F255" i="6"/>
  <c r="G255" i="6"/>
  <c r="H255" i="6"/>
  <c r="I255" i="6"/>
  <c r="J255" i="6"/>
  <c r="F256" i="6"/>
  <c r="G256" i="6"/>
  <c r="H256" i="6"/>
  <c r="I256" i="6"/>
  <c r="J256" i="6"/>
  <c r="F257" i="6"/>
  <c r="G257" i="6"/>
  <c r="H257" i="6"/>
  <c r="I257" i="6"/>
  <c r="J257" i="6"/>
  <c r="F258" i="6"/>
  <c r="G258" i="6"/>
  <c r="H258" i="6"/>
  <c r="I258" i="6"/>
  <c r="J258" i="6"/>
  <c r="F259" i="6"/>
  <c r="G259" i="6"/>
  <c r="H259" i="6"/>
  <c r="I259" i="6"/>
  <c r="J259" i="6"/>
  <c r="F260" i="6"/>
  <c r="G260" i="6"/>
  <c r="H260" i="6"/>
  <c r="I260" i="6"/>
  <c r="J260" i="6"/>
  <c r="F261" i="6"/>
  <c r="G261" i="6"/>
  <c r="H261" i="6"/>
  <c r="I261" i="6"/>
  <c r="J261" i="6"/>
  <c r="F262" i="6"/>
  <c r="G262" i="6"/>
  <c r="H262" i="6"/>
  <c r="I262" i="6"/>
  <c r="J262" i="6"/>
  <c r="F263" i="6"/>
  <c r="G263" i="6"/>
  <c r="H263" i="6"/>
  <c r="I263" i="6"/>
  <c r="J263" i="6"/>
  <c r="F264" i="6"/>
  <c r="G264" i="6"/>
  <c r="H264" i="6"/>
  <c r="I264" i="6"/>
  <c r="J264" i="6"/>
  <c r="F265" i="6"/>
  <c r="G265" i="6"/>
  <c r="H265" i="6"/>
  <c r="I265" i="6"/>
  <c r="J265" i="6"/>
  <c r="F266" i="6"/>
  <c r="G266" i="6"/>
  <c r="H266" i="6"/>
  <c r="I266" i="6"/>
  <c r="J266" i="6"/>
  <c r="F267" i="6"/>
  <c r="G267" i="6"/>
  <c r="H267" i="6"/>
  <c r="I267" i="6"/>
  <c r="J267" i="6"/>
  <c r="F268" i="6"/>
  <c r="G268" i="6"/>
  <c r="H268" i="6"/>
  <c r="I268" i="6"/>
  <c r="J268" i="6"/>
  <c r="F269" i="6"/>
  <c r="G269" i="6"/>
  <c r="H269" i="6"/>
  <c r="I269" i="6"/>
  <c r="J269" i="6"/>
  <c r="F270" i="6"/>
  <c r="G270" i="6"/>
  <c r="H270" i="6"/>
  <c r="I270" i="6"/>
  <c r="J270" i="6"/>
  <c r="F271" i="6"/>
  <c r="G271" i="6"/>
  <c r="H271" i="6"/>
  <c r="I271" i="6"/>
  <c r="J271" i="6"/>
  <c r="F272" i="6"/>
  <c r="G272" i="6"/>
  <c r="H272" i="6"/>
  <c r="I272" i="6"/>
  <c r="J272" i="6"/>
  <c r="F273" i="6"/>
  <c r="G273" i="6"/>
  <c r="H273" i="6"/>
  <c r="I273" i="6"/>
  <c r="J273" i="6"/>
  <c r="F274" i="6"/>
  <c r="G274" i="6"/>
  <c r="H274" i="6"/>
  <c r="I274" i="6"/>
  <c r="J274" i="6"/>
  <c r="F275" i="6"/>
  <c r="G275" i="6"/>
  <c r="H275" i="6"/>
  <c r="I275" i="6"/>
  <c r="J275" i="6"/>
  <c r="F276" i="6"/>
  <c r="G276" i="6"/>
  <c r="H276" i="6"/>
  <c r="I276" i="6"/>
  <c r="J276" i="6"/>
  <c r="F277" i="6"/>
  <c r="G277" i="6"/>
  <c r="H277" i="6"/>
  <c r="I277" i="6"/>
  <c r="J277" i="6"/>
  <c r="F278" i="6"/>
  <c r="G278" i="6"/>
  <c r="H278" i="6"/>
  <c r="I278" i="6"/>
  <c r="J278" i="6"/>
  <c r="F279" i="6"/>
  <c r="G279" i="6"/>
  <c r="H279" i="6"/>
  <c r="I279" i="6"/>
  <c r="J279" i="6"/>
  <c r="F280" i="6"/>
  <c r="G280" i="6"/>
  <c r="H280" i="6"/>
  <c r="I280" i="6"/>
  <c r="J280" i="6"/>
  <c r="F281" i="6"/>
  <c r="G281" i="6"/>
  <c r="H281" i="6"/>
  <c r="I281" i="6"/>
  <c r="J281" i="6"/>
  <c r="F282" i="6"/>
  <c r="G282" i="6"/>
  <c r="H282" i="6"/>
  <c r="I282" i="6"/>
  <c r="J282" i="6"/>
  <c r="F283" i="6"/>
  <c r="G283" i="6"/>
  <c r="H283" i="6"/>
  <c r="I283" i="6"/>
  <c r="J283" i="6"/>
  <c r="F284" i="6"/>
  <c r="G284" i="6"/>
  <c r="H284" i="6"/>
  <c r="I284" i="6"/>
  <c r="J284" i="6"/>
  <c r="F285" i="6"/>
  <c r="G285" i="6"/>
  <c r="H285" i="6"/>
  <c r="I285" i="6"/>
  <c r="J285" i="6"/>
  <c r="F286" i="6"/>
  <c r="G286" i="6"/>
  <c r="H286" i="6"/>
  <c r="I286" i="6"/>
  <c r="J286" i="6"/>
  <c r="F287" i="6"/>
  <c r="G287" i="6"/>
  <c r="H287" i="6"/>
  <c r="I287" i="6"/>
  <c r="J287" i="6"/>
  <c r="F288" i="6"/>
  <c r="G288" i="6"/>
  <c r="H288" i="6"/>
  <c r="I288" i="6"/>
  <c r="J288" i="6"/>
  <c r="F289" i="6"/>
  <c r="G289" i="6"/>
  <c r="H289" i="6"/>
  <c r="I289" i="6"/>
  <c r="J289" i="6"/>
  <c r="F290" i="6"/>
  <c r="G290" i="6"/>
  <c r="H290" i="6"/>
  <c r="I290" i="6"/>
  <c r="J290" i="6"/>
  <c r="F291" i="6"/>
  <c r="G291" i="6"/>
  <c r="H291" i="6"/>
  <c r="I291" i="6"/>
  <c r="J291" i="6"/>
  <c r="F292" i="6"/>
  <c r="G292" i="6"/>
  <c r="H292" i="6"/>
  <c r="I292" i="6"/>
  <c r="J292" i="6"/>
  <c r="F293" i="6"/>
  <c r="G293" i="6"/>
  <c r="H293" i="6"/>
  <c r="I293" i="6"/>
  <c r="J293" i="6"/>
  <c r="F294" i="6"/>
  <c r="G294" i="6"/>
  <c r="H294" i="6"/>
  <c r="I294" i="6"/>
  <c r="J294" i="6"/>
  <c r="F295" i="6"/>
  <c r="G295" i="6"/>
  <c r="H295" i="6"/>
  <c r="I295" i="6"/>
  <c r="J295" i="6"/>
  <c r="F296" i="6"/>
  <c r="G296" i="6"/>
  <c r="H296" i="6"/>
  <c r="I296" i="6"/>
  <c r="J296" i="6"/>
  <c r="F297" i="6"/>
  <c r="G297" i="6"/>
  <c r="H297" i="6"/>
  <c r="I297" i="6"/>
  <c r="J297" i="6"/>
  <c r="F298" i="6"/>
  <c r="G298" i="6"/>
  <c r="H298" i="6"/>
  <c r="I298" i="6"/>
  <c r="J298" i="6"/>
  <c r="F299" i="6"/>
  <c r="G299" i="6"/>
  <c r="H299" i="6"/>
  <c r="I299" i="6"/>
  <c r="J299" i="6"/>
  <c r="F300" i="6"/>
  <c r="G300" i="6"/>
  <c r="H300" i="6"/>
  <c r="I300" i="6"/>
  <c r="J300" i="6"/>
  <c r="F301" i="6"/>
  <c r="G301" i="6"/>
  <c r="H301" i="6"/>
  <c r="I301" i="6"/>
  <c r="J301" i="6"/>
  <c r="F302" i="6"/>
  <c r="G302" i="6"/>
  <c r="H302" i="6"/>
  <c r="I302" i="6"/>
  <c r="J302" i="6"/>
  <c r="F303" i="6"/>
  <c r="G303" i="6"/>
  <c r="H303" i="6"/>
  <c r="I303" i="6"/>
  <c r="J303" i="6"/>
  <c r="F304" i="6"/>
  <c r="G304" i="6"/>
  <c r="H304" i="6"/>
  <c r="I304" i="6"/>
  <c r="J304" i="6"/>
  <c r="F305" i="6"/>
  <c r="G305" i="6"/>
  <c r="H305" i="6"/>
  <c r="I305" i="6"/>
  <c r="J305" i="6"/>
  <c r="F306" i="6"/>
  <c r="G306" i="6"/>
  <c r="H306" i="6"/>
  <c r="I306" i="6"/>
  <c r="J306" i="6"/>
  <c r="F307" i="6"/>
  <c r="G307" i="6"/>
  <c r="H307" i="6"/>
  <c r="I307" i="6"/>
  <c r="J307" i="6"/>
  <c r="F308" i="6"/>
  <c r="G308" i="6"/>
  <c r="H308" i="6"/>
  <c r="I308" i="6"/>
  <c r="J308" i="6"/>
  <c r="F309" i="6"/>
  <c r="G309" i="6"/>
  <c r="H309" i="6"/>
  <c r="I309" i="6"/>
  <c r="J309" i="6"/>
  <c r="F310" i="6"/>
  <c r="G310" i="6"/>
  <c r="H310" i="6"/>
  <c r="I310" i="6"/>
  <c r="J310" i="6"/>
  <c r="F311" i="6"/>
  <c r="G311" i="6"/>
  <c r="H311" i="6"/>
  <c r="I311" i="6"/>
  <c r="J311" i="6"/>
  <c r="F312" i="6"/>
  <c r="G312" i="6"/>
  <c r="H312" i="6"/>
  <c r="I312" i="6"/>
  <c r="J312" i="6"/>
  <c r="F313" i="6"/>
  <c r="G313" i="6"/>
  <c r="H313" i="6"/>
  <c r="I313" i="6"/>
  <c r="J313" i="6"/>
  <c r="F314" i="6"/>
  <c r="G314" i="6"/>
  <c r="H314" i="6"/>
  <c r="I314" i="6"/>
  <c r="J314" i="6"/>
  <c r="F315" i="6"/>
  <c r="G315" i="6"/>
  <c r="H315" i="6"/>
  <c r="I315" i="6"/>
  <c r="J315" i="6"/>
  <c r="F316" i="6"/>
  <c r="G316" i="6"/>
  <c r="H316" i="6"/>
  <c r="I316" i="6"/>
  <c r="J316" i="6"/>
  <c r="F317" i="6"/>
  <c r="G317" i="6"/>
  <c r="H317" i="6"/>
  <c r="I317" i="6"/>
  <c r="J317" i="6"/>
  <c r="F318" i="6"/>
  <c r="G318" i="6"/>
  <c r="H318" i="6"/>
  <c r="I318" i="6"/>
  <c r="J318" i="6"/>
  <c r="F319" i="6"/>
  <c r="G319" i="6"/>
  <c r="H319" i="6"/>
  <c r="I319" i="6"/>
  <c r="J319" i="6"/>
  <c r="F320" i="6"/>
  <c r="G320" i="6"/>
  <c r="H320" i="6"/>
  <c r="I320" i="6"/>
  <c r="J320" i="6"/>
  <c r="F321" i="6"/>
  <c r="G321" i="6"/>
  <c r="H321" i="6"/>
  <c r="I321" i="6"/>
  <c r="J321" i="6"/>
  <c r="F322" i="6"/>
  <c r="G322" i="6"/>
  <c r="H322" i="6"/>
  <c r="I322" i="6"/>
  <c r="J322" i="6"/>
  <c r="F323" i="6"/>
  <c r="G323" i="6"/>
  <c r="H323" i="6"/>
  <c r="I323" i="6"/>
  <c r="J323" i="6"/>
  <c r="F324" i="6"/>
  <c r="G324" i="6"/>
  <c r="H324" i="6"/>
  <c r="I324" i="6"/>
  <c r="J324" i="6"/>
  <c r="F325" i="6"/>
  <c r="G325" i="6"/>
  <c r="H325" i="6"/>
  <c r="I325" i="6"/>
  <c r="J325" i="6"/>
  <c r="F326" i="6"/>
  <c r="G326" i="6"/>
  <c r="H326" i="6"/>
  <c r="I326" i="6"/>
  <c r="J326" i="6"/>
  <c r="F327" i="6"/>
  <c r="G327" i="6"/>
  <c r="H327" i="6"/>
  <c r="I327" i="6"/>
  <c r="J327" i="6"/>
  <c r="F328" i="6"/>
  <c r="G328" i="6"/>
  <c r="H328" i="6"/>
  <c r="I328" i="6"/>
  <c r="J328" i="6"/>
  <c r="F329" i="6"/>
  <c r="G329" i="6"/>
  <c r="H329" i="6"/>
  <c r="I329" i="6"/>
  <c r="J329" i="6"/>
  <c r="F330" i="6"/>
  <c r="G330" i="6"/>
  <c r="H330" i="6"/>
  <c r="I330" i="6"/>
  <c r="J330" i="6"/>
  <c r="F331" i="6"/>
  <c r="G331" i="6"/>
  <c r="H331" i="6"/>
  <c r="I331" i="6"/>
  <c r="J331" i="6"/>
  <c r="F332" i="6"/>
  <c r="G332" i="6"/>
  <c r="H332" i="6"/>
  <c r="I332" i="6"/>
  <c r="J332" i="6"/>
  <c r="F333" i="6"/>
  <c r="G333" i="6"/>
  <c r="H333" i="6"/>
  <c r="I333" i="6"/>
  <c r="J333" i="6"/>
  <c r="F334" i="6"/>
  <c r="G334" i="6"/>
  <c r="H334" i="6"/>
  <c r="I334" i="6"/>
  <c r="J334" i="6"/>
  <c r="F335" i="6"/>
  <c r="G335" i="6"/>
  <c r="H335" i="6"/>
  <c r="I335" i="6"/>
  <c r="J335" i="6"/>
  <c r="F336" i="6"/>
  <c r="G336" i="6"/>
  <c r="H336" i="6"/>
  <c r="I336" i="6"/>
  <c r="J336" i="6"/>
  <c r="F337" i="6"/>
  <c r="G337" i="6"/>
  <c r="H337" i="6"/>
  <c r="I337" i="6"/>
  <c r="J337" i="6"/>
  <c r="F338" i="6"/>
  <c r="G338" i="6"/>
  <c r="H338" i="6"/>
  <c r="I338" i="6"/>
  <c r="J338" i="6"/>
  <c r="F339" i="6"/>
  <c r="G339" i="6"/>
  <c r="H339" i="6"/>
  <c r="I339" i="6"/>
  <c r="J339" i="6"/>
  <c r="F340" i="6"/>
  <c r="G340" i="6"/>
  <c r="H340" i="6"/>
  <c r="I340" i="6"/>
  <c r="J340" i="6"/>
  <c r="F341" i="6"/>
  <c r="G341" i="6"/>
  <c r="H341" i="6"/>
  <c r="I341" i="6"/>
  <c r="J341" i="6"/>
  <c r="F342" i="6"/>
  <c r="G342" i="6"/>
  <c r="H342" i="6"/>
  <c r="I342" i="6"/>
  <c r="J342" i="6"/>
  <c r="F343" i="6"/>
  <c r="G343" i="6"/>
  <c r="H343" i="6"/>
  <c r="I343" i="6"/>
  <c r="J343" i="6"/>
  <c r="F344" i="6"/>
  <c r="G344" i="6"/>
  <c r="H344" i="6"/>
  <c r="I344" i="6"/>
  <c r="J344" i="6"/>
  <c r="F345" i="6"/>
  <c r="G345" i="6"/>
  <c r="H345" i="6"/>
  <c r="I345" i="6"/>
  <c r="J345" i="6"/>
  <c r="F346" i="6"/>
  <c r="G346" i="6"/>
  <c r="H346" i="6"/>
  <c r="I346" i="6"/>
  <c r="J346" i="6"/>
  <c r="F347" i="6"/>
  <c r="G347" i="6"/>
  <c r="H347" i="6"/>
  <c r="I347" i="6"/>
  <c r="J347" i="6"/>
  <c r="F348" i="6"/>
  <c r="G348" i="6"/>
  <c r="H348" i="6"/>
  <c r="I348" i="6"/>
  <c r="J348" i="6"/>
  <c r="F349" i="6"/>
  <c r="G349" i="6"/>
  <c r="H349" i="6"/>
  <c r="I349" i="6"/>
  <c r="J349" i="6"/>
  <c r="F350" i="6"/>
  <c r="G350" i="6"/>
  <c r="H350" i="6"/>
  <c r="I350" i="6"/>
  <c r="J350" i="6"/>
  <c r="F351" i="6"/>
  <c r="G351" i="6"/>
  <c r="H351" i="6"/>
  <c r="I351" i="6"/>
  <c r="J351" i="6"/>
  <c r="F352" i="6"/>
  <c r="G352" i="6"/>
  <c r="H352" i="6"/>
  <c r="I352" i="6"/>
  <c r="J352" i="6"/>
  <c r="F353" i="6"/>
  <c r="G353" i="6"/>
  <c r="H353" i="6"/>
  <c r="I353" i="6"/>
  <c r="J353" i="6"/>
  <c r="F354" i="6"/>
  <c r="G354" i="6"/>
  <c r="H354" i="6"/>
  <c r="I354" i="6"/>
  <c r="J354" i="6"/>
  <c r="F355" i="6"/>
  <c r="G355" i="6"/>
  <c r="H355" i="6"/>
  <c r="I355" i="6"/>
  <c r="J355" i="6"/>
  <c r="F356" i="6"/>
  <c r="G356" i="6"/>
  <c r="H356" i="6"/>
  <c r="I356" i="6"/>
  <c r="J356" i="6"/>
  <c r="F357" i="6"/>
  <c r="G357" i="6"/>
  <c r="H357" i="6"/>
  <c r="I357" i="6"/>
  <c r="J357" i="6"/>
  <c r="F358" i="6"/>
  <c r="G358" i="6"/>
  <c r="H358" i="6"/>
  <c r="I358" i="6"/>
  <c r="J358" i="6"/>
  <c r="F359" i="6"/>
  <c r="G359" i="6"/>
  <c r="H359" i="6"/>
  <c r="I359" i="6"/>
  <c r="J359" i="6"/>
  <c r="F360" i="6"/>
  <c r="G360" i="6"/>
  <c r="H360" i="6"/>
  <c r="I360" i="6"/>
  <c r="J360" i="6"/>
  <c r="F361" i="6"/>
  <c r="G361" i="6"/>
  <c r="H361" i="6"/>
  <c r="I361" i="6"/>
  <c r="J361" i="6"/>
  <c r="F362" i="6"/>
  <c r="G362" i="6"/>
  <c r="H362" i="6"/>
  <c r="I362" i="6"/>
  <c r="J362" i="6"/>
  <c r="F363" i="6"/>
  <c r="G363" i="6"/>
  <c r="H363" i="6"/>
  <c r="I363" i="6"/>
  <c r="J363" i="6"/>
  <c r="F364" i="6"/>
  <c r="G364" i="6"/>
  <c r="H364" i="6"/>
  <c r="I364" i="6"/>
  <c r="J364" i="6"/>
  <c r="F365" i="6"/>
  <c r="G365" i="6"/>
  <c r="H365" i="6"/>
  <c r="I365" i="6"/>
  <c r="J365" i="6"/>
  <c r="F366" i="6"/>
  <c r="G366" i="6"/>
  <c r="H366" i="6"/>
  <c r="I366" i="6"/>
  <c r="J366" i="6"/>
  <c r="F367" i="6"/>
  <c r="G367" i="6"/>
  <c r="H367" i="6"/>
  <c r="I367" i="6"/>
  <c r="J367" i="6"/>
  <c r="F368" i="6"/>
  <c r="G368" i="6"/>
  <c r="H368" i="6"/>
  <c r="I368" i="6"/>
  <c r="J368" i="6"/>
  <c r="F369" i="6"/>
  <c r="G369" i="6"/>
  <c r="H369" i="6"/>
  <c r="I369" i="6"/>
  <c r="J369" i="6"/>
  <c r="F370" i="6"/>
  <c r="G370" i="6"/>
  <c r="H370" i="6"/>
  <c r="I370" i="6"/>
  <c r="J370" i="6"/>
  <c r="F371" i="6"/>
  <c r="G371" i="6"/>
  <c r="H371" i="6"/>
  <c r="I371" i="6"/>
  <c r="J371" i="6"/>
  <c r="F372" i="6"/>
  <c r="G372" i="6"/>
  <c r="H372" i="6"/>
  <c r="I372" i="6"/>
  <c r="J372" i="6"/>
  <c r="F373" i="6"/>
  <c r="G373" i="6"/>
  <c r="H373" i="6"/>
  <c r="I373" i="6"/>
  <c r="J373" i="6"/>
  <c r="F374" i="6"/>
  <c r="G374" i="6"/>
  <c r="H374" i="6"/>
  <c r="I374" i="6"/>
  <c r="J374" i="6"/>
  <c r="F375" i="6"/>
  <c r="G375" i="6"/>
  <c r="H375" i="6"/>
  <c r="I375" i="6"/>
  <c r="J375" i="6"/>
  <c r="F376" i="6"/>
  <c r="G376" i="6"/>
  <c r="H376" i="6"/>
  <c r="I376" i="6"/>
  <c r="J376" i="6"/>
  <c r="F377" i="6"/>
  <c r="G377" i="6"/>
  <c r="H377" i="6"/>
  <c r="I377" i="6"/>
  <c r="J377" i="6"/>
  <c r="F378" i="6"/>
  <c r="G378" i="6"/>
  <c r="H378" i="6"/>
  <c r="I378" i="6"/>
  <c r="J378" i="6"/>
  <c r="F379" i="6"/>
  <c r="G379" i="6"/>
  <c r="H379" i="6"/>
  <c r="I379" i="6"/>
  <c r="J379" i="6"/>
  <c r="F380" i="6"/>
  <c r="G380" i="6"/>
  <c r="H380" i="6"/>
  <c r="I380" i="6"/>
  <c r="J380" i="6"/>
  <c r="F381" i="6"/>
  <c r="G381" i="6"/>
  <c r="H381" i="6"/>
  <c r="I381" i="6"/>
  <c r="J381" i="6"/>
  <c r="F382" i="6"/>
  <c r="G382" i="6"/>
  <c r="H382" i="6"/>
  <c r="I382" i="6"/>
  <c r="J382" i="6"/>
  <c r="F383" i="6"/>
  <c r="G383" i="6"/>
  <c r="H383" i="6"/>
  <c r="I383" i="6"/>
  <c r="J383" i="6"/>
  <c r="F384" i="6"/>
  <c r="G384" i="6"/>
  <c r="H384" i="6"/>
  <c r="I384" i="6"/>
  <c r="J384" i="6"/>
  <c r="F385" i="6"/>
  <c r="G385" i="6"/>
  <c r="H385" i="6"/>
  <c r="I385" i="6"/>
  <c r="J385" i="6"/>
  <c r="F386" i="6"/>
  <c r="G386" i="6"/>
  <c r="H386" i="6"/>
  <c r="I386" i="6"/>
  <c r="J386" i="6"/>
  <c r="F387" i="6"/>
  <c r="G387" i="6"/>
  <c r="H387" i="6"/>
  <c r="I387" i="6"/>
  <c r="J387" i="6"/>
  <c r="F388" i="6"/>
  <c r="G388" i="6"/>
  <c r="H388" i="6"/>
  <c r="I388" i="6"/>
  <c r="J388" i="6"/>
  <c r="F389" i="6"/>
  <c r="G389" i="6"/>
  <c r="H389" i="6"/>
  <c r="I389" i="6"/>
  <c r="J389" i="6"/>
  <c r="F390" i="6"/>
  <c r="G390" i="6"/>
  <c r="H390" i="6"/>
  <c r="I390" i="6"/>
  <c r="J390" i="6"/>
  <c r="F391" i="6"/>
  <c r="G391" i="6"/>
  <c r="H391" i="6"/>
  <c r="I391" i="6"/>
  <c r="J391" i="6"/>
  <c r="F392" i="6"/>
  <c r="G392" i="6"/>
  <c r="H392" i="6"/>
  <c r="I392" i="6"/>
  <c r="J392" i="6"/>
  <c r="F393" i="6"/>
  <c r="G393" i="6"/>
  <c r="H393" i="6"/>
  <c r="I393" i="6"/>
  <c r="J393" i="6"/>
  <c r="F394" i="6"/>
  <c r="G394" i="6"/>
  <c r="H394" i="6"/>
  <c r="I394" i="6"/>
  <c r="J394" i="6"/>
  <c r="F395" i="6"/>
  <c r="G395" i="6"/>
  <c r="H395" i="6"/>
  <c r="I395" i="6"/>
  <c r="J395" i="6"/>
  <c r="F396" i="6"/>
  <c r="G396" i="6"/>
  <c r="H396" i="6"/>
  <c r="I396" i="6"/>
  <c r="J396" i="6"/>
  <c r="F397" i="6"/>
  <c r="G397" i="6"/>
  <c r="H397" i="6"/>
  <c r="I397" i="6"/>
  <c r="J397" i="6"/>
  <c r="F398" i="6"/>
  <c r="G398" i="6"/>
  <c r="H398" i="6"/>
  <c r="I398" i="6"/>
  <c r="J398" i="6"/>
  <c r="F399" i="6"/>
  <c r="G399" i="6"/>
  <c r="H399" i="6"/>
  <c r="I399" i="6"/>
  <c r="J399" i="6"/>
  <c r="F400" i="6"/>
  <c r="G400" i="6"/>
  <c r="H400" i="6"/>
  <c r="I400" i="6"/>
  <c r="J400" i="6"/>
  <c r="F401" i="6"/>
  <c r="G401" i="6"/>
  <c r="H401" i="6"/>
  <c r="I401" i="6"/>
  <c r="J401" i="6"/>
  <c r="F402" i="6"/>
  <c r="G402" i="6"/>
  <c r="H402" i="6"/>
  <c r="I402" i="6"/>
  <c r="J402" i="6"/>
  <c r="F403" i="6"/>
  <c r="G403" i="6"/>
  <c r="H403" i="6"/>
  <c r="I403" i="6"/>
  <c r="J403" i="6"/>
  <c r="F404" i="6"/>
  <c r="G404" i="6"/>
  <c r="H404" i="6"/>
  <c r="I404" i="6"/>
  <c r="J404" i="6"/>
  <c r="F405" i="6"/>
  <c r="G405" i="6"/>
  <c r="H405" i="6"/>
  <c r="I405" i="6"/>
  <c r="J405" i="6"/>
  <c r="F406" i="6"/>
  <c r="G406" i="6"/>
  <c r="H406" i="6"/>
  <c r="I406" i="6"/>
  <c r="J406" i="6"/>
  <c r="F407" i="6"/>
  <c r="G407" i="6"/>
  <c r="H407" i="6"/>
  <c r="I407" i="6"/>
  <c r="J407" i="6"/>
  <c r="F408" i="6"/>
  <c r="G408" i="6"/>
  <c r="H408" i="6"/>
  <c r="I408" i="6"/>
  <c r="J408" i="6"/>
  <c r="F409" i="6"/>
  <c r="G409" i="6"/>
  <c r="H409" i="6"/>
  <c r="I409" i="6"/>
  <c r="J409" i="6"/>
  <c r="F410" i="6"/>
  <c r="G410" i="6"/>
  <c r="H410" i="6"/>
  <c r="I410" i="6"/>
  <c r="J410" i="6"/>
  <c r="F411" i="6"/>
  <c r="G411" i="6"/>
  <c r="H411" i="6"/>
  <c r="I411" i="6"/>
  <c r="J411" i="6"/>
  <c r="F412" i="6"/>
  <c r="G412" i="6"/>
  <c r="H412" i="6"/>
  <c r="I412" i="6"/>
  <c r="J412" i="6"/>
  <c r="F413" i="6"/>
  <c r="G413" i="6"/>
  <c r="H413" i="6"/>
  <c r="I413" i="6"/>
  <c r="J413" i="6"/>
  <c r="F414" i="6"/>
  <c r="G414" i="6"/>
  <c r="H414" i="6"/>
  <c r="I414" i="6"/>
  <c r="J414" i="6"/>
  <c r="F415" i="6"/>
  <c r="G415" i="6"/>
  <c r="H415" i="6"/>
  <c r="I415" i="6"/>
  <c r="J415" i="6"/>
  <c r="F416" i="6"/>
  <c r="G416" i="6"/>
  <c r="H416" i="6"/>
  <c r="L416" i="6" s="1"/>
  <c r="I416" i="6"/>
  <c r="J416" i="6"/>
  <c r="F417" i="6"/>
  <c r="G417" i="6"/>
  <c r="H417" i="6"/>
  <c r="I417" i="6"/>
  <c r="J417" i="6"/>
  <c r="F418" i="6"/>
  <c r="G418" i="6"/>
  <c r="H418" i="6"/>
  <c r="I418" i="6"/>
  <c r="J418" i="6"/>
  <c r="F419" i="6"/>
  <c r="G419" i="6"/>
  <c r="H419" i="6"/>
  <c r="I419" i="6"/>
  <c r="J419" i="6"/>
  <c r="F420" i="6"/>
  <c r="G420" i="6"/>
  <c r="H420" i="6"/>
  <c r="I420" i="6"/>
  <c r="J420" i="6"/>
  <c r="F421" i="6"/>
  <c r="G421" i="6"/>
  <c r="H421" i="6"/>
  <c r="I421" i="6"/>
  <c r="J421" i="6"/>
  <c r="F422" i="6"/>
  <c r="G422" i="6"/>
  <c r="H422" i="6"/>
  <c r="I422" i="6"/>
  <c r="L422" i="6" s="1"/>
  <c r="J422" i="6"/>
  <c r="F423" i="6"/>
  <c r="G423" i="6"/>
  <c r="H423" i="6"/>
  <c r="I423" i="6"/>
  <c r="J423" i="6"/>
  <c r="F424" i="6"/>
  <c r="G424" i="6"/>
  <c r="H424" i="6"/>
  <c r="I424" i="6"/>
  <c r="L424" i="6" s="1"/>
  <c r="J424" i="6"/>
  <c r="F425" i="6"/>
  <c r="G425" i="6"/>
  <c r="H425" i="6"/>
  <c r="L425" i="6" s="1"/>
  <c r="I425" i="6"/>
  <c r="J425" i="6"/>
  <c r="F426" i="6"/>
  <c r="G426" i="6"/>
  <c r="H426" i="6"/>
  <c r="L426" i="6" s="1"/>
  <c r="I426" i="6"/>
  <c r="J426" i="6"/>
  <c r="F427" i="6"/>
  <c r="G427" i="6"/>
  <c r="H427" i="6"/>
  <c r="L427" i="6" s="1"/>
  <c r="I427" i="6"/>
  <c r="J427" i="6"/>
  <c r="F428" i="6"/>
  <c r="G428" i="6"/>
  <c r="H428" i="6"/>
  <c r="L428" i="6" s="1"/>
  <c r="I428" i="6"/>
  <c r="J428" i="6"/>
  <c r="F429" i="6"/>
  <c r="G429" i="6"/>
  <c r="H429" i="6"/>
  <c r="L429" i="6" s="1"/>
  <c r="I429" i="6"/>
  <c r="J429" i="6"/>
  <c r="F430" i="6"/>
  <c r="G430" i="6"/>
  <c r="H430" i="6"/>
  <c r="L430" i="6" s="1"/>
  <c r="I430" i="6"/>
  <c r="J430" i="6"/>
  <c r="F431" i="6"/>
  <c r="G431" i="6"/>
  <c r="H431" i="6"/>
  <c r="L431" i="6" s="1"/>
  <c r="I431" i="6"/>
  <c r="J431" i="6"/>
  <c r="F432" i="6"/>
  <c r="G432" i="6"/>
  <c r="H432" i="6"/>
  <c r="L432" i="6" s="1"/>
  <c r="I432" i="6"/>
  <c r="J432" i="6"/>
  <c r="F433" i="6"/>
  <c r="G433" i="6"/>
  <c r="I433" i="6"/>
  <c r="J433" i="6"/>
  <c r="F434" i="6"/>
  <c r="G434" i="6"/>
  <c r="H434" i="6"/>
  <c r="L434" i="6" s="1"/>
  <c r="I434" i="6"/>
  <c r="J434" i="6"/>
  <c r="F435" i="6"/>
  <c r="G435" i="6"/>
  <c r="H435" i="6"/>
  <c r="L435" i="6" s="1"/>
  <c r="I435" i="6"/>
  <c r="J435" i="6"/>
  <c r="F436" i="6"/>
  <c r="G436" i="6"/>
  <c r="H436" i="6"/>
  <c r="L436" i="6" s="1"/>
  <c r="I436" i="6"/>
  <c r="J436" i="6"/>
  <c r="F437" i="6"/>
  <c r="G437" i="6"/>
  <c r="H437" i="6"/>
  <c r="L437" i="6" s="1"/>
  <c r="I437" i="6"/>
  <c r="J437" i="6"/>
  <c r="F438" i="6"/>
  <c r="G438" i="6"/>
  <c r="H438" i="6"/>
  <c r="L438" i="6" s="1"/>
  <c r="I438" i="6"/>
  <c r="J438" i="6"/>
  <c r="F439" i="6"/>
  <c r="G439" i="6"/>
  <c r="H439" i="6"/>
  <c r="L439" i="6" s="1"/>
  <c r="I439" i="6"/>
  <c r="J439" i="6"/>
  <c r="F440" i="6"/>
  <c r="G440" i="6"/>
  <c r="H440" i="6"/>
  <c r="L440" i="6" s="1"/>
  <c r="I440" i="6"/>
  <c r="J440" i="6"/>
  <c r="F441" i="6"/>
  <c r="G441" i="6"/>
  <c r="H441" i="6"/>
  <c r="L441" i="6" s="1"/>
  <c r="I441" i="6"/>
  <c r="J441" i="6"/>
  <c r="F442" i="6"/>
  <c r="G442" i="6"/>
  <c r="H442" i="6"/>
  <c r="L442" i="6" s="1"/>
  <c r="I442" i="6"/>
  <c r="J442" i="6"/>
  <c r="F443" i="6"/>
  <c r="G443" i="6"/>
  <c r="H443" i="6"/>
  <c r="L443" i="6" s="1"/>
  <c r="I443" i="6"/>
  <c r="J443" i="6"/>
  <c r="F444" i="6"/>
  <c r="G444" i="6"/>
  <c r="H444" i="6"/>
  <c r="L444" i="6" s="1"/>
  <c r="I444" i="6"/>
  <c r="J444" i="6"/>
  <c r="F445" i="6"/>
  <c r="G445" i="6"/>
  <c r="H445" i="6"/>
  <c r="L445" i="6" s="1"/>
  <c r="I445" i="6"/>
  <c r="J445" i="6"/>
  <c r="F446" i="6"/>
  <c r="G446" i="6"/>
  <c r="H446" i="6"/>
  <c r="L446" i="6" s="1"/>
  <c r="I446" i="6"/>
  <c r="J446" i="6"/>
  <c r="F447" i="6"/>
  <c r="G447" i="6"/>
  <c r="H447" i="6"/>
  <c r="L447" i="6" s="1"/>
  <c r="I447" i="6"/>
  <c r="J447" i="6"/>
  <c r="F448" i="6"/>
  <c r="G448" i="6"/>
  <c r="H448" i="6"/>
  <c r="L448" i="6" s="1"/>
  <c r="I448" i="6"/>
  <c r="J448" i="6"/>
  <c r="F449" i="6"/>
  <c r="G449" i="6"/>
  <c r="I449" i="6"/>
  <c r="J449" i="6"/>
  <c r="F450" i="6"/>
  <c r="G450" i="6"/>
  <c r="H450" i="6"/>
  <c r="L450" i="6" s="1"/>
  <c r="I450" i="6"/>
  <c r="J450" i="6"/>
  <c r="F451" i="6"/>
  <c r="G451" i="6"/>
  <c r="H451" i="6"/>
  <c r="L451" i="6" s="1"/>
  <c r="I451" i="6"/>
  <c r="J451" i="6"/>
  <c r="F452" i="6"/>
  <c r="G452" i="6"/>
  <c r="H452" i="6"/>
  <c r="L452" i="6" s="1"/>
  <c r="I452" i="6"/>
  <c r="J452" i="6"/>
  <c r="F453" i="6"/>
  <c r="G453" i="6"/>
  <c r="H453" i="6"/>
  <c r="L453" i="6" s="1"/>
  <c r="I453" i="6"/>
  <c r="J453" i="6"/>
  <c r="F454" i="6"/>
  <c r="G454" i="6"/>
  <c r="H454" i="6"/>
  <c r="L454" i="6" s="1"/>
  <c r="I454" i="6"/>
  <c r="J454" i="6"/>
  <c r="F455" i="6"/>
  <c r="G455" i="6"/>
  <c r="H455" i="6"/>
  <c r="L455" i="6" s="1"/>
  <c r="I455" i="6"/>
  <c r="J455" i="6"/>
  <c r="F456" i="6"/>
  <c r="G456" i="6"/>
  <c r="H456" i="6"/>
  <c r="L456" i="6" s="1"/>
  <c r="I456" i="6"/>
  <c r="J456" i="6"/>
  <c r="F457" i="6"/>
  <c r="G457" i="6"/>
  <c r="H457" i="6"/>
  <c r="L457" i="6" s="1"/>
  <c r="I457" i="6"/>
  <c r="J457" i="6"/>
  <c r="F458" i="6"/>
  <c r="G458" i="6"/>
  <c r="H458" i="6"/>
  <c r="L458" i="6" s="1"/>
  <c r="I458" i="6"/>
  <c r="J458" i="6"/>
  <c r="F459" i="6"/>
  <c r="G459" i="6"/>
  <c r="H459" i="6"/>
  <c r="L459" i="6" s="1"/>
  <c r="I459" i="6"/>
  <c r="J459" i="6"/>
  <c r="F460" i="6"/>
  <c r="G460" i="6"/>
  <c r="H460" i="6"/>
  <c r="L460" i="6" s="1"/>
  <c r="I460" i="6"/>
  <c r="J460" i="6"/>
  <c r="F461" i="6"/>
  <c r="G461" i="6"/>
  <c r="H461" i="6"/>
  <c r="L461" i="6" s="1"/>
  <c r="I461" i="6"/>
  <c r="J461" i="6"/>
  <c r="F462" i="6"/>
  <c r="G462" i="6"/>
  <c r="H462" i="6"/>
  <c r="L462" i="6" s="1"/>
  <c r="I462" i="6"/>
  <c r="J462" i="6"/>
  <c r="F463" i="6"/>
  <c r="G463" i="6"/>
  <c r="H463" i="6"/>
  <c r="L463" i="6" s="1"/>
  <c r="I463" i="6"/>
  <c r="J463" i="6"/>
  <c r="F464" i="6"/>
  <c r="G464" i="6"/>
  <c r="H464" i="6"/>
  <c r="L464" i="6" s="1"/>
  <c r="I464" i="6"/>
  <c r="J464" i="6"/>
  <c r="F465" i="6"/>
  <c r="G465" i="6"/>
  <c r="I465" i="6"/>
  <c r="J465" i="6"/>
  <c r="F466" i="6"/>
  <c r="G466" i="6"/>
  <c r="H466" i="6"/>
  <c r="L466" i="6" s="1"/>
  <c r="I466" i="6"/>
  <c r="J466" i="6"/>
  <c r="F467" i="6"/>
  <c r="G467" i="6"/>
  <c r="H467" i="6"/>
  <c r="L467" i="6" s="1"/>
  <c r="I467" i="6"/>
  <c r="J467" i="6"/>
  <c r="F468" i="6"/>
  <c r="G468" i="6"/>
  <c r="H468" i="6"/>
  <c r="L468" i="6" s="1"/>
  <c r="I468" i="6"/>
  <c r="J468" i="6"/>
  <c r="F469" i="6"/>
  <c r="G469" i="6"/>
  <c r="H469" i="6"/>
  <c r="L469" i="6" s="1"/>
  <c r="I469" i="6"/>
  <c r="J469" i="6"/>
  <c r="F470" i="6"/>
  <c r="G470" i="6"/>
  <c r="H470" i="6"/>
  <c r="L470" i="6" s="1"/>
  <c r="I470" i="6"/>
  <c r="J470" i="6"/>
  <c r="F471" i="6"/>
  <c r="G471" i="6"/>
  <c r="H471" i="6"/>
  <c r="L471" i="6" s="1"/>
  <c r="I471" i="6"/>
  <c r="J471" i="6"/>
  <c r="F472" i="6"/>
  <c r="G472" i="6"/>
  <c r="H472" i="6"/>
  <c r="L472" i="6" s="1"/>
  <c r="I472" i="6"/>
  <c r="J472" i="6"/>
  <c r="F473" i="6"/>
  <c r="G473" i="6"/>
  <c r="H473" i="6"/>
  <c r="L473" i="6" s="1"/>
  <c r="I473" i="6"/>
  <c r="J473" i="6"/>
  <c r="F474" i="6"/>
  <c r="G474" i="6"/>
  <c r="H474" i="6"/>
  <c r="L474" i="6" s="1"/>
  <c r="I474" i="6"/>
  <c r="J474" i="6"/>
  <c r="F475" i="6"/>
  <c r="G475" i="6"/>
  <c r="H475" i="6"/>
  <c r="L475" i="6" s="1"/>
  <c r="I475" i="6"/>
  <c r="J475" i="6"/>
  <c r="F476" i="6"/>
  <c r="G476" i="6"/>
  <c r="H476" i="6"/>
  <c r="L476" i="6" s="1"/>
  <c r="I476" i="6"/>
  <c r="J476" i="6"/>
  <c r="F477" i="6"/>
  <c r="G477" i="6"/>
  <c r="H477" i="6"/>
  <c r="L477" i="6" s="1"/>
  <c r="I477" i="6"/>
  <c r="J477" i="6"/>
  <c r="F478" i="6"/>
  <c r="G478" i="6"/>
  <c r="H478" i="6"/>
  <c r="L478" i="6" s="1"/>
  <c r="I478" i="6"/>
  <c r="J478" i="6"/>
  <c r="F479" i="6"/>
  <c r="G479" i="6"/>
  <c r="H479" i="6"/>
  <c r="L479" i="6" s="1"/>
  <c r="I479" i="6"/>
  <c r="J479" i="6"/>
  <c r="F480" i="6"/>
  <c r="G480" i="6"/>
  <c r="H480" i="6"/>
  <c r="L480" i="6" s="1"/>
  <c r="I480" i="6"/>
  <c r="J480" i="6"/>
  <c r="F481" i="6"/>
  <c r="G481" i="6"/>
  <c r="I481" i="6"/>
  <c r="J481" i="6"/>
  <c r="F482" i="6"/>
  <c r="G482" i="6"/>
  <c r="H482" i="6"/>
  <c r="L482" i="6" s="1"/>
  <c r="I482" i="6"/>
  <c r="J482" i="6"/>
  <c r="F483" i="6"/>
  <c r="G483" i="6"/>
  <c r="H483" i="6"/>
  <c r="L483" i="6" s="1"/>
  <c r="I483" i="6"/>
  <c r="J483" i="6"/>
  <c r="F484" i="6"/>
  <c r="G484" i="6"/>
  <c r="H484" i="6"/>
  <c r="L484" i="6" s="1"/>
  <c r="I484" i="6"/>
  <c r="J484" i="6"/>
  <c r="F485" i="6"/>
  <c r="G485" i="6"/>
  <c r="H485" i="6"/>
  <c r="L485" i="6" s="1"/>
  <c r="I485" i="6"/>
  <c r="J485" i="6"/>
  <c r="F486" i="6"/>
  <c r="G486" i="6"/>
  <c r="H486" i="6"/>
  <c r="L486" i="6" s="1"/>
  <c r="I486" i="6"/>
  <c r="J486" i="6"/>
  <c r="F487" i="6"/>
  <c r="G487" i="6"/>
  <c r="H487" i="6"/>
  <c r="L487" i="6" s="1"/>
  <c r="I487" i="6"/>
  <c r="J487" i="6"/>
  <c r="F488" i="6"/>
  <c r="G488" i="6"/>
  <c r="H488" i="6"/>
  <c r="L488" i="6" s="1"/>
  <c r="I488" i="6"/>
  <c r="J488" i="6"/>
  <c r="F489" i="6"/>
  <c r="G489" i="6"/>
  <c r="H489" i="6"/>
  <c r="L489" i="6" s="1"/>
  <c r="I489" i="6"/>
  <c r="J489" i="6"/>
  <c r="F490" i="6"/>
  <c r="G490" i="6"/>
  <c r="H490" i="6"/>
  <c r="L490" i="6" s="1"/>
  <c r="I490" i="6"/>
  <c r="J490" i="6"/>
  <c r="F491" i="6"/>
  <c r="G491" i="6"/>
  <c r="H491" i="6"/>
  <c r="L491" i="6" s="1"/>
  <c r="I491" i="6"/>
  <c r="J491" i="6"/>
  <c r="F492" i="6"/>
  <c r="G492" i="6"/>
  <c r="H492" i="6"/>
  <c r="L492" i="6" s="1"/>
  <c r="I492" i="6"/>
  <c r="J492" i="6"/>
  <c r="F493" i="6"/>
  <c r="G493" i="6"/>
  <c r="H493" i="6"/>
  <c r="L493" i="6" s="1"/>
  <c r="I493" i="6"/>
  <c r="J493" i="6"/>
  <c r="F494" i="6"/>
  <c r="G494" i="6"/>
  <c r="H494" i="6"/>
  <c r="L494" i="6" s="1"/>
  <c r="I494" i="6"/>
  <c r="J494" i="6"/>
  <c r="F495" i="6"/>
  <c r="G495" i="6"/>
  <c r="H495" i="6"/>
  <c r="L495" i="6" s="1"/>
  <c r="I495" i="6"/>
  <c r="J495" i="6"/>
  <c r="F496" i="6"/>
  <c r="G496" i="6"/>
  <c r="H496" i="6"/>
  <c r="L496" i="6" s="1"/>
  <c r="I496" i="6"/>
  <c r="J496" i="6"/>
  <c r="F497" i="6"/>
  <c r="G497" i="6"/>
  <c r="I497" i="6"/>
  <c r="J497" i="6"/>
  <c r="F498" i="6"/>
  <c r="G498" i="6"/>
  <c r="H498" i="6"/>
  <c r="L498" i="6" s="1"/>
  <c r="I498" i="6"/>
  <c r="J498" i="6"/>
  <c r="F499" i="6"/>
  <c r="G499" i="6"/>
  <c r="H499" i="6"/>
  <c r="L499" i="6" s="1"/>
  <c r="I499" i="6"/>
  <c r="J499" i="6"/>
  <c r="F500" i="6"/>
  <c r="G500" i="6"/>
  <c r="H500" i="6"/>
  <c r="L500" i="6" s="1"/>
  <c r="I500" i="6"/>
  <c r="J500" i="6"/>
  <c r="F501" i="6"/>
  <c r="G501" i="6"/>
  <c r="H501" i="6"/>
  <c r="L501" i="6" s="1"/>
  <c r="I501" i="6"/>
  <c r="J501" i="6"/>
  <c r="F502" i="6"/>
  <c r="G502" i="6"/>
  <c r="H502" i="6"/>
  <c r="L502" i="6" s="1"/>
  <c r="I502" i="6"/>
  <c r="J502" i="6"/>
  <c r="F503" i="6"/>
  <c r="G503" i="6"/>
  <c r="H503" i="6"/>
  <c r="L503" i="6" s="1"/>
  <c r="I503" i="6"/>
  <c r="J503" i="6"/>
  <c r="F504" i="6"/>
  <c r="G504" i="6"/>
  <c r="H504" i="6"/>
  <c r="L504" i="6" s="1"/>
  <c r="I504" i="6"/>
  <c r="J504" i="6"/>
  <c r="F505" i="6"/>
  <c r="G505" i="6"/>
  <c r="H505" i="6"/>
  <c r="L505" i="6" s="1"/>
  <c r="I505" i="6"/>
  <c r="J505" i="6"/>
  <c r="F506" i="6"/>
  <c r="G506" i="6"/>
  <c r="H506" i="6"/>
  <c r="L506" i="6" s="1"/>
  <c r="I506" i="6"/>
  <c r="J506" i="6"/>
  <c r="F507" i="6"/>
  <c r="G507" i="6"/>
  <c r="H507" i="6"/>
  <c r="L507" i="6" s="1"/>
  <c r="I507" i="6"/>
  <c r="J507" i="6"/>
  <c r="F508" i="6"/>
  <c r="G508" i="6"/>
  <c r="H508" i="6"/>
  <c r="L508" i="6" s="1"/>
  <c r="I508" i="6"/>
  <c r="J508" i="6"/>
  <c r="F509" i="6"/>
  <c r="G509" i="6"/>
  <c r="H509" i="6"/>
  <c r="L509" i="6" s="1"/>
  <c r="I509" i="6"/>
  <c r="J509" i="6"/>
  <c r="F510" i="6"/>
  <c r="G510" i="6"/>
  <c r="H510" i="6"/>
  <c r="L510" i="6" s="1"/>
  <c r="I510" i="6"/>
  <c r="J510" i="6"/>
  <c r="F511" i="6"/>
  <c r="G511" i="6"/>
  <c r="H511" i="6"/>
  <c r="L511" i="6" s="1"/>
  <c r="I511" i="6"/>
  <c r="J511" i="6"/>
  <c r="F512" i="6"/>
  <c r="G512" i="6"/>
  <c r="H512" i="6"/>
  <c r="L512" i="6" s="1"/>
  <c r="I512" i="6"/>
  <c r="J512" i="6"/>
  <c r="F513" i="6"/>
  <c r="G513" i="6"/>
  <c r="I513" i="6"/>
  <c r="J513" i="6"/>
  <c r="F514" i="6"/>
  <c r="G514" i="6"/>
  <c r="H514" i="6"/>
  <c r="L514" i="6" s="1"/>
  <c r="I514" i="6"/>
  <c r="J514" i="6"/>
  <c r="F515" i="6"/>
  <c r="G515" i="6"/>
  <c r="H515" i="6"/>
  <c r="L515" i="6" s="1"/>
  <c r="I515" i="6"/>
  <c r="J515" i="6"/>
  <c r="F516" i="6"/>
  <c r="G516" i="6"/>
  <c r="H516" i="6"/>
  <c r="L516" i="6" s="1"/>
  <c r="I516" i="6"/>
  <c r="J516" i="6"/>
  <c r="F517" i="6"/>
  <c r="G517" i="6"/>
  <c r="H517" i="6"/>
  <c r="L517" i="6" s="1"/>
  <c r="I517" i="6"/>
  <c r="J517" i="6"/>
  <c r="J5" i="6"/>
  <c r="I5" i="6"/>
  <c r="H5" i="6"/>
  <c r="G5" i="6"/>
  <c r="F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 i="6"/>
  <c r="I4" i="4"/>
  <c r="J4" i="4"/>
  <c r="K4" i="4"/>
  <c r="L4" i="4"/>
  <c r="M4" i="4"/>
  <c r="N4" i="4"/>
  <c r="O4" i="4"/>
  <c r="Q4" i="4"/>
  <c r="I5" i="4"/>
  <c r="J5" i="4"/>
  <c r="K5" i="4"/>
  <c r="L5" i="4"/>
  <c r="M5" i="4"/>
  <c r="N5" i="4"/>
  <c r="O5" i="4"/>
  <c r="Q5" i="4"/>
  <c r="I6" i="4"/>
  <c r="J6" i="4"/>
  <c r="K6" i="4"/>
  <c r="Q6" i="4" s="1"/>
  <c r="L6" i="4"/>
  <c r="M6" i="4"/>
  <c r="N6" i="4"/>
  <c r="O6" i="4"/>
  <c r="I7" i="4"/>
  <c r="J7" i="4"/>
  <c r="K7" i="4"/>
  <c r="L7" i="4"/>
  <c r="M7" i="4"/>
  <c r="N7" i="4"/>
  <c r="O7" i="4"/>
  <c r="Q7" i="4"/>
  <c r="I8" i="4"/>
  <c r="J8" i="4"/>
  <c r="K8" i="4"/>
  <c r="Q8" i="4" s="1"/>
  <c r="L8" i="4"/>
  <c r="M8" i="4"/>
  <c r="N8" i="4"/>
  <c r="O8" i="4"/>
  <c r="I9" i="4"/>
  <c r="J9" i="4"/>
  <c r="K9" i="4"/>
  <c r="L9" i="4"/>
  <c r="M9" i="4"/>
  <c r="N9" i="4"/>
  <c r="O9" i="4"/>
  <c r="Q9" i="4"/>
  <c r="I10" i="4"/>
  <c r="J10" i="4"/>
  <c r="K10" i="4"/>
  <c r="Q10" i="4" s="1"/>
  <c r="L10" i="4"/>
  <c r="M10" i="4"/>
  <c r="N10" i="4"/>
  <c r="O10" i="4"/>
  <c r="I11" i="4"/>
  <c r="J11" i="4"/>
  <c r="K11" i="4"/>
  <c r="L11" i="4"/>
  <c r="M11" i="4"/>
  <c r="N11" i="4"/>
  <c r="O11" i="4"/>
  <c r="Q11" i="4"/>
  <c r="I12" i="4"/>
  <c r="J12" i="4"/>
  <c r="K12" i="4"/>
  <c r="Q12" i="4" s="1"/>
  <c r="L12" i="4"/>
  <c r="M12" i="4"/>
  <c r="N12" i="4"/>
  <c r="O12" i="4"/>
  <c r="I13" i="4"/>
  <c r="J13" i="4"/>
  <c r="K13" i="4"/>
  <c r="L13" i="4"/>
  <c r="M13" i="4"/>
  <c r="N13" i="4"/>
  <c r="O13" i="4"/>
  <c r="Q13" i="4"/>
  <c r="I14" i="4"/>
  <c r="J14" i="4"/>
  <c r="K14" i="4"/>
  <c r="Q14" i="4" s="1"/>
  <c r="L14" i="4"/>
  <c r="M14" i="4"/>
  <c r="N14" i="4"/>
  <c r="O14" i="4"/>
  <c r="I15" i="4"/>
  <c r="J15" i="4"/>
  <c r="K15" i="4"/>
  <c r="L15" i="4"/>
  <c r="M15" i="4"/>
  <c r="N15" i="4"/>
  <c r="O15" i="4"/>
  <c r="Q15" i="4"/>
  <c r="I16" i="4"/>
  <c r="J16" i="4"/>
  <c r="K16" i="4"/>
  <c r="Q16" i="4" s="1"/>
  <c r="L16" i="4"/>
  <c r="M16" i="4"/>
  <c r="N16" i="4"/>
  <c r="O16" i="4"/>
  <c r="I17" i="4"/>
  <c r="J17" i="4"/>
  <c r="K17" i="4"/>
  <c r="L17" i="4"/>
  <c r="M17" i="4"/>
  <c r="N17" i="4"/>
  <c r="O17" i="4"/>
  <c r="Q17" i="4"/>
  <c r="I18" i="4"/>
  <c r="J18" i="4"/>
  <c r="K18" i="4"/>
  <c r="Q18" i="4" s="1"/>
  <c r="L18" i="4"/>
  <c r="M18" i="4"/>
  <c r="N18" i="4"/>
  <c r="O18" i="4"/>
  <c r="I19" i="4"/>
  <c r="J19" i="4"/>
  <c r="K19" i="4"/>
  <c r="L19" i="4"/>
  <c r="M19" i="4"/>
  <c r="N19" i="4"/>
  <c r="O19" i="4"/>
  <c r="Q19" i="4"/>
  <c r="I20" i="4"/>
  <c r="J20" i="4"/>
  <c r="K20" i="4"/>
  <c r="Q20" i="4" s="1"/>
  <c r="L20" i="4"/>
  <c r="M20" i="4"/>
  <c r="N20" i="4"/>
  <c r="O20" i="4"/>
  <c r="I21" i="4"/>
  <c r="J21" i="4"/>
  <c r="K21" i="4"/>
  <c r="L21" i="4"/>
  <c r="M21" i="4"/>
  <c r="N21" i="4"/>
  <c r="O21" i="4"/>
  <c r="Q21" i="4"/>
  <c r="I22" i="4"/>
  <c r="J22" i="4"/>
  <c r="K22" i="4"/>
  <c r="Q22" i="4" s="1"/>
  <c r="L22" i="4"/>
  <c r="M22" i="4"/>
  <c r="N22" i="4"/>
  <c r="O22" i="4"/>
  <c r="I23" i="4"/>
  <c r="J23" i="4"/>
  <c r="K23" i="4"/>
  <c r="L23" i="4"/>
  <c r="M23" i="4"/>
  <c r="N23" i="4"/>
  <c r="O23" i="4"/>
  <c r="Q23" i="4"/>
  <c r="I24" i="4"/>
  <c r="J24" i="4"/>
  <c r="K24" i="4"/>
  <c r="Q24" i="4" s="1"/>
  <c r="L24" i="4"/>
  <c r="M24" i="4"/>
  <c r="N24" i="4"/>
  <c r="O24" i="4"/>
  <c r="I25" i="4"/>
  <c r="J25" i="4"/>
  <c r="K25" i="4"/>
  <c r="L25" i="4"/>
  <c r="M25" i="4"/>
  <c r="N25" i="4"/>
  <c r="O25" i="4"/>
  <c r="Q25" i="4"/>
  <c r="I26" i="4"/>
  <c r="J26" i="4"/>
  <c r="K26" i="4"/>
  <c r="Q26" i="4" s="1"/>
  <c r="L26" i="4"/>
  <c r="M26" i="4"/>
  <c r="N26" i="4"/>
  <c r="O26" i="4"/>
  <c r="I27" i="4"/>
  <c r="J27" i="4"/>
  <c r="K27" i="4"/>
  <c r="L27" i="4"/>
  <c r="M27" i="4"/>
  <c r="N27" i="4"/>
  <c r="O27" i="4"/>
  <c r="Q27" i="4"/>
  <c r="I28" i="4"/>
  <c r="J28" i="4"/>
  <c r="K28" i="4"/>
  <c r="Q28" i="4" s="1"/>
  <c r="L28" i="4"/>
  <c r="M28" i="4"/>
  <c r="N28" i="4"/>
  <c r="O28" i="4"/>
  <c r="I29" i="4"/>
  <c r="J29" i="4"/>
  <c r="K29" i="4"/>
  <c r="L29" i="4"/>
  <c r="M29" i="4"/>
  <c r="N29" i="4"/>
  <c r="O29" i="4"/>
  <c r="Q29" i="4"/>
  <c r="I30" i="4"/>
  <c r="J30" i="4"/>
  <c r="K30" i="4"/>
  <c r="Q30" i="4" s="1"/>
  <c r="L30" i="4"/>
  <c r="M30" i="4"/>
  <c r="N30" i="4"/>
  <c r="O30" i="4"/>
  <c r="I31" i="4"/>
  <c r="J31" i="4"/>
  <c r="K31" i="4"/>
  <c r="L31" i="4"/>
  <c r="M31" i="4"/>
  <c r="N31" i="4"/>
  <c r="O31" i="4"/>
  <c r="Q31" i="4"/>
  <c r="I32" i="4"/>
  <c r="J32" i="4"/>
  <c r="K32" i="4"/>
  <c r="Q32" i="4" s="1"/>
  <c r="L32" i="4"/>
  <c r="M32" i="4"/>
  <c r="N32" i="4"/>
  <c r="O32" i="4"/>
  <c r="I33" i="4"/>
  <c r="J33" i="4"/>
  <c r="K33" i="4"/>
  <c r="L33" i="4"/>
  <c r="M33" i="4"/>
  <c r="N33" i="4"/>
  <c r="O33" i="4"/>
  <c r="Q33" i="4"/>
  <c r="I34" i="4"/>
  <c r="J34" i="4"/>
  <c r="K34" i="4"/>
  <c r="Q34" i="4" s="1"/>
  <c r="L34" i="4"/>
  <c r="M34" i="4"/>
  <c r="N34" i="4"/>
  <c r="O34" i="4"/>
  <c r="I35" i="4"/>
  <c r="J35" i="4"/>
  <c r="K35" i="4"/>
  <c r="L35" i="4"/>
  <c r="M35" i="4"/>
  <c r="N35" i="4"/>
  <c r="O35" i="4"/>
  <c r="Q35" i="4"/>
  <c r="I36" i="4"/>
  <c r="J36" i="4"/>
  <c r="K36" i="4"/>
  <c r="Q36" i="4" s="1"/>
  <c r="L36" i="4"/>
  <c r="M36" i="4"/>
  <c r="N36" i="4"/>
  <c r="O36" i="4"/>
  <c r="I37" i="4"/>
  <c r="J37" i="4"/>
  <c r="K37" i="4"/>
  <c r="L37" i="4"/>
  <c r="M37" i="4"/>
  <c r="N37" i="4"/>
  <c r="O37" i="4"/>
  <c r="Q37" i="4"/>
  <c r="I38" i="4"/>
  <c r="J38" i="4"/>
  <c r="K38" i="4"/>
  <c r="Q38" i="4" s="1"/>
  <c r="L38" i="4"/>
  <c r="M38" i="4"/>
  <c r="N38" i="4"/>
  <c r="O38" i="4"/>
  <c r="I39" i="4"/>
  <c r="J39" i="4"/>
  <c r="K39" i="4"/>
  <c r="L39" i="4"/>
  <c r="M39" i="4"/>
  <c r="N39" i="4"/>
  <c r="O39" i="4"/>
  <c r="Q39" i="4"/>
  <c r="I40" i="4"/>
  <c r="J40" i="4"/>
  <c r="Q40" i="4" s="1"/>
  <c r="K40" i="4"/>
  <c r="L40" i="4"/>
  <c r="M40" i="4"/>
  <c r="N40" i="4"/>
  <c r="O40" i="4"/>
  <c r="I41" i="4"/>
  <c r="J41" i="4"/>
  <c r="K41" i="4"/>
  <c r="L41" i="4"/>
  <c r="M41" i="4"/>
  <c r="N41" i="4"/>
  <c r="O41" i="4"/>
  <c r="Q41" i="4"/>
  <c r="I42" i="4"/>
  <c r="J42" i="4"/>
  <c r="K42" i="4"/>
  <c r="Q42" i="4" s="1"/>
  <c r="L42" i="4"/>
  <c r="M42" i="4"/>
  <c r="N42" i="4"/>
  <c r="O42" i="4"/>
  <c r="I43" i="4"/>
  <c r="J43" i="4"/>
  <c r="K43" i="4"/>
  <c r="L43" i="4"/>
  <c r="M43" i="4"/>
  <c r="N43" i="4"/>
  <c r="O43" i="4"/>
  <c r="Q43" i="4"/>
  <c r="I44" i="4"/>
  <c r="J44" i="4"/>
  <c r="K44" i="4"/>
  <c r="Q44" i="4" s="1"/>
  <c r="L44" i="4"/>
  <c r="M44" i="4"/>
  <c r="N44" i="4"/>
  <c r="O44" i="4"/>
  <c r="I45" i="4"/>
  <c r="J45" i="4"/>
  <c r="K45" i="4"/>
  <c r="L45" i="4"/>
  <c r="M45" i="4"/>
  <c r="N45" i="4"/>
  <c r="O45" i="4"/>
  <c r="Q45" i="4"/>
  <c r="I46" i="4"/>
  <c r="J46" i="4"/>
  <c r="K46" i="4"/>
  <c r="Q46" i="4" s="1"/>
  <c r="L46" i="4"/>
  <c r="M46" i="4"/>
  <c r="N46" i="4"/>
  <c r="O46" i="4"/>
  <c r="I47" i="4"/>
  <c r="J47" i="4"/>
  <c r="K47" i="4"/>
  <c r="L47" i="4"/>
  <c r="M47" i="4"/>
  <c r="N47" i="4"/>
  <c r="O47" i="4"/>
  <c r="Q47" i="4"/>
  <c r="I48" i="4"/>
  <c r="J48" i="4"/>
  <c r="K48" i="4"/>
  <c r="Q48" i="4" s="1"/>
  <c r="L48" i="4"/>
  <c r="M48" i="4"/>
  <c r="N48" i="4"/>
  <c r="O48" i="4"/>
  <c r="I49" i="4"/>
  <c r="J49" i="4"/>
  <c r="K49" i="4"/>
  <c r="L49" i="4"/>
  <c r="M49" i="4"/>
  <c r="N49" i="4"/>
  <c r="O49" i="4"/>
  <c r="Q49" i="4"/>
  <c r="I50" i="4"/>
  <c r="J50" i="4"/>
  <c r="K50" i="4"/>
  <c r="Q50" i="4" s="1"/>
  <c r="L50" i="4"/>
  <c r="M50" i="4"/>
  <c r="N50" i="4"/>
  <c r="O50" i="4"/>
  <c r="I51" i="4"/>
  <c r="J51" i="4"/>
  <c r="K51" i="4"/>
  <c r="L51" i="4"/>
  <c r="M51" i="4"/>
  <c r="N51" i="4"/>
  <c r="O51" i="4"/>
  <c r="Q51" i="4"/>
  <c r="I52" i="4"/>
  <c r="J52" i="4"/>
  <c r="K52" i="4"/>
  <c r="Q52" i="4" s="1"/>
  <c r="L52" i="4"/>
  <c r="M52" i="4"/>
  <c r="N52" i="4"/>
  <c r="O52" i="4"/>
  <c r="I53" i="4"/>
  <c r="J53" i="4"/>
  <c r="K53" i="4"/>
  <c r="L53" i="4"/>
  <c r="M53" i="4"/>
  <c r="N53" i="4"/>
  <c r="O53" i="4"/>
  <c r="Q53" i="4"/>
  <c r="I54" i="4"/>
  <c r="J54" i="4"/>
  <c r="K54" i="4"/>
  <c r="Q54" i="4" s="1"/>
  <c r="L54" i="4"/>
  <c r="M54" i="4"/>
  <c r="N54" i="4"/>
  <c r="O54" i="4"/>
  <c r="I55" i="4"/>
  <c r="J55" i="4"/>
  <c r="K55" i="4"/>
  <c r="L55" i="4"/>
  <c r="M55" i="4"/>
  <c r="N55" i="4"/>
  <c r="O55" i="4"/>
  <c r="Q55" i="4"/>
  <c r="I56" i="4"/>
  <c r="J56" i="4"/>
  <c r="K56" i="4"/>
  <c r="Q56" i="4" s="1"/>
  <c r="L56" i="4"/>
  <c r="M56" i="4"/>
  <c r="N56" i="4"/>
  <c r="O56" i="4"/>
  <c r="I57" i="4"/>
  <c r="J57" i="4"/>
  <c r="K57" i="4"/>
  <c r="L57" i="4"/>
  <c r="M57" i="4"/>
  <c r="N57" i="4"/>
  <c r="O57" i="4"/>
  <c r="Q57" i="4"/>
  <c r="I58" i="4"/>
  <c r="J58" i="4"/>
  <c r="K58" i="4"/>
  <c r="Q58" i="4" s="1"/>
  <c r="L58" i="4"/>
  <c r="M58" i="4"/>
  <c r="N58" i="4"/>
  <c r="O58" i="4"/>
  <c r="I59" i="4"/>
  <c r="J59" i="4"/>
  <c r="K59" i="4"/>
  <c r="L59" i="4"/>
  <c r="M59" i="4"/>
  <c r="N59" i="4"/>
  <c r="O59" i="4"/>
  <c r="Q59" i="4"/>
  <c r="I60" i="4"/>
  <c r="J60" i="4"/>
  <c r="K60" i="4"/>
  <c r="Q60" i="4" s="1"/>
  <c r="L60" i="4"/>
  <c r="M60" i="4"/>
  <c r="N60" i="4"/>
  <c r="O60" i="4"/>
  <c r="I61" i="4"/>
  <c r="J61" i="4"/>
  <c r="K61" i="4"/>
  <c r="L61" i="4"/>
  <c r="M61" i="4"/>
  <c r="N61" i="4"/>
  <c r="O61" i="4"/>
  <c r="Q61" i="4"/>
  <c r="I62" i="4"/>
  <c r="J62" i="4"/>
  <c r="Q62" i="4" s="1"/>
  <c r="K62" i="4"/>
  <c r="L62" i="4"/>
  <c r="M62" i="4"/>
  <c r="N62" i="4"/>
  <c r="O62" i="4"/>
  <c r="I63" i="4"/>
  <c r="J63" i="4"/>
  <c r="K63" i="4"/>
  <c r="L63" i="4"/>
  <c r="M63" i="4"/>
  <c r="N63" i="4"/>
  <c r="O63" i="4"/>
  <c r="Q63" i="4"/>
  <c r="I64" i="4"/>
  <c r="J64" i="4"/>
  <c r="Q64" i="4" s="1"/>
  <c r="K64" i="4"/>
  <c r="L64" i="4"/>
  <c r="M64" i="4"/>
  <c r="N64" i="4"/>
  <c r="O64" i="4"/>
  <c r="I65" i="4"/>
  <c r="J65" i="4"/>
  <c r="K65" i="4"/>
  <c r="L65" i="4"/>
  <c r="M65" i="4"/>
  <c r="N65" i="4"/>
  <c r="O65" i="4"/>
  <c r="Q65" i="4"/>
  <c r="I66" i="4"/>
  <c r="J66" i="4"/>
  <c r="Q66" i="4" s="1"/>
  <c r="K66" i="4"/>
  <c r="L66" i="4"/>
  <c r="M66" i="4"/>
  <c r="N66" i="4"/>
  <c r="O66" i="4"/>
  <c r="I67" i="4"/>
  <c r="J67" i="4"/>
  <c r="K67" i="4"/>
  <c r="L67" i="4"/>
  <c r="M67" i="4"/>
  <c r="N67" i="4"/>
  <c r="O67" i="4"/>
  <c r="Q67" i="4"/>
  <c r="I68" i="4"/>
  <c r="J68" i="4"/>
  <c r="Q68" i="4" s="1"/>
  <c r="K68" i="4"/>
  <c r="L68" i="4"/>
  <c r="M68" i="4"/>
  <c r="N68" i="4"/>
  <c r="O68" i="4"/>
  <c r="I69" i="4"/>
  <c r="J69" i="4"/>
  <c r="K69" i="4"/>
  <c r="L69" i="4"/>
  <c r="M69" i="4"/>
  <c r="N69" i="4"/>
  <c r="O69" i="4"/>
  <c r="Q69" i="4"/>
  <c r="I70" i="4"/>
  <c r="J70" i="4"/>
  <c r="Q70" i="4" s="1"/>
  <c r="K70" i="4"/>
  <c r="L70" i="4"/>
  <c r="M70" i="4"/>
  <c r="N70" i="4"/>
  <c r="O70" i="4"/>
  <c r="I71" i="4"/>
  <c r="J71" i="4"/>
  <c r="K71" i="4"/>
  <c r="L71" i="4"/>
  <c r="M71" i="4"/>
  <c r="N71" i="4"/>
  <c r="O71" i="4"/>
  <c r="Q71" i="4"/>
  <c r="I72" i="4"/>
  <c r="J72" i="4"/>
  <c r="Q72" i="4" s="1"/>
  <c r="K72" i="4"/>
  <c r="L72" i="4"/>
  <c r="M72" i="4"/>
  <c r="N72" i="4"/>
  <c r="O72" i="4"/>
  <c r="I73" i="4"/>
  <c r="J73" i="4"/>
  <c r="K73" i="4"/>
  <c r="L73" i="4"/>
  <c r="M73" i="4"/>
  <c r="N73" i="4"/>
  <c r="O73" i="4"/>
  <c r="Q73" i="4"/>
  <c r="I74" i="4"/>
  <c r="J74" i="4"/>
  <c r="Q74" i="4" s="1"/>
  <c r="K74" i="4"/>
  <c r="L74" i="4"/>
  <c r="M74" i="4"/>
  <c r="N74" i="4"/>
  <c r="O74" i="4"/>
  <c r="I75" i="4"/>
  <c r="J75" i="4"/>
  <c r="K75" i="4"/>
  <c r="L75" i="4"/>
  <c r="M75" i="4"/>
  <c r="N75" i="4"/>
  <c r="O75" i="4"/>
  <c r="Q75" i="4"/>
  <c r="I76" i="4"/>
  <c r="J76" i="4"/>
  <c r="Q76" i="4" s="1"/>
  <c r="K76" i="4"/>
  <c r="L76" i="4"/>
  <c r="M76" i="4"/>
  <c r="N76" i="4"/>
  <c r="O76" i="4"/>
  <c r="I77" i="4"/>
  <c r="J77" i="4"/>
  <c r="K77" i="4"/>
  <c r="L77" i="4"/>
  <c r="M77" i="4"/>
  <c r="N77" i="4"/>
  <c r="O77" i="4"/>
  <c r="Q77" i="4"/>
  <c r="I78" i="4"/>
  <c r="J78" i="4"/>
  <c r="Q78" i="4" s="1"/>
  <c r="K78" i="4"/>
  <c r="L78" i="4"/>
  <c r="M78" i="4"/>
  <c r="N78" i="4"/>
  <c r="O78" i="4"/>
  <c r="I79" i="4"/>
  <c r="J79" i="4"/>
  <c r="K79" i="4"/>
  <c r="L79" i="4"/>
  <c r="M79" i="4"/>
  <c r="N79" i="4"/>
  <c r="O79" i="4"/>
  <c r="Q79" i="4"/>
  <c r="I80" i="4"/>
  <c r="J80" i="4"/>
  <c r="Q80" i="4" s="1"/>
  <c r="K80" i="4"/>
  <c r="L80" i="4"/>
  <c r="M80" i="4"/>
  <c r="N80" i="4"/>
  <c r="O80" i="4"/>
  <c r="I81" i="4"/>
  <c r="J81" i="4"/>
  <c r="K81" i="4"/>
  <c r="L81" i="4"/>
  <c r="M81" i="4"/>
  <c r="N81" i="4"/>
  <c r="O81" i="4"/>
  <c r="Q81" i="4"/>
  <c r="I82" i="4"/>
  <c r="J82" i="4"/>
  <c r="Q82" i="4" s="1"/>
  <c r="K82" i="4"/>
  <c r="L82" i="4"/>
  <c r="M82" i="4"/>
  <c r="N82" i="4"/>
  <c r="O82" i="4"/>
  <c r="I83" i="4"/>
  <c r="J83" i="4"/>
  <c r="K83" i="4"/>
  <c r="L83" i="4"/>
  <c r="M83" i="4"/>
  <c r="N83" i="4"/>
  <c r="O83" i="4"/>
  <c r="Q83" i="4"/>
  <c r="I84" i="4"/>
  <c r="J84" i="4"/>
  <c r="Q84" i="4" s="1"/>
  <c r="K84" i="4"/>
  <c r="L84" i="4"/>
  <c r="M84" i="4"/>
  <c r="N84" i="4"/>
  <c r="O84" i="4"/>
  <c r="I85" i="4"/>
  <c r="J85" i="4"/>
  <c r="K85" i="4"/>
  <c r="L85" i="4"/>
  <c r="M85" i="4"/>
  <c r="N85" i="4"/>
  <c r="O85" i="4"/>
  <c r="Q85" i="4"/>
  <c r="I86" i="4"/>
  <c r="J86" i="4"/>
  <c r="Q86" i="4" s="1"/>
  <c r="K86" i="4"/>
  <c r="L86" i="4"/>
  <c r="M86" i="4"/>
  <c r="N86" i="4"/>
  <c r="O86" i="4"/>
  <c r="I87" i="4"/>
  <c r="J87" i="4"/>
  <c r="K87" i="4"/>
  <c r="L87" i="4"/>
  <c r="M87" i="4"/>
  <c r="N87" i="4"/>
  <c r="O87" i="4"/>
  <c r="Q87" i="4"/>
  <c r="I88" i="4"/>
  <c r="J88" i="4"/>
  <c r="Q88" i="4" s="1"/>
  <c r="K88" i="4"/>
  <c r="L88" i="4"/>
  <c r="M88" i="4"/>
  <c r="N88" i="4"/>
  <c r="O88" i="4"/>
  <c r="I89" i="4"/>
  <c r="J89" i="4"/>
  <c r="K89" i="4"/>
  <c r="L89" i="4"/>
  <c r="M89" i="4"/>
  <c r="N89" i="4"/>
  <c r="O89" i="4"/>
  <c r="Q89" i="4"/>
  <c r="I90" i="4"/>
  <c r="J90" i="4"/>
  <c r="Q90" i="4" s="1"/>
  <c r="K90" i="4"/>
  <c r="L90" i="4"/>
  <c r="M90" i="4"/>
  <c r="N90" i="4"/>
  <c r="O90" i="4"/>
  <c r="I91" i="4"/>
  <c r="J91" i="4"/>
  <c r="K91" i="4"/>
  <c r="L91" i="4"/>
  <c r="M91" i="4"/>
  <c r="N91" i="4"/>
  <c r="O91" i="4"/>
  <c r="Q91" i="4"/>
  <c r="I92" i="4"/>
  <c r="J92" i="4"/>
  <c r="Q92" i="4" s="1"/>
  <c r="K92" i="4"/>
  <c r="L92" i="4"/>
  <c r="M92" i="4"/>
  <c r="N92" i="4"/>
  <c r="O92" i="4"/>
  <c r="I93" i="4"/>
  <c r="J93" i="4"/>
  <c r="K93" i="4"/>
  <c r="L93" i="4"/>
  <c r="M93" i="4"/>
  <c r="N93" i="4"/>
  <c r="O93" i="4"/>
  <c r="Q93" i="4"/>
  <c r="I94" i="4"/>
  <c r="J94" i="4"/>
  <c r="Q94" i="4" s="1"/>
  <c r="K94" i="4"/>
  <c r="L94" i="4"/>
  <c r="M94" i="4"/>
  <c r="N94" i="4"/>
  <c r="O94" i="4"/>
  <c r="I95" i="4"/>
  <c r="J95" i="4"/>
  <c r="K95" i="4"/>
  <c r="L95" i="4"/>
  <c r="M95" i="4"/>
  <c r="N95" i="4"/>
  <c r="O95" i="4"/>
  <c r="Q95" i="4"/>
  <c r="I96" i="4"/>
  <c r="J96" i="4"/>
  <c r="Q96" i="4" s="1"/>
  <c r="K96" i="4"/>
  <c r="L96" i="4"/>
  <c r="M96" i="4"/>
  <c r="N96" i="4"/>
  <c r="O96" i="4"/>
  <c r="I97" i="4"/>
  <c r="J97" i="4"/>
  <c r="K97" i="4"/>
  <c r="L97" i="4"/>
  <c r="M97" i="4"/>
  <c r="N97" i="4"/>
  <c r="O97" i="4"/>
  <c r="Q97" i="4"/>
  <c r="I98" i="4"/>
  <c r="J98" i="4"/>
  <c r="Q98" i="4" s="1"/>
  <c r="K98" i="4"/>
  <c r="L98" i="4"/>
  <c r="M98" i="4"/>
  <c r="N98" i="4"/>
  <c r="O98" i="4"/>
  <c r="I99" i="4"/>
  <c r="J99" i="4"/>
  <c r="K99" i="4"/>
  <c r="L99" i="4"/>
  <c r="M99" i="4"/>
  <c r="N99" i="4"/>
  <c r="O99" i="4"/>
  <c r="Q99" i="4"/>
  <c r="I100" i="4"/>
  <c r="J100" i="4"/>
  <c r="Q100" i="4" s="1"/>
  <c r="K100" i="4"/>
  <c r="L100" i="4"/>
  <c r="M100" i="4"/>
  <c r="N100" i="4"/>
  <c r="O100" i="4"/>
  <c r="I101" i="4"/>
  <c r="J101" i="4"/>
  <c r="K101" i="4"/>
  <c r="L101" i="4"/>
  <c r="M101" i="4"/>
  <c r="N101" i="4"/>
  <c r="O101" i="4"/>
  <c r="Q101" i="4"/>
  <c r="I102" i="4"/>
  <c r="J102" i="4"/>
  <c r="Q102" i="4" s="1"/>
  <c r="K102" i="4"/>
  <c r="L102" i="4"/>
  <c r="M102" i="4"/>
  <c r="N102" i="4"/>
  <c r="O102" i="4"/>
  <c r="I103" i="4"/>
  <c r="J103" i="4"/>
  <c r="K103" i="4"/>
  <c r="L103" i="4"/>
  <c r="M103" i="4"/>
  <c r="N103" i="4"/>
  <c r="O103" i="4"/>
  <c r="Q103" i="4"/>
  <c r="I104" i="4"/>
  <c r="J104" i="4"/>
  <c r="Q104" i="4" s="1"/>
  <c r="K104" i="4"/>
  <c r="L104" i="4"/>
  <c r="M104" i="4"/>
  <c r="N104" i="4"/>
  <c r="O104" i="4"/>
  <c r="I105" i="4"/>
  <c r="J105" i="4"/>
  <c r="K105" i="4"/>
  <c r="L105" i="4"/>
  <c r="M105" i="4"/>
  <c r="N105" i="4"/>
  <c r="O105" i="4"/>
  <c r="Q105" i="4"/>
  <c r="I106" i="4"/>
  <c r="J106" i="4"/>
  <c r="Q106" i="4" s="1"/>
  <c r="K106" i="4"/>
  <c r="L106" i="4"/>
  <c r="M106" i="4"/>
  <c r="N106" i="4"/>
  <c r="O106" i="4"/>
  <c r="I107" i="4"/>
  <c r="J107" i="4"/>
  <c r="K107" i="4"/>
  <c r="L107" i="4"/>
  <c r="M107" i="4"/>
  <c r="N107" i="4"/>
  <c r="O107" i="4"/>
  <c r="Q107" i="4"/>
  <c r="I108" i="4"/>
  <c r="J108" i="4"/>
  <c r="Q108" i="4" s="1"/>
  <c r="K108" i="4"/>
  <c r="L108" i="4"/>
  <c r="M108" i="4"/>
  <c r="N108" i="4"/>
  <c r="O108" i="4"/>
  <c r="I109" i="4"/>
  <c r="J109" i="4"/>
  <c r="K109" i="4"/>
  <c r="L109" i="4"/>
  <c r="M109" i="4"/>
  <c r="N109" i="4"/>
  <c r="O109" i="4"/>
  <c r="Q109" i="4"/>
  <c r="I110" i="4"/>
  <c r="J110" i="4"/>
  <c r="Q110" i="4" s="1"/>
  <c r="K110" i="4"/>
  <c r="L110" i="4"/>
  <c r="M110" i="4"/>
  <c r="N110" i="4"/>
  <c r="O110" i="4"/>
  <c r="I111" i="4"/>
  <c r="J111" i="4"/>
  <c r="K111" i="4"/>
  <c r="L111" i="4"/>
  <c r="M111" i="4"/>
  <c r="N111" i="4"/>
  <c r="O111" i="4"/>
  <c r="Q111" i="4"/>
  <c r="I112" i="4"/>
  <c r="J112" i="4"/>
  <c r="Q112" i="4" s="1"/>
  <c r="K112" i="4"/>
  <c r="L112" i="4"/>
  <c r="M112" i="4"/>
  <c r="N112" i="4"/>
  <c r="O112" i="4"/>
  <c r="I113" i="4"/>
  <c r="J113" i="4"/>
  <c r="K113" i="4"/>
  <c r="L113" i="4"/>
  <c r="M113" i="4"/>
  <c r="N113" i="4"/>
  <c r="O113" i="4"/>
  <c r="Q113" i="4"/>
  <c r="I114" i="4"/>
  <c r="J114" i="4"/>
  <c r="Q114" i="4" s="1"/>
  <c r="K114" i="4"/>
  <c r="L114" i="4"/>
  <c r="M114" i="4"/>
  <c r="N114" i="4"/>
  <c r="O114" i="4"/>
  <c r="I115" i="4"/>
  <c r="J115" i="4"/>
  <c r="K115" i="4"/>
  <c r="L115" i="4"/>
  <c r="M115" i="4"/>
  <c r="N115" i="4"/>
  <c r="O115" i="4"/>
  <c r="Q115" i="4"/>
  <c r="I116" i="4"/>
  <c r="J116" i="4"/>
  <c r="Q116" i="4" s="1"/>
  <c r="K116" i="4"/>
  <c r="L116" i="4"/>
  <c r="M116" i="4"/>
  <c r="N116" i="4"/>
  <c r="O116" i="4"/>
  <c r="I117" i="4"/>
  <c r="J117" i="4"/>
  <c r="K117" i="4"/>
  <c r="L117" i="4"/>
  <c r="M117" i="4"/>
  <c r="N117" i="4"/>
  <c r="O117" i="4"/>
  <c r="Q117" i="4"/>
  <c r="I118" i="4"/>
  <c r="J118" i="4"/>
  <c r="Q118" i="4" s="1"/>
  <c r="K118" i="4"/>
  <c r="L118" i="4"/>
  <c r="M118" i="4"/>
  <c r="N118" i="4"/>
  <c r="O118" i="4"/>
  <c r="I119" i="4"/>
  <c r="J119" i="4"/>
  <c r="K119" i="4"/>
  <c r="L119" i="4"/>
  <c r="M119" i="4"/>
  <c r="N119" i="4"/>
  <c r="O119" i="4"/>
  <c r="Q119" i="4"/>
  <c r="I120" i="4"/>
  <c r="J120" i="4"/>
  <c r="Q120" i="4" s="1"/>
  <c r="K120" i="4"/>
  <c r="L120" i="4"/>
  <c r="M120" i="4"/>
  <c r="N120" i="4"/>
  <c r="O120" i="4"/>
  <c r="I121" i="4"/>
  <c r="J121" i="4"/>
  <c r="K121" i="4"/>
  <c r="L121" i="4"/>
  <c r="M121" i="4"/>
  <c r="N121" i="4"/>
  <c r="O121" i="4"/>
  <c r="Q121" i="4"/>
  <c r="I122" i="4"/>
  <c r="J122" i="4"/>
  <c r="Q122" i="4" s="1"/>
  <c r="K122" i="4"/>
  <c r="L122" i="4"/>
  <c r="M122" i="4"/>
  <c r="N122" i="4"/>
  <c r="O122" i="4"/>
  <c r="Q3" i="4"/>
  <c r="O3" i="4"/>
  <c r="N3" i="4"/>
  <c r="M3" i="4"/>
  <c r="L3" i="4"/>
  <c r="K3" i="4"/>
  <c r="J3" i="4"/>
  <c r="I3" i="4"/>
  <c r="B81"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4" i="4"/>
  <c r="B5" i="4"/>
  <c r="B6" i="4"/>
  <c r="B7" i="4"/>
  <c r="B8" i="4"/>
  <c r="B9" i="4"/>
  <c r="B10" i="4"/>
  <c r="B11" i="4"/>
  <c r="B12" i="4"/>
  <c r="B13" i="4"/>
  <c r="B14" i="4"/>
  <c r="B15" i="4"/>
  <c r="B16" i="4"/>
  <c r="B17" i="4"/>
  <c r="B18" i="4"/>
  <c r="B19" i="4"/>
  <c r="B20" i="4"/>
  <c r="B21" i="4"/>
  <c r="B22" i="4"/>
  <c r="B23" i="4"/>
  <c r="B24" i="4"/>
  <c r="B25" i="4"/>
  <c r="B26" i="4"/>
  <c r="B27" i="4"/>
  <c r="B3" i="4"/>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 i="2"/>
  <c r="G4" i="2" s="1"/>
  <c r="E4" i="1"/>
  <c r="F4" i="1"/>
  <c r="J4" i="1" s="1"/>
  <c r="G4" i="1"/>
  <c r="H4" i="1"/>
  <c r="E5" i="1"/>
  <c r="J5" i="1" s="1"/>
  <c r="F5" i="1"/>
  <c r="G5" i="1"/>
  <c r="H5" i="1"/>
  <c r="E6" i="1"/>
  <c r="J6" i="1" s="1"/>
  <c r="F6" i="1"/>
  <c r="G6" i="1"/>
  <c r="H6" i="1"/>
  <c r="E7" i="1"/>
  <c r="F7" i="1"/>
  <c r="G7" i="1"/>
  <c r="H7" i="1"/>
  <c r="J7" i="1"/>
  <c r="E8" i="1"/>
  <c r="F8" i="1"/>
  <c r="J8" i="1" s="1"/>
  <c r="G8" i="1"/>
  <c r="H8" i="1"/>
  <c r="E9" i="1"/>
  <c r="F9" i="1"/>
  <c r="G9" i="1"/>
  <c r="H9" i="1"/>
  <c r="J9" i="1"/>
  <c r="E10" i="1"/>
  <c r="F10" i="1"/>
  <c r="J10" i="1" s="1"/>
  <c r="G10" i="1"/>
  <c r="H10" i="1"/>
  <c r="E11" i="1"/>
  <c r="J11" i="1" s="1"/>
  <c r="F11" i="1"/>
  <c r="G11" i="1"/>
  <c r="H11" i="1"/>
  <c r="E12" i="1"/>
  <c r="F12" i="1"/>
  <c r="G12" i="1"/>
  <c r="H12" i="1"/>
  <c r="J12" i="1"/>
  <c r="E13" i="1"/>
  <c r="J13" i="1" s="1"/>
  <c r="F13" i="1"/>
  <c r="G13" i="1"/>
  <c r="H13" i="1"/>
  <c r="E14" i="1"/>
  <c r="J14" i="1" s="1"/>
  <c r="F14" i="1"/>
  <c r="G14" i="1"/>
  <c r="H14" i="1"/>
  <c r="E15" i="1"/>
  <c r="F15" i="1"/>
  <c r="G15" i="1"/>
  <c r="H15" i="1"/>
  <c r="J15" i="1" s="1"/>
  <c r="E16" i="1"/>
  <c r="J16" i="1" s="1"/>
  <c r="F16" i="1"/>
  <c r="G16" i="1"/>
  <c r="H16" i="1"/>
  <c r="E17" i="1"/>
  <c r="F17" i="1"/>
  <c r="J17" i="1" s="1"/>
  <c r="G17" i="1"/>
  <c r="H17" i="1"/>
  <c r="E18" i="1"/>
  <c r="F18" i="1"/>
  <c r="G18" i="1"/>
  <c r="H18" i="1"/>
  <c r="J18" i="1"/>
  <c r="E19" i="1"/>
  <c r="F19" i="1"/>
  <c r="G19" i="1"/>
  <c r="J19" i="1" s="1"/>
  <c r="H19" i="1"/>
  <c r="E20" i="1"/>
  <c r="J20" i="1" s="1"/>
  <c r="F20" i="1"/>
  <c r="G20" i="1"/>
  <c r="H20" i="1"/>
  <c r="E21" i="1"/>
  <c r="J21" i="1" s="1"/>
  <c r="F21" i="1"/>
  <c r="G21" i="1"/>
  <c r="H21" i="1"/>
  <c r="E22" i="1"/>
  <c r="J22" i="1" s="1"/>
  <c r="F22" i="1"/>
  <c r="G22" i="1"/>
  <c r="H22" i="1"/>
  <c r="E23" i="1"/>
  <c r="F23" i="1"/>
  <c r="G23" i="1"/>
  <c r="J23" i="1" s="1"/>
  <c r="H23" i="1"/>
  <c r="E24" i="1"/>
  <c r="F24" i="1"/>
  <c r="J24" i="1" s="1"/>
  <c r="G24" i="1"/>
  <c r="H24" i="1"/>
  <c r="E25" i="1"/>
  <c r="F25" i="1"/>
  <c r="G25" i="1"/>
  <c r="H25" i="1"/>
  <c r="J25" i="1"/>
  <c r="E26" i="1"/>
  <c r="F26" i="1"/>
  <c r="J26" i="1" s="1"/>
  <c r="G26" i="1"/>
  <c r="H26" i="1"/>
  <c r="E27" i="1"/>
  <c r="J27" i="1" s="1"/>
  <c r="F27" i="1"/>
  <c r="G27" i="1"/>
  <c r="H27" i="1"/>
  <c r="E28" i="1"/>
  <c r="F28" i="1"/>
  <c r="G28" i="1"/>
  <c r="H28" i="1"/>
  <c r="J28" i="1"/>
  <c r="E29" i="1"/>
  <c r="J29" i="1" s="1"/>
  <c r="F29" i="1"/>
  <c r="G29" i="1"/>
  <c r="H29" i="1"/>
  <c r="E30" i="1"/>
  <c r="J30" i="1" s="1"/>
  <c r="F30" i="1"/>
  <c r="G30" i="1"/>
  <c r="H30" i="1"/>
  <c r="E31" i="1"/>
  <c r="F31" i="1"/>
  <c r="G31" i="1"/>
  <c r="H31" i="1"/>
  <c r="J31" i="1" s="1"/>
  <c r="E32" i="1"/>
  <c r="J32" i="1" s="1"/>
  <c r="F32" i="1"/>
  <c r="G32" i="1"/>
  <c r="H32" i="1"/>
  <c r="E33" i="1"/>
  <c r="F33" i="1"/>
  <c r="J33" i="1" s="1"/>
  <c r="G33" i="1"/>
  <c r="H33" i="1"/>
  <c r="E34" i="1"/>
  <c r="F34" i="1"/>
  <c r="G34" i="1"/>
  <c r="H34" i="1"/>
  <c r="J34" i="1"/>
  <c r="E35" i="1"/>
  <c r="F35" i="1"/>
  <c r="G35" i="1"/>
  <c r="J35" i="1" s="1"/>
  <c r="H35" i="1"/>
  <c r="E36" i="1"/>
  <c r="J36" i="1" s="1"/>
  <c r="F36" i="1"/>
  <c r="G36" i="1"/>
  <c r="H36" i="1"/>
  <c r="E37" i="1"/>
  <c r="J37" i="1" s="1"/>
  <c r="F37" i="1"/>
  <c r="G37" i="1"/>
  <c r="H37" i="1"/>
  <c r="E38" i="1"/>
  <c r="J38" i="1" s="1"/>
  <c r="F38" i="1"/>
  <c r="G38" i="1"/>
  <c r="H38" i="1"/>
  <c r="E39" i="1"/>
  <c r="F39" i="1"/>
  <c r="G39" i="1"/>
  <c r="H39" i="1"/>
  <c r="J39" i="1"/>
  <c r="E40" i="1"/>
  <c r="F40" i="1"/>
  <c r="J40" i="1" s="1"/>
  <c r="G40" i="1"/>
  <c r="H40" i="1"/>
  <c r="E41" i="1"/>
  <c r="F41" i="1"/>
  <c r="G41" i="1"/>
  <c r="H41" i="1"/>
  <c r="J41" i="1"/>
  <c r="E42" i="1"/>
  <c r="F42" i="1"/>
  <c r="J42" i="1" s="1"/>
  <c r="G42" i="1"/>
  <c r="H42" i="1"/>
  <c r="E43" i="1"/>
  <c r="J43" i="1" s="1"/>
  <c r="F43" i="1"/>
  <c r="G43" i="1"/>
  <c r="H43" i="1"/>
  <c r="E44" i="1"/>
  <c r="F44" i="1"/>
  <c r="G44" i="1"/>
  <c r="H44" i="1"/>
  <c r="J44" i="1"/>
  <c r="E45" i="1"/>
  <c r="J45" i="1" s="1"/>
  <c r="F45" i="1"/>
  <c r="G45" i="1"/>
  <c r="H45" i="1"/>
  <c r="J3" i="1"/>
  <c r="H3" i="1"/>
  <c r="G3" i="1"/>
  <c r="F3" i="1"/>
  <c r="E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3" i="1"/>
  <c r="F8" i="15"/>
  <c r="F9" i="15"/>
  <c r="F10" i="15"/>
  <c r="F11" i="15"/>
  <c r="F12" i="15"/>
  <c r="F13" i="15"/>
  <c r="F14" i="15"/>
  <c r="F15" i="15"/>
  <c r="F16" i="15"/>
  <c r="F17" i="15"/>
  <c r="F18" i="15"/>
  <c r="F19" i="15"/>
  <c r="F20" i="15"/>
  <c r="F21" i="15"/>
  <c r="F22" i="15"/>
  <c r="F23" i="15"/>
  <c r="F24" i="15"/>
  <c r="F25" i="15"/>
  <c r="F26" i="15"/>
  <c r="F27" i="15"/>
  <c r="F28" i="15"/>
  <c r="F29" i="15"/>
  <c r="F30" i="15"/>
  <c r="F7" i="15"/>
  <c r="F6" i="15"/>
  <c r="AD46" i="12" l="1"/>
  <c r="AD58" i="12"/>
  <c r="AD47" i="12"/>
  <c r="L248" i="2"/>
  <c r="AD11" i="12"/>
  <c r="Q80" i="24"/>
  <c r="L420" i="6"/>
  <c r="L421" i="6"/>
  <c r="L423" i="6"/>
  <c r="L418" i="6"/>
  <c r="L419" i="6"/>
  <c r="L417" i="6"/>
  <c r="R28" i="24"/>
  <c r="R23" i="24"/>
  <c r="R19" i="24"/>
  <c r="R26" i="24"/>
  <c r="R25" i="24"/>
  <c r="Q34" i="24"/>
  <c r="R20" i="24"/>
  <c r="R24" i="24"/>
  <c r="R16" i="24"/>
  <c r="R12" i="24"/>
  <c r="R27" i="24"/>
  <c r="R15" i="24"/>
  <c r="R11" i="24"/>
  <c r="R10" i="24"/>
  <c r="R22" i="24"/>
  <c r="R14" i="24"/>
  <c r="R21" i="24"/>
  <c r="R17" i="24"/>
  <c r="R13" i="24"/>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F5" i="5"/>
  <c r="F6" i="5"/>
  <c r="F7" i="5"/>
  <c r="F8" i="5"/>
  <c r="F9" i="5"/>
  <c r="F20" i="5"/>
  <c r="F22" i="5"/>
  <c r="F23" i="5"/>
  <c r="F24" i="5"/>
  <c r="F25" i="5"/>
  <c r="F26" i="5"/>
  <c r="F27" i="5"/>
  <c r="F28" i="5"/>
  <c r="F29" i="5"/>
  <c r="F30" i="5"/>
  <c r="F32" i="5"/>
  <c r="F33" i="5"/>
  <c r="F34" i="5"/>
  <c r="F35" i="5"/>
  <c r="F36" i="5"/>
  <c r="F37" i="5"/>
  <c r="F38" i="5"/>
  <c r="F39" i="5"/>
  <c r="F40" i="5"/>
  <c r="F42" i="5"/>
  <c r="F43" i="5"/>
  <c r="F44" i="5"/>
  <c r="F45" i="5"/>
  <c r="F46" i="5"/>
  <c r="F47" i="5"/>
  <c r="F48" i="5"/>
  <c r="F49" i="5"/>
  <c r="F50" i="5"/>
  <c r="F52" i="5"/>
  <c r="F53" i="5"/>
  <c r="F54" i="5"/>
  <c r="F55" i="5"/>
  <c r="F56" i="5"/>
  <c r="F57" i="5"/>
  <c r="F58" i="5"/>
  <c r="F59" i="5"/>
  <c r="F60" i="5"/>
  <c r="F62" i="5"/>
  <c r="F63" i="5"/>
  <c r="F64" i="5"/>
  <c r="F65" i="5"/>
  <c r="F66" i="5"/>
  <c r="F67" i="5"/>
  <c r="F68" i="5"/>
  <c r="F69" i="5"/>
  <c r="F70" i="5"/>
  <c r="F72" i="5"/>
  <c r="F73" i="5"/>
  <c r="F74" i="5"/>
  <c r="F75" i="5"/>
  <c r="F76" i="5"/>
  <c r="F77" i="5"/>
  <c r="F78" i="5"/>
  <c r="F79" i="5"/>
  <c r="F80" i="5"/>
  <c r="F82" i="5"/>
  <c r="F83" i="5"/>
  <c r="F84" i="5"/>
  <c r="F85" i="5"/>
  <c r="F86" i="5"/>
  <c r="F87" i="5"/>
  <c r="F88" i="5"/>
  <c r="F89" i="5"/>
  <c r="F90" i="5"/>
  <c r="F92" i="5"/>
  <c r="F93" i="5"/>
  <c r="F94" i="5"/>
  <c r="F95" i="5"/>
  <c r="F96" i="5"/>
  <c r="F97" i="5"/>
  <c r="F98" i="5"/>
  <c r="F99" i="5"/>
  <c r="F200" i="5"/>
  <c r="F202" i="5"/>
  <c r="F203" i="5"/>
  <c r="F204" i="5"/>
  <c r="F205" i="5"/>
  <c r="F206" i="5"/>
  <c r="F207" i="5"/>
  <c r="F208" i="5"/>
  <c r="F209" i="5"/>
  <c r="F220" i="5"/>
  <c r="F222" i="5"/>
  <c r="F223" i="5"/>
  <c r="F224" i="5"/>
  <c r="F225" i="5"/>
  <c r="F226" i="5"/>
  <c r="F227" i="5"/>
  <c r="F228" i="5"/>
  <c r="F229" i="5"/>
  <c r="F230" i="5"/>
  <c r="F232" i="5"/>
  <c r="F233" i="5"/>
  <c r="F234" i="5"/>
  <c r="F235" i="5"/>
  <c r="F236" i="5"/>
  <c r="F237" i="5"/>
  <c r="F238" i="5"/>
  <c r="F239" i="5"/>
  <c r="F240" i="5"/>
  <c r="F242" i="5"/>
  <c r="F243" i="5"/>
  <c r="F244" i="5"/>
  <c r="F245" i="5"/>
  <c r="F246" i="5"/>
  <c r="F247" i="5"/>
  <c r="F248" i="5"/>
  <c r="F249" i="5"/>
  <c r="F250" i="5"/>
  <c r="F252" i="5"/>
  <c r="F253" i="5"/>
  <c r="F254" i="5"/>
  <c r="F255" i="5"/>
  <c r="F256" i="5"/>
  <c r="F257" i="5"/>
  <c r="F258" i="5"/>
  <c r="F259" i="5"/>
  <c r="F260" i="5"/>
  <c r="F262" i="5"/>
  <c r="F263" i="5"/>
  <c r="F264" i="5"/>
  <c r="F265" i="5"/>
  <c r="F266" i="5"/>
  <c r="F267" i="5"/>
  <c r="F268" i="5"/>
  <c r="F269" i="5"/>
  <c r="F270" i="5"/>
  <c r="F272" i="5"/>
  <c r="F273" i="5"/>
  <c r="F274" i="5"/>
  <c r="F275" i="5"/>
  <c r="F276" i="5"/>
  <c r="F277" i="5"/>
  <c r="F278" i="5"/>
  <c r="F279" i="5"/>
  <c r="F280" i="5"/>
  <c r="F282" i="5"/>
  <c r="F283" i="5"/>
  <c r="F284" i="5"/>
  <c r="F285" i="5"/>
  <c r="F286" i="5"/>
  <c r="F287" i="5"/>
  <c r="F288" i="5"/>
  <c r="F289" i="5"/>
  <c r="F290" i="5"/>
  <c r="F292" i="5"/>
  <c r="F293" i="5"/>
  <c r="F294" i="5"/>
  <c r="F295" i="5"/>
  <c r="F296" i="5"/>
  <c r="F297" i="5"/>
  <c r="F298" i="5"/>
  <c r="F299" i="5"/>
  <c r="F300" i="5"/>
  <c r="F302" i="5"/>
  <c r="F303" i="5"/>
  <c r="F304" i="5"/>
  <c r="F305" i="5"/>
  <c r="F306" i="5"/>
  <c r="F307" i="5"/>
  <c r="F308" i="5"/>
  <c r="F309" i="5"/>
  <c r="F320" i="5"/>
  <c r="F322" i="5"/>
  <c r="F323" i="5"/>
  <c r="F324" i="5"/>
  <c r="F325" i="5"/>
  <c r="F326" i="5"/>
  <c r="F327" i="5"/>
  <c r="F328" i="5"/>
  <c r="F329" i="5"/>
  <c r="F330" i="5"/>
  <c r="F332" i="5"/>
  <c r="F333" i="5"/>
  <c r="F334" i="5"/>
  <c r="F335" i="5"/>
  <c r="F336" i="5"/>
  <c r="F337" i="5"/>
  <c r="F338" i="5"/>
  <c r="F339" i="5"/>
  <c r="F340" i="5"/>
  <c r="F342" i="5"/>
  <c r="F343" i="5"/>
  <c r="F344" i="5"/>
  <c r="F345" i="5"/>
  <c r="F346" i="5"/>
  <c r="F347" i="5"/>
  <c r="F348" i="5"/>
  <c r="F349" i="5"/>
  <c r="F350" i="5"/>
  <c r="F352" i="5"/>
  <c r="F353" i="5"/>
  <c r="F354" i="5"/>
  <c r="F355" i="5"/>
  <c r="F356" i="5"/>
  <c r="F357" i="5"/>
  <c r="F358" i="5"/>
  <c r="F359" i="5"/>
  <c r="F360" i="5"/>
  <c r="F362" i="5"/>
  <c r="F363" i="5"/>
  <c r="F364" i="5"/>
  <c r="F365" i="5"/>
  <c r="F366" i="5"/>
  <c r="F367" i="5"/>
  <c r="F368" i="5"/>
  <c r="F369" i="5"/>
  <c r="F370" i="5"/>
  <c r="B300" i="11"/>
  <c r="B299" i="11"/>
  <c r="B298" i="11"/>
  <c r="B297" i="11"/>
  <c r="B296" i="11"/>
  <c r="B295" i="11"/>
  <c r="B294" i="11"/>
  <c r="B293" i="11"/>
  <c r="B292" i="11"/>
  <c r="B291" i="11"/>
  <c r="B290" i="11"/>
  <c r="B289" i="11"/>
  <c r="B288" i="11"/>
  <c r="B287" i="11"/>
  <c r="B286" i="11"/>
  <c r="B285" i="11"/>
  <c r="B284" i="11"/>
  <c r="B283" i="11"/>
  <c r="F372" i="5" l="1"/>
  <c r="F373" i="5"/>
  <c r="F374" i="5"/>
  <c r="F375" i="5"/>
  <c r="F376" i="5"/>
  <c r="F377" i="5"/>
  <c r="F378" i="5"/>
  <c r="F379" i="5"/>
  <c r="F380" i="5"/>
  <c r="F382" i="5"/>
  <c r="F383" i="5"/>
  <c r="F384" i="5"/>
  <c r="F385" i="5"/>
  <c r="F386" i="5"/>
  <c r="F387" i="5"/>
  <c r="F388" i="5"/>
  <c r="F389" i="5"/>
  <c r="F390" i="5"/>
  <c r="F391" i="5"/>
  <c r="F393" i="5"/>
  <c r="F394" i="5"/>
  <c r="F395" i="5"/>
  <c r="F396" i="5"/>
  <c r="F397" i="5"/>
  <c r="F398" i="5"/>
  <c r="F399" i="5"/>
  <c r="F400" i="5"/>
  <c r="F402" i="5"/>
  <c r="F403" i="5"/>
  <c r="F404" i="5"/>
  <c r="F405" i="5"/>
  <c r="F406" i="5"/>
  <c r="F407" i="5"/>
  <c r="F408" i="5"/>
  <c r="F409" i="5"/>
  <c r="F420" i="5"/>
  <c r="F422" i="5"/>
  <c r="F423" i="5"/>
  <c r="F424" i="5"/>
  <c r="F425" i="5"/>
  <c r="F426" i="5"/>
  <c r="F427" i="5"/>
  <c r="F428" i="5"/>
  <c r="F429" i="5"/>
  <c r="F430" i="5"/>
  <c r="F432" i="5"/>
  <c r="F433" i="5"/>
  <c r="F434" i="5"/>
  <c r="F435" i="5"/>
  <c r="F436" i="5"/>
  <c r="F437" i="5"/>
  <c r="F438" i="5"/>
  <c r="F439" i="5"/>
  <c r="F440" i="5"/>
  <c r="F442" i="5"/>
  <c r="F443" i="5"/>
  <c r="F444" i="5"/>
  <c r="F445" i="5"/>
  <c r="F446" i="5"/>
  <c r="F447" i="5"/>
  <c r="F448" i="5"/>
  <c r="F449" i="5"/>
  <c r="B326" i="5"/>
  <c r="N359" i="6" s="1"/>
  <c r="O359" i="6" s="1"/>
  <c r="B327" i="5"/>
  <c r="N360" i="6" s="1"/>
  <c r="O360" i="6" s="1"/>
  <c r="B328" i="5"/>
  <c r="N361" i="6" s="1"/>
  <c r="O361" i="6" s="1"/>
  <c r="B329" i="5"/>
  <c r="N362" i="6" s="1"/>
  <c r="O362" i="6" s="1"/>
  <c r="B330" i="5"/>
  <c r="N363" i="6" s="1"/>
  <c r="O363" i="6" s="1"/>
  <c r="B332" i="5"/>
  <c r="N365" i="6" s="1"/>
  <c r="O365" i="6" s="1"/>
  <c r="B333" i="5"/>
  <c r="B334" i="5"/>
  <c r="N367" i="6" s="1"/>
  <c r="O367" i="6" s="1"/>
  <c r="B335" i="5"/>
  <c r="N368" i="6" s="1"/>
  <c r="O368" i="6" s="1"/>
  <c r="B336" i="5"/>
  <c r="N369" i="6" s="1"/>
  <c r="O369" i="6" s="1"/>
  <c r="B337" i="5"/>
  <c r="N370" i="6" s="1"/>
  <c r="O370" i="6" s="1"/>
  <c r="B338" i="5"/>
  <c r="N371" i="6" s="1"/>
  <c r="O371" i="6" s="1"/>
  <c r="B339" i="5"/>
  <c r="N372" i="6" s="1"/>
  <c r="O372" i="6" s="1"/>
  <c r="B340" i="5"/>
  <c r="N373" i="6" s="1"/>
  <c r="O373" i="6" s="1"/>
  <c r="B342" i="5"/>
  <c r="N375" i="6" s="1"/>
  <c r="O375" i="6" s="1"/>
  <c r="B343" i="5"/>
  <c r="N376" i="6" s="1"/>
  <c r="O376" i="6" s="1"/>
  <c r="B344" i="5"/>
  <c r="N377" i="6" s="1"/>
  <c r="O377" i="6" s="1"/>
  <c r="B345" i="5"/>
  <c r="N378" i="6" s="1"/>
  <c r="O378" i="6" s="1"/>
  <c r="B346" i="5"/>
  <c r="N379" i="6" s="1"/>
  <c r="O379" i="6" s="1"/>
  <c r="B347" i="5"/>
  <c r="N380" i="6" s="1"/>
  <c r="O380" i="6" s="1"/>
  <c r="B348" i="5"/>
  <c r="N381" i="6" s="1"/>
  <c r="O381" i="6" s="1"/>
  <c r="B349" i="5"/>
  <c r="B350" i="5"/>
  <c r="N383" i="6" s="1"/>
  <c r="O383" i="6" s="1"/>
  <c r="B352" i="5"/>
  <c r="N385" i="6" s="1"/>
  <c r="O385" i="6" s="1"/>
  <c r="B353" i="5"/>
  <c r="N386" i="6" s="1"/>
  <c r="O386" i="6" s="1"/>
  <c r="B354" i="5"/>
  <c r="N387" i="6" s="1"/>
  <c r="O387" i="6" s="1"/>
  <c r="B355" i="5"/>
  <c r="N388" i="6" s="1"/>
  <c r="O388" i="6" s="1"/>
  <c r="B356" i="5"/>
  <c r="N389" i="6" s="1"/>
  <c r="O389" i="6" s="1"/>
  <c r="B357" i="5"/>
  <c r="N390" i="6" s="1"/>
  <c r="O390" i="6" s="1"/>
  <c r="B358" i="5"/>
  <c r="N391" i="6" s="1"/>
  <c r="O391" i="6" s="1"/>
  <c r="B359" i="5"/>
  <c r="N392" i="6" s="1"/>
  <c r="O392" i="6" s="1"/>
  <c r="B360" i="5"/>
  <c r="N393" i="6" s="1"/>
  <c r="O393" i="6" s="1"/>
  <c r="B362" i="5"/>
  <c r="N395" i="6" s="1"/>
  <c r="O395" i="6" s="1"/>
  <c r="B363" i="5"/>
  <c r="N396" i="6" s="1"/>
  <c r="O396" i="6" s="1"/>
  <c r="B364" i="5"/>
  <c r="N397" i="6" s="1"/>
  <c r="O397" i="6" s="1"/>
  <c r="B365" i="5"/>
  <c r="N398" i="6" s="1"/>
  <c r="O398" i="6" s="1"/>
  <c r="B366" i="5"/>
  <c r="N399" i="6" s="1"/>
  <c r="O399" i="6" s="1"/>
  <c r="B367" i="5"/>
  <c r="N400" i="6" s="1"/>
  <c r="O400" i="6" s="1"/>
  <c r="B368" i="5"/>
  <c r="N401" i="6" s="1"/>
  <c r="O401" i="6" s="1"/>
  <c r="B369" i="5"/>
  <c r="N402" i="6" s="1"/>
  <c r="O402" i="6" s="1"/>
  <c r="B370" i="5"/>
  <c r="N403" i="6" s="1"/>
  <c r="O403" i="6" s="1"/>
  <c r="B372" i="5"/>
  <c r="N405" i="6" s="1"/>
  <c r="O405" i="6" s="1"/>
  <c r="B373" i="5"/>
  <c r="N406" i="6" s="1"/>
  <c r="O406" i="6" s="1"/>
  <c r="B374" i="5"/>
  <c r="N407" i="6" s="1"/>
  <c r="O407" i="6" s="1"/>
  <c r="B375" i="5"/>
  <c r="N408" i="6" s="1"/>
  <c r="O408" i="6" s="1"/>
  <c r="B376" i="5"/>
  <c r="N409" i="6" s="1"/>
  <c r="O409" i="6" s="1"/>
  <c r="B377" i="5"/>
  <c r="N410" i="6" s="1"/>
  <c r="O410" i="6" s="1"/>
  <c r="B378" i="5"/>
  <c r="N411" i="6" s="1"/>
  <c r="O411" i="6" s="1"/>
  <c r="B379" i="5"/>
  <c r="N412" i="6" s="1"/>
  <c r="O412" i="6" s="1"/>
  <c r="B380" i="5"/>
  <c r="N413" i="6" s="1"/>
  <c r="O413" i="6" s="1"/>
  <c r="B382" i="5"/>
  <c r="N415" i="6" s="1"/>
  <c r="O415" i="6" s="1"/>
  <c r="B383" i="5"/>
  <c r="N416" i="6" s="1"/>
  <c r="O416" i="6" s="1"/>
  <c r="B384" i="5"/>
  <c r="N417" i="6" s="1"/>
  <c r="O417" i="6" s="1"/>
  <c r="B385" i="5"/>
  <c r="N418" i="6" s="1"/>
  <c r="O418" i="6" s="1"/>
  <c r="B386" i="5"/>
  <c r="N419" i="6" s="1"/>
  <c r="O419" i="6" s="1"/>
  <c r="B387" i="5"/>
  <c r="N420" i="6" s="1"/>
  <c r="O420" i="6" s="1"/>
  <c r="B388" i="5"/>
  <c r="N421" i="6" s="1"/>
  <c r="O421" i="6" s="1"/>
  <c r="B389" i="5"/>
  <c r="N422" i="6" s="1"/>
  <c r="O422" i="6" s="1"/>
  <c r="B390" i="5"/>
  <c r="N423" i="6" s="1"/>
  <c r="O423" i="6" s="1"/>
  <c r="B392" i="5"/>
  <c r="B393" i="5"/>
  <c r="B394" i="5"/>
  <c r="B395" i="5"/>
  <c r="B396" i="5"/>
  <c r="B397" i="5"/>
  <c r="B398" i="5"/>
  <c r="B399" i="5"/>
  <c r="B400" i="5"/>
  <c r="B402" i="5"/>
  <c r="B403" i="5"/>
  <c r="B404" i="5"/>
  <c r="B405" i="5"/>
  <c r="B406" i="5"/>
  <c r="B407" i="5"/>
  <c r="B408" i="5"/>
  <c r="B409" i="5"/>
  <c r="B420" i="5"/>
  <c r="B422" i="5"/>
  <c r="B423" i="5"/>
  <c r="B424" i="5"/>
  <c r="B425" i="5"/>
  <c r="B426" i="5"/>
  <c r="B427" i="5"/>
  <c r="B428" i="5"/>
  <c r="B429" i="5"/>
  <c r="B430" i="5"/>
  <c r="B432" i="5"/>
  <c r="B433" i="5"/>
  <c r="B434" i="5"/>
  <c r="B435" i="5"/>
  <c r="B436" i="5"/>
  <c r="B437" i="5"/>
  <c r="B438" i="5"/>
  <c r="B439" i="5"/>
  <c r="B440" i="5"/>
  <c r="B442" i="5"/>
  <c r="B443" i="5"/>
  <c r="B444" i="5"/>
  <c r="B445" i="5"/>
  <c r="B446" i="5"/>
  <c r="B447" i="5"/>
  <c r="B448" i="5"/>
  <c r="B449" i="5"/>
  <c r="N382" i="6" l="1"/>
  <c r="O382" i="6" s="1"/>
  <c r="N366" i="6"/>
  <c r="O366" i="6" s="1"/>
  <c r="B243" i="5"/>
  <c r="N276" i="6" s="1"/>
  <c r="O276" i="6" s="1"/>
  <c r="B244" i="5"/>
  <c r="N277" i="6" s="1"/>
  <c r="O277" i="6" s="1"/>
  <c r="B245" i="5"/>
  <c r="N278" i="6" s="1"/>
  <c r="O278" i="6" s="1"/>
  <c r="B246" i="5"/>
  <c r="N279" i="6" s="1"/>
  <c r="O279" i="6" s="1"/>
  <c r="B247" i="5"/>
  <c r="N280" i="6" s="1"/>
  <c r="O280" i="6" s="1"/>
  <c r="B248" i="5"/>
  <c r="N281" i="6" s="1"/>
  <c r="O281" i="6" s="1"/>
  <c r="B249" i="5"/>
  <c r="N282" i="6" s="1"/>
  <c r="O282" i="6" s="1"/>
  <c r="B250" i="5"/>
  <c r="N283" i="6" s="1"/>
  <c r="O283" i="6" s="1"/>
  <c r="B252" i="5"/>
  <c r="N285" i="6" s="1"/>
  <c r="O285" i="6" s="1"/>
  <c r="B253" i="5"/>
  <c r="N286" i="6" s="1"/>
  <c r="O286" i="6" s="1"/>
  <c r="B254" i="5"/>
  <c r="N287" i="6" s="1"/>
  <c r="O287" i="6" s="1"/>
  <c r="B255" i="5"/>
  <c r="N288" i="6" s="1"/>
  <c r="O288" i="6" s="1"/>
  <c r="B256" i="5"/>
  <c r="N289" i="6" s="1"/>
  <c r="O289" i="6" s="1"/>
  <c r="B257" i="5"/>
  <c r="N290" i="6" s="1"/>
  <c r="O290" i="6" s="1"/>
  <c r="B258" i="5"/>
  <c r="N291" i="6" s="1"/>
  <c r="O291" i="6" s="1"/>
  <c r="B259" i="5"/>
  <c r="N292" i="6" s="1"/>
  <c r="O292" i="6" s="1"/>
  <c r="B260" i="5"/>
  <c r="N293" i="6" s="1"/>
  <c r="O293" i="6" s="1"/>
  <c r="B262" i="5"/>
  <c r="N295" i="6" s="1"/>
  <c r="O295" i="6" s="1"/>
  <c r="B263" i="5"/>
  <c r="N296" i="6" s="1"/>
  <c r="O296" i="6" s="1"/>
  <c r="B264" i="5"/>
  <c r="N297" i="6" s="1"/>
  <c r="O297" i="6" s="1"/>
  <c r="B265" i="5"/>
  <c r="N298" i="6" s="1"/>
  <c r="O298" i="6" s="1"/>
  <c r="B266" i="5"/>
  <c r="N299" i="6" s="1"/>
  <c r="O299" i="6" s="1"/>
  <c r="B267" i="5"/>
  <c r="N300" i="6" s="1"/>
  <c r="O300" i="6" s="1"/>
  <c r="B268" i="5"/>
  <c r="N301" i="6" s="1"/>
  <c r="O301" i="6" s="1"/>
  <c r="B269" i="5"/>
  <c r="N302" i="6" s="1"/>
  <c r="O302" i="6" s="1"/>
  <c r="B270" i="5"/>
  <c r="N303" i="6" s="1"/>
  <c r="O303" i="6" s="1"/>
  <c r="B272" i="5"/>
  <c r="N305" i="6" s="1"/>
  <c r="O305" i="6" s="1"/>
  <c r="B273" i="5"/>
  <c r="N306" i="6" s="1"/>
  <c r="O306" i="6" s="1"/>
  <c r="B274" i="5"/>
  <c r="N307" i="6" s="1"/>
  <c r="O307" i="6" s="1"/>
  <c r="B275" i="5"/>
  <c r="N308" i="6" s="1"/>
  <c r="O308" i="6" s="1"/>
  <c r="B276" i="5"/>
  <c r="N309" i="6" s="1"/>
  <c r="O309" i="6" s="1"/>
  <c r="B277" i="5"/>
  <c r="N310" i="6" s="1"/>
  <c r="O310" i="6" s="1"/>
  <c r="B278" i="5"/>
  <c r="N311" i="6" s="1"/>
  <c r="O311" i="6" s="1"/>
  <c r="B279" i="5"/>
  <c r="N312" i="6" s="1"/>
  <c r="O312" i="6" s="1"/>
  <c r="B280" i="5"/>
  <c r="N313" i="6" s="1"/>
  <c r="O313" i="6" s="1"/>
  <c r="B282" i="5"/>
  <c r="N315" i="6" s="1"/>
  <c r="O315" i="6" s="1"/>
  <c r="B283" i="5"/>
  <c r="N316" i="6" s="1"/>
  <c r="O316" i="6" s="1"/>
  <c r="B284" i="5"/>
  <c r="N317" i="6" s="1"/>
  <c r="O317" i="6" s="1"/>
  <c r="B285" i="5"/>
  <c r="N318" i="6" s="1"/>
  <c r="O318" i="6" s="1"/>
  <c r="B286" i="5"/>
  <c r="N319" i="6" s="1"/>
  <c r="O319" i="6" s="1"/>
  <c r="B287" i="5"/>
  <c r="N320" i="6" s="1"/>
  <c r="O320" i="6" s="1"/>
  <c r="B288" i="5"/>
  <c r="N321" i="6" s="1"/>
  <c r="O321" i="6" s="1"/>
  <c r="B289" i="5"/>
  <c r="N322" i="6" s="1"/>
  <c r="O322" i="6" s="1"/>
  <c r="B290" i="5"/>
  <c r="N323" i="6" s="1"/>
  <c r="O323" i="6" s="1"/>
  <c r="B292" i="5"/>
  <c r="N325" i="6" s="1"/>
  <c r="O325" i="6" s="1"/>
  <c r="B293" i="5"/>
  <c r="N326" i="6" s="1"/>
  <c r="O326" i="6" s="1"/>
  <c r="B294" i="5"/>
  <c r="N327" i="6" s="1"/>
  <c r="O327" i="6" s="1"/>
  <c r="B295" i="5"/>
  <c r="N328" i="6" s="1"/>
  <c r="O328" i="6" s="1"/>
  <c r="B296" i="5"/>
  <c r="N329" i="6" s="1"/>
  <c r="O329" i="6" s="1"/>
  <c r="B297" i="5"/>
  <c r="N330" i="6" s="1"/>
  <c r="O330" i="6" s="1"/>
  <c r="B298" i="5"/>
  <c r="N331" i="6" s="1"/>
  <c r="O331" i="6" s="1"/>
  <c r="B299" i="5"/>
  <c r="N332" i="6" s="1"/>
  <c r="O332" i="6" s="1"/>
  <c r="B300" i="5"/>
  <c r="N333" i="6" s="1"/>
  <c r="O333" i="6" s="1"/>
  <c r="B302" i="5"/>
  <c r="N335" i="6" s="1"/>
  <c r="O335" i="6" s="1"/>
  <c r="B303" i="5"/>
  <c r="N336" i="6" s="1"/>
  <c r="O336" i="6" s="1"/>
  <c r="B304" i="5"/>
  <c r="N337" i="6" s="1"/>
  <c r="O337" i="6" s="1"/>
  <c r="B305" i="5"/>
  <c r="N338" i="6" s="1"/>
  <c r="O338" i="6" s="1"/>
  <c r="B306" i="5"/>
  <c r="N339" i="6" s="1"/>
  <c r="O339" i="6" s="1"/>
  <c r="B307" i="5"/>
  <c r="N340" i="6" s="1"/>
  <c r="O340" i="6" s="1"/>
  <c r="B308" i="5"/>
  <c r="N341" i="6" s="1"/>
  <c r="O341" i="6" s="1"/>
  <c r="B309" i="5"/>
  <c r="N342" i="6" s="1"/>
  <c r="O342" i="6" s="1"/>
  <c r="B320" i="5"/>
  <c r="N353" i="6" s="1"/>
  <c r="O353" i="6" s="1"/>
  <c r="B322" i="5"/>
  <c r="N355" i="6" s="1"/>
  <c r="O355" i="6" s="1"/>
  <c r="B323" i="5"/>
  <c r="N356" i="6" s="1"/>
  <c r="O356" i="6" s="1"/>
  <c r="B324" i="5"/>
  <c r="N357" i="6" s="1"/>
  <c r="O357" i="6" s="1"/>
  <c r="B325" i="5"/>
  <c r="N358" i="6" s="1"/>
  <c r="O358" i="6" s="1"/>
  <c r="B200" i="5" l="1"/>
  <c r="N233" i="6" s="1"/>
  <c r="O233" i="6" s="1"/>
  <c r="B202" i="5"/>
  <c r="N235" i="6" s="1"/>
  <c r="O235" i="6" s="1"/>
  <c r="B203" i="5"/>
  <c r="N236" i="6" s="1"/>
  <c r="O236" i="6" s="1"/>
  <c r="B204" i="5"/>
  <c r="N237" i="6" s="1"/>
  <c r="O237" i="6" s="1"/>
  <c r="B205" i="5"/>
  <c r="N238" i="6" s="1"/>
  <c r="O238" i="6" s="1"/>
  <c r="B206" i="5"/>
  <c r="N239" i="6" s="1"/>
  <c r="O239" i="6" s="1"/>
  <c r="B207" i="5"/>
  <c r="N240" i="6" s="1"/>
  <c r="O240" i="6" s="1"/>
  <c r="B208" i="5"/>
  <c r="N241" i="6" s="1"/>
  <c r="O241" i="6" s="1"/>
  <c r="B209" i="5"/>
  <c r="N242" i="6" s="1"/>
  <c r="O242" i="6" s="1"/>
  <c r="B220" i="5"/>
  <c r="N253" i="6" s="1"/>
  <c r="O253" i="6" s="1"/>
  <c r="B222" i="5"/>
  <c r="N255" i="6" s="1"/>
  <c r="O255" i="6" s="1"/>
  <c r="B223" i="5"/>
  <c r="N256" i="6" s="1"/>
  <c r="O256" i="6" s="1"/>
  <c r="B224" i="5"/>
  <c r="N257" i="6" s="1"/>
  <c r="O257" i="6" s="1"/>
  <c r="B225" i="5"/>
  <c r="N258" i="6" s="1"/>
  <c r="O258" i="6" s="1"/>
  <c r="B226" i="5"/>
  <c r="N259" i="6" s="1"/>
  <c r="O259" i="6" s="1"/>
  <c r="B227" i="5"/>
  <c r="N260" i="6" s="1"/>
  <c r="O260" i="6" s="1"/>
  <c r="B228" i="5"/>
  <c r="N261" i="6" s="1"/>
  <c r="O261" i="6" s="1"/>
  <c r="B229" i="5"/>
  <c r="N262" i="6" s="1"/>
  <c r="O262" i="6" s="1"/>
  <c r="B230" i="5"/>
  <c r="N263" i="6" s="1"/>
  <c r="O263" i="6" s="1"/>
  <c r="B232" i="5"/>
  <c r="N265" i="6" s="1"/>
  <c r="O265" i="6" s="1"/>
  <c r="B233" i="5"/>
  <c r="N266" i="6" s="1"/>
  <c r="O266" i="6" s="1"/>
  <c r="B234" i="5"/>
  <c r="N267" i="6" s="1"/>
  <c r="O267" i="6" s="1"/>
  <c r="B235" i="5"/>
  <c r="N268" i="6" s="1"/>
  <c r="O268" i="6" s="1"/>
  <c r="B236" i="5"/>
  <c r="N269" i="6" s="1"/>
  <c r="O269" i="6" s="1"/>
  <c r="B237" i="5"/>
  <c r="N270" i="6" s="1"/>
  <c r="O270" i="6" s="1"/>
  <c r="B238" i="5"/>
  <c r="N271" i="6" s="1"/>
  <c r="O271" i="6" s="1"/>
  <c r="B239" i="5"/>
  <c r="N272" i="6" s="1"/>
  <c r="O272" i="6" s="1"/>
  <c r="B240" i="5"/>
  <c r="N273" i="6" s="1"/>
  <c r="O273" i="6" s="1"/>
  <c r="B242" i="5"/>
  <c r="N275" i="6" s="1"/>
  <c r="O275" i="6" s="1"/>
  <c r="B30" i="12" l="1"/>
  <c r="B29" i="12"/>
  <c r="B28" i="12"/>
  <c r="B27" i="12"/>
  <c r="B26" i="12"/>
  <c r="B25" i="12"/>
  <c r="B24" i="12"/>
  <c r="B23" i="12"/>
  <c r="B22" i="12"/>
  <c r="B21" i="12"/>
  <c r="B20" i="12"/>
  <c r="B19" i="12"/>
  <c r="B18" i="12"/>
  <c r="B17" i="12"/>
  <c r="B16" i="12"/>
  <c r="B15" i="12"/>
  <c r="B14" i="12"/>
  <c r="B13" i="12"/>
  <c r="B12" i="12"/>
  <c r="B11" i="12"/>
  <c r="B10" i="12"/>
  <c r="B9" i="12"/>
  <c r="B8" i="12"/>
  <c r="B7" i="12"/>
  <c r="B6" i="12"/>
  <c r="B5" i="12"/>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6" i="5" l="1"/>
  <c r="N39" i="6" s="1"/>
  <c r="O39" i="6" s="1"/>
  <c r="B7" i="5"/>
  <c r="N40" i="6" s="1"/>
  <c r="O40" i="6" s="1"/>
  <c r="B8" i="5"/>
  <c r="N41" i="6" s="1"/>
  <c r="O41" i="6" s="1"/>
  <c r="B9" i="5"/>
  <c r="N42" i="6" s="1"/>
  <c r="O42" i="6" s="1"/>
  <c r="B20" i="5"/>
  <c r="N53" i="6" s="1"/>
  <c r="O53" i="6" s="1"/>
  <c r="B22" i="5"/>
  <c r="N55" i="6" s="1"/>
  <c r="O55" i="6" s="1"/>
  <c r="B23" i="5"/>
  <c r="N56" i="6" s="1"/>
  <c r="O56" i="6" s="1"/>
  <c r="B24" i="5"/>
  <c r="N57" i="6" s="1"/>
  <c r="O57" i="6" s="1"/>
  <c r="B25" i="5"/>
  <c r="B26" i="5"/>
  <c r="N59" i="6" s="1"/>
  <c r="O59" i="6" s="1"/>
  <c r="B27" i="5"/>
  <c r="N60" i="6" s="1"/>
  <c r="O60" i="6" s="1"/>
  <c r="B28" i="5"/>
  <c r="N61" i="6" s="1"/>
  <c r="O61" i="6" s="1"/>
  <c r="B29" i="5"/>
  <c r="N62" i="6" s="1"/>
  <c r="O62" i="6" s="1"/>
  <c r="B30" i="5"/>
  <c r="N63" i="6" s="1"/>
  <c r="O63" i="6" s="1"/>
  <c r="B32" i="5"/>
  <c r="N65" i="6" s="1"/>
  <c r="O65" i="6" s="1"/>
  <c r="B33" i="5"/>
  <c r="N66" i="6" s="1"/>
  <c r="O66" i="6" s="1"/>
  <c r="B34" i="5"/>
  <c r="N67" i="6" s="1"/>
  <c r="O67" i="6" s="1"/>
  <c r="B35" i="5"/>
  <c r="N68" i="6" s="1"/>
  <c r="O68" i="6" s="1"/>
  <c r="B36" i="5"/>
  <c r="N69" i="6" s="1"/>
  <c r="O69" i="6" s="1"/>
  <c r="B37" i="5"/>
  <c r="N70" i="6" s="1"/>
  <c r="O70" i="6" s="1"/>
  <c r="B38" i="5"/>
  <c r="N71" i="6" s="1"/>
  <c r="O71" i="6" s="1"/>
  <c r="B39" i="5"/>
  <c r="N72" i="6" s="1"/>
  <c r="O72" i="6" s="1"/>
  <c r="B40" i="5"/>
  <c r="N73" i="6" s="1"/>
  <c r="O73" i="6" s="1"/>
  <c r="B42" i="5"/>
  <c r="N75" i="6" s="1"/>
  <c r="O75" i="6" s="1"/>
  <c r="B43" i="5"/>
  <c r="N76" i="6" s="1"/>
  <c r="O76" i="6" s="1"/>
  <c r="B44" i="5"/>
  <c r="N77" i="6" s="1"/>
  <c r="O77" i="6" s="1"/>
  <c r="B45" i="5"/>
  <c r="N78" i="6" s="1"/>
  <c r="O78" i="6" s="1"/>
  <c r="B46" i="5"/>
  <c r="N79" i="6" s="1"/>
  <c r="O79" i="6" s="1"/>
  <c r="B47" i="5"/>
  <c r="N80" i="6" s="1"/>
  <c r="O80" i="6" s="1"/>
  <c r="B48" i="5"/>
  <c r="N81" i="6" s="1"/>
  <c r="O81" i="6" s="1"/>
  <c r="B49" i="5"/>
  <c r="N82" i="6" s="1"/>
  <c r="O82" i="6" s="1"/>
  <c r="B50" i="5"/>
  <c r="N83" i="6" s="1"/>
  <c r="O83" i="6" s="1"/>
  <c r="B52" i="5"/>
  <c r="N85" i="6" s="1"/>
  <c r="O85" i="6" s="1"/>
  <c r="B53" i="5"/>
  <c r="N86" i="6" s="1"/>
  <c r="O86" i="6" s="1"/>
  <c r="B54" i="5"/>
  <c r="N87" i="6" s="1"/>
  <c r="O87" i="6" s="1"/>
  <c r="B55" i="5"/>
  <c r="N88" i="6" s="1"/>
  <c r="O88" i="6" s="1"/>
  <c r="B56" i="5"/>
  <c r="N89" i="6" s="1"/>
  <c r="O89" i="6" s="1"/>
  <c r="B57" i="5"/>
  <c r="N90" i="6" s="1"/>
  <c r="O90" i="6" s="1"/>
  <c r="B58" i="5"/>
  <c r="N91" i="6" s="1"/>
  <c r="O91" i="6" s="1"/>
  <c r="B59" i="5"/>
  <c r="N92" i="6" s="1"/>
  <c r="O92" i="6" s="1"/>
  <c r="B60" i="5"/>
  <c r="N93" i="6" s="1"/>
  <c r="O93" i="6" s="1"/>
  <c r="B62" i="5"/>
  <c r="N95" i="6" s="1"/>
  <c r="O95" i="6" s="1"/>
  <c r="B63" i="5"/>
  <c r="N96" i="6" s="1"/>
  <c r="O96" i="6" s="1"/>
  <c r="B64" i="5"/>
  <c r="N97" i="6" s="1"/>
  <c r="O97" i="6" s="1"/>
  <c r="B65" i="5"/>
  <c r="N98" i="6" s="1"/>
  <c r="O98" i="6" s="1"/>
  <c r="B66" i="5"/>
  <c r="N99" i="6" s="1"/>
  <c r="O99" i="6" s="1"/>
  <c r="B67" i="5"/>
  <c r="N100" i="6" s="1"/>
  <c r="O100" i="6" s="1"/>
  <c r="B68" i="5"/>
  <c r="N101" i="6" s="1"/>
  <c r="O101" i="6" s="1"/>
  <c r="B69" i="5"/>
  <c r="N102" i="6" s="1"/>
  <c r="O102" i="6" s="1"/>
  <c r="B70" i="5"/>
  <c r="N103" i="6" s="1"/>
  <c r="O103" i="6" s="1"/>
  <c r="B72" i="5"/>
  <c r="N105" i="6" s="1"/>
  <c r="O105" i="6" s="1"/>
  <c r="B73" i="5"/>
  <c r="N106" i="6" s="1"/>
  <c r="O106" i="6" s="1"/>
  <c r="B74" i="5"/>
  <c r="N107" i="6" s="1"/>
  <c r="O107" i="6" s="1"/>
  <c r="B75" i="5"/>
  <c r="N108" i="6" s="1"/>
  <c r="O108" i="6" s="1"/>
  <c r="B76" i="5"/>
  <c r="N109" i="6" s="1"/>
  <c r="O109" i="6" s="1"/>
  <c r="B77" i="5"/>
  <c r="N110" i="6" s="1"/>
  <c r="O110" i="6" s="1"/>
  <c r="B78" i="5"/>
  <c r="N111" i="6" s="1"/>
  <c r="O111" i="6" s="1"/>
  <c r="B79" i="5"/>
  <c r="N112" i="6" s="1"/>
  <c r="O112" i="6" s="1"/>
  <c r="B80" i="5"/>
  <c r="N113" i="6" s="1"/>
  <c r="O113" i="6" s="1"/>
  <c r="B82" i="5"/>
  <c r="N115" i="6" s="1"/>
  <c r="O115" i="6" s="1"/>
  <c r="B83" i="5"/>
  <c r="N116" i="6" s="1"/>
  <c r="O116" i="6" s="1"/>
  <c r="B84" i="5"/>
  <c r="N117" i="6" s="1"/>
  <c r="O117" i="6" s="1"/>
  <c r="B85" i="5"/>
  <c r="N118" i="6" s="1"/>
  <c r="O118" i="6" s="1"/>
  <c r="B86" i="5"/>
  <c r="N119" i="6" s="1"/>
  <c r="O119" i="6" s="1"/>
  <c r="B87" i="5"/>
  <c r="N120" i="6" s="1"/>
  <c r="O120" i="6" s="1"/>
  <c r="B88" i="5"/>
  <c r="N121" i="6" s="1"/>
  <c r="O121" i="6" s="1"/>
  <c r="B89" i="5"/>
  <c r="N122" i="6" s="1"/>
  <c r="O122" i="6" s="1"/>
  <c r="B90" i="5"/>
  <c r="N123" i="6" s="1"/>
  <c r="O123" i="6" s="1"/>
  <c r="B92" i="5"/>
  <c r="N125" i="6" s="1"/>
  <c r="O125" i="6" s="1"/>
  <c r="B93" i="5"/>
  <c r="N126" i="6" s="1"/>
  <c r="O126" i="6" s="1"/>
  <c r="B94" i="5"/>
  <c r="N127" i="6" s="1"/>
  <c r="O127" i="6" s="1"/>
  <c r="B95" i="5"/>
  <c r="N128" i="6" s="1"/>
  <c r="O128" i="6" s="1"/>
  <c r="B96" i="5"/>
  <c r="N129" i="6" s="1"/>
  <c r="O129" i="6" s="1"/>
  <c r="B97" i="5"/>
  <c r="N130" i="6" s="1"/>
  <c r="O130" i="6" s="1"/>
  <c r="B98" i="5"/>
  <c r="N131" i="6" s="1"/>
  <c r="O131" i="6" s="1"/>
  <c r="B99" i="5"/>
  <c r="N132" i="6" s="1"/>
  <c r="O132" i="6" s="1"/>
  <c r="B4" i="3"/>
  <c r="B5" i="3"/>
  <c r="B6" i="3"/>
  <c r="B7" i="3"/>
  <c r="B8" i="3"/>
  <c r="B9" i="3"/>
  <c r="B10" i="3"/>
  <c r="B11" i="3"/>
  <c r="B12" i="3"/>
  <c r="B13" i="3"/>
  <c r="B14" i="3"/>
  <c r="B15" i="3"/>
  <c r="B16" i="3"/>
  <c r="B17" i="3"/>
  <c r="B18" i="3"/>
  <c r="B19" i="3"/>
  <c r="B20" i="3"/>
  <c r="B3" i="3"/>
  <c r="B5" i="5"/>
  <c r="N38" i="6" s="1"/>
  <c r="O38" i="6" s="1"/>
  <c r="N47" i="6" l="1"/>
  <c r="O47" i="6" s="1"/>
  <c r="N58" i="6"/>
  <c r="O58" i="6" s="1"/>
</calcChain>
</file>

<file path=xl/sharedStrings.xml><?xml version="1.0" encoding="utf-8"?>
<sst xmlns="http://schemas.openxmlformats.org/spreadsheetml/2006/main" count="15704" uniqueCount="6237">
  <si>
    <t>id</t>
    <phoneticPr fontId="1"/>
  </si>
  <si>
    <t>value</t>
    <phoneticPr fontId="1"/>
  </si>
  <si>
    <t>tt</t>
    <phoneticPr fontId="1"/>
  </si>
  <si>
    <t>value</t>
    <phoneticPr fontId="1"/>
  </si>
  <si>
    <t>id</t>
    <phoneticPr fontId="1"/>
  </si>
  <si>
    <t>spriteSheet</t>
    <phoneticPr fontId="1"/>
  </si>
  <si>
    <t>w</t>
    <phoneticPr fontId="1"/>
  </si>
  <si>
    <t>h</t>
    <phoneticPr fontId="1"/>
  </si>
  <si>
    <t>tc</t>
    <phoneticPr fontId="1"/>
  </si>
  <si>
    <t>mg</t>
    <phoneticPr fontId="1"/>
  </si>
  <si>
    <t>file</t>
    <phoneticPr fontId="1"/>
  </si>
  <si>
    <t>visibleName</t>
    <phoneticPr fontId="1"/>
  </si>
  <si>
    <t>desc</t>
    <phoneticPr fontId="1"/>
  </si>
  <si>
    <t>waitTime</t>
    <phoneticPr fontId="1"/>
  </si>
  <si>
    <t>animationMoveType</t>
    <phoneticPr fontId="1"/>
  </si>
  <si>
    <t>type</t>
    <phoneticPr fontId="1"/>
  </si>
  <si>
    <t>area</t>
    <phoneticPr fontId="1"/>
  </si>
  <si>
    <t>BE</t>
    <phoneticPr fontId="1"/>
  </si>
  <si>
    <t>attr</t>
    <phoneticPr fontId="1"/>
  </si>
  <si>
    <t>p</t>
    <phoneticPr fontId="1"/>
  </si>
  <si>
    <t>dct</t>
    <phoneticPr fontId="1"/>
  </si>
  <si>
    <t>item</t>
    <phoneticPr fontId="1"/>
  </si>
  <si>
    <t>magic</t>
    <phoneticPr fontId="1"/>
  </si>
  <si>
    <t>visibleName</t>
    <phoneticPr fontId="1"/>
  </si>
  <si>
    <t>desc</t>
    <phoneticPr fontId="1"/>
  </si>
  <si>
    <t>dcs</t>
    <phoneticPr fontId="1"/>
  </si>
  <si>
    <t>鉄片</t>
    <rPh sb="0" eb="2">
      <t>テッペン</t>
    </rPh>
    <phoneticPr fontId="1"/>
  </si>
  <si>
    <t>合金</t>
    <rPh sb="0" eb="2">
      <t>ゴウキン</t>
    </rPh>
    <phoneticPr fontId="1"/>
  </si>
  <si>
    <t>木片</t>
    <rPh sb="0" eb="2">
      <t>モクヘン</t>
    </rPh>
    <phoneticPr fontId="1"/>
  </si>
  <si>
    <t>布</t>
    <rPh sb="0" eb="1">
      <t>ヌノ</t>
    </rPh>
    <phoneticPr fontId="1"/>
  </si>
  <si>
    <t>藁</t>
    <rPh sb="0" eb="1">
      <t>ワラ</t>
    </rPh>
    <phoneticPr fontId="1"/>
  </si>
  <si>
    <t>紐</t>
    <rPh sb="0" eb="1">
      <t>ヒモ</t>
    </rPh>
    <phoneticPr fontId="1"/>
  </si>
  <si>
    <t>ワイヤー</t>
    <phoneticPr fontId="1"/>
  </si>
  <si>
    <t>鎖</t>
    <rPh sb="0" eb="1">
      <t>クサリ</t>
    </rPh>
    <phoneticPr fontId="1"/>
  </si>
  <si>
    <t>錬金物質</t>
    <rPh sb="0" eb="4">
      <t>レンキンブッシツ</t>
    </rPh>
    <phoneticPr fontId="1"/>
  </si>
  <si>
    <t>ベリタ結晶コーティング</t>
    <rPh sb="3" eb="5">
      <t>ケッショウ</t>
    </rPh>
    <phoneticPr fontId="1"/>
  </si>
  <si>
    <t>虹のかけら</t>
    <rPh sb="0" eb="1">
      <t>ニジ</t>
    </rPh>
    <phoneticPr fontId="1"/>
  </si>
  <si>
    <t>小さなコイン</t>
    <rPh sb="0" eb="1">
      <t>チイ</t>
    </rPh>
    <phoneticPr fontId="1"/>
  </si>
  <si>
    <t>メガトンメダル</t>
    <phoneticPr fontId="1"/>
  </si>
  <si>
    <t>ホネ</t>
    <phoneticPr fontId="1"/>
  </si>
  <si>
    <t>キバ</t>
    <phoneticPr fontId="1"/>
  </si>
  <si>
    <t>ツノ</t>
    <phoneticPr fontId="1"/>
  </si>
  <si>
    <t>皮</t>
    <rPh sb="0" eb="1">
      <t>カワ</t>
    </rPh>
    <phoneticPr fontId="1"/>
  </si>
  <si>
    <t>EQ_ANY_ITEM</t>
    <phoneticPr fontId="1"/>
  </si>
  <si>
    <t>NO_EQ_ANY_ITEM</t>
    <phoneticPr fontId="1"/>
  </si>
  <si>
    <t>頭装備</t>
    <rPh sb="0" eb="1">
      <t>アタマ</t>
    </rPh>
    <rPh sb="1" eb="3">
      <t>ソウビ</t>
    </rPh>
    <phoneticPr fontId="1"/>
  </si>
  <si>
    <t>頭未装備</t>
    <rPh sb="0" eb="1">
      <t>アタマ</t>
    </rPh>
    <rPh sb="1" eb="4">
      <t>ミソウビ</t>
    </rPh>
    <phoneticPr fontId="1"/>
  </si>
  <si>
    <t>胴装備</t>
    <rPh sb="0" eb="1">
      <t>ドウ</t>
    </rPh>
    <phoneticPr fontId="1"/>
  </si>
  <si>
    <t>足装備</t>
    <rPh sb="0" eb="1">
      <t>アシ</t>
    </rPh>
    <phoneticPr fontId="1"/>
  </si>
  <si>
    <t>胴未装備</t>
    <rPh sb="0" eb="1">
      <t>ドウ</t>
    </rPh>
    <rPh sb="1" eb="2">
      <t>ミ</t>
    </rPh>
    <phoneticPr fontId="1"/>
  </si>
  <si>
    <t>足未装備</t>
    <rPh sb="0" eb="1">
      <t>アシ</t>
    </rPh>
    <phoneticPr fontId="1"/>
  </si>
  <si>
    <t>EQ_WEAPON_TYPE</t>
  </si>
  <si>
    <t>剣装備</t>
  </si>
  <si>
    <t>短剣 装備</t>
  </si>
  <si>
    <t>大剣 装備</t>
  </si>
  <si>
    <t>突剣 装備</t>
  </si>
  <si>
    <t>刀装備</t>
  </si>
  <si>
    <t>槍装備</t>
  </si>
  <si>
    <t>大盾 装備</t>
  </si>
  <si>
    <t>メイス 装備</t>
  </si>
  <si>
    <t>弓装備</t>
  </si>
  <si>
    <t>弩装備</t>
  </si>
  <si>
    <t>銃装備</t>
  </si>
  <si>
    <t>鞭装備</t>
  </si>
  <si>
    <t>杖装備</t>
  </si>
  <si>
    <t>フレイル装備</t>
  </si>
  <si>
    <t>鎌装備</t>
  </si>
  <si>
    <t>銃剣付き</t>
  </si>
  <si>
    <t>銃剣付き</t>
    <rPh sb="0" eb="3">
      <t>ジュウケンツ</t>
    </rPh>
    <phoneticPr fontId="1"/>
  </si>
  <si>
    <t>毒矢付き</t>
    <rPh sb="0" eb="2">
      <t>ドクヤ</t>
    </rPh>
    <rPh sb="2" eb="3">
      <t>ツ</t>
    </rPh>
    <phoneticPr fontId="1"/>
  </si>
  <si>
    <t>EQ_ITEM_NAME_CONTAINS</t>
  </si>
  <si>
    <t>魔術使用可能</t>
    <phoneticPr fontId="1"/>
  </si>
  <si>
    <t>STATUS_IS</t>
    <phoneticPr fontId="1"/>
  </si>
  <si>
    <t>CAN_MAGIC,1</t>
    <phoneticPr fontId="1"/>
  </si>
  <si>
    <t>装備属性１</t>
    <rPh sb="0" eb="4">
      <t>ソウビゾクセイ</t>
    </rPh>
    <phoneticPr fontId="1"/>
  </si>
  <si>
    <t>装備属性２</t>
    <rPh sb="0" eb="4">
      <t>ソウビゾクセイ</t>
    </rPh>
    <phoneticPr fontId="1"/>
  </si>
  <si>
    <t>装備属性３</t>
    <rPh sb="0" eb="4">
      <t>ソウビゾクセイ</t>
    </rPh>
    <phoneticPr fontId="1"/>
  </si>
  <si>
    <t>装備属性４</t>
    <rPh sb="0" eb="4">
      <t>ソウビゾクセイ</t>
    </rPh>
    <phoneticPr fontId="1"/>
  </si>
  <si>
    <t>装備属性５</t>
    <rPh sb="0" eb="4">
      <t>ソウビゾクセイ</t>
    </rPh>
    <phoneticPr fontId="1"/>
  </si>
  <si>
    <t>装備属性６</t>
    <rPh sb="0" eb="4">
      <t>ソウビゾクセイ</t>
    </rPh>
    <phoneticPr fontId="1"/>
  </si>
  <si>
    <t>装備属性７</t>
    <rPh sb="0" eb="4">
      <t>ソウビゾクセイ</t>
    </rPh>
    <phoneticPr fontId="1"/>
  </si>
  <si>
    <t>ATTR,0</t>
    <phoneticPr fontId="1"/>
  </si>
  <si>
    <t>装備属性０</t>
    <rPh sb="0" eb="4">
      <t>ソウビゾクセイ</t>
    </rPh>
    <phoneticPr fontId="1"/>
  </si>
  <si>
    <t>ATTR,1</t>
  </si>
  <si>
    <t>ATTR,2</t>
  </si>
  <si>
    <t>ATTR,3</t>
  </si>
  <si>
    <t>ATTR,4</t>
  </si>
  <si>
    <t>ATTR,5</t>
  </si>
  <si>
    <t>ATTR,6</t>
  </si>
  <si>
    <t>ATTR,7</t>
  </si>
  <si>
    <t>resource/data/image/testAnimation.png</t>
  </si>
  <si>
    <t>resource/data/image/testAnimation2.png</t>
  </si>
  <si>
    <t>回復</t>
    <rPh sb="0" eb="2">
      <t>カイフク</t>
    </rPh>
    <phoneticPr fontId="1"/>
  </si>
  <si>
    <t>神秘の術第一巻</t>
    <rPh sb="0" eb="2">
      <t>シンピ</t>
    </rPh>
    <rPh sb="3" eb="4">
      <t>ジュツ</t>
    </rPh>
    <rPh sb="4" eb="7">
      <t>ダイイッカン</t>
    </rPh>
    <phoneticPr fontId="1"/>
  </si>
  <si>
    <t>神秘の術第二巻</t>
    <rPh sb="0" eb="2">
      <t>シンピ</t>
    </rPh>
    <rPh sb="3" eb="4">
      <t>ジュツ</t>
    </rPh>
    <rPh sb="4" eb="7">
      <t>ダイニカン</t>
    </rPh>
    <phoneticPr fontId="1"/>
  </si>
  <si>
    <t>神秘の術第三巻</t>
    <rPh sb="0" eb="2">
      <t>シンピ</t>
    </rPh>
    <rPh sb="3" eb="4">
      <t>ジュツ</t>
    </rPh>
    <rPh sb="4" eb="5">
      <t>ダイ</t>
    </rPh>
    <rPh sb="5" eb="6">
      <t>ミ</t>
    </rPh>
    <rPh sb="6" eb="7">
      <t>カン</t>
    </rPh>
    <phoneticPr fontId="1"/>
  </si>
  <si>
    <t>錬金魔法のすべて１</t>
    <rPh sb="0" eb="2">
      <t>レンキン</t>
    </rPh>
    <rPh sb="2" eb="4">
      <t>マホウ</t>
    </rPh>
    <phoneticPr fontId="1"/>
  </si>
  <si>
    <t>錬金魔法のすべて２</t>
    <rPh sb="0" eb="2">
      <t>レンキン</t>
    </rPh>
    <rPh sb="2" eb="4">
      <t>マホウ</t>
    </rPh>
    <phoneticPr fontId="1"/>
  </si>
  <si>
    <t>錬金魔法のすべて３</t>
    <rPh sb="0" eb="2">
      <t>レンキン</t>
    </rPh>
    <rPh sb="2" eb="4">
      <t>マホウ</t>
    </rPh>
    <phoneticPr fontId="1"/>
  </si>
  <si>
    <t>錬金魔法のすべて４</t>
    <rPh sb="0" eb="2">
      <t>レンキン</t>
    </rPh>
    <rPh sb="2" eb="4">
      <t>マホウ</t>
    </rPh>
    <phoneticPr fontId="1"/>
  </si>
  <si>
    <t>空気魔法の戦闘への応用</t>
    <rPh sb="0" eb="4">
      <t>クウキマホウ</t>
    </rPh>
    <rPh sb="5" eb="7">
      <t>セントウ</t>
    </rPh>
    <rPh sb="9" eb="11">
      <t>オウヨウ</t>
    </rPh>
    <phoneticPr fontId="1"/>
  </si>
  <si>
    <t>焼き焼き魔術書</t>
    <rPh sb="0" eb="1">
      <t>ヤ</t>
    </rPh>
    <rPh sb="2" eb="3">
      <t>ヤ</t>
    </rPh>
    <rPh sb="4" eb="6">
      <t>マジュツ</t>
    </rPh>
    <rPh sb="6" eb="7">
      <t>ショ</t>
    </rPh>
    <phoneticPr fontId="1"/>
  </si>
  <si>
    <t>魔法による物体の加熱について</t>
    <rPh sb="0" eb="2">
      <t>マホウ</t>
    </rPh>
    <rPh sb="5" eb="7">
      <t>ブッタイ</t>
    </rPh>
    <rPh sb="8" eb="10">
      <t>カネツ</t>
    </rPh>
    <phoneticPr fontId="1"/>
  </si>
  <si>
    <t>水魔法の書</t>
    <rPh sb="0" eb="1">
      <t>ミズ</t>
    </rPh>
    <rPh sb="1" eb="3">
      <t>マホウ</t>
    </rPh>
    <rPh sb="4" eb="5">
      <t>ショ</t>
    </rPh>
    <phoneticPr fontId="1"/>
  </si>
  <si>
    <t>雷魔法の書</t>
    <rPh sb="0" eb="1">
      <t>カミナリ</t>
    </rPh>
    <rPh sb="1" eb="3">
      <t>マホウ</t>
    </rPh>
    <rPh sb="4" eb="5">
      <t>ショ</t>
    </rPh>
    <phoneticPr fontId="1"/>
  </si>
  <si>
    <t>汎用魔術基礎</t>
    <rPh sb="0" eb="2">
      <t>ハンヨウ</t>
    </rPh>
    <rPh sb="2" eb="4">
      <t>マジュツ</t>
    </rPh>
    <rPh sb="4" eb="6">
      <t>キソ</t>
    </rPh>
    <phoneticPr fontId="1"/>
  </si>
  <si>
    <t>汎用魔術応用</t>
    <rPh sb="2" eb="4">
      <t>マジュツ</t>
    </rPh>
    <rPh sb="4" eb="6">
      <t>オウヨウ</t>
    </rPh>
    <phoneticPr fontId="1"/>
  </si>
  <si>
    <t>苦しんで覚える便利魔法</t>
    <rPh sb="0" eb="1">
      <t>クル</t>
    </rPh>
    <rPh sb="4" eb="5">
      <t>オボ</t>
    </rPh>
    <rPh sb="7" eb="9">
      <t>ベンリ</t>
    </rPh>
    <rPh sb="9" eb="11">
      <t>マホウ</t>
    </rPh>
    <phoneticPr fontId="1"/>
  </si>
  <si>
    <t>プロになる空気魔法#プロエア</t>
    <rPh sb="5" eb="9">
      <t>クウキマホウ</t>
    </rPh>
    <phoneticPr fontId="1"/>
  </si>
  <si>
    <t>闇の魔術書</t>
    <rPh sb="0" eb="1">
      <t>ヤミ</t>
    </rPh>
    <rPh sb="2" eb="5">
      <t>マジュツショ</t>
    </rPh>
    <phoneticPr fontId="1"/>
  </si>
  <si>
    <t>神聖魔法に関する考察</t>
    <rPh sb="0" eb="2">
      <t>シンセイ</t>
    </rPh>
    <rPh sb="2" eb="4">
      <t>マホウ</t>
    </rPh>
    <rPh sb="5" eb="6">
      <t>カン</t>
    </rPh>
    <rPh sb="8" eb="10">
      <t>コウサツ</t>
    </rPh>
    <phoneticPr fontId="1"/>
  </si>
  <si>
    <t>この魔術書を持っていると以下の魔法を利用できる。/「ウォーターフォール」「降雨」「ストームコール」</t>
    <rPh sb="37" eb="39">
      <t>コウウ</t>
    </rPh>
    <phoneticPr fontId="1"/>
  </si>
  <si>
    <t>この魔術書を持っていると以下の魔法を利用できる。/「火炎」「ファイアボルト」「ファイアブレス」「篝火」「炎上治療」「灯台」</t>
    <rPh sb="26" eb="28">
      <t>カエン</t>
    </rPh>
    <rPh sb="48" eb="50">
      <t>カガリビ</t>
    </rPh>
    <rPh sb="52" eb="56">
      <t>エンジョウチリョウ</t>
    </rPh>
    <rPh sb="58" eb="60">
      <t>トウダイ</t>
    </rPh>
    <phoneticPr fontId="1"/>
  </si>
  <si>
    <t>この魔術書を持っていると以下の魔法を利用できる。/「炎熱作用」「熱光線」「破壊光線弱」</t>
    <rPh sb="26" eb="28">
      <t>エンネツ</t>
    </rPh>
    <rPh sb="28" eb="30">
      <t>サヨウ</t>
    </rPh>
    <rPh sb="32" eb="33">
      <t>ネツ</t>
    </rPh>
    <rPh sb="33" eb="35">
      <t>コウセン</t>
    </rPh>
    <rPh sb="37" eb="41">
      <t>ハカイコウセン</t>
    </rPh>
    <rPh sb="41" eb="42">
      <t>ジャク</t>
    </rPh>
    <phoneticPr fontId="1"/>
  </si>
  <si>
    <t>この魔術書を持っていると以下の魔法を利用できる。/「破壊光線弱」「破壊光線中」「破壊光線強」「伝説の破壊光線」</t>
    <rPh sb="26" eb="30">
      <t>ハカイコウセン</t>
    </rPh>
    <rPh sb="30" eb="31">
      <t>ジャク</t>
    </rPh>
    <rPh sb="33" eb="37">
      <t>ハカイコウセン</t>
    </rPh>
    <rPh sb="37" eb="38">
      <t>チュウ</t>
    </rPh>
    <rPh sb="40" eb="44">
      <t>ハカイコウセン</t>
    </rPh>
    <rPh sb="44" eb="45">
      <t>キョウ</t>
    </rPh>
    <rPh sb="50" eb="54">
      <t>ハカイコウセン</t>
    </rPh>
    <phoneticPr fontId="1"/>
  </si>
  <si>
    <t>歴史上使われた破壊光線のすべて</t>
    <rPh sb="0" eb="2">
      <t>レキシ</t>
    </rPh>
    <rPh sb="2" eb="3">
      <t>ジョウ</t>
    </rPh>
    <rPh sb="3" eb="4">
      <t>ツカ</t>
    </rPh>
    <rPh sb="7" eb="11">
      <t>ハカイコウセン</t>
    </rPh>
    <phoneticPr fontId="1"/>
  </si>
  <si>
    <t>この魔術書を持っていると以下の魔法を利用できる。/「送風」「強風」</t>
    <rPh sb="26" eb="28">
      <t>ソウフウ</t>
    </rPh>
    <rPh sb="30" eb="32">
      <t>キョウフウ</t>
    </rPh>
    <phoneticPr fontId="1"/>
  </si>
  <si>
    <t>この魔術書を持っていると以下の魔法を利用できる。/「全体回復」「送風」「ファイアボルト」「単体リジェネ弱」</t>
    <rPh sb="26" eb="28">
      <t>ゼンタイ</t>
    </rPh>
    <rPh sb="28" eb="30">
      <t>カイフク</t>
    </rPh>
    <rPh sb="32" eb="34">
      <t>ソウフウ</t>
    </rPh>
    <rPh sb="45" eb="47">
      <t>タンタイ</t>
    </rPh>
    <rPh sb="51" eb="52">
      <t>ジャク</t>
    </rPh>
    <phoneticPr fontId="1"/>
  </si>
  <si>
    <t>状態異常回復の技</t>
    <rPh sb="0" eb="4">
      <t>ジョウタイイジョウ</t>
    </rPh>
    <rPh sb="4" eb="6">
      <t>カイフク</t>
    </rPh>
    <rPh sb="7" eb="8">
      <t>ワザ</t>
    </rPh>
    <phoneticPr fontId="1"/>
  </si>
  <si>
    <t>ヤドカリでもわかる基礎魔法</t>
    <rPh sb="9" eb="11">
      <t>キソ</t>
    </rPh>
    <rPh sb="11" eb="13">
      <t>マホウ</t>
    </rPh>
    <phoneticPr fontId="1"/>
  </si>
  <si>
    <t>この魔術書を持っていると以下の魔法を利用できる。/「錬金物質生成」「錬金爆発」「黄金化治療」</t>
    <rPh sb="26" eb="28">
      <t>レンキン</t>
    </rPh>
    <rPh sb="28" eb="30">
      <t>ブッシツ</t>
    </rPh>
    <rPh sb="30" eb="32">
      <t>セイセイ</t>
    </rPh>
    <rPh sb="34" eb="38">
      <t>レンキンバクハツ</t>
    </rPh>
    <rPh sb="40" eb="43">
      <t>オウゴンカ</t>
    </rPh>
    <rPh sb="43" eb="45">
      <t>チリョウ</t>
    </rPh>
    <phoneticPr fontId="1"/>
  </si>
  <si>
    <t>この魔術書を持っていると以下の魔法を利用できる。/「軟化」「硬化」「状態異常回復１」「黄金化」</t>
    <rPh sb="26" eb="28">
      <t>ナンカ</t>
    </rPh>
    <rPh sb="30" eb="32">
      <t>コウカ</t>
    </rPh>
    <rPh sb="34" eb="38">
      <t>ジョウタイイジョウ</t>
    </rPh>
    <rPh sb="38" eb="40">
      <t>カイフク</t>
    </rPh>
    <phoneticPr fontId="1"/>
  </si>
  <si>
    <t>この魔術書を持っていると以下の魔法を利用できる。/「状態異常回復２」「筋力増強」「精神力増強」「錬金浸食」</t>
    <rPh sb="35" eb="39">
      <t>キンリョクゾウキョウ</t>
    </rPh>
    <rPh sb="41" eb="46">
      <t>セイシンリョクゾウキョウ</t>
    </rPh>
    <rPh sb="48" eb="50">
      <t>レンキン</t>
    </rPh>
    <rPh sb="50" eb="52">
      <t>シンショク</t>
    </rPh>
    <phoneticPr fontId="1"/>
  </si>
  <si>
    <t>この魔術書を持っていると以下の魔法を利用できる。/「破壊光線中」「正気度回復」「正気度損失」「正気度増強」「魔力回復」「魔力増強」「体力増強」</t>
    <rPh sb="33" eb="36">
      <t>ショウキド</t>
    </rPh>
    <rPh sb="36" eb="38">
      <t>カイフク</t>
    </rPh>
    <rPh sb="40" eb="43">
      <t>ショウキド</t>
    </rPh>
    <rPh sb="43" eb="45">
      <t>ソンシツ</t>
    </rPh>
    <rPh sb="66" eb="70">
      <t>タイリョクゾウキョウ</t>
    </rPh>
    <phoneticPr fontId="1"/>
  </si>
  <si>
    <t>体力回復の基礎</t>
    <rPh sb="5" eb="7">
      <t>キソ</t>
    </rPh>
    <phoneticPr fontId="1"/>
  </si>
  <si>
    <t>この魔術書を持っていると以下の魔法を利用できる。/「体力回復」「全体回復」/「毒治療」「気絶治療」</t>
    <rPh sb="32" eb="34">
      <t>ゼンタイ</t>
    </rPh>
    <rPh sb="34" eb="36">
      <t>カイフク</t>
    </rPh>
    <rPh sb="39" eb="40">
      <t>ドク</t>
    </rPh>
    <rPh sb="40" eb="42">
      <t>チリョウ</t>
    </rPh>
    <rPh sb="44" eb="48">
      <t>キゼツチリョウ</t>
    </rPh>
    <phoneticPr fontId="1"/>
  </si>
  <si>
    <t>体力回復の応用</t>
    <rPh sb="5" eb="7">
      <t>オウヨウ</t>
    </rPh>
    <phoneticPr fontId="1"/>
  </si>
  <si>
    <t>この魔術書を持っていると以下の魔法を利用できる。/「体力回復強」「全体回復強」/「単体リジェネ弱」「全体リジェネ弱」/「木化治療」「腐敗治療」「混乱治療」</t>
    <rPh sb="30" eb="31">
      <t>キョウ</t>
    </rPh>
    <rPh sb="33" eb="35">
      <t>ゼンタイ</t>
    </rPh>
    <rPh sb="35" eb="37">
      <t>カイフク</t>
    </rPh>
    <rPh sb="41" eb="43">
      <t>タンタイ</t>
    </rPh>
    <rPh sb="47" eb="48">
      <t>ジャク</t>
    </rPh>
    <rPh sb="50" eb="52">
      <t>ゼンタイ</t>
    </rPh>
    <rPh sb="56" eb="57">
      <t>ジャク</t>
    </rPh>
    <rPh sb="60" eb="62">
      <t>モクカ</t>
    </rPh>
    <rPh sb="62" eb="64">
      <t>チリョウ</t>
    </rPh>
    <rPh sb="66" eb="70">
      <t>フハイチリョウ</t>
    </rPh>
    <rPh sb="72" eb="76">
      <t>コンランチリョウ</t>
    </rPh>
    <phoneticPr fontId="1"/>
  </si>
  <si>
    <t>この魔術書を持っていると以下の魔法を利用できる。/「昏睡」「単体リジェネ弱」「全体リジェネ弱」「体力回復」「全体回復」</t>
    <rPh sb="26" eb="28">
      <t>コンスイ</t>
    </rPh>
    <rPh sb="54" eb="56">
      <t>ゼンタイ</t>
    </rPh>
    <rPh sb="56" eb="58">
      <t>カイフク</t>
    </rPh>
    <phoneticPr fontId="1"/>
  </si>
  <si>
    <t>この魔術書を持っていると以下の魔法を利用できる。/「体力回復強」「全体回復強」/「狂乱の王子」「精神破壊」「精神摩耗」/「肉体からの解放」</t>
    <rPh sb="41" eb="43">
      <t>キョウラン</t>
    </rPh>
    <rPh sb="44" eb="46">
      <t>オウジ</t>
    </rPh>
    <rPh sb="48" eb="50">
      <t>セイシン</t>
    </rPh>
    <rPh sb="50" eb="52">
      <t>ハカイ</t>
    </rPh>
    <rPh sb="54" eb="56">
      <t>セイシン</t>
    </rPh>
    <rPh sb="56" eb="58">
      <t>マモウ</t>
    </rPh>
    <rPh sb="61" eb="63">
      <t>ニクタイ</t>
    </rPh>
    <rPh sb="66" eb="68">
      <t>カイホウ</t>
    </rPh>
    <phoneticPr fontId="1"/>
  </si>
  <si>
    <t>この魔術書を持っていると以下の魔法を利用できる。/「送風」「強風」「降雨」「炎熱作用」「体力回復」「火炎」「あたため3秒」</t>
  </si>
  <si>
    <t>この魔術書を持っていると以下の魔法を利用できる。/「蘇生」「消滅治療」「単体リジェネ強」「全体リジェネ強」/「狂乱治療」「発狂治療」/「レギオ・フィルミナンテ」「神の裁き」「完全回復」</t>
    <rPh sb="26" eb="28">
      <t>ソセイ</t>
    </rPh>
    <rPh sb="30" eb="32">
      <t>ショウメツ</t>
    </rPh>
    <rPh sb="32" eb="34">
      <t>チリョウ</t>
    </rPh>
    <rPh sb="87" eb="89">
      <t>カンゼン</t>
    </rPh>
    <rPh sb="89" eb="91">
      <t>カイフク</t>
    </rPh>
    <phoneticPr fontId="1"/>
  </si>
  <si>
    <t>パーフェクト・冷気魔法</t>
    <rPh sb="7" eb="9">
      <t>レイキ</t>
    </rPh>
    <rPh sb="9" eb="11">
      <t>マホウ</t>
    </rPh>
    <phoneticPr fontId="1"/>
  </si>
  <si>
    <t>ザ・地魔法</t>
    <rPh sb="2" eb="3">
      <t>チ</t>
    </rPh>
    <rPh sb="3" eb="5">
      <t>マホウ</t>
    </rPh>
    <phoneticPr fontId="1"/>
  </si>
  <si>
    <t>カンタン炎熱の書</t>
    <rPh sb="4" eb="6">
      <t>エンネツ</t>
    </rPh>
    <rPh sb="7" eb="8">
      <t>ショ</t>
    </rPh>
    <phoneticPr fontId="1"/>
  </si>
  <si>
    <t>この魔術書を持っていると以下の魔法を利用できる。/「火炎」「あたため3秒」「灯台」「炎熱作用」「熱光線」</t>
    <rPh sb="26" eb="28">
      <t>カエン</t>
    </rPh>
    <rPh sb="35" eb="36">
      <t>ビョウ</t>
    </rPh>
    <rPh sb="38" eb="40">
      <t>トウダイ</t>
    </rPh>
    <phoneticPr fontId="1"/>
  </si>
  <si>
    <t>この魔術書を持っていると以下の魔法を利用できる。/「神の裁き」「蘇生」「体力回復」「全体回復」「体力回復強」「全体回復強」</t>
    <rPh sb="26" eb="27">
      <t>カミ</t>
    </rPh>
    <rPh sb="28" eb="29">
      <t>サバ</t>
    </rPh>
    <rPh sb="32" eb="34">
      <t>ソセイ</t>
    </rPh>
    <rPh sb="36" eb="38">
      <t>タイリョク</t>
    </rPh>
    <rPh sb="38" eb="40">
      <t>カイフク</t>
    </rPh>
    <rPh sb="42" eb="44">
      <t>ゼンタイ</t>
    </rPh>
    <rPh sb="44" eb="46">
      <t>カイフク</t>
    </rPh>
    <rPh sb="48" eb="50">
      <t>タイリョク</t>
    </rPh>
    <rPh sb="50" eb="52">
      <t>カイフク</t>
    </rPh>
    <rPh sb="52" eb="53">
      <t>キョウ</t>
    </rPh>
    <rPh sb="55" eb="57">
      <t>ゼンタイ</t>
    </rPh>
    <rPh sb="57" eb="59">
      <t>カイフク</t>
    </rPh>
    <rPh sb="59" eb="60">
      <t>キョウ</t>
    </rPh>
    <phoneticPr fontId="1"/>
  </si>
  <si>
    <t>この魔術書を持っていると以下の魔法を利用できる。/「体力回復」「火炎」「あたため3秒」「気絶治療」「送風」</t>
    <rPh sb="32" eb="34">
      <t>カエン</t>
    </rPh>
    <rPh sb="41" eb="42">
      <t>ビョウ</t>
    </rPh>
    <rPh sb="44" eb="48">
      <t>キゼツチリョウ</t>
    </rPh>
    <rPh sb="50" eb="52">
      <t>ソウフウ</t>
    </rPh>
    <phoneticPr fontId="1"/>
  </si>
  <si>
    <t>この魔術書を持っていると以下の魔法を利用できる。/「体力回復」「火炎」「電撃」「熱光線」「灯台」</t>
    <rPh sb="32" eb="34">
      <t>カエン</t>
    </rPh>
    <rPh sb="36" eb="38">
      <t>デンゲキ</t>
    </rPh>
    <rPh sb="40" eb="41">
      <t>ネツ</t>
    </rPh>
    <rPh sb="41" eb="43">
      <t>コウセン</t>
    </rPh>
    <rPh sb="45" eb="47">
      <t>トウダイ</t>
    </rPh>
    <phoneticPr fontId="1"/>
  </si>
  <si>
    <t>この魔術書を持っていると以下の魔法を利用できる。/「嵐」「ストームコール」「風切羽」「電撃」「向かい風」「追い風」「凪風」</t>
    <rPh sb="38" eb="40">
      <t>カザキ</t>
    </rPh>
    <rPh sb="40" eb="41">
      <t>ハネ</t>
    </rPh>
    <rPh sb="43" eb="45">
      <t>デンゲキ</t>
    </rPh>
    <rPh sb="58" eb="59">
      <t>ナギ</t>
    </rPh>
    <rPh sb="59" eb="60">
      <t>カゼ</t>
    </rPh>
    <phoneticPr fontId="1"/>
  </si>
  <si>
    <t>この魔術書を持っていると以下の魔法を利用できる。/「かまいたち」「風刃」「衝撃波」「内臓破裂」</t>
    <rPh sb="37" eb="39">
      <t>ショウゲキ</t>
    </rPh>
    <rPh sb="39" eb="40">
      <t>ナミ</t>
    </rPh>
    <rPh sb="42" eb="44">
      <t>ナイゾウ</t>
    </rPh>
    <rPh sb="44" eb="46">
      <t>ハレツ</t>
    </rPh>
    <phoneticPr fontId="1"/>
  </si>
  <si>
    <t>空気魔法その１</t>
    <rPh sb="0" eb="4">
      <t>クウキマホウ</t>
    </rPh>
    <phoneticPr fontId="1"/>
  </si>
  <si>
    <t>空気魔法その２</t>
    <rPh sb="0" eb="4">
      <t>クウキマホウ</t>
    </rPh>
    <phoneticPr fontId="1"/>
  </si>
  <si>
    <t>空気魔法その３</t>
    <rPh sb="0" eb="4">
      <t>クウキマホウ</t>
    </rPh>
    <phoneticPr fontId="1"/>
  </si>
  <si>
    <t>この魔術書を持っていると以下の魔法を利用できる。/「陣風」「木枯」「真空波」「真空抹殺」「空圧圧縮」「衝撃波」「内臓破裂」「雷」</t>
    <rPh sb="26" eb="28">
      <t>ジンプウ</t>
    </rPh>
    <rPh sb="30" eb="32">
      <t>コガ</t>
    </rPh>
    <rPh sb="34" eb="36">
      <t>シンクウ</t>
    </rPh>
    <rPh sb="36" eb="37">
      <t>ナミ</t>
    </rPh>
    <rPh sb="39" eb="41">
      <t>シンクウ</t>
    </rPh>
    <rPh sb="41" eb="43">
      <t>マッサツ</t>
    </rPh>
    <rPh sb="45" eb="47">
      <t>クウアツ</t>
    </rPh>
    <rPh sb="47" eb="49">
      <t>アッシュク</t>
    </rPh>
    <rPh sb="62" eb="63">
      <t>カミナリ</t>
    </rPh>
    <phoneticPr fontId="1"/>
  </si>
  <si>
    <t>この魔術書を持っていると以下の魔法を利用できる。/「木化」「地震」「大地の怒り」「地割れ」「岸壁直撃」「岩塊」「隕石」「巨岩」</t>
    <rPh sb="26" eb="28">
      <t>モクカ</t>
    </rPh>
    <rPh sb="30" eb="32">
      <t>ジシン</t>
    </rPh>
    <rPh sb="34" eb="36">
      <t>ダイチ</t>
    </rPh>
    <rPh sb="37" eb="38">
      <t>イカ</t>
    </rPh>
    <rPh sb="41" eb="43">
      <t>ジワ</t>
    </rPh>
    <rPh sb="46" eb="48">
      <t>ガンペキ</t>
    </rPh>
    <rPh sb="48" eb="50">
      <t>チョクゲキ</t>
    </rPh>
    <rPh sb="52" eb="54">
      <t>ガンカイ</t>
    </rPh>
    <rPh sb="56" eb="58">
      <t>インセキ</t>
    </rPh>
    <phoneticPr fontId="1"/>
  </si>
  <si>
    <t>この魔術書を持っていると以下の魔法を利用できる。/「送風」「強風」「嵐」「風切羽」「雷」「向かい風」「追い風」「凪風」「陣風」</t>
    <phoneticPr fontId="1"/>
  </si>
  <si>
    <t>この魔術書を持っていると以下の魔法を利用できる。/「ブラックホール」「絶滅の光」「絞首台への階段」「精神破壊」「滅殺」</t>
    <rPh sb="41" eb="44">
      <t>コウシュダイ</t>
    </rPh>
    <phoneticPr fontId="1"/>
  </si>
  <si>
    <t>上位者との交信方法１</t>
    <rPh sb="0" eb="3">
      <t>ジョウイシャ</t>
    </rPh>
    <rPh sb="5" eb="7">
      <t>コウシン</t>
    </rPh>
    <rPh sb="7" eb="9">
      <t>ホウホウ</t>
    </rPh>
    <phoneticPr fontId="1"/>
  </si>
  <si>
    <t>上位者との交信方法２</t>
    <rPh sb="0" eb="3">
      <t>ジョウイシャ</t>
    </rPh>
    <rPh sb="5" eb="7">
      <t>コウシン</t>
    </rPh>
    <rPh sb="7" eb="9">
      <t>ホウホウ</t>
    </rPh>
    <phoneticPr fontId="1"/>
  </si>
  <si>
    <t>この魔術書を持っていると以下の魔法を利用できる。/「冷風」「涼風」「雹嵐」「氷のつぶて」「吹雪」「冷凍ビーム」</t>
    <rPh sb="26" eb="28">
      <t>レイフウ</t>
    </rPh>
    <rPh sb="30" eb="32">
      <t>スズカゼ</t>
    </rPh>
    <rPh sb="34" eb="35">
      <t>ヒョウ</t>
    </rPh>
    <rPh sb="35" eb="36">
      <t>アラシ</t>
    </rPh>
    <rPh sb="38" eb="39">
      <t>コオリ</t>
    </rPh>
    <rPh sb="45" eb="47">
      <t>フブキ</t>
    </rPh>
    <rPh sb="49" eb="51">
      <t>レイトウ</t>
    </rPh>
    <phoneticPr fontId="1"/>
  </si>
  <si>
    <t>便利！お水魔法の入門書</t>
    <rPh sb="0" eb="2">
      <t>ベンリ</t>
    </rPh>
    <rPh sb="4" eb="5">
      <t>ミズ</t>
    </rPh>
    <rPh sb="5" eb="7">
      <t>マホウ</t>
    </rPh>
    <rPh sb="8" eb="11">
      <t>ニュウモンショ</t>
    </rPh>
    <phoneticPr fontId="1"/>
  </si>
  <si>
    <t>この魔術書を持っていると以下の魔法を利用できる。/「じょうろ」「滝行」「降雨」「叢雲」</t>
    <rPh sb="32" eb="34">
      <t>タキギョウ</t>
    </rPh>
    <rPh sb="36" eb="38">
      <t>コウウ</t>
    </rPh>
    <rPh sb="40" eb="42">
      <t>ムラクモ</t>
    </rPh>
    <phoneticPr fontId="1"/>
  </si>
  <si>
    <t>この魔術書を持っていると以下の魔法を利用できる。/「毒治療」「気絶治療」「木化治療」「腐敗治療」「混乱治療」</t>
    <phoneticPr fontId="1"/>
  </si>
  <si>
    <t>この魔術書を持っていると以下の魔法を利用できる。/「電撃」「雷」「電撃散布」「神の裁き」「霊峰の指」「天地雷鳴」「雷鳴八卦」</t>
    <rPh sb="26" eb="28">
      <t>デンゲキ</t>
    </rPh>
    <rPh sb="30" eb="31">
      <t>イカヅチ</t>
    </rPh>
    <rPh sb="33" eb="37">
      <t>デンゲキサンプ</t>
    </rPh>
    <rPh sb="51" eb="55">
      <t>テンチライメイ</t>
    </rPh>
    <rPh sb="57" eb="59">
      <t>ライメイ</t>
    </rPh>
    <rPh sb="59" eb="61">
      <t>ハッケ</t>
    </rPh>
    <phoneticPr fontId="1"/>
  </si>
  <si>
    <t>体力回復</t>
  </si>
  <si>
    <t>毒治療</t>
  </si>
  <si>
    <t>気絶治療</t>
  </si>
  <si>
    <t>体力回復強</t>
  </si>
  <si>
    <t>単体リジェネ弱</t>
  </si>
  <si>
    <t>木化治療</t>
  </si>
  <si>
    <t>混乱治療</t>
  </si>
  <si>
    <t>昏睡</t>
  </si>
  <si>
    <t>狂乱の王子</t>
  </si>
  <si>
    <t>精神破壊</t>
  </si>
  <si>
    <t>精神摩耗</t>
  </si>
  <si>
    <t>肉体からの解放</t>
  </si>
  <si>
    <t>蘇生</t>
  </si>
  <si>
    <t>消滅治療</t>
  </si>
  <si>
    <t>単体リジェネ強</t>
  </si>
  <si>
    <t>狂乱治療</t>
  </si>
  <si>
    <t>発狂治療</t>
  </si>
  <si>
    <t>レギオ・フィルミナンテ</t>
  </si>
  <si>
    <t>神の裁き</t>
  </si>
  <si>
    <t>完全回復</t>
  </si>
  <si>
    <t>錬金物質生成</t>
  </si>
  <si>
    <t>黄金化治療</t>
  </si>
  <si>
    <t>軟化</t>
  </si>
  <si>
    <t>硬化</t>
  </si>
  <si>
    <t>状態異常回復１</t>
  </si>
  <si>
    <t>状態異常回復２</t>
  </si>
  <si>
    <t>筋力増強</t>
  </si>
  <si>
    <t>精神力増強</t>
  </si>
  <si>
    <t>錬金浸食</t>
  </si>
  <si>
    <t>正気度回復</t>
  </si>
  <si>
    <t>正気度損失</t>
  </si>
  <si>
    <t>正気度増強</t>
  </si>
  <si>
    <t>魔力回復</t>
  </si>
  <si>
    <t>魔力増強</t>
  </si>
  <si>
    <t>体力増強</t>
  </si>
  <si>
    <t>送風</t>
  </si>
  <si>
    <t>強風</t>
  </si>
  <si>
    <t>嵐</t>
  </si>
  <si>
    <t>ストームコール</t>
  </si>
  <si>
    <t>風切羽</t>
  </si>
  <si>
    <t>電撃</t>
  </si>
  <si>
    <t>向かい風</t>
  </si>
  <si>
    <t>追い風</t>
  </si>
  <si>
    <t>凪風</t>
  </si>
  <si>
    <t>かまいたち</t>
  </si>
  <si>
    <t>風刃</t>
  </si>
  <si>
    <t>衝撃波</t>
  </si>
  <si>
    <t>内臓破裂</t>
  </si>
  <si>
    <t>陣風</t>
  </si>
  <si>
    <t>木枯</t>
  </si>
  <si>
    <t>真空波</t>
  </si>
  <si>
    <t>真空抹殺</t>
  </si>
  <si>
    <t>空圧圧縮</t>
  </si>
  <si>
    <t>雷</t>
  </si>
  <si>
    <t>火炎</t>
  </si>
  <si>
    <t>ファイアボルト</t>
  </si>
  <si>
    <t>ファイアブレス</t>
  </si>
  <si>
    <t>篝火</t>
  </si>
  <si>
    <t>炎上治療</t>
  </si>
  <si>
    <t>灯台</t>
  </si>
  <si>
    <t>炎熱作用</t>
  </si>
  <si>
    <t>熱光線</t>
  </si>
  <si>
    <t>ウォーターフォール</t>
  </si>
  <si>
    <t>降雨</t>
  </si>
  <si>
    <t>電撃散布</t>
  </si>
  <si>
    <t>霊峰の指</t>
  </si>
  <si>
    <t>天地雷鳴</t>
  </si>
  <si>
    <t>雷鳴八卦</t>
  </si>
  <si>
    <t>メモリチェック</t>
  </si>
  <si>
    <t>クラッシュ</t>
  </si>
  <si>
    <t>ゲームオーバー</t>
  </si>
  <si>
    <t>戦闘からの離脱</t>
  </si>
  <si>
    <t>エンカウントカウンタリセット</t>
  </si>
  <si>
    <t>エンカウントカウンタ+128</t>
  </si>
  <si>
    <t>デバッグモードON</t>
  </si>
  <si>
    <t>デバッグモードOFF</t>
  </si>
  <si>
    <t>condition同期ずれチェック</t>
  </si>
  <si>
    <t>全員完全回復</t>
  </si>
  <si>
    <t>サウンド破棄</t>
  </si>
  <si>
    <t>木化</t>
  </si>
  <si>
    <t>地震</t>
  </si>
  <si>
    <t>大地の怒り</t>
  </si>
  <si>
    <t>地割れ</t>
  </si>
  <si>
    <t>岸壁直撃</t>
  </si>
  <si>
    <t>岩塊</t>
  </si>
  <si>
    <t>隕石</t>
  </si>
  <si>
    <t>巨岩</t>
  </si>
  <si>
    <t>冷風</t>
  </si>
  <si>
    <t>涼風</t>
  </si>
  <si>
    <t>雹嵐</t>
  </si>
  <si>
    <t>氷のつぶて</t>
  </si>
  <si>
    <t>吹雪</t>
  </si>
  <si>
    <t>冷凍ビーム</t>
  </si>
  <si>
    <t>滝行</t>
  </si>
  <si>
    <t>叢雲</t>
  </si>
  <si>
    <t>ブラックホール</t>
  </si>
  <si>
    <t>絞首台への階段</t>
  </si>
  <si>
    <t>滅殺</t>
  </si>
  <si>
    <t>magic</t>
    <phoneticPr fontId="1"/>
  </si>
  <si>
    <t>闇の魔術に対する防衛術</t>
    <rPh sb="0" eb="1">
      <t>ヤミ</t>
    </rPh>
    <rPh sb="2" eb="4">
      <t>マジュツ</t>
    </rPh>
    <rPh sb="5" eb="6">
      <t>タイ</t>
    </rPh>
    <rPh sb="8" eb="11">
      <t>ボウエイジュツ</t>
    </rPh>
    <phoneticPr fontId="1"/>
  </si>
  <si>
    <t>この魔術書を持っていると以下の魔法を利用できる。/「魔防壁」「城壁」「魔術回避」</t>
    <rPh sb="26" eb="27">
      <t>マ</t>
    </rPh>
    <rPh sb="27" eb="29">
      <t>ボウヘキ</t>
    </rPh>
    <rPh sb="31" eb="33">
      <t>ジョウヘキ</t>
    </rPh>
    <rPh sb="35" eb="37">
      <t>マジュツ</t>
    </rPh>
    <rPh sb="37" eb="39">
      <t>カイヒ</t>
    </rPh>
    <phoneticPr fontId="1"/>
  </si>
  <si>
    <t>魔防壁</t>
    <phoneticPr fontId="1"/>
  </si>
  <si>
    <t>魔術回避</t>
    <phoneticPr fontId="1"/>
  </si>
  <si>
    <t>城壁</t>
    <phoneticPr fontId="1"/>
  </si>
  <si>
    <t>ヤサグレメタルの剣</t>
    <rPh sb="8" eb="9">
      <t>ケン</t>
    </rPh>
    <phoneticPr fontId="1"/>
  </si>
  <si>
    <t>漁師の非常食</t>
    <rPh sb="0" eb="2">
      <t>リョウシ</t>
    </rPh>
    <rPh sb="3" eb="6">
      <t>ヒジョウショク</t>
    </rPh>
    <phoneticPr fontId="1"/>
  </si>
  <si>
    <t>ワイルドステーキ</t>
    <phoneticPr fontId="1"/>
  </si>
  <si>
    <t>麦焼酎</t>
    <rPh sb="0" eb="1">
      <t>ムギ</t>
    </rPh>
    <rPh sb="1" eb="3">
      <t>ショウチュウ</t>
    </rPh>
    <phoneticPr fontId="1"/>
  </si>
  <si>
    <t>なまにく</t>
    <phoneticPr fontId="1"/>
  </si>
  <si>
    <t>庶民の服</t>
    <rPh sb="0" eb="2">
      <t>ショミン</t>
    </rPh>
    <rPh sb="3" eb="4">
      <t>フク</t>
    </rPh>
    <phoneticPr fontId="1"/>
  </si>
  <si>
    <t>庶民の靴</t>
    <rPh sb="0" eb="2">
      <t>ショミン</t>
    </rPh>
    <rPh sb="3" eb="4">
      <t>クツ</t>
    </rPh>
    <phoneticPr fontId="1"/>
  </si>
  <si>
    <t>そば団子</t>
    <rPh sb="2" eb="4">
      <t>ダンゴ</t>
    </rPh>
    <phoneticPr fontId="1"/>
  </si>
  <si>
    <t>出前もりそば</t>
    <rPh sb="0" eb="2">
      <t>デマエ</t>
    </rPh>
    <phoneticPr fontId="1"/>
  </si>
  <si>
    <t>インスタント蕎麦</t>
    <rPh sb="6" eb="8">
      <t>ソバ</t>
    </rPh>
    <phoneticPr fontId="1"/>
  </si>
  <si>
    <t>魔射缶調理そば</t>
    <rPh sb="0" eb="1">
      <t>マ</t>
    </rPh>
    <rPh sb="1" eb="2">
      <t>シャ</t>
    </rPh>
    <rPh sb="2" eb="3">
      <t>カン</t>
    </rPh>
    <phoneticPr fontId="1"/>
  </si>
  <si>
    <t>ゆかりのもみあげ</t>
    <phoneticPr fontId="1"/>
  </si>
  <si>
    <t>ねぎ</t>
    <phoneticPr fontId="1"/>
  </si>
  <si>
    <t>ごぼう</t>
    <phoneticPr fontId="1"/>
  </si>
  <si>
    <t>激辛ソース</t>
    <rPh sb="0" eb="2">
      <t>ゲキカラ</t>
    </rPh>
    <phoneticPr fontId="1"/>
  </si>
  <si>
    <t>金魚</t>
    <rPh sb="0" eb="2">
      <t>キンギョ</t>
    </rPh>
    <phoneticPr fontId="1"/>
  </si>
  <si>
    <t>サバ</t>
    <phoneticPr fontId="1"/>
  </si>
  <si>
    <t>サンマ</t>
    <phoneticPr fontId="1"/>
  </si>
  <si>
    <t>タチウオ</t>
    <phoneticPr fontId="1"/>
  </si>
  <si>
    <t>シャケ</t>
    <phoneticPr fontId="1"/>
  </si>
  <si>
    <t>ナマズ</t>
    <phoneticPr fontId="1"/>
  </si>
  <si>
    <t>アジ</t>
    <phoneticPr fontId="1"/>
  </si>
  <si>
    <t>ボラ</t>
    <phoneticPr fontId="1"/>
  </si>
  <si>
    <t>カジキ</t>
    <phoneticPr fontId="1"/>
  </si>
  <si>
    <t>イワシ</t>
    <phoneticPr fontId="1"/>
  </si>
  <si>
    <t>カツオ</t>
    <phoneticPr fontId="1"/>
  </si>
  <si>
    <t>マグロ</t>
    <phoneticPr fontId="1"/>
  </si>
  <si>
    <t>サメ</t>
    <phoneticPr fontId="1"/>
  </si>
  <si>
    <t>フグ</t>
    <phoneticPr fontId="1"/>
  </si>
  <si>
    <t>立派なキノコ</t>
    <rPh sb="0" eb="2">
      <t>リッパ</t>
    </rPh>
    <phoneticPr fontId="1"/>
  </si>
  <si>
    <t>しょぼいキノコ</t>
    <phoneticPr fontId="1"/>
  </si>
  <si>
    <t>ハイパーキノコ</t>
    <phoneticPr fontId="1"/>
  </si>
  <si>
    <t>ニシン</t>
    <phoneticPr fontId="1"/>
  </si>
  <si>
    <t>ニシンの缶詰</t>
    <rPh sb="4" eb="6">
      <t>カンヅメ</t>
    </rPh>
    <phoneticPr fontId="1"/>
  </si>
  <si>
    <t>きれいな水</t>
    <rPh sb="4" eb="5">
      <t>ミズ</t>
    </rPh>
    <phoneticPr fontId="1"/>
  </si>
  <si>
    <t>汚染水</t>
    <rPh sb="0" eb="3">
      <t>オセンスイ</t>
    </rPh>
    <phoneticPr fontId="1"/>
  </si>
  <si>
    <t>パン</t>
    <phoneticPr fontId="1"/>
  </si>
  <si>
    <t>納豆</t>
    <rPh sb="0" eb="2">
      <t>ナットウ</t>
    </rPh>
    <phoneticPr fontId="1"/>
  </si>
  <si>
    <t>ウイスキー</t>
    <phoneticPr fontId="1"/>
  </si>
  <si>
    <t>銅の剣</t>
    <rPh sb="0" eb="1">
      <t>ドウ</t>
    </rPh>
    <rPh sb="2" eb="3">
      <t>ツルギ</t>
    </rPh>
    <phoneticPr fontId="1"/>
  </si>
  <si>
    <t>鉄の剣</t>
    <rPh sb="0" eb="1">
      <t>テツ</t>
    </rPh>
    <rPh sb="2" eb="3">
      <t>ケン</t>
    </rPh>
    <phoneticPr fontId="1"/>
  </si>
  <si>
    <t>鋼の剣</t>
    <rPh sb="0" eb="1">
      <t>ハガネ</t>
    </rPh>
    <rPh sb="2" eb="3">
      <t>ケン</t>
    </rPh>
    <phoneticPr fontId="1"/>
  </si>
  <si>
    <t>銅のショートソード</t>
    <rPh sb="0" eb="1">
      <t>ドウ</t>
    </rPh>
    <phoneticPr fontId="1"/>
  </si>
  <si>
    <t>鉄のショートソード</t>
    <rPh sb="0" eb="1">
      <t>テツ</t>
    </rPh>
    <phoneticPr fontId="1"/>
  </si>
  <si>
    <t>鋼のショートソード</t>
    <rPh sb="0" eb="1">
      <t>ハガネ</t>
    </rPh>
    <phoneticPr fontId="1"/>
  </si>
  <si>
    <t>銅の大剣</t>
    <rPh sb="0" eb="1">
      <t>ドウ</t>
    </rPh>
    <rPh sb="2" eb="3">
      <t>ダイ</t>
    </rPh>
    <rPh sb="3" eb="4">
      <t>ツルギ</t>
    </rPh>
    <phoneticPr fontId="1"/>
  </si>
  <si>
    <t>鉄の大剣</t>
    <rPh sb="0" eb="1">
      <t>テツ</t>
    </rPh>
    <rPh sb="3" eb="4">
      <t>ケン</t>
    </rPh>
    <phoneticPr fontId="1"/>
  </si>
  <si>
    <t>鋼の大剣</t>
    <rPh sb="0" eb="1">
      <t>ハガネ</t>
    </rPh>
    <rPh sb="3" eb="4">
      <t>ケン</t>
    </rPh>
    <phoneticPr fontId="1"/>
  </si>
  <si>
    <t>銅の突剣</t>
    <rPh sb="0" eb="1">
      <t>ドウ</t>
    </rPh>
    <rPh sb="2" eb="3">
      <t>トツ</t>
    </rPh>
    <rPh sb="3" eb="4">
      <t>ケン</t>
    </rPh>
    <phoneticPr fontId="1"/>
  </si>
  <si>
    <t>鉄の突剣</t>
    <rPh sb="0" eb="1">
      <t>テツ</t>
    </rPh>
    <phoneticPr fontId="1"/>
  </si>
  <si>
    <t>鋼の突剣</t>
    <rPh sb="0" eb="1">
      <t>ハガネ</t>
    </rPh>
    <phoneticPr fontId="1"/>
  </si>
  <si>
    <t>銅の刀</t>
    <rPh sb="0" eb="1">
      <t>ドウ</t>
    </rPh>
    <rPh sb="2" eb="3">
      <t>カタナ</t>
    </rPh>
    <phoneticPr fontId="1"/>
  </si>
  <si>
    <t>鉄の刀</t>
    <rPh sb="0" eb="1">
      <t>テツ</t>
    </rPh>
    <phoneticPr fontId="1"/>
  </si>
  <si>
    <t>無銘の太刀</t>
    <rPh sb="0" eb="2">
      <t>ムメイ</t>
    </rPh>
    <rPh sb="3" eb="5">
      <t>タチ</t>
    </rPh>
    <phoneticPr fontId="1"/>
  </si>
  <si>
    <t>ベルマの銃剣</t>
    <rPh sb="4" eb="6">
      <t>ジュウケン</t>
    </rPh>
    <phoneticPr fontId="1"/>
  </si>
  <si>
    <t>割れた酒瓶</t>
    <rPh sb="0" eb="1">
      <t>ワ</t>
    </rPh>
    <rPh sb="3" eb="5">
      <t>サカビン</t>
    </rPh>
    <phoneticPr fontId="1"/>
  </si>
  <si>
    <t>割れた激辛ソースの瓶</t>
    <rPh sb="0" eb="1">
      <t>ワ</t>
    </rPh>
    <rPh sb="3" eb="5">
      <t>ゲキカラ</t>
    </rPh>
    <rPh sb="9" eb="10">
      <t>ビン</t>
    </rPh>
    <phoneticPr fontId="1"/>
  </si>
  <si>
    <t>漁師の糸切鋏</t>
    <rPh sb="0" eb="2">
      <t>リョウシ</t>
    </rPh>
    <rPh sb="3" eb="6">
      <t>イトキリハサミ</t>
    </rPh>
    <phoneticPr fontId="1"/>
  </si>
  <si>
    <t>漁網</t>
    <rPh sb="0" eb="2">
      <t>ギョモウ</t>
    </rPh>
    <phoneticPr fontId="1"/>
  </si>
  <si>
    <t>まな板</t>
    <rPh sb="2" eb="3">
      <t>イタ</t>
    </rPh>
    <phoneticPr fontId="1"/>
  </si>
  <si>
    <t>高級まな板</t>
    <rPh sb="0" eb="2">
      <t>コウキュウ</t>
    </rPh>
    <rPh sb="4" eb="5">
      <t>イタ</t>
    </rPh>
    <phoneticPr fontId="1"/>
  </si>
  <si>
    <t>柳葉包丁</t>
    <rPh sb="0" eb="1">
      <t>ヤナギ</t>
    </rPh>
    <rPh sb="1" eb="2">
      <t>バ</t>
    </rPh>
    <rPh sb="2" eb="4">
      <t>ホウチョウ</t>
    </rPh>
    <phoneticPr fontId="1"/>
  </si>
  <si>
    <t>鋸</t>
    <rPh sb="0" eb="1">
      <t>ノコギリ</t>
    </rPh>
    <phoneticPr fontId="1"/>
  </si>
  <si>
    <t>鍬</t>
    <rPh sb="0" eb="1">
      <t>クワ</t>
    </rPh>
    <phoneticPr fontId="1"/>
  </si>
  <si>
    <t>鋤</t>
    <rPh sb="0" eb="1">
      <t>スキ</t>
    </rPh>
    <phoneticPr fontId="1"/>
  </si>
  <si>
    <t>釘</t>
    <rPh sb="0" eb="1">
      <t>クギ</t>
    </rPh>
    <phoneticPr fontId="1"/>
  </si>
  <si>
    <t>金槌</t>
    <rPh sb="0" eb="2">
      <t>カナヅチ</t>
    </rPh>
    <phoneticPr fontId="1"/>
  </si>
  <si>
    <t>木槌</t>
    <rPh sb="0" eb="2">
      <t>キヅチ</t>
    </rPh>
    <phoneticPr fontId="1"/>
  </si>
  <si>
    <t>腹割き包丁</t>
    <rPh sb="0" eb="1">
      <t>ハラ</t>
    </rPh>
    <rPh sb="1" eb="2">
      <t>サ</t>
    </rPh>
    <rPh sb="3" eb="5">
      <t>ホウチョウ</t>
    </rPh>
    <phoneticPr fontId="1"/>
  </si>
  <si>
    <t>呪われた骨董品の腹割き包丁</t>
    <rPh sb="0" eb="1">
      <t>ノロ</t>
    </rPh>
    <rPh sb="4" eb="7">
      <t>コットウヒン</t>
    </rPh>
    <rPh sb="8" eb="9">
      <t>ハラ</t>
    </rPh>
    <rPh sb="9" eb="10">
      <t>サ</t>
    </rPh>
    <rPh sb="11" eb="13">
      <t>ホウチョウ</t>
    </rPh>
    <phoneticPr fontId="1"/>
  </si>
  <si>
    <t>ベレソアに売られた末妹の怨念の腕</t>
  </si>
  <si>
    <t>魚屋の長包丁</t>
    <rPh sb="0" eb="2">
      <t>サカナヤ</t>
    </rPh>
    <rPh sb="3" eb="4">
      <t>ナガ</t>
    </rPh>
    <rPh sb="4" eb="6">
      <t>ホウチョウ</t>
    </rPh>
    <phoneticPr fontId="1"/>
  </si>
  <si>
    <t>オサナカカッター</t>
    <phoneticPr fontId="1"/>
  </si>
  <si>
    <t>オサカナカッター</t>
    <phoneticPr fontId="1"/>
  </si>
  <si>
    <t>漁師の銛</t>
    <rPh sb="0" eb="2">
      <t>リョウシ</t>
    </rPh>
    <rPh sb="3" eb="4">
      <t>モリ</t>
    </rPh>
    <phoneticPr fontId="1"/>
  </si>
  <si>
    <t>シャベル</t>
    <phoneticPr fontId="1"/>
  </si>
  <si>
    <t>堅木の山杖</t>
    <rPh sb="0" eb="2">
      <t>カタギ</t>
    </rPh>
    <rPh sb="3" eb="5">
      <t>ヤマヅエ</t>
    </rPh>
    <phoneticPr fontId="1"/>
  </si>
  <si>
    <t>いい感じの木の棒</t>
    <rPh sb="2" eb="3">
      <t>カン</t>
    </rPh>
    <rPh sb="5" eb="6">
      <t>キ</t>
    </rPh>
    <rPh sb="7" eb="8">
      <t>ボウ</t>
    </rPh>
    <phoneticPr fontId="1"/>
  </si>
  <si>
    <t>小舟のオール</t>
    <rPh sb="0" eb="2">
      <t>コブネ</t>
    </rPh>
    <phoneticPr fontId="1"/>
  </si>
  <si>
    <t>フライパン</t>
    <phoneticPr fontId="1"/>
  </si>
  <si>
    <t>おたま</t>
    <phoneticPr fontId="1"/>
  </si>
  <si>
    <t>縫針</t>
    <rPh sb="0" eb="1">
      <t>ヌ</t>
    </rPh>
    <rPh sb="1" eb="2">
      <t>バリ</t>
    </rPh>
    <phoneticPr fontId="1"/>
  </si>
  <si>
    <t>極太縫針</t>
    <rPh sb="0" eb="2">
      <t>ゴクブト</t>
    </rPh>
    <rPh sb="2" eb="3">
      <t>ヌ</t>
    </rPh>
    <rPh sb="3" eb="4">
      <t>バリ</t>
    </rPh>
    <phoneticPr fontId="1"/>
  </si>
  <si>
    <t>業務用・超極太縫針</t>
  </si>
  <si>
    <t>試作・超絶極太縫針</t>
  </si>
  <si>
    <t>鋏</t>
    <rPh sb="0" eb="1">
      <t>ハサミ</t>
    </rPh>
    <phoneticPr fontId="1"/>
  </si>
  <si>
    <t>懐中小刀</t>
    <rPh sb="0" eb="2">
      <t>カイチュウ</t>
    </rPh>
    <rPh sb="2" eb="4">
      <t>コガタナ</t>
    </rPh>
    <phoneticPr fontId="1"/>
  </si>
  <si>
    <t>名刀「炎鬼の短刀」</t>
  </si>
  <si>
    <t>野外活動用の小刀</t>
  </si>
  <si>
    <t>骨董品の太刀</t>
    <rPh sb="0" eb="3">
      <t>コットウヒン</t>
    </rPh>
    <rPh sb="4" eb="6">
      <t>タチ</t>
    </rPh>
    <phoneticPr fontId="1"/>
  </si>
  <si>
    <t>骨董品の長剣</t>
    <rPh sb="0" eb="3">
      <t>コットウヒン</t>
    </rPh>
    <rPh sb="4" eb="6">
      <t>チョウケン</t>
    </rPh>
    <phoneticPr fontId="1"/>
  </si>
  <si>
    <t>手製の竹光</t>
    <rPh sb="0" eb="2">
      <t>テセイ</t>
    </rPh>
    <phoneticPr fontId="1"/>
  </si>
  <si>
    <t>名刀「震影」</t>
    <rPh sb="3" eb="4">
      <t>シン</t>
    </rPh>
    <rPh sb="4" eb="5">
      <t>カゲ</t>
    </rPh>
    <phoneticPr fontId="1"/>
  </si>
  <si>
    <t>名刀「不知火」</t>
    <rPh sb="0" eb="2">
      <t>メイトウ</t>
    </rPh>
    <rPh sb="3" eb="6">
      <t>シラヌイ</t>
    </rPh>
    <phoneticPr fontId="1"/>
  </si>
  <si>
    <t>名刀「虹」</t>
    <rPh sb="0" eb="2">
      <t>メイトウ</t>
    </rPh>
    <rPh sb="3" eb="4">
      <t>ニジ</t>
    </rPh>
    <phoneticPr fontId="1"/>
  </si>
  <si>
    <t>名刀「秋水」</t>
    <rPh sb="0" eb="2">
      <t>メイトウ</t>
    </rPh>
    <rPh sb="3" eb="5">
      <t>シュウスイ</t>
    </rPh>
    <phoneticPr fontId="1"/>
  </si>
  <si>
    <t>アショスの陽光</t>
    <rPh sb="5" eb="7">
      <t>ヨウコウ</t>
    </rPh>
    <phoneticPr fontId="1"/>
  </si>
  <si>
    <t>名刀「月光丸卍」</t>
  </si>
  <si>
    <t>兵士の直剣</t>
    <rPh sb="0" eb="2">
      <t>ヘイシ</t>
    </rPh>
    <rPh sb="3" eb="5">
      <t>チョッケン</t>
    </rPh>
    <phoneticPr fontId="1"/>
  </si>
  <si>
    <t>狩猟弓矢</t>
    <rPh sb="0" eb="2">
      <t>シュリョウ</t>
    </rPh>
    <rPh sb="2" eb="4">
      <t>ユミヤ</t>
    </rPh>
    <phoneticPr fontId="1"/>
  </si>
  <si>
    <t>毒矢付きの狩猟弓矢</t>
    <rPh sb="0" eb="2">
      <t>ドクヤ</t>
    </rPh>
    <rPh sb="2" eb="3">
      <t>ツ</t>
    </rPh>
    <rPh sb="5" eb="7">
      <t>シュリョウ</t>
    </rPh>
    <rPh sb="7" eb="9">
      <t>ユミヤ</t>
    </rPh>
    <phoneticPr fontId="1"/>
  </si>
  <si>
    <t>兵士の弩</t>
    <rPh sb="0" eb="2">
      <t>ヘイシ</t>
    </rPh>
    <rPh sb="3" eb="4">
      <t>ド</t>
    </rPh>
    <phoneticPr fontId="1"/>
  </si>
  <si>
    <t>兵士の大盾</t>
    <rPh sb="0" eb="2">
      <t>ヘイシ</t>
    </rPh>
    <rPh sb="3" eb="4">
      <t>ダイ</t>
    </rPh>
    <rPh sb="4" eb="5">
      <t>タテ</t>
    </rPh>
    <phoneticPr fontId="1"/>
  </si>
  <si>
    <t>ベルマ魔道銃「２６型」</t>
  </si>
  <si>
    <t>ベルマ魔道銃「１１１型」</t>
  </si>
  <si>
    <t>ベルマ魔道銃「１５７型」</t>
  </si>
  <si>
    <t>銃剣付きベルマ魔道銃「２６型」</t>
    <rPh sb="0" eb="3">
      <t>ジュウケンツ</t>
    </rPh>
    <phoneticPr fontId="1"/>
  </si>
  <si>
    <t>銃剣付きベルマ魔道銃「１１１型」</t>
    <phoneticPr fontId="1"/>
  </si>
  <si>
    <t>銃剣付きベルマ魔道銃「１５７型」</t>
    <phoneticPr fontId="1"/>
  </si>
  <si>
    <t>デルフィン・スレイヤー</t>
  </si>
  <si>
    <t>折れた直剣</t>
    <rPh sb="0" eb="1">
      <t>オ</t>
    </rPh>
    <rPh sb="3" eb="5">
      <t>チョッケン</t>
    </rPh>
    <phoneticPr fontId="1"/>
  </si>
  <si>
    <t>折れた伝説の剣「日月」</t>
  </si>
  <si>
    <t>伝説の剣「西焔」</t>
  </si>
  <si>
    <t>伝説の剣「敵くだき」</t>
  </si>
  <si>
    <t>うたわれし蛇流派の銀の剣</t>
  </si>
  <si>
    <t>うたわれし蛇流派の鋼の剣</t>
  </si>
  <si>
    <t>隼の剣</t>
    <rPh sb="0" eb="1">
      <t>ハヤブサ</t>
    </rPh>
    <rPh sb="2" eb="3">
      <t>ケン</t>
    </rPh>
    <phoneticPr fontId="1"/>
  </si>
  <si>
    <t>銀のレイピア</t>
    <rPh sb="0" eb="1">
      <t>ギン</t>
    </rPh>
    <phoneticPr fontId="1"/>
  </si>
  <si>
    <t>エストック</t>
    <phoneticPr fontId="1"/>
  </si>
  <si>
    <t>畑の小鎌</t>
    <rPh sb="0" eb="1">
      <t>ハタケ</t>
    </rPh>
    <rPh sb="2" eb="4">
      <t>コガマ</t>
    </rPh>
    <phoneticPr fontId="1"/>
  </si>
  <si>
    <t>農民の大鎌</t>
    <rPh sb="0" eb="2">
      <t>ノウミン</t>
    </rPh>
    <rPh sb="3" eb="4">
      <t>ダイ</t>
    </rPh>
    <rPh sb="4" eb="5">
      <t>カマ</t>
    </rPh>
    <phoneticPr fontId="1"/>
  </si>
  <si>
    <t>魔導士の杖</t>
    <rPh sb="0" eb="3">
      <t>マドウシ</t>
    </rPh>
    <rPh sb="4" eb="5">
      <t>ツエ</t>
    </rPh>
    <phoneticPr fontId="1"/>
  </si>
  <si>
    <t>名槍「蚊捌」</t>
  </si>
  <si>
    <t>狩猟槍</t>
    <rPh sb="0" eb="2">
      <t>シュリョウ</t>
    </rPh>
    <rPh sb="2" eb="3">
      <t>ヤリ</t>
    </rPh>
    <phoneticPr fontId="1"/>
  </si>
  <si>
    <t>鋼の薙刀</t>
    <rPh sb="0" eb="1">
      <t>ハガネ</t>
    </rPh>
    <rPh sb="2" eb="4">
      <t>ナギナタ</t>
    </rPh>
    <phoneticPr fontId="1"/>
  </si>
  <si>
    <t>暴力的な釘付き棒</t>
    <rPh sb="0" eb="3">
      <t>ボウリョクテキ</t>
    </rPh>
    <rPh sb="4" eb="6">
      <t>クギツ</t>
    </rPh>
    <rPh sb="7" eb="8">
      <t>ボウ</t>
    </rPh>
    <phoneticPr fontId="1"/>
  </si>
  <si>
    <t>炎のロッド</t>
    <rPh sb="0" eb="1">
      <t>ホノオ</t>
    </rPh>
    <phoneticPr fontId="1"/>
  </si>
  <si>
    <t>氷のロッド</t>
    <phoneticPr fontId="1"/>
  </si>
  <si>
    <t>風のロッド</t>
    <rPh sb="0" eb="1">
      <t>カゼ</t>
    </rPh>
    <phoneticPr fontId="1"/>
  </si>
  <si>
    <t>水のロッド</t>
    <rPh sb="0" eb="1">
      <t>ミズ</t>
    </rPh>
    <phoneticPr fontId="1"/>
  </si>
  <si>
    <t>大地のロッド</t>
    <rPh sb="0" eb="2">
      <t>ダイチ</t>
    </rPh>
    <phoneticPr fontId="1"/>
  </si>
  <si>
    <t>風の指揮棒</t>
    <rPh sb="0" eb="1">
      <t>カゼ</t>
    </rPh>
    <rPh sb="2" eb="5">
      <t>シキボウ</t>
    </rPh>
    <phoneticPr fontId="1"/>
  </si>
  <si>
    <t>小枝</t>
    <rPh sb="0" eb="2">
      <t>コエダ</t>
    </rPh>
    <phoneticPr fontId="1"/>
  </si>
  <si>
    <t>花付きの枝</t>
    <rPh sb="0" eb="2">
      <t>ハナツ</t>
    </rPh>
    <rPh sb="4" eb="5">
      <t>エダ</t>
    </rPh>
    <phoneticPr fontId="1"/>
  </si>
  <si>
    <t>ペロペロステッキ</t>
    <phoneticPr fontId="1"/>
  </si>
  <si>
    <t>デューク君のストラップ</t>
    <rPh sb="4" eb="5">
      <t>クン</t>
    </rPh>
    <phoneticPr fontId="1"/>
  </si>
  <si>
    <t>漁師のお守り</t>
    <rPh sb="0" eb="2">
      <t>リョウシ</t>
    </rPh>
    <rPh sb="4" eb="5">
      <t>マモ</t>
    </rPh>
    <phoneticPr fontId="1"/>
  </si>
  <si>
    <t>形見のアミュレット</t>
    <rPh sb="0" eb="2">
      <t>カタミ</t>
    </rPh>
    <phoneticPr fontId="1"/>
  </si>
  <si>
    <t>太陽のメガネ</t>
    <rPh sb="0" eb="2">
      <t>タイヨウ</t>
    </rPh>
    <phoneticPr fontId="1"/>
  </si>
  <si>
    <t>健康祈願のお守り</t>
    <rPh sb="0" eb="2">
      <t>ケンコウ</t>
    </rPh>
    <rPh sb="2" eb="4">
      <t>キガン</t>
    </rPh>
    <rPh sb="6" eb="7">
      <t>マモ</t>
    </rPh>
    <phoneticPr fontId="1"/>
  </si>
  <si>
    <t>力の指輪</t>
    <rPh sb="0" eb="1">
      <t>チカラ</t>
    </rPh>
    <rPh sb="2" eb="4">
      <t>ユビワ</t>
    </rPh>
    <phoneticPr fontId="1"/>
  </si>
  <si>
    <t>豪傑の腕輪</t>
    <rPh sb="0" eb="2">
      <t>ゴウケツ</t>
    </rPh>
    <rPh sb="3" eb="5">
      <t>ウデワ</t>
    </rPh>
    <phoneticPr fontId="1"/>
  </si>
  <si>
    <t>星降の腕輪</t>
    <rPh sb="0" eb="2">
      <t>ホシフ</t>
    </rPh>
    <rPh sb="3" eb="5">
      <t>ウデワ</t>
    </rPh>
    <phoneticPr fontId="1"/>
  </si>
  <si>
    <t>腰振の腕輪</t>
    <rPh sb="0" eb="1">
      <t>コシ</t>
    </rPh>
    <rPh sb="1" eb="2">
      <t>フ</t>
    </rPh>
    <rPh sb="3" eb="5">
      <t>ウデワ</t>
    </rPh>
    <phoneticPr fontId="1"/>
  </si>
  <si>
    <t>怪しい健康グッズ</t>
    <rPh sb="0" eb="1">
      <t>アヤ</t>
    </rPh>
    <rPh sb="3" eb="5">
      <t>ケンコウ</t>
    </rPh>
    <phoneticPr fontId="1"/>
  </si>
  <si>
    <t>タロスのアミュレット</t>
    <phoneticPr fontId="1"/>
  </si>
  <si>
    <t>銭足のアミュレット</t>
    <rPh sb="0" eb="1">
      <t>ゼニ</t>
    </rPh>
    <rPh sb="1" eb="2">
      <t>アシ</t>
    </rPh>
    <phoneticPr fontId="1"/>
  </si>
  <si>
    <t>変哲なきネックレス</t>
    <rPh sb="0" eb="2">
      <t>ヘンテツ</t>
    </rPh>
    <phoneticPr fontId="1"/>
  </si>
  <si>
    <t>変哲なき指輪</t>
    <rPh sb="0" eb="2">
      <t>ヘンテツ</t>
    </rPh>
    <rPh sb="4" eb="6">
      <t>ユビワ</t>
    </rPh>
    <phoneticPr fontId="1"/>
  </si>
  <si>
    <t>メタルマカロン</t>
    <phoneticPr fontId="1"/>
  </si>
  <si>
    <t>安物のライター</t>
    <rPh sb="0" eb="2">
      <t>ヤスモノ</t>
    </rPh>
    <phoneticPr fontId="1"/>
  </si>
  <si>
    <t>ネコのチャーム</t>
    <phoneticPr fontId="1"/>
  </si>
  <si>
    <t>プレートアーマー</t>
    <phoneticPr fontId="1"/>
  </si>
  <si>
    <t>行商人の服</t>
    <rPh sb="0" eb="3">
      <t>ギョウショウニン</t>
    </rPh>
    <rPh sb="4" eb="5">
      <t>フク</t>
    </rPh>
    <phoneticPr fontId="1"/>
  </si>
  <si>
    <t>漁師のダイビングスーツ</t>
    <rPh sb="0" eb="2">
      <t>リョウシ</t>
    </rPh>
    <phoneticPr fontId="1"/>
  </si>
  <si>
    <t>冒険者のコート</t>
    <rPh sb="0" eb="3">
      <t>ボウケンシャ</t>
    </rPh>
    <phoneticPr fontId="1"/>
  </si>
  <si>
    <t>農民の蓑</t>
    <rPh sb="0" eb="2">
      <t>ノウミン</t>
    </rPh>
    <rPh sb="3" eb="4">
      <t>ミノ</t>
    </rPh>
    <phoneticPr fontId="1"/>
  </si>
  <si>
    <t>旅人の服</t>
    <rPh sb="0" eb="2">
      <t>タビビト</t>
    </rPh>
    <rPh sb="3" eb="4">
      <t>フク</t>
    </rPh>
    <phoneticPr fontId="1"/>
  </si>
  <si>
    <t>冒険者のブーツ</t>
    <rPh sb="0" eb="3">
      <t>ボウケンシャ</t>
    </rPh>
    <phoneticPr fontId="1"/>
  </si>
  <si>
    <t>鎖帷子</t>
    <rPh sb="0" eb="3">
      <t>クサリカタビラ</t>
    </rPh>
    <phoneticPr fontId="1"/>
  </si>
  <si>
    <t>鎖帷子入りコート</t>
    <rPh sb="0" eb="3">
      <t>クサリカタビラ</t>
    </rPh>
    <rPh sb="3" eb="4">
      <t>イ</t>
    </rPh>
    <phoneticPr fontId="1"/>
  </si>
  <si>
    <t>魚皮のコート</t>
    <rPh sb="0" eb="1">
      <t>サカナ</t>
    </rPh>
    <rPh sb="1" eb="2">
      <t>カワ</t>
    </rPh>
    <phoneticPr fontId="1"/>
  </si>
  <si>
    <t>魚皮の靴</t>
    <rPh sb="0" eb="1">
      <t>サカナ</t>
    </rPh>
    <rPh sb="1" eb="2">
      <t>カワ</t>
    </rPh>
    <rPh sb="3" eb="4">
      <t>クツ</t>
    </rPh>
    <phoneticPr fontId="1"/>
  </si>
  <si>
    <t>危ない水着</t>
    <rPh sb="0" eb="1">
      <t>アブ</t>
    </rPh>
    <rPh sb="3" eb="5">
      <t>ミズギ</t>
    </rPh>
    <phoneticPr fontId="1"/>
  </si>
  <si>
    <t>危険な海パン</t>
    <rPh sb="0" eb="2">
      <t>キケン</t>
    </rPh>
    <rPh sb="3" eb="4">
      <t>カイ</t>
    </rPh>
    <phoneticPr fontId="1"/>
  </si>
  <si>
    <t>木綿の手拭</t>
    <rPh sb="0" eb="2">
      <t>モメン</t>
    </rPh>
    <rPh sb="3" eb="5">
      <t>テヌグイ</t>
    </rPh>
    <phoneticPr fontId="1"/>
  </si>
  <si>
    <t>堂場・金太郎の兜</t>
    <rPh sb="0" eb="2">
      <t>ドウバ</t>
    </rPh>
    <rPh sb="3" eb="6">
      <t>キンタロウ</t>
    </rPh>
    <rPh sb="7" eb="8">
      <t>カブト</t>
    </rPh>
    <phoneticPr fontId="1"/>
  </si>
  <si>
    <t>破壊光線刀</t>
    <rPh sb="0" eb="4">
      <t>ハカイコウセン</t>
    </rPh>
    <rPh sb="4" eb="5">
      <t>カタナ</t>
    </rPh>
    <phoneticPr fontId="1"/>
  </si>
  <si>
    <t>タワーシールド</t>
    <phoneticPr fontId="1"/>
  </si>
  <si>
    <t>魔力の盾</t>
    <rPh sb="0" eb="2">
      <t>マリョク</t>
    </rPh>
    <rPh sb="3" eb="4">
      <t>タテ</t>
    </rPh>
    <phoneticPr fontId="1"/>
  </si>
  <si>
    <t>魔法の法被</t>
    <rPh sb="0" eb="2">
      <t>マホウ</t>
    </rPh>
    <rPh sb="3" eb="5">
      <t>ハッピ</t>
    </rPh>
    <phoneticPr fontId="1"/>
  </si>
  <si>
    <t>セクシーアーマー</t>
    <phoneticPr fontId="1"/>
  </si>
  <si>
    <t>皮の鞭</t>
    <rPh sb="0" eb="1">
      <t>カワ</t>
    </rPh>
    <rPh sb="2" eb="3">
      <t>ムチ</t>
    </rPh>
    <phoneticPr fontId="1"/>
  </si>
  <si>
    <t>鎖の鞭</t>
    <rPh sb="0" eb="1">
      <t>クサリ</t>
    </rPh>
    <rPh sb="2" eb="3">
      <t>ムチ</t>
    </rPh>
    <phoneticPr fontId="1"/>
  </si>
  <si>
    <t>フレイル</t>
    <phoneticPr fontId="1"/>
  </si>
  <si>
    <t>モーニングスター</t>
    <phoneticPr fontId="1"/>
  </si>
  <si>
    <t>三節混</t>
    <rPh sb="0" eb="3">
      <t>サンセツコン</t>
    </rPh>
    <phoneticPr fontId="1"/>
  </si>
  <si>
    <t>ヌンチャク</t>
    <phoneticPr fontId="1"/>
  </si>
  <si>
    <t>樫の棍棒</t>
    <rPh sb="0" eb="1">
      <t>カシ</t>
    </rPh>
    <rPh sb="2" eb="4">
      <t>コンボウ</t>
    </rPh>
    <phoneticPr fontId="1"/>
  </si>
  <si>
    <t>セキュリティバトン</t>
    <phoneticPr fontId="1"/>
  </si>
  <si>
    <t>登山ピッケル</t>
    <rPh sb="0" eb="2">
      <t>トザン</t>
    </rPh>
    <phoneticPr fontId="1"/>
  </si>
  <si>
    <t>トンファー</t>
    <phoneticPr fontId="1"/>
  </si>
  <si>
    <t>板剣</t>
    <rPh sb="0" eb="1">
      <t>イタ</t>
    </rPh>
    <rPh sb="1" eb="2">
      <t>ケン</t>
    </rPh>
    <phoneticPr fontId="1"/>
  </si>
  <si>
    <t>シェクモテ</t>
    <phoneticPr fontId="1"/>
  </si>
  <si>
    <t>粗末な槍</t>
    <rPh sb="0" eb="2">
      <t>ソマツ</t>
    </rPh>
    <rPh sb="3" eb="4">
      <t>ヤリ</t>
    </rPh>
    <phoneticPr fontId="1"/>
  </si>
  <si>
    <t>磨かれた槍</t>
    <rPh sb="0" eb="1">
      <t>ミガ</t>
    </rPh>
    <rPh sb="4" eb="5">
      <t>ヤリ</t>
    </rPh>
    <phoneticPr fontId="1"/>
  </si>
  <si>
    <t>竹槍</t>
    <rPh sb="0" eb="2">
      <t>タケヤリ</t>
    </rPh>
    <phoneticPr fontId="1"/>
  </si>
  <si>
    <t>死神の大鎌</t>
    <rPh sb="0" eb="2">
      <t>シニガミ</t>
    </rPh>
    <rPh sb="3" eb="5">
      <t>ダイカマ</t>
    </rPh>
    <phoneticPr fontId="1"/>
  </si>
  <si>
    <t>装飾付きサーベル</t>
    <rPh sb="0" eb="3">
      <t>ソウショクツ</t>
    </rPh>
    <phoneticPr fontId="1"/>
  </si>
  <si>
    <t>鉄のダガー</t>
    <rPh sb="0" eb="1">
      <t>テツ</t>
    </rPh>
    <phoneticPr fontId="1"/>
  </si>
  <si>
    <t>鋼のダガー</t>
    <rPh sb="0" eb="1">
      <t>ハガネ</t>
    </rPh>
    <phoneticPr fontId="1"/>
  </si>
  <si>
    <t>骨の剣</t>
    <rPh sb="0" eb="1">
      <t>ホネ</t>
    </rPh>
    <rPh sb="2" eb="3">
      <t>ツルギ</t>
    </rPh>
    <phoneticPr fontId="1"/>
  </si>
  <si>
    <t>メイス</t>
    <phoneticPr fontId="1"/>
  </si>
  <si>
    <t>壊れた魔道銃</t>
    <rPh sb="0" eb="1">
      <t>コワ</t>
    </rPh>
    <rPh sb="3" eb="5">
      <t>マドウ</t>
    </rPh>
    <rPh sb="5" eb="6">
      <t>ジュウ</t>
    </rPh>
    <phoneticPr fontId="1"/>
  </si>
  <si>
    <t>八俣の鞭</t>
    <rPh sb="0" eb="2">
      <t>ヤマタ</t>
    </rPh>
    <rPh sb="3" eb="4">
      <t>ムチ</t>
    </rPh>
    <phoneticPr fontId="1"/>
  </si>
  <si>
    <t>三俣の鞭</t>
    <rPh sb="0" eb="2">
      <t>ミツマタ</t>
    </rPh>
    <rPh sb="3" eb="4">
      <t>ムチ</t>
    </rPh>
    <phoneticPr fontId="1"/>
  </si>
  <si>
    <t>ヤドカリドラゴンの殻の剣</t>
    <rPh sb="9" eb="10">
      <t>カラ</t>
    </rPh>
    <rPh sb="11" eb="12">
      <t>ケン</t>
    </rPh>
    <phoneticPr fontId="1"/>
  </si>
  <si>
    <t>逃走</t>
    <rPh sb="0" eb="2">
      <t>トウソウ</t>
    </rPh>
    <phoneticPr fontId="1"/>
  </si>
  <si>
    <t>状態</t>
    <rPh sb="0" eb="2">
      <t>ジョウタイ</t>
    </rPh>
    <phoneticPr fontId="1"/>
  </si>
  <si>
    <t>防御</t>
    <rPh sb="0" eb="2">
      <t>ボウギョ</t>
    </rPh>
    <phoneticPr fontId="1"/>
  </si>
  <si>
    <t>回避</t>
    <rPh sb="0" eb="2">
      <t>カイヒ</t>
    </rPh>
    <phoneticPr fontId="1"/>
  </si>
  <si>
    <t>確定</t>
    <rPh sb="0" eb="2">
      <t>カクテイ</t>
    </rPh>
    <phoneticPr fontId="1"/>
  </si>
  <si>
    <t>移動</t>
    <rPh sb="0" eb="2">
      <t>イドウ</t>
    </rPh>
    <phoneticPr fontId="1"/>
  </si>
  <si>
    <t>こぶし</t>
    <phoneticPr fontId="1"/>
  </si>
  <si>
    <t>チョップ</t>
    <phoneticPr fontId="1"/>
  </si>
  <si>
    <t>串刺し</t>
    <rPh sb="0" eb="2">
      <t>クシザ</t>
    </rPh>
    <phoneticPr fontId="1"/>
  </si>
  <si>
    <t>切りつけ</t>
    <rPh sb="0" eb="1">
      <t>キ</t>
    </rPh>
    <phoneticPr fontId="1"/>
  </si>
  <si>
    <t>ぶん回し</t>
    <rPh sb="2" eb="3">
      <t>マワ</t>
    </rPh>
    <phoneticPr fontId="1"/>
  </si>
  <si>
    <t>振り下ろし</t>
    <rPh sb="0" eb="1">
      <t>フ</t>
    </rPh>
    <rPh sb="2" eb="3">
      <t>オ</t>
    </rPh>
    <phoneticPr fontId="1"/>
  </si>
  <si>
    <t>刺突</t>
    <rPh sb="0" eb="2">
      <t>シトツ</t>
    </rPh>
    <phoneticPr fontId="1"/>
  </si>
  <si>
    <t>鎧通</t>
    <rPh sb="0" eb="1">
      <t>ヨロイ</t>
    </rPh>
    <rPh sb="1" eb="2">
      <t>トオ</t>
    </rPh>
    <phoneticPr fontId="1"/>
  </si>
  <si>
    <t>袈裟切</t>
    <rPh sb="0" eb="2">
      <t>ケサ</t>
    </rPh>
    <rPh sb="2" eb="3">
      <t>キリ</t>
    </rPh>
    <phoneticPr fontId="1"/>
  </si>
  <si>
    <t>撫切</t>
    <rPh sb="0" eb="1">
      <t>ナ</t>
    </rPh>
    <rPh sb="1" eb="2">
      <t>キリ</t>
    </rPh>
    <phoneticPr fontId="1"/>
  </si>
  <si>
    <t>刺し込み</t>
    <rPh sb="0" eb="1">
      <t>サ</t>
    </rPh>
    <rPh sb="2" eb="3">
      <t>コ</t>
    </rPh>
    <phoneticPr fontId="1"/>
  </si>
  <si>
    <t>頭部強打</t>
    <rPh sb="0" eb="2">
      <t>トウブ</t>
    </rPh>
    <rPh sb="2" eb="4">
      <t>キョウダ</t>
    </rPh>
    <phoneticPr fontId="1"/>
  </si>
  <si>
    <t>弓射撃</t>
    <rPh sb="0" eb="3">
      <t>ユミシャゲキ</t>
    </rPh>
    <phoneticPr fontId="1"/>
  </si>
  <si>
    <t>毒弓射撃</t>
    <rPh sb="0" eb="4">
      <t>ドクユミシャゲキ</t>
    </rPh>
    <phoneticPr fontId="1"/>
  </si>
  <si>
    <t>矢刺</t>
    <rPh sb="0" eb="1">
      <t>ヤ</t>
    </rPh>
    <rPh sb="1" eb="2">
      <t>サ</t>
    </rPh>
    <phoneticPr fontId="1"/>
  </si>
  <si>
    <t>弩射撃</t>
    <rPh sb="0" eb="1">
      <t>ド</t>
    </rPh>
    <rPh sb="1" eb="3">
      <t>シャゲキ</t>
    </rPh>
    <phoneticPr fontId="1"/>
  </si>
  <si>
    <t>銃射撃</t>
    <rPh sb="0" eb="1">
      <t>ジュウ</t>
    </rPh>
    <rPh sb="1" eb="3">
      <t>シャゲキ</t>
    </rPh>
    <phoneticPr fontId="1"/>
  </si>
  <si>
    <t>銃剣攻撃</t>
    <rPh sb="0" eb="2">
      <t>ジュウケン</t>
    </rPh>
    <rPh sb="2" eb="4">
      <t>コウゲキ</t>
    </rPh>
    <phoneticPr fontId="1"/>
  </si>
  <si>
    <t>銃床攻撃</t>
    <rPh sb="0" eb="2">
      <t>ジュウショウ</t>
    </rPh>
    <rPh sb="2" eb="4">
      <t>コウゲキ</t>
    </rPh>
    <phoneticPr fontId="1"/>
  </si>
  <si>
    <t>首狩り</t>
    <rPh sb="0" eb="2">
      <t>クビカ</t>
    </rPh>
    <phoneticPr fontId="1"/>
  </si>
  <si>
    <t>木こりの斧</t>
    <rPh sb="0" eb="1">
      <t>キ</t>
    </rPh>
    <rPh sb="4" eb="5">
      <t>オノ</t>
    </rPh>
    <phoneticPr fontId="1"/>
  </si>
  <si>
    <t>刈り込み</t>
    <rPh sb="0" eb="1">
      <t>カ</t>
    </rPh>
    <rPh sb="2" eb="3">
      <t>コ</t>
    </rPh>
    <phoneticPr fontId="1"/>
  </si>
  <si>
    <t>実行</t>
    <rPh sb="0" eb="2">
      <t>ジッコウ</t>
    </rPh>
    <phoneticPr fontId="1"/>
  </si>
  <si>
    <t>HAS_BOOK</t>
  </si>
  <si>
    <t>この魔術書を持っていると以下の魔法を利用できる。/「メモリチェック」「クラッシュ」/「ゲームオーバー」「戦闘からの離脱」/「エンカウントカウンタリセット」「エンカウントカウンタ+128」</t>
    <rPh sb="2" eb="5">
      <t>マジュツショ</t>
    </rPh>
    <rPh sb="6" eb="7">
      <t>モ</t>
    </rPh>
    <rPh sb="12" eb="14">
      <t>イカ</t>
    </rPh>
    <rPh sb="15" eb="17">
      <t>マホウ</t>
    </rPh>
    <rPh sb="18" eb="20">
      <t>リヨウ</t>
    </rPh>
    <rPh sb="52" eb="54">
      <t>セントウ</t>
    </rPh>
    <phoneticPr fontId="1"/>
  </si>
  <si>
    <t>この魔術書を持っていると以下の魔法を利用できる。/「デバッグモードON」「デバッグモードOFF」/「condition同期ずれチェック」/「全員完全回復」「敵の召喚」/「サウンド破棄」「GC」</t>
    <rPh sb="2" eb="5">
      <t>マジュツショ</t>
    </rPh>
    <rPh sb="6" eb="7">
      <t>モ</t>
    </rPh>
    <rPh sb="12" eb="14">
      <t>イカ</t>
    </rPh>
    <rPh sb="15" eb="17">
      <t>マホウ</t>
    </rPh>
    <rPh sb="18" eb="20">
      <t>リヨウ</t>
    </rPh>
    <rPh sb="70" eb="72">
      <t>ゼンイン</t>
    </rPh>
    <rPh sb="72" eb="74">
      <t>カンゼン</t>
    </rPh>
    <rPh sb="74" eb="76">
      <t>カイフク</t>
    </rPh>
    <rPh sb="78" eb="79">
      <t>テキ</t>
    </rPh>
    <rPh sb="80" eb="82">
      <t>ショウカン</t>
    </rPh>
    <rPh sb="89" eb="91">
      <t>ハキ</t>
    </rPh>
    <phoneticPr fontId="1"/>
  </si>
  <si>
    <t>GC</t>
    <phoneticPr fontId="1"/>
  </si>
  <si>
    <t>attack</t>
  </si>
  <si>
    <t>attack</t>
    <phoneticPr fontId="1"/>
  </si>
  <si>
    <t>other</t>
  </si>
  <si>
    <t>other</t>
    <phoneticPr fontId="1"/>
  </si>
  <si>
    <t>銀</t>
    <rPh sb="0" eb="1">
      <t>ギン</t>
    </rPh>
    <phoneticPr fontId="1"/>
  </si>
  <si>
    <t>resource/data/image/testAnimation3.png</t>
    <phoneticPr fontId="1"/>
  </si>
  <si>
    <t>通常攻撃１</t>
    <rPh sb="0" eb="2">
      <t>ツウジョウ</t>
    </rPh>
    <rPh sb="2" eb="4">
      <t>コウゲキ</t>
    </rPh>
    <phoneticPr fontId="1"/>
  </si>
  <si>
    <t>ビーム</t>
    <phoneticPr fontId="1"/>
  </si>
  <si>
    <t>resource/data/image/castAnimation1.png</t>
    <phoneticPr fontId="1"/>
  </si>
  <si>
    <t>詠唱１</t>
    <rPh sb="0" eb="2">
      <t>エイショウ</t>
    </rPh>
    <phoneticPr fontId="1"/>
  </si>
  <si>
    <t>名前の由来は定かではないが、デカい剣だ。非常に重い。</t>
    <rPh sb="0" eb="2">
      <t>ナマエ</t>
    </rPh>
    <rPh sb="3" eb="5">
      <t>ユライ</t>
    </rPh>
    <rPh sb="6" eb="7">
      <t>サダ</t>
    </rPh>
    <rPh sb="17" eb="18">
      <t>ケン</t>
    </rPh>
    <rPh sb="20" eb="22">
      <t>ヒジョウ</t>
    </rPh>
    <rPh sb="23" eb="24">
      <t>オモ</t>
    </rPh>
    <phoneticPr fontId="1"/>
  </si>
  <si>
    <t>奇妙な肉</t>
    <rPh sb="0" eb="2">
      <t>キミョウ</t>
    </rPh>
    <rPh sb="3" eb="4">
      <t>ニク</t>
    </rPh>
    <phoneticPr fontId="1"/>
  </si>
  <si>
    <t>フォトン</t>
    <phoneticPr fontId="1"/>
  </si>
  <si>
    <t>クアンタム・ハーモナイザー</t>
    <phoneticPr fontId="1"/>
  </si>
  <si>
    <t>じょうろ</t>
    <phoneticPr fontId="1"/>
  </si>
  <si>
    <t>ザ・ツナミ</t>
    <phoneticPr fontId="1"/>
  </si>
  <si>
    <t>防波堤</t>
    <rPh sb="0" eb="3">
      <t>ボウハテイ</t>
    </rPh>
    <phoneticPr fontId="1"/>
  </si>
  <si>
    <t>神の守り</t>
    <rPh sb="2" eb="3">
      <t>マモ</t>
    </rPh>
    <phoneticPr fontId="1"/>
  </si>
  <si>
    <t>運命への介入</t>
    <rPh sb="0" eb="2">
      <t>ウンメイ</t>
    </rPh>
    <rPh sb="4" eb="6">
      <t>カイニュウ</t>
    </rPh>
    <phoneticPr fontId="1"/>
  </si>
  <si>
    <t>神経操作</t>
    <rPh sb="0" eb="2">
      <t>シンケイ</t>
    </rPh>
    <rPh sb="2" eb="4">
      <t>ソウサ</t>
    </rPh>
    <phoneticPr fontId="1"/>
  </si>
  <si>
    <t>縫合</t>
    <rPh sb="0" eb="2">
      <t>ホウゴウ</t>
    </rPh>
    <phoneticPr fontId="1"/>
  </si>
  <si>
    <t>あなた司祭なの？</t>
    <rPh sb="3" eb="5">
      <t>シサイ</t>
    </rPh>
    <phoneticPr fontId="1"/>
  </si>
  <si>
    <t>死んでくれる？</t>
    <rPh sb="0" eb="1">
      <t>シ</t>
    </rPh>
    <phoneticPr fontId="1"/>
  </si>
  <si>
    <t>風化</t>
    <rPh sb="0" eb="2">
      <t>フウカ</t>
    </rPh>
    <phoneticPr fontId="1"/>
  </si>
  <si>
    <t>天罰</t>
    <rPh sb="0" eb="2">
      <t>テンバツ</t>
    </rPh>
    <phoneticPr fontId="1"/>
  </si>
  <si>
    <t>天照</t>
    <rPh sb="0" eb="2">
      <t>アマテラス</t>
    </rPh>
    <phoneticPr fontId="1"/>
  </si>
  <si>
    <t>手の込んだ自殺</t>
    <rPh sb="0" eb="1">
      <t>テ</t>
    </rPh>
    <rPh sb="2" eb="3">
      <t>コ</t>
    </rPh>
    <rPh sb="5" eb="7">
      <t>ジサツ</t>
    </rPh>
    <phoneticPr fontId="1"/>
  </si>
  <si>
    <t>背水の陣</t>
    <rPh sb="0" eb="2">
      <t>ハイスイ</t>
    </rPh>
    <rPh sb="3" eb="4">
      <t>ジン</t>
    </rPh>
    <phoneticPr fontId="1"/>
  </si>
  <si>
    <t>火蛇</t>
    <rPh sb="1" eb="2">
      <t>ヘビ</t>
    </rPh>
    <phoneticPr fontId="1"/>
  </si>
  <si>
    <t>力王</t>
    <rPh sb="0" eb="1">
      <t>チカラ</t>
    </rPh>
    <rPh sb="1" eb="2">
      <t>オウ</t>
    </rPh>
    <phoneticPr fontId="1"/>
  </si>
  <si>
    <t>魔封陣</t>
    <rPh sb="0" eb="1">
      <t>マ</t>
    </rPh>
    <rPh sb="1" eb="2">
      <t>フウ</t>
    </rPh>
    <rPh sb="2" eb="3">
      <t>ジン</t>
    </rPh>
    <phoneticPr fontId="1"/>
  </si>
  <si>
    <t>魔力の矢</t>
    <rPh sb="0" eb="2">
      <t>マリョク</t>
    </rPh>
    <rPh sb="3" eb="4">
      <t>ヤ</t>
    </rPh>
    <phoneticPr fontId="1"/>
  </si>
  <si>
    <t>雷衣</t>
    <rPh sb="0" eb="1">
      <t>カミナリ</t>
    </rPh>
    <rPh sb="1" eb="2">
      <t>コロモ</t>
    </rPh>
    <phoneticPr fontId="1"/>
  </si>
  <si>
    <t>精神注入棒</t>
    <rPh sb="0" eb="2">
      <t>セイシン</t>
    </rPh>
    <rPh sb="2" eb="5">
      <t>チュウニュウボウ</t>
    </rPh>
    <phoneticPr fontId="1"/>
  </si>
  <si>
    <t>フジヤマ</t>
    <phoneticPr fontId="1"/>
  </si>
  <si>
    <t>カミカゼ</t>
    <phoneticPr fontId="1"/>
  </si>
  <si>
    <t>雷神ハンマー</t>
    <rPh sb="0" eb="2">
      <t>ライジン</t>
    </rPh>
    <phoneticPr fontId="1"/>
  </si>
  <si>
    <t>粘着地面</t>
    <rPh sb="0" eb="4">
      <t>ネンチャクジメン</t>
    </rPh>
    <phoneticPr fontId="1"/>
  </si>
  <si>
    <t>人格モードのリセット</t>
    <rPh sb="0" eb="2">
      <t>ジンカク</t>
    </rPh>
    <phoneticPr fontId="1"/>
  </si>
  <si>
    <t>奇跡</t>
    <rPh sb="0" eb="2">
      <t>キセキ</t>
    </rPh>
    <phoneticPr fontId="1"/>
  </si>
  <si>
    <t>黄金への誘い</t>
    <rPh sb="4" eb="5">
      <t>イザナ</t>
    </rPh>
    <phoneticPr fontId="1"/>
  </si>
  <si>
    <t>錬金反応炉</t>
    <rPh sb="2" eb="4">
      <t>ハンノウ</t>
    </rPh>
    <rPh sb="4" eb="5">
      <t>ロ</t>
    </rPh>
    <phoneticPr fontId="1"/>
  </si>
  <si>
    <t>浮遊</t>
    <rPh sb="0" eb="2">
      <t>フユウ</t>
    </rPh>
    <phoneticPr fontId="1"/>
  </si>
  <si>
    <t>キクゴロウエライ</t>
    <phoneticPr fontId="1"/>
  </si>
  <si>
    <t>灼熱</t>
    <rPh sb="0" eb="2">
      <t>シャクネツ</t>
    </rPh>
    <phoneticPr fontId="1"/>
  </si>
  <si>
    <t>輝きのブレス</t>
    <rPh sb="0" eb="1">
      <t>カガヤ</t>
    </rPh>
    <phoneticPr fontId="1"/>
  </si>
  <si>
    <t>解凍</t>
    <rPh sb="0" eb="2">
      <t>カイトウ</t>
    </rPh>
    <phoneticPr fontId="1"/>
  </si>
  <si>
    <t>神経痛</t>
    <rPh sb="0" eb="3">
      <t>シンケイツウ</t>
    </rPh>
    <phoneticPr fontId="1"/>
  </si>
  <si>
    <t>絹笠</t>
    <rPh sb="0" eb="2">
      <t>キヌガサ</t>
    </rPh>
    <phoneticPr fontId="1"/>
  </si>
  <si>
    <t>マッハ１１１</t>
    <phoneticPr fontId="1"/>
  </si>
  <si>
    <t>毒の雨</t>
    <rPh sb="0" eb="1">
      <t>ドク</t>
    </rPh>
    <rPh sb="2" eb="3">
      <t>アメ</t>
    </rPh>
    <phoneticPr fontId="1"/>
  </si>
  <si>
    <t>バイオ・ウェポン</t>
    <phoneticPr fontId="1"/>
  </si>
  <si>
    <t>汚染</t>
    <rPh sb="0" eb="2">
      <t>オセン</t>
    </rPh>
    <phoneticPr fontId="1"/>
  </si>
  <si>
    <t>錬金術</t>
    <rPh sb="0" eb="2">
      <t>レンキン</t>
    </rPh>
    <rPh sb="2" eb="3">
      <t>ジュツ</t>
    </rPh>
    <phoneticPr fontId="1"/>
  </si>
  <si>
    <t>金</t>
    <rPh sb="0" eb="1">
      <t>キン</t>
    </rPh>
    <phoneticPr fontId="1"/>
  </si>
  <si>
    <t>蒸着</t>
    <rPh sb="0" eb="2">
      <t>ジョウチャク</t>
    </rPh>
    <phoneticPr fontId="1"/>
  </si>
  <si>
    <t>スーパーアーマー</t>
    <phoneticPr fontId="1"/>
  </si>
  <si>
    <t>ワクチン</t>
    <phoneticPr fontId="1"/>
  </si>
  <si>
    <t>ウス＝異本</t>
    <rPh sb="3" eb="4">
      <t>イ</t>
    </rPh>
    <rPh sb="4" eb="5">
      <t>ホン</t>
    </rPh>
    <phoneticPr fontId="1"/>
  </si>
  <si>
    <t>禁断の知識</t>
    <rPh sb="0" eb="2">
      <t>キンダン</t>
    </rPh>
    <rPh sb="3" eb="5">
      <t>チシキ</t>
    </rPh>
    <phoneticPr fontId="1"/>
  </si>
  <si>
    <t>冒涜的な呼声</t>
    <rPh sb="0" eb="3">
      <t>ボウトクテキ</t>
    </rPh>
    <rPh sb="4" eb="6">
      <t>ヨビゴエ</t>
    </rPh>
    <phoneticPr fontId="1"/>
  </si>
  <si>
    <t>簡易手当</t>
    <rPh sb="0" eb="4">
      <t>カンイテアテ</t>
    </rPh>
    <phoneticPr fontId="1"/>
  </si>
  <si>
    <t>少女の涙</t>
    <rPh sb="0" eb="2">
      <t>ショウジョ</t>
    </rPh>
    <rPh sb="3" eb="4">
      <t>ナミダ</t>
    </rPh>
    <phoneticPr fontId="1"/>
  </si>
  <si>
    <t>Jの炎のマント</t>
    <rPh sb="2" eb="3">
      <t>ホノオ</t>
    </rPh>
    <phoneticPr fontId="1"/>
  </si>
  <si>
    <t>魔力移転</t>
    <rPh sb="0" eb="2">
      <t>マリョク</t>
    </rPh>
    <rPh sb="2" eb="4">
      <t>イテン</t>
    </rPh>
    <phoneticPr fontId="1"/>
  </si>
  <si>
    <t>正気度移転</t>
    <rPh sb="0" eb="3">
      <t>ショウキド</t>
    </rPh>
    <rPh sb="3" eb="5">
      <t>イテン</t>
    </rPh>
    <phoneticPr fontId="1"/>
  </si>
  <si>
    <t>体力移転</t>
    <rPh sb="0" eb="4">
      <t>タイリョクイテン</t>
    </rPh>
    <phoneticPr fontId="1"/>
  </si>
  <si>
    <t>復活</t>
    <rPh sb="0" eb="2">
      <t>フッカツ</t>
    </rPh>
    <phoneticPr fontId="1"/>
  </si>
  <si>
    <t>誓って殺しはやってません！</t>
    <rPh sb="0" eb="1">
      <t>チカ</t>
    </rPh>
    <rPh sb="3" eb="4">
      <t>コロ</t>
    </rPh>
    <phoneticPr fontId="1"/>
  </si>
  <si>
    <t>魔力による保持</t>
    <rPh sb="0" eb="2">
      <t>マリョク</t>
    </rPh>
    <rPh sb="5" eb="7">
      <t>ホジ</t>
    </rPh>
    <phoneticPr fontId="1"/>
  </si>
  <si>
    <t>正気度による保持</t>
    <rPh sb="0" eb="3">
      <t>ショウキド</t>
    </rPh>
    <rPh sb="6" eb="8">
      <t>ホジ</t>
    </rPh>
    <phoneticPr fontId="1"/>
  </si>
  <si>
    <t>精神力による魔力増強</t>
    <rPh sb="6" eb="8">
      <t>マリョク</t>
    </rPh>
    <rPh sb="8" eb="10">
      <t>ゾウキョウ</t>
    </rPh>
    <phoneticPr fontId="1"/>
  </si>
  <si>
    <t>精神力による正気度増強</t>
    <rPh sb="6" eb="9">
      <t>ショウキド</t>
    </rPh>
    <rPh sb="9" eb="11">
      <t>ゾウキョウ</t>
    </rPh>
    <phoneticPr fontId="1"/>
  </si>
  <si>
    <t>転嫁</t>
    <rPh sb="0" eb="2">
      <t>テンカ</t>
    </rPh>
    <phoneticPr fontId="1"/>
  </si>
  <si>
    <t>転送</t>
    <rPh sb="0" eb="2">
      <t>テンソウ</t>
    </rPh>
    <phoneticPr fontId="1"/>
  </si>
  <si>
    <t>ワープ９</t>
    <phoneticPr fontId="1"/>
  </si>
  <si>
    <t>軽空母バグ</t>
    <rPh sb="0" eb="3">
      <t>ケイクウボ</t>
    </rPh>
    <phoneticPr fontId="1"/>
  </si>
  <si>
    <t>野獣の眼光</t>
    <rPh sb="0" eb="2">
      <t>ヤジュウ</t>
    </rPh>
    <rPh sb="3" eb="5">
      <t>ガンコウ</t>
    </rPh>
    <phoneticPr fontId="1"/>
  </si>
  <si>
    <t>簡易化</t>
    <rPh sb="0" eb="3">
      <t>カンイカ</t>
    </rPh>
    <phoneticPr fontId="1"/>
  </si>
  <si>
    <t>無限の富</t>
    <rPh sb="0" eb="2">
      <t>ムゲン</t>
    </rPh>
    <rPh sb="3" eb="4">
      <t>トミ</t>
    </rPh>
    <phoneticPr fontId="1"/>
  </si>
  <si>
    <t>生贄の儀式</t>
    <rPh sb="0" eb="2">
      <t>イケニエ</t>
    </rPh>
    <rPh sb="3" eb="5">
      <t>ギシキ</t>
    </rPh>
    <phoneticPr fontId="1"/>
  </si>
  <si>
    <t>爆熱</t>
    <rPh sb="0" eb="2">
      <t>バクネツ</t>
    </rPh>
    <phoneticPr fontId="1"/>
  </si>
  <si>
    <t>アイスピック</t>
    <phoneticPr fontId="1"/>
  </si>
  <si>
    <t>魔力の剣</t>
    <rPh sb="0" eb="2">
      <t>マリョク</t>
    </rPh>
    <rPh sb="3" eb="4">
      <t>ツルギ</t>
    </rPh>
    <phoneticPr fontId="1"/>
  </si>
  <si>
    <t>魔力のハンマー</t>
    <rPh sb="0" eb="2">
      <t>マリョク</t>
    </rPh>
    <phoneticPr fontId="1"/>
  </si>
  <si>
    <t>ヘビーな蛇</t>
    <rPh sb="4" eb="5">
      <t>ヘビ</t>
    </rPh>
    <phoneticPr fontId="1"/>
  </si>
  <si>
    <t>抹消</t>
    <rPh sb="0" eb="2">
      <t>マッショウ</t>
    </rPh>
    <phoneticPr fontId="1"/>
  </si>
  <si>
    <t>爆竹</t>
    <rPh sb="0" eb="2">
      <t>バクチク</t>
    </rPh>
    <phoneticPr fontId="1"/>
  </si>
  <si>
    <t>いいね！</t>
    <phoneticPr fontId="1"/>
  </si>
  <si>
    <t>阿多丘思考回路</t>
    <rPh sb="0" eb="2">
      <t>アタ</t>
    </rPh>
    <rPh sb="2" eb="3">
      <t>オカ</t>
    </rPh>
    <rPh sb="3" eb="7">
      <t>シコウカイロ</t>
    </rPh>
    <phoneticPr fontId="1"/>
  </si>
  <si>
    <t>記憶操作</t>
    <rPh sb="0" eb="4">
      <t>キオクソウサ</t>
    </rPh>
    <phoneticPr fontId="1"/>
  </si>
  <si>
    <t>ガーニンの左手</t>
    <rPh sb="5" eb="7">
      <t>ヒダリテ</t>
    </rPh>
    <phoneticPr fontId="1"/>
  </si>
  <si>
    <t>ガーニンの右手</t>
    <rPh sb="5" eb="7">
      <t>ミギテ</t>
    </rPh>
    <phoneticPr fontId="1"/>
  </si>
  <si>
    <t>エンチャント氷</t>
    <rPh sb="6" eb="7">
      <t>コオリ</t>
    </rPh>
    <phoneticPr fontId="1"/>
  </si>
  <si>
    <t>エンチャント炎</t>
    <rPh sb="6" eb="7">
      <t>ホノオ</t>
    </rPh>
    <phoneticPr fontId="1"/>
  </si>
  <si>
    <t>エンチャント雷</t>
    <rPh sb="6" eb="7">
      <t>カミナリ</t>
    </rPh>
    <phoneticPr fontId="1"/>
  </si>
  <si>
    <t>エンチャント空気</t>
    <rPh sb="6" eb="8">
      <t>クウキ</t>
    </rPh>
    <phoneticPr fontId="1"/>
  </si>
  <si>
    <t>エンチャント神秘</t>
    <rPh sb="6" eb="8">
      <t>シンピ</t>
    </rPh>
    <phoneticPr fontId="1"/>
  </si>
  <si>
    <t>エンチャント錬金</t>
    <rPh sb="6" eb="8">
      <t>レンキン</t>
    </rPh>
    <phoneticPr fontId="1"/>
  </si>
  <si>
    <t>エンチャント光</t>
    <rPh sb="6" eb="7">
      <t>ヒカリ</t>
    </rPh>
    <phoneticPr fontId="1"/>
  </si>
  <si>
    <t>エンチャント闇</t>
    <rPh sb="6" eb="7">
      <t>ヤミ</t>
    </rPh>
    <phoneticPr fontId="1"/>
  </si>
  <si>
    <t>エンチャント精神</t>
    <rPh sb="6" eb="8">
      <t>セイシン</t>
    </rPh>
    <phoneticPr fontId="1"/>
  </si>
  <si>
    <t>五色破壊光線</t>
    <rPh sb="0" eb="2">
      <t>ゴシキ</t>
    </rPh>
    <rPh sb="2" eb="6">
      <t>ハカイコウセン</t>
    </rPh>
    <phoneticPr fontId="1"/>
  </si>
  <si>
    <t>エンチャント水</t>
    <rPh sb="6" eb="7">
      <t>ミズ</t>
    </rPh>
    <phoneticPr fontId="1"/>
  </si>
  <si>
    <t>ブラックライト破壊光線</t>
    <rPh sb="7" eb="11">
      <t>ハカイコウセン</t>
    </rPh>
    <phoneticPr fontId="1"/>
  </si>
  <si>
    <t>ステロイド</t>
    <phoneticPr fontId="1"/>
  </si>
  <si>
    <t>偽りの肉体</t>
    <rPh sb="0" eb="1">
      <t>イツワ</t>
    </rPh>
    <rPh sb="3" eb="5">
      <t>ニクタイ</t>
    </rPh>
    <phoneticPr fontId="1"/>
  </si>
  <si>
    <t>FWのソースコード</t>
    <phoneticPr fontId="1"/>
  </si>
  <si>
    <t>麺料理大発見</t>
    <rPh sb="0" eb="1">
      <t>メン</t>
    </rPh>
    <rPh sb="1" eb="3">
      <t>リョウリ</t>
    </rPh>
    <rPh sb="3" eb="6">
      <t>ダイハッケン</t>
    </rPh>
    <phoneticPr fontId="1"/>
  </si>
  <si>
    <t>安全地帯</t>
    <rPh sb="0" eb="4">
      <t>アンゼンチタイ</t>
    </rPh>
    <phoneticPr fontId="1"/>
  </si>
  <si>
    <t>タンク</t>
    <phoneticPr fontId="1"/>
  </si>
  <si>
    <t>先勝ち</t>
    <rPh sb="0" eb="2">
      <t>サキガ</t>
    </rPh>
    <phoneticPr fontId="1"/>
  </si>
  <si>
    <t>後勝ち</t>
    <rPh sb="0" eb="2">
      <t>アトガ</t>
    </rPh>
    <phoneticPr fontId="1"/>
  </si>
  <si>
    <t>ヘイスト</t>
    <phoneticPr fontId="1"/>
  </si>
  <si>
    <t>追加の腕</t>
    <rPh sb="0" eb="2">
      <t>ツイカ</t>
    </rPh>
    <rPh sb="3" eb="4">
      <t>ウデ</t>
    </rPh>
    <phoneticPr fontId="1"/>
  </si>
  <si>
    <t>オカトーの独壇場</t>
    <rPh sb="5" eb="8">
      <t>ドクダンジョウ</t>
    </rPh>
    <phoneticPr fontId="1"/>
  </si>
  <si>
    <t>赤影</t>
    <rPh sb="0" eb="2">
      <t>アカカゲ</t>
    </rPh>
    <phoneticPr fontId="1"/>
  </si>
  <si>
    <t>通行止め</t>
    <rPh sb="0" eb="3">
      <t>ツウコウド</t>
    </rPh>
    <phoneticPr fontId="1"/>
  </si>
  <si>
    <t>分身の術</t>
    <rPh sb="0" eb="2">
      <t>ブンシン</t>
    </rPh>
    <rPh sb="3" eb="4">
      <t>ジュツ</t>
    </rPh>
    <phoneticPr fontId="1"/>
  </si>
  <si>
    <t>速足</t>
    <rPh sb="0" eb="2">
      <t>ハヤアシ</t>
    </rPh>
    <phoneticPr fontId="1"/>
  </si>
  <si>
    <t>トリックルーム</t>
    <phoneticPr fontId="1"/>
  </si>
  <si>
    <t>足軽</t>
    <rPh sb="0" eb="2">
      <t>アシガル</t>
    </rPh>
    <phoneticPr fontId="1"/>
  </si>
  <si>
    <t>魔術封印</t>
    <rPh sb="0" eb="2">
      <t>マジュツ</t>
    </rPh>
    <rPh sb="2" eb="4">
      <t>フウイン</t>
    </rPh>
    <phoneticPr fontId="1"/>
  </si>
  <si>
    <t>伝説の究極魔法</t>
    <rPh sb="0" eb="2">
      <t>デンセツ</t>
    </rPh>
    <rPh sb="3" eb="5">
      <t>キュウキョク</t>
    </rPh>
    <rPh sb="5" eb="7">
      <t>マホウ</t>
    </rPh>
    <phoneticPr fontId="1"/>
  </si>
  <si>
    <t>高速詠唱破壊光線</t>
    <rPh sb="0" eb="2">
      <t>コウソク</t>
    </rPh>
    <rPh sb="2" eb="4">
      <t>エイショウ</t>
    </rPh>
    <rPh sb="4" eb="8">
      <t>ハカイコウセン</t>
    </rPh>
    <phoneticPr fontId="1"/>
  </si>
  <si>
    <t>超高速詠唱破壊光線</t>
    <rPh sb="0" eb="1">
      <t>チョウ</t>
    </rPh>
    <rPh sb="1" eb="3">
      <t>コウソク</t>
    </rPh>
    <rPh sb="3" eb="5">
      <t>エイショウ</t>
    </rPh>
    <rPh sb="5" eb="9">
      <t>ハカイコウセン</t>
    </rPh>
    <phoneticPr fontId="1"/>
  </si>
  <si>
    <t>偽りの記憶</t>
    <rPh sb="0" eb="1">
      <t>イツワ</t>
    </rPh>
    <rPh sb="3" eb="5">
      <t>キオク</t>
    </rPh>
    <phoneticPr fontId="1"/>
  </si>
  <si>
    <t>魔力注入</t>
    <rPh sb="0" eb="4">
      <t>マリョクチュウニュウ</t>
    </rPh>
    <phoneticPr fontId="1"/>
  </si>
  <si>
    <t>ハレーション</t>
    <phoneticPr fontId="1"/>
  </si>
  <si>
    <t>ヘビーボンバー</t>
    <phoneticPr fontId="1"/>
  </si>
  <si>
    <t>輝きの海</t>
    <rPh sb="0" eb="1">
      <t>カガヤ</t>
    </rPh>
    <rPh sb="3" eb="4">
      <t>ウミ</t>
    </rPh>
    <phoneticPr fontId="1"/>
  </si>
  <si>
    <t>戦闘の準備</t>
    <rPh sb="0" eb="2">
      <t>セントウ</t>
    </rPh>
    <rPh sb="3" eb="5">
      <t>ジュンビ</t>
    </rPh>
    <phoneticPr fontId="1"/>
  </si>
  <si>
    <t>null</t>
    <phoneticPr fontId="1"/>
  </si>
  <si>
    <t>二撃必殺</t>
    <rPh sb="0" eb="1">
      <t>ニ</t>
    </rPh>
    <rPh sb="1" eb="2">
      <t>ゲキ</t>
    </rPh>
    <rPh sb="2" eb="4">
      <t>ヒッサツ</t>
    </rPh>
    <phoneticPr fontId="1"/>
  </si>
  <si>
    <t>磁石</t>
    <rPh sb="0" eb="2">
      <t>ジシャク</t>
    </rPh>
    <phoneticPr fontId="1"/>
  </si>
  <si>
    <t>ぬるぽ</t>
    <phoneticPr fontId="1"/>
  </si>
  <si>
    <t>錬金爆発</t>
    <rPh sb="0" eb="2">
      <t>レンキン</t>
    </rPh>
    <rPh sb="2" eb="4">
      <t>バクハツ</t>
    </rPh>
    <phoneticPr fontId="1"/>
  </si>
  <si>
    <t>変異</t>
    <rPh sb="0" eb="2">
      <t>ヘンイ</t>
    </rPh>
    <phoneticPr fontId="1"/>
  </si>
  <si>
    <t>押し出し</t>
    <rPh sb="0" eb="1">
      <t>オ</t>
    </rPh>
    <rPh sb="2" eb="3">
      <t>ダ</t>
    </rPh>
    <phoneticPr fontId="1"/>
  </si>
  <si>
    <t>PUSH・PUSH・PUSH！</t>
    <phoneticPr fontId="1"/>
  </si>
  <si>
    <t>裏切り</t>
    <rPh sb="0" eb="2">
      <t>ウラギ</t>
    </rPh>
    <phoneticPr fontId="1"/>
  </si>
  <si>
    <t>そば団子召喚</t>
    <rPh sb="2" eb="4">
      <t>ダンゴ</t>
    </rPh>
    <rPh sb="4" eb="6">
      <t>ショウカン</t>
    </rPh>
    <phoneticPr fontId="1"/>
  </si>
  <si>
    <t>お魚召喚</t>
    <rPh sb="1" eb="2">
      <t>サカナ</t>
    </rPh>
    <rPh sb="2" eb="4">
      <t>ショウカン</t>
    </rPh>
    <phoneticPr fontId="1"/>
  </si>
  <si>
    <t>出前そば注文</t>
    <rPh sb="0" eb="2">
      <t>デマエ</t>
    </rPh>
    <rPh sb="4" eb="6">
      <t>チュウモン</t>
    </rPh>
    <phoneticPr fontId="1"/>
  </si>
  <si>
    <t>ガチャ</t>
    <phoneticPr fontId="1"/>
  </si>
  <si>
    <t>アポクリファ</t>
    <phoneticPr fontId="1"/>
  </si>
  <si>
    <t>破壊光線（弱）</t>
    <phoneticPr fontId="1"/>
  </si>
  <si>
    <t>破壊光線（強）</t>
    <phoneticPr fontId="1"/>
  </si>
  <si>
    <t>破壊光線（中）</t>
    <phoneticPr fontId="1"/>
  </si>
  <si>
    <t>白の絨毯</t>
    <rPh sb="0" eb="1">
      <t>シロ</t>
    </rPh>
    <rPh sb="2" eb="4">
      <t>ジュウタン</t>
    </rPh>
    <phoneticPr fontId="1"/>
  </si>
  <si>
    <t>赤の絨毯</t>
    <rPh sb="0" eb="1">
      <t>アカ</t>
    </rPh>
    <rPh sb="2" eb="4">
      <t>ジュウタン</t>
    </rPh>
    <phoneticPr fontId="1"/>
  </si>
  <si>
    <t>セキュリティ違反</t>
    <rPh sb="6" eb="8">
      <t>イハン</t>
    </rPh>
    <phoneticPr fontId="1"/>
  </si>
  <si>
    <t>危険な悪戯</t>
    <rPh sb="0" eb="2">
      <t>キケン</t>
    </rPh>
    <rPh sb="3" eb="5">
      <t>イタズラ</t>
    </rPh>
    <phoneticPr fontId="1"/>
  </si>
  <si>
    <t>青い鳥</t>
    <rPh sb="0" eb="1">
      <t>アオ</t>
    </rPh>
    <rPh sb="2" eb="3">
      <t>トリ</t>
    </rPh>
    <phoneticPr fontId="1"/>
  </si>
  <si>
    <t>絶滅の光</t>
    <phoneticPr fontId="1"/>
  </si>
  <si>
    <t>精神の退避</t>
    <rPh sb="0" eb="2">
      <t>セイシン</t>
    </rPh>
    <rPh sb="3" eb="5">
      <t>タイヒ</t>
    </rPh>
    <phoneticPr fontId="1"/>
  </si>
  <si>
    <t>究極魔法：死滅</t>
    <rPh sb="0" eb="4">
      <t>キュウキョクマホウ</t>
    </rPh>
    <rPh sb="5" eb="7">
      <t>シメツ</t>
    </rPh>
    <phoneticPr fontId="1"/>
  </si>
  <si>
    <t>プルプルンテ</t>
    <phoneticPr fontId="1"/>
  </si>
  <si>
    <t>障害物の除去</t>
    <rPh sb="0" eb="3">
      <t>ショウガイブツ</t>
    </rPh>
    <rPh sb="4" eb="6">
      <t>ジョキョ</t>
    </rPh>
    <phoneticPr fontId="1"/>
  </si>
  <si>
    <t>破壊</t>
    <rPh sb="0" eb="2">
      <t>ハカイ</t>
    </rPh>
    <phoneticPr fontId="1"/>
  </si>
  <si>
    <t>阻止</t>
    <rPh sb="0" eb="2">
      <t>ソシ</t>
    </rPh>
    <phoneticPr fontId="1"/>
  </si>
  <si>
    <t>アベレージ体力</t>
    <rPh sb="5" eb="7">
      <t>タイリョク</t>
    </rPh>
    <phoneticPr fontId="1"/>
  </si>
  <si>
    <t>アベレージ魔力</t>
    <rPh sb="5" eb="7">
      <t>マリョク</t>
    </rPh>
    <phoneticPr fontId="1"/>
  </si>
  <si>
    <t>ホットティー召喚</t>
    <rPh sb="6" eb="8">
      <t>ショウカン</t>
    </rPh>
    <phoneticPr fontId="1"/>
  </si>
  <si>
    <t>春一番</t>
    <rPh sb="0" eb="3">
      <t>ハルイチバン</t>
    </rPh>
    <phoneticPr fontId="1"/>
  </si>
  <si>
    <t>赤目村</t>
    <rPh sb="0" eb="3">
      <t>アカメムラ</t>
    </rPh>
    <phoneticPr fontId="1"/>
  </si>
  <si>
    <t>栄養吸収</t>
    <rPh sb="0" eb="4">
      <t>エイヨウキュウシュウ</t>
    </rPh>
    <phoneticPr fontId="1"/>
  </si>
  <si>
    <t>腐葉土</t>
    <rPh sb="0" eb="3">
      <t>フヨウド</t>
    </rPh>
    <phoneticPr fontId="1"/>
  </si>
  <si>
    <t>緑の牛</t>
    <rPh sb="0" eb="1">
      <t>ミドリ</t>
    </rPh>
    <rPh sb="2" eb="3">
      <t>ウシ</t>
    </rPh>
    <phoneticPr fontId="1"/>
  </si>
  <si>
    <t>新緑</t>
    <rPh sb="0" eb="2">
      <t>シンリョク</t>
    </rPh>
    <phoneticPr fontId="1"/>
  </si>
  <si>
    <t>黄金化は危険な状態異常だ。錬金術が発展して普及するにつれ、黄金化は深刻な病として広まってきた。黄金化している人物は動けず、また魔術の作業により爆発するなどして即死することがある。早めに治療したほうが良いだろう。</t>
    <rPh sb="0" eb="3">
      <t>オウゴンカ</t>
    </rPh>
    <rPh sb="4" eb="6">
      <t>キケン</t>
    </rPh>
    <rPh sb="7" eb="9">
      <t>ジョウタイ</t>
    </rPh>
    <rPh sb="9" eb="11">
      <t>イジョウ</t>
    </rPh>
    <rPh sb="13" eb="16">
      <t>レンキンジュツ</t>
    </rPh>
    <rPh sb="17" eb="19">
      <t>ハッテン</t>
    </rPh>
    <rPh sb="21" eb="23">
      <t>フキュウ</t>
    </rPh>
    <rPh sb="29" eb="32">
      <t>オウゴンカ</t>
    </rPh>
    <rPh sb="33" eb="35">
      <t>シンコク</t>
    </rPh>
    <rPh sb="36" eb="37">
      <t>ヤマイ</t>
    </rPh>
    <rPh sb="40" eb="41">
      <t>ヒロ</t>
    </rPh>
    <rPh sb="47" eb="50">
      <t>オウゴンカ</t>
    </rPh>
    <rPh sb="54" eb="56">
      <t>ジンブツ</t>
    </rPh>
    <rPh sb="57" eb="58">
      <t>ウゴ</t>
    </rPh>
    <rPh sb="63" eb="65">
      <t>マジュツ</t>
    </rPh>
    <rPh sb="66" eb="68">
      <t>サギョウ</t>
    </rPh>
    <rPh sb="71" eb="73">
      <t>バクハツ</t>
    </rPh>
    <rPh sb="79" eb="81">
      <t>ソクシ</t>
    </rPh>
    <rPh sb="89" eb="90">
      <t>ハヤ</t>
    </rPh>
    <rPh sb="92" eb="94">
      <t>チリョウ</t>
    </rPh>
    <rPh sb="99" eb="100">
      <t>ヨ</t>
    </rPh>
    <phoneticPr fontId="1"/>
  </si>
  <si>
    <t>消滅は肉体が完全に消滅して、魂のみとなった状態だ。この状態から生還したものは多くないが、一部の魔術により蘇生することもできる。強力な魔法には消滅の効果が付与されていることが多く、強大な魔術師との戦いでは消滅の回避が最優先となるだろう。</t>
    <rPh sb="0" eb="2">
      <t>ショウメツ</t>
    </rPh>
    <rPh sb="3" eb="5">
      <t>ニクタイ</t>
    </rPh>
    <rPh sb="6" eb="8">
      <t>カンゼン</t>
    </rPh>
    <rPh sb="9" eb="11">
      <t>ショウメツ</t>
    </rPh>
    <rPh sb="14" eb="15">
      <t>タマシイ</t>
    </rPh>
    <rPh sb="21" eb="23">
      <t>ジョウタイ</t>
    </rPh>
    <rPh sb="27" eb="29">
      <t>ジョウタイ</t>
    </rPh>
    <rPh sb="31" eb="33">
      <t>セイカン</t>
    </rPh>
    <rPh sb="38" eb="39">
      <t>オオ</t>
    </rPh>
    <rPh sb="44" eb="46">
      <t>イチブ</t>
    </rPh>
    <rPh sb="47" eb="49">
      <t>マジュツ</t>
    </rPh>
    <rPh sb="52" eb="54">
      <t>ソセイ</t>
    </rPh>
    <rPh sb="63" eb="65">
      <t>キョウリョク</t>
    </rPh>
    <rPh sb="66" eb="68">
      <t>マホウ</t>
    </rPh>
    <rPh sb="70" eb="72">
      <t>ショウメツ</t>
    </rPh>
    <rPh sb="73" eb="75">
      <t>コウカ</t>
    </rPh>
    <rPh sb="76" eb="78">
      <t>フヨ</t>
    </rPh>
    <rPh sb="86" eb="87">
      <t>オオ</t>
    </rPh>
    <rPh sb="89" eb="91">
      <t>キョウダイ</t>
    </rPh>
    <rPh sb="92" eb="95">
      <t>マジュツシ</t>
    </rPh>
    <rPh sb="97" eb="98">
      <t>タタカ</t>
    </rPh>
    <rPh sb="101" eb="103">
      <t>ショウメツ</t>
    </rPh>
    <rPh sb="104" eb="106">
      <t>カイヒ</t>
    </rPh>
    <rPh sb="107" eb="110">
      <t>サイユウセン</t>
    </rPh>
    <phoneticPr fontId="1"/>
  </si>
  <si>
    <t>湿潤は濡れている、炎上は燃えている、凍結は凍っている、麻痺は体が動かない状態だ。どれもそのうち治るので、放っておいてもよいが、治療できる手段があるならそうすべきだ。これらの状態異常は行動できなくなったり、耐性が変わったりするからだ。</t>
    <rPh sb="0" eb="2">
      <t>シツジュン</t>
    </rPh>
    <rPh sb="3" eb="4">
      <t>ヌ</t>
    </rPh>
    <rPh sb="9" eb="11">
      <t>エンジョウ</t>
    </rPh>
    <rPh sb="12" eb="13">
      <t>モ</t>
    </rPh>
    <rPh sb="18" eb="20">
      <t>トウケツ</t>
    </rPh>
    <rPh sb="21" eb="22">
      <t>コオ</t>
    </rPh>
    <rPh sb="27" eb="29">
      <t>マヒ</t>
    </rPh>
    <rPh sb="30" eb="31">
      <t>カラダ</t>
    </rPh>
    <rPh sb="32" eb="33">
      <t>ウゴ</t>
    </rPh>
    <rPh sb="36" eb="38">
      <t>ジョウタイ</t>
    </rPh>
    <rPh sb="47" eb="48">
      <t>ナオ</t>
    </rPh>
    <rPh sb="52" eb="53">
      <t>ホウ</t>
    </rPh>
    <rPh sb="63" eb="65">
      <t>チリョウ</t>
    </rPh>
    <rPh sb="68" eb="70">
      <t>シュダン</t>
    </rPh>
    <rPh sb="86" eb="88">
      <t>ジョウタイ</t>
    </rPh>
    <rPh sb="88" eb="90">
      <t>イジョウ</t>
    </rPh>
    <rPh sb="91" eb="93">
      <t>コウドウ</t>
    </rPh>
    <rPh sb="102" eb="104">
      <t>タイセイ</t>
    </rPh>
    <rPh sb="105" eb="106">
      <t>カ</t>
    </rPh>
    <phoneticPr fontId="1"/>
  </si>
  <si>
    <t>木化は厄介な状態異常だ。足が木になり、動けなくなる可能性が高まる。しかし水を受けて回復出来たり、地面から栄養を吸って回復もできるのだ。だからと言って放置するのは危険かもしれない。一部の魔術では即死の危険もあるからだ。</t>
    <rPh sb="0" eb="2">
      <t>モクカ</t>
    </rPh>
    <rPh sb="3" eb="5">
      <t>ヤッカイ</t>
    </rPh>
    <rPh sb="6" eb="8">
      <t>ジョウタイ</t>
    </rPh>
    <rPh sb="8" eb="10">
      <t>イジョウ</t>
    </rPh>
    <rPh sb="12" eb="13">
      <t>アシ</t>
    </rPh>
    <rPh sb="14" eb="15">
      <t>キ</t>
    </rPh>
    <rPh sb="19" eb="20">
      <t>ウゴ</t>
    </rPh>
    <rPh sb="25" eb="28">
      <t>カノウセイ</t>
    </rPh>
    <rPh sb="29" eb="30">
      <t>タカ</t>
    </rPh>
    <rPh sb="36" eb="37">
      <t>ミズ</t>
    </rPh>
    <rPh sb="38" eb="39">
      <t>ウ</t>
    </rPh>
    <rPh sb="41" eb="45">
      <t>カイフクデキ</t>
    </rPh>
    <rPh sb="48" eb="50">
      <t>ジメン</t>
    </rPh>
    <rPh sb="52" eb="54">
      <t>エイヨウ</t>
    </rPh>
    <rPh sb="55" eb="56">
      <t>ス</t>
    </rPh>
    <rPh sb="58" eb="60">
      <t>カイフク</t>
    </rPh>
    <rPh sb="71" eb="72">
      <t>イ</t>
    </rPh>
    <rPh sb="74" eb="76">
      <t>ホウチ</t>
    </rPh>
    <rPh sb="80" eb="82">
      <t>キケン</t>
    </rPh>
    <rPh sb="89" eb="91">
      <t>イチブ</t>
    </rPh>
    <rPh sb="92" eb="94">
      <t>マジュツ</t>
    </rPh>
    <rPh sb="96" eb="98">
      <t>ソクシ</t>
    </rPh>
    <rPh sb="99" eb="101">
      <t>キケン</t>
    </rPh>
    <phoneticPr fontId="1"/>
  </si>
  <si>
    <t>詰め込めるだけつも詰め込もうぜ</t>
    <rPh sb="0" eb="1">
      <t>ツ</t>
    </rPh>
    <rPh sb="2" eb="3">
      <t>コ</t>
    </rPh>
    <rPh sb="9" eb="10">
      <t>ツ</t>
    </rPh>
    <rPh sb="11" eb="12">
      <t>コ</t>
    </rPh>
    <phoneticPr fontId="1"/>
  </si>
  <si>
    <t>解除</t>
    <rPh sb="0" eb="2">
      <t>カイジョ</t>
    </rPh>
    <phoneticPr fontId="1"/>
  </si>
  <si>
    <t>鉄塊</t>
    <rPh sb="0" eb="2">
      <t>テッカイ</t>
    </rPh>
    <phoneticPr fontId="1"/>
  </si>
  <si>
    <t>精神吸収</t>
    <rPh sb="0" eb="4">
      <t>セイシンキュウシュウ</t>
    </rPh>
    <phoneticPr fontId="1"/>
  </si>
  <si>
    <t>肉体の粉砕</t>
    <rPh sb="3" eb="5">
      <t>フンサイ</t>
    </rPh>
    <phoneticPr fontId="1"/>
  </si>
  <si>
    <t>行動抑止</t>
    <rPh sb="0" eb="4">
      <t>コウドウヨクシ</t>
    </rPh>
    <phoneticPr fontId="1"/>
  </si>
  <si>
    <t>封印解除</t>
    <rPh sb="0" eb="2">
      <t>フウイン</t>
    </rPh>
    <rPh sb="2" eb="4">
      <t>カイジョ</t>
    </rPh>
    <phoneticPr fontId="1"/>
  </si>
  <si>
    <t>スリープ</t>
    <phoneticPr fontId="1"/>
  </si>
  <si>
    <t>目覚めの鐘</t>
    <rPh sb="0" eb="2">
      <t>メザ</t>
    </rPh>
    <rPh sb="4" eb="5">
      <t>カネ</t>
    </rPh>
    <phoneticPr fontId="1"/>
  </si>
  <si>
    <t>攻撃の方陣</t>
    <rPh sb="0" eb="2">
      <t>コウゲキ</t>
    </rPh>
    <rPh sb="3" eb="5">
      <t>ホウジン</t>
    </rPh>
    <phoneticPr fontId="1"/>
  </si>
  <si>
    <t>防御の方陣</t>
    <rPh sb="0" eb="2">
      <t>ボウギョ</t>
    </rPh>
    <rPh sb="3" eb="5">
      <t>ホウジン</t>
    </rPh>
    <phoneticPr fontId="1"/>
  </si>
  <si>
    <t>神聖七方陣</t>
    <rPh sb="0" eb="2">
      <t>シンセイ</t>
    </rPh>
    <rPh sb="2" eb="3">
      <t>シチ</t>
    </rPh>
    <rPh sb="3" eb="5">
      <t>ホウジン</t>
    </rPh>
    <rPh sb="4" eb="5">
      <t>ジン</t>
    </rPh>
    <phoneticPr fontId="1"/>
  </si>
  <si>
    <t>魔力の方陣</t>
    <rPh sb="0" eb="2">
      <t>マリョク</t>
    </rPh>
    <rPh sb="3" eb="5">
      <t>ホウジン</t>
    </rPh>
    <phoneticPr fontId="1"/>
  </si>
  <si>
    <t>捨身</t>
    <rPh sb="0" eb="2">
      <t>ステミ</t>
    </rPh>
    <phoneticPr fontId="1"/>
  </si>
  <si>
    <t>魔力集中</t>
    <rPh sb="0" eb="2">
      <t>マリョク</t>
    </rPh>
    <rPh sb="2" eb="4">
      <t>シュウチュウ</t>
    </rPh>
    <phoneticPr fontId="1"/>
  </si>
  <si>
    <t>朱雀</t>
    <rPh sb="0" eb="2">
      <t>スザク</t>
    </rPh>
    <phoneticPr fontId="1"/>
  </si>
  <si>
    <t>無尽</t>
    <rPh sb="0" eb="2">
      <t>ムジン</t>
    </rPh>
    <phoneticPr fontId="1"/>
  </si>
  <si>
    <t>ネギ召喚</t>
    <rPh sb="2" eb="4">
      <t>ショウカン</t>
    </rPh>
    <phoneticPr fontId="1"/>
  </si>
  <si>
    <t>蓄積</t>
    <rPh sb="0" eb="2">
      <t>チクセキ</t>
    </rPh>
    <phoneticPr fontId="1"/>
  </si>
  <si>
    <t>弱火</t>
    <rPh sb="0" eb="2">
      <t>ヨワビ</t>
    </rPh>
    <phoneticPr fontId="1"/>
  </si>
  <si>
    <t>毒の方陣</t>
    <rPh sb="0" eb="1">
      <t>ドク</t>
    </rPh>
    <rPh sb="2" eb="4">
      <t>ホウジン</t>
    </rPh>
    <phoneticPr fontId="1"/>
  </si>
  <si>
    <t>眠りの方陣</t>
    <rPh sb="0" eb="1">
      <t>ネム</t>
    </rPh>
    <rPh sb="3" eb="5">
      <t>ホウジン</t>
    </rPh>
    <phoneticPr fontId="1"/>
  </si>
  <si>
    <t>麻痺の方陣</t>
    <rPh sb="0" eb="2">
      <t>マヒ</t>
    </rPh>
    <rPh sb="3" eb="5">
      <t>ホウジン</t>
    </rPh>
    <phoneticPr fontId="1"/>
  </si>
  <si>
    <t>凍結の方陣</t>
    <rPh sb="0" eb="2">
      <t>トウケツ</t>
    </rPh>
    <rPh sb="3" eb="5">
      <t>ホウジン</t>
    </rPh>
    <phoneticPr fontId="1"/>
  </si>
  <si>
    <t>炎上の方陣</t>
    <rPh sb="0" eb="2">
      <t>エンジョウ</t>
    </rPh>
    <rPh sb="3" eb="5">
      <t>ホウジン</t>
    </rPh>
    <phoneticPr fontId="1"/>
  </si>
  <si>
    <t>気絶の方陣</t>
    <rPh sb="0" eb="2">
      <t>キゼツ</t>
    </rPh>
    <rPh sb="3" eb="5">
      <t>ホウジン</t>
    </rPh>
    <phoneticPr fontId="1"/>
  </si>
  <si>
    <t>みんなでデデン</t>
    <phoneticPr fontId="1"/>
  </si>
  <si>
    <t>逆みんなでデデン</t>
    <rPh sb="0" eb="1">
      <t>ギャク</t>
    </rPh>
    <phoneticPr fontId="1"/>
  </si>
  <si>
    <t>set essential 13478 0</t>
    <phoneticPr fontId="1"/>
  </si>
  <si>
    <t>メギドラオォン（アォン）</t>
    <phoneticPr fontId="1"/>
  </si>
  <si>
    <t>静乱切</t>
    <rPh sb="0" eb="1">
      <t>セイ</t>
    </rPh>
    <rPh sb="1" eb="2">
      <t>ミダ</t>
    </rPh>
    <rPh sb="2" eb="3">
      <t>キリ</t>
    </rPh>
    <phoneticPr fontId="1"/>
  </si>
  <si>
    <t>魔法剣の召喚</t>
    <rPh sb="0" eb="2">
      <t>マホウ</t>
    </rPh>
    <rPh sb="2" eb="3">
      <t>ケン</t>
    </rPh>
    <rPh sb="4" eb="6">
      <t>ショウカン</t>
    </rPh>
    <phoneticPr fontId="1"/>
  </si>
  <si>
    <t>残像剣</t>
    <rPh sb="0" eb="2">
      <t>ザンゾウ</t>
    </rPh>
    <rPh sb="2" eb="3">
      <t>ケン</t>
    </rPh>
    <phoneticPr fontId="1"/>
  </si>
  <si>
    <t>細身の優雅な剣</t>
    <rPh sb="0" eb="2">
      <t>ホソミ</t>
    </rPh>
    <rPh sb="3" eb="5">
      <t>ユウガ</t>
    </rPh>
    <rPh sb="6" eb="7">
      <t>ツルギ</t>
    </rPh>
    <phoneticPr fontId="1"/>
  </si>
  <si>
    <t>闘魂注入</t>
    <rPh sb="0" eb="2">
      <t>トウコン</t>
    </rPh>
    <rPh sb="2" eb="4">
      <t>チュウニュウ</t>
    </rPh>
    <phoneticPr fontId="1"/>
  </si>
  <si>
    <t>火の槌</t>
    <rPh sb="0" eb="1">
      <t>ヒ</t>
    </rPh>
    <rPh sb="2" eb="3">
      <t>ツチ</t>
    </rPh>
    <phoneticPr fontId="1"/>
  </si>
  <si>
    <t>郭公のさえずり</t>
    <rPh sb="0" eb="2">
      <t>カッコウ</t>
    </rPh>
    <phoneticPr fontId="1"/>
  </si>
  <si>
    <t>めざましドリ召喚</t>
    <rPh sb="6" eb="8">
      <t>ショウカン</t>
    </rPh>
    <phoneticPr fontId="1"/>
  </si>
  <si>
    <t>多数決</t>
    <rPh sb="0" eb="3">
      <t>タスウケツ</t>
    </rPh>
    <phoneticPr fontId="1"/>
  </si>
  <si>
    <t>限夢</t>
    <rPh sb="0" eb="1">
      <t>カギ</t>
    </rPh>
    <rPh sb="1" eb="2">
      <t>ム</t>
    </rPh>
    <phoneticPr fontId="1"/>
  </si>
  <si>
    <t>重複</t>
    <rPh sb="0" eb="2">
      <t>ジュウフク</t>
    </rPh>
    <phoneticPr fontId="1"/>
  </si>
  <si>
    <t>少数決</t>
    <rPh sb="0" eb="3">
      <t>ショウスウケツ</t>
    </rPh>
    <phoneticPr fontId="1"/>
  </si>
  <si>
    <t>スーパースペシャルスパゲティ（SSS)</t>
    <phoneticPr fontId="1"/>
  </si>
  <si>
    <t>勇者アリオス</t>
    <rPh sb="0" eb="2">
      <t>ユウシャ</t>
    </rPh>
    <phoneticPr fontId="1"/>
  </si>
  <si>
    <t>燃える水</t>
    <rPh sb="0" eb="1">
      <t>モ</t>
    </rPh>
    <rPh sb="3" eb="4">
      <t>ミズ</t>
    </rPh>
    <phoneticPr fontId="1"/>
  </si>
  <si>
    <t>マッチポンプ</t>
    <phoneticPr fontId="1"/>
  </si>
  <si>
    <t>砂風呂</t>
    <rPh sb="0" eb="3">
      <t>スナブロ</t>
    </rPh>
    <phoneticPr fontId="1"/>
  </si>
  <si>
    <t>そば団子アロー</t>
    <rPh sb="2" eb="4">
      <t>ダンゴ</t>
    </rPh>
    <phoneticPr fontId="1"/>
  </si>
  <si>
    <t>アルケミコーラ</t>
    <phoneticPr fontId="1"/>
  </si>
  <si>
    <t>アルケミコーラEx</t>
    <phoneticPr fontId="1"/>
  </si>
  <si>
    <t>スーパーアルケミコーラ</t>
    <phoneticPr fontId="1"/>
  </si>
  <si>
    <t>スーパーアルケミコーラDuplexEdition</t>
    <phoneticPr fontId="1"/>
  </si>
  <si>
    <t>スーパーアルケミコーラ・クアンタム</t>
    <phoneticPr fontId="1"/>
  </si>
  <si>
    <t>体の調子が悪い？そんな時はスーパーアルケミコーラにお任せ！錬金物質4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26" eb="27">
      <t>マカ</t>
    </rPh>
    <rPh sb="29" eb="31">
      <t>レンキン</t>
    </rPh>
    <rPh sb="31" eb="33">
      <t>ブッシツ</t>
    </rPh>
    <rPh sb="35" eb="37">
      <t>ハイゴウ</t>
    </rPh>
    <rPh sb="38" eb="39">
      <t>ナゾ</t>
    </rPh>
    <rPh sb="40" eb="43">
      <t>シンピテキ</t>
    </rPh>
    <rPh sb="43" eb="45">
      <t>サヨウ</t>
    </rPh>
    <rPh sb="50" eb="52">
      <t>ケンコウ</t>
    </rPh>
    <rPh sb="77" eb="81">
      <t>トウロクショウヒン</t>
    </rPh>
    <rPh sb="85" eb="87">
      <t>チュウイ</t>
    </rPh>
    <rPh sb="88" eb="89">
      <t>ノ</t>
    </rPh>
    <rPh sb="96" eb="99">
      <t>オウゴンカ</t>
    </rPh>
    <rPh sb="101" eb="103">
      <t>バアイ</t>
    </rPh>
    <rPh sb="110" eb="111">
      <t>ニチ</t>
    </rPh>
    <rPh sb="112" eb="113">
      <t>ホン</t>
    </rPh>
    <phoneticPr fontId="1"/>
  </si>
  <si>
    <t>体の調子が悪い？そんな時はスーパーアルケミコーラDuplexEditionにお任せ！錬金物質8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39" eb="40">
      <t>マカ</t>
    </rPh>
    <rPh sb="42" eb="44">
      <t>レンキン</t>
    </rPh>
    <rPh sb="44" eb="46">
      <t>ブッシツ</t>
    </rPh>
    <rPh sb="48" eb="50">
      <t>ハイゴウ</t>
    </rPh>
    <rPh sb="51" eb="52">
      <t>ナゾ</t>
    </rPh>
    <rPh sb="53" eb="56">
      <t>シンピテキ</t>
    </rPh>
    <rPh sb="56" eb="58">
      <t>サヨウ</t>
    </rPh>
    <rPh sb="63" eb="65">
      <t>ケンコウ</t>
    </rPh>
    <rPh sb="79" eb="81">
      <t>コクサイ</t>
    </rPh>
    <rPh sb="90" eb="94">
      <t>トウロクショウヒン</t>
    </rPh>
    <rPh sb="98" eb="100">
      <t>チュウイ</t>
    </rPh>
    <rPh sb="101" eb="102">
      <t>ノ</t>
    </rPh>
    <rPh sb="109" eb="112">
      <t>オウゴンカ</t>
    </rPh>
    <rPh sb="114" eb="116">
      <t>バアイ</t>
    </rPh>
    <rPh sb="123" eb="124">
      <t>ニチ</t>
    </rPh>
    <rPh sb="125" eb="126">
      <t>ホン</t>
    </rPh>
    <phoneticPr fontId="1"/>
  </si>
  <si>
    <t>体の調子が悪い？そんな時はスーパーアルケミコーラクアンタムにお任せ！錬金物質16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31" eb="32">
      <t>マカ</t>
    </rPh>
    <rPh sb="34" eb="36">
      <t>レンキン</t>
    </rPh>
    <rPh sb="36" eb="38">
      <t>ブッシツ</t>
    </rPh>
    <rPh sb="41" eb="43">
      <t>ハイゴウ</t>
    </rPh>
    <rPh sb="44" eb="45">
      <t>ナゾ</t>
    </rPh>
    <rPh sb="46" eb="49">
      <t>シンピテキ</t>
    </rPh>
    <rPh sb="49" eb="51">
      <t>サヨウ</t>
    </rPh>
    <rPh sb="56" eb="58">
      <t>ケンコウ</t>
    </rPh>
    <rPh sb="72" eb="74">
      <t>コクサイ</t>
    </rPh>
    <rPh sb="83" eb="87">
      <t>トウロクショウヒン</t>
    </rPh>
    <rPh sb="91" eb="93">
      <t>チュウイ</t>
    </rPh>
    <rPh sb="94" eb="95">
      <t>ノ</t>
    </rPh>
    <rPh sb="102" eb="105">
      <t>オウゴンカ</t>
    </rPh>
    <rPh sb="107" eb="109">
      <t>バアイ</t>
    </rPh>
    <rPh sb="116" eb="117">
      <t>ニチ</t>
    </rPh>
    <rPh sb="118" eb="119">
      <t>ホン</t>
    </rPh>
    <phoneticPr fontId="1"/>
  </si>
  <si>
    <t>体の調子が悪い？そんな時はアルケミコーラにお任せ！錬金物質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22" eb="23">
      <t>マカ</t>
    </rPh>
    <rPh sb="25" eb="27">
      <t>レンキン</t>
    </rPh>
    <rPh sb="27" eb="29">
      <t>ブッシツ</t>
    </rPh>
    <rPh sb="29" eb="31">
      <t>ハイゴウ</t>
    </rPh>
    <rPh sb="32" eb="33">
      <t>ナゾ</t>
    </rPh>
    <rPh sb="34" eb="37">
      <t>シンピテキ</t>
    </rPh>
    <rPh sb="37" eb="39">
      <t>サヨウ</t>
    </rPh>
    <rPh sb="44" eb="46">
      <t>ケンコウ</t>
    </rPh>
    <rPh sb="71" eb="75">
      <t>トウロクショウヒン</t>
    </rPh>
    <rPh sb="88" eb="89">
      <t>カラダ</t>
    </rPh>
    <phoneticPr fontId="1"/>
  </si>
  <si>
    <t>体の調子が悪い？そんな時はアルケミコーラExにお任せ！錬金物質2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24" eb="25">
      <t>マカ</t>
    </rPh>
    <rPh sb="27" eb="29">
      <t>レンキン</t>
    </rPh>
    <rPh sb="29" eb="31">
      <t>ブッシツ</t>
    </rPh>
    <rPh sb="33" eb="35">
      <t>ハイゴウ</t>
    </rPh>
    <rPh sb="36" eb="37">
      <t>ナゾ</t>
    </rPh>
    <rPh sb="38" eb="41">
      <t>シンピテキ</t>
    </rPh>
    <rPh sb="41" eb="43">
      <t>サヨウ</t>
    </rPh>
    <rPh sb="48" eb="50">
      <t>ケンコウ</t>
    </rPh>
    <rPh sb="75" eb="79">
      <t>トウロクショウヒン</t>
    </rPh>
    <phoneticPr fontId="1"/>
  </si>
  <si>
    <t>アルケミコーラ注文</t>
    <rPh sb="7" eb="9">
      <t>チュウモン</t>
    </rPh>
    <phoneticPr fontId="1"/>
  </si>
  <si>
    <t>アルケミコーラ業者の注文</t>
    <rPh sb="7" eb="9">
      <t>ギョウシャ</t>
    </rPh>
    <rPh sb="10" eb="12">
      <t>チュウモン</t>
    </rPh>
    <phoneticPr fontId="1"/>
  </si>
  <si>
    <t>アルケミコーラクアンタムグレネード</t>
    <phoneticPr fontId="1"/>
  </si>
  <si>
    <t>ゆるぎなき力</t>
    <rPh sb="5" eb="6">
      <t>チカラ</t>
    </rPh>
    <phoneticPr fontId="1"/>
  </si>
  <si>
    <t>軽量バックラー</t>
    <rPh sb="0" eb="2">
      <t>ケイリョウ</t>
    </rPh>
    <phoneticPr fontId="1"/>
  </si>
  <si>
    <t>小盾</t>
    <rPh sb="0" eb="1">
      <t>チイ</t>
    </rPh>
    <rPh sb="1" eb="2">
      <t>タテ</t>
    </rPh>
    <phoneticPr fontId="1"/>
  </si>
  <si>
    <t>バイキングのラウンドシールド</t>
    <phoneticPr fontId="1"/>
  </si>
  <si>
    <t>うろこの盾</t>
    <rPh sb="4" eb="5">
      <t>タテ</t>
    </rPh>
    <phoneticPr fontId="1"/>
  </si>
  <si>
    <t>ヤドカリドラゴンの殻の盾</t>
    <rPh sb="9" eb="10">
      <t>カラ</t>
    </rPh>
    <rPh sb="11" eb="12">
      <t>タテ</t>
    </rPh>
    <phoneticPr fontId="1"/>
  </si>
  <si>
    <t>ウナギ</t>
    <phoneticPr fontId="1"/>
  </si>
  <si>
    <t>異常発達した誰かの上腕だったもの</t>
    <rPh sb="0" eb="4">
      <t>イジョウハッタツ</t>
    </rPh>
    <rPh sb="6" eb="7">
      <t>ダレ</t>
    </rPh>
    <rPh sb="9" eb="11">
      <t>ジョウワン</t>
    </rPh>
    <phoneticPr fontId="1"/>
  </si>
  <si>
    <t>巨大ハンマー</t>
    <rPh sb="0" eb="2">
      <t>キョダイ</t>
    </rPh>
    <phoneticPr fontId="1"/>
  </si>
  <si>
    <t>巨大レンチ</t>
    <rPh sb="0" eb="2">
      <t>キョダイ</t>
    </rPh>
    <phoneticPr fontId="1"/>
  </si>
  <si>
    <t>バールのようなもの</t>
    <phoneticPr fontId="1"/>
  </si>
  <si>
    <t>転換</t>
    <rPh sb="0" eb="2">
      <t>テンカン</t>
    </rPh>
    <phoneticPr fontId="1"/>
  </si>
  <si>
    <t>FWでお金頂戴はすべて詐欺です</t>
    <rPh sb="4" eb="7">
      <t>カネチョウダイ</t>
    </rPh>
    <rPh sb="11" eb="13">
      <t>サギ</t>
    </rPh>
    <phoneticPr fontId="1"/>
  </si>
  <si>
    <t>タイムリープ：過去</t>
    <rPh sb="7" eb="9">
      <t>カコ</t>
    </rPh>
    <phoneticPr fontId="1"/>
  </si>
  <si>
    <t>タイムリープ：未来</t>
    <rPh sb="7" eb="9">
      <t>ミライ</t>
    </rPh>
    <phoneticPr fontId="1"/>
  </si>
  <si>
    <t>栄養ドリンク「神秘パワー」</t>
    <rPh sb="0" eb="2">
      <t>エイヨウ</t>
    </rPh>
    <rPh sb="7" eb="9">
      <t>シンピ</t>
    </rPh>
    <phoneticPr fontId="1"/>
  </si>
  <si>
    <t>怪しい栄養ドリンク</t>
    <rPh sb="0" eb="1">
      <t>アヤ</t>
    </rPh>
    <rPh sb="3" eb="5">
      <t>エイヨウ</t>
    </rPh>
    <phoneticPr fontId="1"/>
  </si>
  <si>
    <t>割りばし</t>
    <rPh sb="0" eb="1">
      <t>ワ</t>
    </rPh>
    <phoneticPr fontId="1"/>
  </si>
  <si>
    <t>銀の短剣</t>
    <rPh sb="0" eb="1">
      <t>ギン</t>
    </rPh>
    <rPh sb="2" eb="4">
      <t>タンケン</t>
    </rPh>
    <phoneticPr fontId="1"/>
  </si>
  <si>
    <t>生憎これしか持っていない小さなナイフ</t>
    <rPh sb="0" eb="2">
      <t>アイニク</t>
    </rPh>
    <rPh sb="6" eb="7">
      <t>モ</t>
    </rPh>
    <rPh sb="12" eb="13">
      <t>チイ</t>
    </rPh>
    <phoneticPr fontId="1"/>
  </si>
  <si>
    <t>魔法剣「キャメル」</t>
    <phoneticPr fontId="1"/>
  </si>
  <si>
    <t>魔法剣「メビウス」</t>
    <phoneticPr fontId="1"/>
  </si>
  <si>
    <t>魔法剣「セブンスター」</t>
    <phoneticPr fontId="1"/>
  </si>
  <si>
    <t>魔法剣「ウィンストン」</t>
    <phoneticPr fontId="1"/>
  </si>
  <si>
    <t>魔法剣「ピース」</t>
    <phoneticPr fontId="1"/>
  </si>
  <si>
    <t>地下室への鍵</t>
    <rPh sb="0" eb="3">
      <t>チカシツ</t>
    </rPh>
    <rPh sb="5" eb="6">
      <t>カギ</t>
    </rPh>
    <phoneticPr fontId="1"/>
  </si>
  <si>
    <t>151/15</t>
    <phoneticPr fontId="1"/>
  </si>
  <si>
    <t>錬金雨</t>
    <rPh sb="0" eb="2">
      <t>レンキン</t>
    </rPh>
    <rPh sb="2" eb="3">
      <t>アメ</t>
    </rPh>
    <phoneticPr fontId="1"/>
  </si>
  <si>
    <t>の召喚</t>
  </si>
  <si>
    <t>対者の破棄</t>
    <rPh sb="3" eb="5">
      <t>ハキ</t>
    </rPh>
    <phoneticPr fontId="1"/>
  </si>
  <si>
    <t>１人にダメージ。</t>
  </si>
  <si>
    <t>１人の凍結を回復する。</t>
  </si>
  <si>
    <t>効果範囲全体回復</t>
  </si>
  <si>
    <t>効果範囲全体回復強</t>
  </si>
  <si>
    <t>効果範囲全体リジェネ弱</t>
  </si>
  <si>
    <t>効果範囲全体リジェネ強</t>
  </si>
  <si>
    <t>効果範囲全体の湿潤を回復する。</t>
  </si>
  <si>
    <t>シルフィード</t>
    <phoneticPr fontId="1"/>
  </si>
  <si>
    <t>メイヴ</t>
    <phoneticPr fontId="1"/>
  </si>
  <si>
    <t>フォーク</t>
    <phoneticPr fontId="1"/>
  </si>
  <si>
    <t>つまようじ</t>
    <phoneticPr fontId="1"/>
  </si>
  <si>
    <t>超絶・百連撃</t>
    <rPh sb="0" eb="2">
      <t>チョウゼツ</t>
    </rPh>
    <rPh sb="3" eb="6">
      <t>ヒャクレンゲキ</t>
    </rPh>
    <phoneticPr fontId="1"/>
  </si>
  <si>
    <t>天雷</t>
    <rPh sb="0" eb="1">
      <t>テン</t>
    </rPh>
    <rPh sb="1" eb="2">
      <t>カミナリ</t>
    </rPh>
    <phoneticPr fontId="1"/>
  </si>
  <si>
    <t>不動</t>
    <rPh sb="0" eb="2">
      <t>フドウ</t>
    </rPh>
    <phoneticPr fontId="1"/>
  </si>
  <si>
    <t>邪剣「夜」</t>
    <rPh sb="0" eb="1">
      <t>ヨコシマ</t>
    </rPh>
    <rPh sb="1" eb="2">
      <t>ケン</t>
    </rPh>
    <rPh sb="3" eb="4">
      <t>ヨル</t>
    </rPh>
    <phoneticPr fontId="1"/>
  </si>
  <si>
    <t>聖剣「月」</t>
    <rPh sb="0" eb="1">
      <t>セイ</t>
    </rPh>
    <rPh sb="1" eb="2">
      <t>ケン</t>
    </rPh>
    <rPh sb="3" eb="4">
      <t>ツキ</t>
    </rPh>
    <phoneticPr fontId="1"/>
  </si>
  <si>
    <t>合板の盾</t>
    <rPh sb="0" eb="2">
      <t>ゴウバン</t>
    </rPh>
    <rPh sb="3" eb="4">
      <t>タテ</t>
    </rPh>
    <phoneticPr fontId="1"/>
  </si>
  <si>
    <t>鉄の小盾</t>
    <rPh sb="0" eb="1">
      <t>テツ</t>
    </rPh>
    <rPh sb="2" eb="3">
      <t>ショウ</t>
    </rPh>
    <rPh sb="3" eb="4">
      <t>タテ</t>
    </rPh>
    <phoneticPr fontId="1"/>
  </si>
  <si>
    <t>処刑人の斧</t>
    <rPh sb="0" eb="3">
      <t>ショケイニン</t>
    </rPh>
    <rPh sb="4" eb="5">
      <t>オノ</t>
    </rPh>
    <phoneticPr fontId="1"/>
  </si>
  <si>
    <t>鋼の小盾</t>
    <rPh sb="0" eb="1">
      <t>ハガネ</t>
    </rPh>
    <rPh sb="2" eb="3">
      <t>ショウ</t>
    </rPh>
    <rPh sb="3" eb="4">
      <t>タテ</t>
    </rPh>
    <phoneticPr fontId="1"/>
  </si>
  <si>
    <t>ヤドカリドラゴンキラー</t>
    <phoneticPr fontId="1"/>
  </si>
  <si>
    <t>ダイヤモンドの剣</t>
    <rPh sb="7" eb="8">
      <t>ケン</t>
    </rPh>
    <phoneticPr fontId="1"/>
  </si>
  <si>
    <t>金の剣</t>
    <rPh sb="0" eb="1">
      <t>キン</t>
    </rPh>
    <rPh sb="2" eb="3">
      <t>ケン</t>
    </rPh>
    <phoneticPr fontId="1"/>
  </si>
  <si>
    <t>金の短剣</t>
    <rPh sb="0" eb="1">
      <t>キン</t>
    </rPh>
    <rPh sb="2" eb="4">
      <t>タンケン</t>
    </rPh>
    <phoneticPr fontId="1"/>
  </si>
  <si>
    <t>竹筒に入ったお茶</t>
    <rPh sb="0" eb="2">
      <t>タケヅツ</t>
    </rPh>
    <rPh sb="3" eb="4">
      <t>ハイ</t>
    </rPh>
    <rPh sb="7" eb="8">
      <t>チャ</t>
    </rPh>
    <phoneticPr fontId="1"/>
  </si>
  <si>
    <t>弁当飯</t>
    <rPh sb="0" eb="3">
      <t>ベントウメシ</t>
    </rPh>
    <phoneticPr fontId="1"/>
  </si>
  <si>
    <t>漬物</t>
    <rPh sb="0" eb="2">
      <t>ツケモノ</t>
    </rPh>
    <phoneticPr fontId="1"/>
  </si>
  <si>
    <t>漬物石</t>
    <rPh sb="0" eb="3">
      <t>ツケモノイシ</t>
    </rPh>
    <phoneticPr fontId="1"/>
  </si>
  <si>
    <t>瓦</t>
    <rPh sb="0" eb="1">
      <t>カワラ</t>
    </rPh>
    <phoneticPr fontId="1"/>
  </si>
  <si>
    <t>レンガ</t>
    <phoneticPr fontId="1"/>
  </si>
  <si>
    <t>魔法剣「ハイライト」</t>
    <rPh sb="0" eb="3">
      <t>マホウケン</t>
    </rPh>
    <phoneticPr fontId="1"/>
  </si>
  <si>
    <t>魔法剣「ホープ」</t>
    <rPh sb="0" eb="3">
      <t>マホウケン</t>
    </rPh>
    <phoneticPr fontId="1"/>
  </si>
  <si>
    <t>魔法剣「賢人」</t>
    <rPh sb="0" eb="3">
      <t>マホウケン</t>
    </rPh>
    <rPh sb="4" eb="6">
      <t>ケント</t>
    </rPh>
    <phoneticPr fontId="1"/>
  </si>
  <si>
    <t>魔法剣「アメスピー」</t>
    <rPh sb="0" eb="3">
      <t>マホウケン</t>
    </rPh>
    <phoneticPr fontId="1"/>
  </si>
  <si>
    <t>魔法剣「ラッキーストライク」</t>
    <rPh sb="0" eb="3">
      <t>マホウケン</t>
    </rPh>
    <phoneticPr fontId="1"/>
  </si>
  <si>
    <t>魔法剣「錦」</t>
    <rPh sb="0" eb="3">
      <t>マホウケン</t>
    </rPh>
    <rPh sb="4" eb="5">
      <t>ニシキ</t>
    </rPh>
    <phoneticPr fontId="1"/>
  </si>
  <si>
    <t>魔法剣「暁」</t>
    <rPh sb="0" eb="3">
      <t>マホウケン</t>
    </rPh>
    <rPh sb="4" eb="5">
      <t>アカツキ</t>
    </rPh>
    <phoneticPr fontId="1"/>
  </si>
  <si>
    <t>魔法剣「チェリー」</t>
    <rPh sb="0" eb="3">
      <t>マホウケン</t>
    </rPh>
    <phoneticPr fontId="1"/>
  </si>
  <si>
    <t>魔法剣「牡丹」</t>
    <rPh sb="0" eb="3">
      <t>マホウケン</t>
    </rPh>
    <rPh sb="4" eb="6">
      <t>ボタン</t>
    </rPh>
    <phoneticPr fontId="1"/>
  </si>
  <si>
    <t>魔法剣「誉」</t>
    <rPh sb="0" eb="3">
      <t>マホウケン</t>
    </rPh>
    <rPh sb="4" eb="5">
      <t>ホマレ</t>
    </rPh>
    <phoneticPr fontId="1"/>
  </si>
  <si>
    <t>魔法剣「弥生」</t>
    <rPh sb="0" eb="3">
      <t>マホウケン</t>
    </rPh>
    <rPh sb="4" eb="6">
      <t>ヤヨイ</t>
    </rPh>
    <phoneticPr fontId="1"/>
  </si>
  <si>
    <t>魔法剣「山櫻」</t>
    <rPh sb="0" eb="3">
      <t>マホウケン</t>
    </rPh>
    <rPh sb="4" eb="6">
      <t>ヤマザクラ</t>
    </rPh>
    <phoneticPr fontId="1"/>
  </si>
  <si>
    <t>魔法剣「昭和」</t>
    <rPh sb="0" eb="3">
      <t>マホウケン</t>
    </rPh>
    <rPh sb="4" eb="6">
      <t>ショウワ</t>
    </rPh>
    <phoneticPr fontId="1"/>
  </si>
  <si>
    <t>魔法剣「エアーズ」</t>
    <rPh sb="0" eb="3">
      <t>マホウケン</t>
    </rPh>
    <phoneticPr fontId="1"/>
  </si>
  <si>
    <t>魔法剣「雅」</t>
    <rPh sb="0" eb="3">
      <t>マホウケン</t>
    </rPh>
    <rPh sb="4" eb="5">
      <t>ミヤビ</t>
    </rPh>
    <phoneticPr fontId="1"/>
  </si>
  <si>
    <t>魔法剣「ルーシア」</t>
    <rPh sb="0" eb="3">
      <t>マホウケン</t>
    </rPh>
    <phoneticPr fontId="1"/>
  </si>
  <si>
    <t>死者の腕</t>
    <rPh sb="0" eb="2">
      <t>シシャ</t>
    </rPh>
    <rPh sb="3" eb="4">
      <t>ウデ</t>
    </rPh>
    <phoneticPr fontId="1"/>
  </si>
  <si>
    <t>魂の帰還</t>
    <rPh sb="0" eb="1">
      <t>タマシイ</t>
    </rPh>
    <rPh sb="2" eb="4">
      <t>キカン</t>
    </rPh>
    <phoneticPr fontId="1"/>
  </si>
  <si>
    <t>無限転生</t>
    <rPh sb="0" eb="2">
      <t>ムゲン</t>
    </rPh>
    <rPh sb="2" eb="4">
      <t>テンセイ</t>
    </rPh>
    <phoneticPr fontId="1"/>
  </si>
  <si>
    <t>割り込み</t>
    <rPh sb="0" eb="1">
      <t>ワ</t>
    </rPh>
    <rPh sb="2" eb="3">
      <t>コ</t>
    </rPh>
    <phoneticPr fontId="1"/>
  </si>
  <si>
    <t>封印の方陣</t>
    <rPh sb="0" eb="2">
      <t>フウイン</t>
    </rPh>
    <rPh sb="3" eb="5">
      <t>ホウジン</t>
    </rPh>
    <phoneticPr fontId="1"/>
  </si>
  <si>
    <t>出る杭は打たれる</t>
    <rPh sb="0" eb="1">
      <t>デ</t>
    </rPh>
    <rPh sb="2" eb="3">
      <t>クイ</t>
    </rPh>
    <rPh sb="4" eb="5">
      <t>ウ</t>
    </rPh>
    <phoneticPr fontId="1"/>
  </si>
  <si>
    <t>きしむ車輪は油をさされる</t>
    <rPh sb="3" eb="5">
      <t>シャリン</t>
    </rPh>
    <rPh sb="6" eb="7">
      <t>アブラ</t>
    </rPh>
    <phoneticPr fontId="1"/>
  </si>
  <si>
    <t>血の雨</t>
    <rPh sb="0" eb="1">
      <t>チ</t>
    </rPh>
    <rPh sb="2" eb="3">
      <t>アメ</t>
    </rPh>
    <phoneticPr fontId="1"/>
  </si>
  <si>
    <t>写本</t>
    <rPh sb="0" eb="2">
      <t>シャホン</t>
    </rPh>
    <phoneticPr fontId="1"/>
  </si>
  <si>
    <t>生命の雫</t>
    <rPh sb="0" eb="2">
      <t>セイメイ</t>
    </rPh>
    <rPh sb="3" eb="4">
      <t>シズク</t>
    </rPh>
    <phoneticPr fontId="1"/>
  </si>
  <si>
    <t>死神からの手紙</t>
    <rPh sb="0" eb="2">
      <t>シニガミ</t>
    </rPh>
    <rPh sb="5" eb="7">
      <t>テガミ</t>
    </rPh>
    <phoneticPr fontId="1"/>
  </si>
  <si>
    <t>研士</t>
    <rPh sb="0" eb="1">
      <t>ト</t>
    </rPh>
    <rPh sb="1" eb="2">
      <t>シ</t>
    </rPh>
    <phoneticPr fontId="1"/>
  </si>
  <si>
    <t>魔法剣「ピアニシモ」</t>
    <rPh sb="0" eb="3">
      <t>マホウケン</t>
    </rPh>
    <phoneticPr fontId="1"/>
  </si>
  <si>
    <t>トマト</t>
    <phoneticPr fontId="1"/>
  </si>
  <si>
    <t>イモ</t>
    <phoneticPr fontId="1"/>
  </si>
  <si>
    <t>小麦</t>
    <rPh sb="0" eb="2">
      <t>コムギ</t>
    </rPh>
    <phoneticPr fontId="1"/>
  </si>
  <si>
    <t>大麦</t>
    <rPh sb="0" eb="2">
      <t>オオムギ</t>
    </rPh>
    <phoneticPr fontId="1"/>
  </si>
  <si>
    <t>調理した肉</t>
    <rPh sb="0" eb="2">
      <t>チョウリ</t>
    </rPh>
    <rPh sb="4" eb="5">
      <t>ニク</t>
    </rPh>
    <phoneticPr fontId="1"/>
  </si>
  <si>
    <t>調理したイモ</t>
    <rPh sb="0" eb="2">
      <t>チョウリ</t>
    </rPh>
    <phoneticPr fontId="1"/>
  </si>
  <si>
    <t>魔射缶：体力回復</t>
  </si>
  <si>
    <t>魔射缶：効果範囲全体回復</t>
  </si>
  <si>
    <t>魔射缶：毒治療</t>
  </si>
  <si>
    <t>魔射缶：気絶治療</t>
  </si>
  <si>
    <t>魔射缶：体力回復強</t>
  </si>
  <si>
    <t>魔射缶：効果範囲全体回復強</t>
  </si>
  <si>
    <t>魔射缶：単体リジェネ弱</t>
  </si>
  <si>
    <t>魔射缶：効果範囲全体リジェネ弱</t>
  </si>
  <si>
    <t>魔射缶：木化治療</t>
  </si>
  <si>
    <t>魔射缶：狂乱治療</t>
  </si>
  <si>
    <t>魔射缶：混乱治療</t>
  </si>
  <si>
    <t>魔射缶：昏睡</t>
  </si>
  <si>
    <t>魔射缶：狂乱の王子</t>
  </si>
  <si>
    <t>魔射缶：精神破壊</t>
  </si>
  <si>
    <t>魔射缶：精神摩耗</t>
  </si>
  <si>
    <t>魔射缶：肉体からの解放</t>
  </si>
  <si>
    <t>魔射缶：蘇生</t>
  </si>
  <si>
    <t>魔射缶：消滅治療</t>
  </si>
  <si>
    <t>魔射缶：単体リジェネ強</t>
  </si>
  <si>
    <t>魔射缶：効果範囲全体リジェネ強</t>
  </si>
  <si>
    <t>魔射缶：発狂治療</t>
  </si>
  <si>
    <t>魔射缶：レギオ・フィルミナンテ</t>
  </si>
  <si>
    <t>魔射缶：神の裁き</t>
  </si>
  <si>
    <t>魔射缶：完全回復</t>
  </si>
  <si>
    <t>魔射缶：錬金物質生成</t>
  </si>
  <si>
    <t>魔射缶：錬金反応炉</t>
  </si>
  <si>
    <t>魔射缶：黄金化治療</t>
  </si>
  <si>
    <t>魔射缶：軟化</t>
  </si>
  <si>
    <t>魔射缶：硬化</t>
  </si>
  <si>
    <t>魔射缶：状態異常回復１</t>
  </si>
  <si>
    <t>魔射缶：黄金への誘い</t>
  </si>
  <si>
    <t>魔射缶：状態異常回復２</t>
  </si>
  <si>
    <t>魔射缶：筋力増強</t>
  </si>
  <si>
    <t>魔射缶：精神力増強</t>
  </si>
  <si>
    <t>魔射缶：錬金浸食</t>
  </si>
  <si>
    <t>魔射缶：破壊光線（中）</t>
  </si>
  <si>
    <t>魔射缶：正気度回復</t>
  </si>
  <si>
    <t>魔射缶：正気度損失</t>
  </si>
  <si>
    <t>魔射缶：正気度増強</t>
  </si>
  <si>
    <t>魔射缶：魔力回復</t>
  </si>
  <si>
    <t>魔射缶：魔力増強</t>
  </si>
  <si>
    <t>魔射缶：体力増強</t>
  </si>
  <si>
    <t>魔射缶：破壊光線（弱）</t>
  </si>
  <si>
    <t>魔射缶：破壊光線（強）</t>
  </si>
  <si>
    <t>魔射缶：送風</t>
  </si>
  <si>
    <t>魔射缶：強風</t>
  </si>
  <si>
    <t>魔射缶：嵐</t>
  </si>
  <si>
    <t>魔射缶：ストームコール</t>
  </si>
  <si>
    <t>魔射缶：風切羽</t>
  </si>
  <si>
    <t>魔射缶：電撃</t>
  </si>
  <si>
    <t>魔射缶：向かい風</t>
  </si>
  <si>
    <t>魔射缶：追い風</t>
  </si>
  <si>
    <t>魔射缶：凪風</t>
  </si>
  <si>
    <t>魔射缶：かまいたち</t>
  </si>
  <si>
    <t>魔射缶：風刃</t>
  </si>
  <si>
    <t>魔射缶：衝撃波</t>
  </si>
  <si>
    <t>魔射缶：内臓破裂</t>
  </si>
  <si>
    <t>魔射缶：陣風</t>
  </si>
  <si>
    <t>魔射缶：木枯</t>
  </si>
  <si>
    <t>魔射缶：真空波</t>
  </si>
  <si>
    <t>魔射缶：真空抹殺</t>
  </si>
  <si>
    <t>魔射缶：空圧圧縮</t>
  </si>
  <si>
    <t>魔射缶：雷</t>
  </si>
  <si>
    <t>魔射缶：火炎</t>
  </si>
  <si>
    <t>魔射缶：ファイアボルト</t>
  </si>
  <si>
    <t>魔射缶：ファイアブレス</t>
  </si>
  <si>
    <t>魔射缶：篝火</t>
  </si>
  <si>
    <t>魔射缶：炎上治療</t>
  </si>
  <si>
    <t>魔射缶：灯台</t>
  </si>
  <si>
    <t>魔射缶：炎熱作用</t>
  </si>
  <si>
    <t>魔射缶：熱光線</t>
  </si>
  <si>
    <t>魔射缶：ウォーターフォール</t>
  </si>
  <si>
    <t>魔射缶：降雨</t>
  </si>
  <si>
    <t>魔射缶：電撃散布</t>
  </si>
  <si>
    <t>魔射缶：霊峰の指</t>
  </si>
  <si>
    <t>魔射缶：天地雷鳴</t>
  </si>
  <si>
    <t>魔射缶：雷鳴八卦</t>
  </si>
  <si>
    <t>魔射缶：メモリチェック</t>
  </si>
  <si>
    <t>魔射缶：クラッシュ</t>
  </si>
  <si>
    <t>魔射缶：ゲームオーバー</t>
  </si>
  <si>
    <t>魔射缶：戦闘からの離脱</t>
  </si>
  <si>
    <t>魔射缶：エンカウントカウンタリセット</t>
  </si>
  <si>
    <t>魔射缶：エンカウントカウンタ+128</t>
  </si>
  <si>
    <t>魔射缶：デバッグモードON</t>
  </si>
  <si>
    <t>魔射缶：デバッグモードOFF</t>
  </si>
  <si>
    <t>魔射缶：condition同期ずれチェック</t>
  </si>
  <si>
    <t>魔射缶：全員完全回復</t>
  </si>
  <si>
    <t>魔射缶：の召喚</t>
  </si>
  <si>
    <t>魔射缶：サウンド破棄</t>
  </si>
  <si>
    <t>魔射缶：ホットティー召喚</t>
  </si>
  <si>
    <t>魔射缶：木化</t>
  </si>
  <si>
    <t>魔射缶：地震</t>
  </si>
  <si>
    <t>魔射缶：大地の怒り</t>
  </si>
  <si>
    <t>魔射缶：地割れ</t>
  </si>
  <si>
    <t>魔射缶：岸壁直撃</t>
  </si>
  <si>
    <t>魔射缶：岩塊</t>
  </si>
  <si>
    <t>魔射缶：隕石</t>
  </si>
  <si>
    <t>魔射缶：巨岩</t>
  </si>
  <si>
    <t>魔射缶：冷風</t>
  </si>
  <si>
    <t>魔射缶：涼風</t>
  </si>
  <si>
    <t>魔射缶：雹嵐</t>
  </si>
  <si>
    <t>魔射缶：氷のつぶて</t>
  </si>
  <si>
    <t>魔射缶：吹雪</t>
  </si>
  <si>
    <t>魔射缶：冷凍ビーム</t>
  </si>
  <si>
    <t>魔射缶：じょうろ</t>
  </si>
  <si>
    <t>魔射缶：滝行</t>
  </si>
  <si>
    <t>魔射缶：叢雲</t>
  </si>
  <si>
    <t>魔射缶：ブラックホール</t>
  </si>
  <si>
    <t>魔射缶：絶滅の光</t>
  </si>
  <si>
    <t>魔射缶：絞首台への階段</t>
  </si>
  <si>
    <t>魔射缶：滅殺</t>
  </si>
  <si>
    <t>魔射缶：魔防壁</t>
  </si>
  <si>
    <t>魔射缶：城壁</t>
  </si>
  <si>
    <t>魔射缶：魔術回避</t>
  </si>
  <si>
    <t>魔射缶：GC</t>
  </si>
  <si>
    <t>魔射缶：フォトン</t>
  </si>
  <si>
    <t>魔射缶：クアンタム・ハーモナイザー</t>
  </si>
  <si>
    <t>魔射缶：対者の破棄</t>
  </si>
  <si>
    <t>魔射缶：神経操作</t>
  </si>
  <si>
    <t>魔射缶：ザ・ツナミ</t>
  </si>
  <si>
    <t>魔射缶：防波堤</t>
  </si>
  <si>
    <t>魔射缶：神の守り</t>
  </si>
  <si>
    <t>魔射缶：運命への介入</t>
  </si>
  <si>
    <t>魔射缶：縫合</t>
  </si>
  <si>
    <t>魔射缶：あなた司祭なの？</t>
  </si>
  <si>
    <t>魔射缶：死んでくれる？</t>
  </si>
  <si>
    <t>魔射缶：メギドラオォン（アォン）</t>
  </si>
  <si>
    <t>魔射缶：風化</t>
  </si>
  <si>
    <t>魔射缶：天罰</t>
  </si>
  <si>
    <t>魔射缶：天照</t>
  </si>
  <si>
    <t>魔射缶：Jの炎のマント</t>
  </si>
  <si>
    <t>魔射缶：手の込んだ自殺</t>
  </si>
  <si>
    <t>魔射缶：背水の陣</t>
  </si>
  <si>
    <t>魔射缶：火蛇</t>
  </si>
  <si>
    <t>魔射缶：力王</t>
  </si>
  <si>
    <t>魔射缶：魔封陣</t>
  </si>
  <si>
    <t>魔射缶：魔力の矢</t>
  </si>
  <si>
    <t>魔射缶：雷衣</t>
  </si>
  <si>
    <t>魔射缶：マッハ１１１</t>
  </si>
  <si>
    <t>魔射缶：精神注入棒</t>
  </si>
  <si>
    <t>魔射缶：フジヤマ</t>
  </si>
  <si>
    <t>魔射缶：カミカゼ</t>
  </si>
  <si>
    <t>魔射缶：残像剣</t>
  </si>
  <si>
    <t>魔射缶：雷神ハンマー</t>
  </si>
  <si>
    <t>魔射缶：粘着地面</t>
  </si>
  <si>
    <t>魔射缶：151/15</t>
  </si>
  <si>
    <t>魔射缶：人格モードのリセット</t>
  </si>
  <si>
    <t>魔射缶：奇跡</t>
  </si>
  <si>
    <t>魔射缶：浮遊</t>
  </si>
  <si>
    <t>魔射缶：キクゴロウエライ</t>
  </si>
  <si>
    <t>魔射缶：灼熱</t>
  </si>
  <si>
    <t>魔射缶：輝きのブレス</t>
  </si>
  <si>
    <t>魔射缶：解凍</t>
  </si>
  <si>
    <t>魔射缶：神経痛</t>
  </si>
  <si>
    <t>魔射缶：絹笠</t>
  </si>
  <si>
    <t>魔射缶：毒の雨</t>
  </si>
  <si>
    <t>魔射缶：バイオ・ウェポン</t>
  </si>
  <si>
    <t>魔射缶：汚染</t>
  </si>
  <si>
    <t>魔射缶：錬金術</t>
  </si>
  <si>
    <t>魔射缶：蒸着</t>
  </si>
  <si>
    <t>魔射缶：スーパーアーマー</t>
  </si>
  <si>
    <t>魔射缶：ワクチン</t>
  </si>
  <si>
    <t>魔射缶：ウス＝異本</t>
  </si>
  <si>
    <t>魔射缶：禁断の知識</t>
  </si>
  <si>
    <t>魔射缶：冒涜的な呼声</t>
  </si>
  <si>
    <t>魔射缶：少女の涙</t>
  </si>
  <si>
    <t>魔射缶：魔力移転</t>
  </si>
  <si>
    <t>魔射缶：正気度移転</t>
  </si>
  <si>
    <t>魔射缶：体力移転</t>
  </si>
  <si>
    <t>魔射缶：復活</t>
  </si>
  <si>
    <t>魔射缶：誓って殺しはやってません！</t>
  </si>
  <si>
    <t>魔射缶：魔力による保持</t>
  </si>
  <si>
    <t>魔射缶：正気度による保持</t>
  </si>
  <si>
    <t>魔射缶：精神力による魔力増強</t>
  </si>
  <si>
    <t>魔射缶：精神力による正気度増強</t>
  </si>
  <si>
    <t>魔射缶：転嫁</t>
  </si>
  <si>
    <t>魔射缶：研士</t>
  </si>
  <si>
    <t>魔射缶：転送</t>
  </si>
  <si>
    <t>魔射缶：ワープ９</t>
  </si>
  <si>
    <t>魔射缶：軽空母バグ</t>
  </si>
  <si>
    <t>魔射缶：null</t>
  </si>
  <si>
    <t>魔射缶：野獣の眼光</t>
  </si>
  <si>
    <t>魔射缶：簡易化</t>
  </si>
  <si>
    <t>魔射缶：無限の富</t>
  </si>
  <si>
    <t>魔射缶：生贄の儀式</t>
  </si>
  <si>
    <t>魔射缶：爆熱</t>
  </si>
  <si>
    <t>魔射缶：アイスピック</t>
  </si>
  <si>
    <t>魔射缶：魔力の剣</t>
  </si>
  <si>
    <t>魔射缶：魔力のハンマー</t>
  </si>
  <si>
    <t>魔射缶：ヘビーな蛇</t>
  </si>
  <si>
    <t>魔射缶：抹消</t>
  </si>
  <si>
    <t>魔射缶：FWのソースコード</t>
  </si>
  <si>
    <t>魔射缶：爆竹</t>
  </si>
  <si>
    <t>魔射缶：阿多丘思考回路</t>
  </si>
  <si>
    <t>魔射缶：いいね！</t>
  </si>
  <si>
    <t>魔射缶：超絶・百連撃</t>
  </si>
  <si>
    <t>魔射缶：記憶操作</t>
  </si>
  <si>
    <t>魔射缶：ガーニンの左手</t>
  </si>
  <si>
    <t>魔射缶：ガーニンの右手</t>
  </si>
  <si>
    <t>魔射缶：エンチャント氷</t>
  </si>
  <si>
    <t>魔射缶：エンチャント炎</t>
  </si>
  <si>
    <t>魔射缶：エンチャント雷</t>
  </si>
  <si>
    <t>魔射缶：エンチャント空気</t>
  </si>
  <si>
    <t>魔射缶：エンチャント神秘</t>
  </si>
  <si>
    <t>魔射缶：エンチャント錬金</t>
  </si>
  <si>
    <t>魔射缶：エンチャント光</t>
  </si>
  <si>
    <t>魔射缶：エンチャント闇</t>
  </si>
  <si>
    <t>魔射缶：エンチャント精神</t>
  </si>
  <si>
    <t>魔射缶：エンチャント水</t>
  </si>
  <si>
    <t>魔射缶：五色破壊光線</t>
  </si>
  <si>
    <t>魔射缶：ブラックライト破壊光線</t>
  </si>
  <si>
    <t>魔射缶：ステロイド</t>
  </si>
  <si>
    <t>魔射缶：偽りの肉体</t>
  </si>
  <si>
    <t>魔射缶：麺料理大発見</t>
  </si>
  <si>
    <t>魔射缶：タイムリープ：過去</t>
  </si>
  <si>
    <t>魔射缶：タイムリープ：未来</t>
  </si>
  <si>
    <t>魔射缶：安全地帯</t>
  </si>
  <si>
    <t>魔射缶：先勝ち</t>
  </si>
  <si>
    <t>魔射缶：後勝ち</t>
  </si>
  <si>
    <t>魔射缶：タンク</t>
  </si>
  <si>
    <t>魔射缶：ヘイスト</t>
  </si>
  <si>
    <t>魔射缶：追加の腕</t>
  </si>
  <si>
    <t>魔射缶：オカトーの独壇場</t>
  </si>
  <si>
    <t>魔射缶：赤影</t>
  </si>
  <si>
    <t>魔射缶：通行止め</t>
  </si>
  <si>
    <t>魔射缶：分身の術</t>
  </si>
  <si>
    <t>魔射缶：速足</t>
  </si>
  <si>
    <t>魔射缶：トリックルーム</t>
  </si>
  <si>
    <t>魔射缶：足軽</t>
  </si>
  <si>
    <t>魔射缶：魔術封印</t>
  </si>
  <si>
    <t>魔射缶：伝説の究極魔法</t>
  </si>
  <si>
    <t>魔射缶：高速詠唱破壊光線</t>
  </si>
  <si>
    <t>魔射缶：超高速詠唱破壊光線</t>
  </si>
  <si>
    <t>魔射缶：偽りの記憶</t>
  </si>
  <si>
    <t>魔射缶：魔力注入</t>
  </si>
  <si>
    <t>魔射缶：ハレーション</t>
  </si>
  <si>
    <t>魔射缶：ヘビーボンバー</t>
  </si>
  <si>
    <t>魔射缶：輝きの海</t>
  </si>
  <si>
    <t>魔射缶：戦闘の準備</t>
  </si>
  <si>
    <t>魔射缶：二撃必殺</t>
  </si>
  <si>
    <t>魔射缶：磁石</t>
  </si>
  <si>
    <t>魔射缶：ぬるぽ</t>
  </si>
  <si>
    <t>魔射缶：錬金爆発</t>
  </si>
  <si>
    <t>魔射缶：変異</t>
  </si>
  <si>
    <t>魔射缶：押し出し</t>
  </si>
  <si>
    <t>魔射缶：PUSH・PUSH・PUSH！</t>
  </si>
  <si>
    <t>魔射缶：裏切り</t>
  </si>
  <si>
    <t>魔射缶：そば団子召喚</t>
  </si>
  <si>
    <t>魔射缶：お魚召喚</t>
  </si>
  <si>
    <t>魔射缶：出前そば注文</t>
  </si>
  <si>
    <t>魔射缶：ガチャ</t>
  </si>
  <si>
    <t>魔射缶：アポクリファ</t>
  </si>
  <si>
    <t>魔射缶：赤の絨毯</t>
  </si>
  <si>
    <t>魔射缶：白の絨毯</t>
  </si>
  <si>
    <t>魔射缶：セキュリティ違反</t>
  </si>
  <si>
    <t>魔射缶：危険な悪戯</t>
  </si>
  <si>
    <t>魔射缶：青い鳥</t>
  </si>
  <si>
    <t>魔射缶：究極魔法：死滅</t>
  </si>
  <si>
    <t>魔射缶：精神の退避</t>
  </si>
  <si>
    <t>魔射缶：プルプルンテ</t>
  </si>
  <si>
    <t>魔射缶：障害物の除去</t>
  </si>
  <si>
    <t>魔射缶：破壊</t>
  </si>
  <si>
    <t>魔射缶：阻止</t>
  </si>
  <si>
    <t>魔射缶：アベレージ体力</t>
  </si>
  <si>
    <t>魔射缶：アベレージ魔力</t>
  </si>
  <si>
    <t>魔射缶：春一番</t>
  </si>
  <si>
    <t>魔射缶：赤目村</t>
  </si>
  <si>
    <t>魔射缶：栄養吸収</t>
  </si>
  <si>
    <t>魔射缶：腐葉土</t>
  </si>
  <si>
    <t>魔射缶：緑の牛</t>
  </si>
  <si>
    <t>魔射缶：新緑</t>
  </si>
  <si>
    <t>魔射缶：詰め込めるだけつも詰め込もうぜ</t>
  </si>
  <si>
    <t>魔射缶：解除</t>
  </si>
  <si>
    <t>魔射缶：鉄塊</t>
  </si>
  <si>
    <t>魔射缶：みんなでデデン</t>
  </si>
  <si>
    <t>魔射缶：精神吸収</t>
  </si>
  <si>
    <t>魔射缶：肉体の粉砕</t>
  </si>
  <si>
    <t>魔射缶：逆みんなでデデン</t>
  </si>
  <si>
    <t>魔射缶：set essential 13478 0</t>
  </si>
  <si>
    <t>魔射缶：行動抑止</t>
  </si>
  <si>
    <t>魔射缶：封印解除</t>
  </si>
  <si>
    <t>魔射缶：スリープ</t>
  </si>
  <si>
    <t>魔射缶：目覚めの鐘</t>
  </si>
  <si>
    <t>魔射缶：めざましドリ召喚</t>
  </si>
  <si>
    <t>魔射缶：神聖七方陣</t>
  </si>
  <si>
    <t>魔射缶：攻撃の方陣</t>
  </si>
  <si>
    <t>魔射缶：防御の方陣</t>
  </si>
  <si>
    <t>魔射缶：魔力の方陣</t>
  </si>
  <si>
    <t>魔射缶：捨身</t>
  </si>
  <si>
    <t>魔射缶：魔力集中</t>
  </si>
  <si>
    <t>魔射缶：朱雀</t>
  </si>
  <si>
    <t>魔射缶：限夢</t>
  </si>
  <si>
    <t>魔射缶：無尽</t>
  </si>
  <si>
    <t>魔射缶：ネギ召喚</t>
  </si>
  <si>
    <t>魔射缶：蓄積</t>
  </si>
  <si>
    <t>魔射缶：弱火</t>
  </si>
  <si>
    <t>魔射缶：毒の方陣</t>
  </si>
  <si>
    <t>魔射缶：眠りの方陣</t>
  </si>
  <si>
    <t>魔射缶：麻痺の方陣</t>
  </si>
  <si>
    <t>魔射缶：凍結の方陣</t>
  </si>
  <si>
    <t>魔射缶：炎上の方陣</t>
  </si>
  <si>
    <t>魔射缶：気絶の方陣</t>
  </si>
  <si>
    <t>魔射缶：郭公のさえずり</t>
  </si>
  <si>
    <t>魔射缶：マッチポンプ</t>
  </si>
  <si>
    <t>魔射缶：静乱切</t>
  </si>
  <si>
    <t>魔射缶：魔法剣の召喚</t>
  </si>
  <si>
    <t>魔射缶：闘魂注入</t>
  </si>
  <si>
    <t>魔射缶：火の槌</t>
  </si>
  <si>
    <t>魔射缶：多数決</t>
  </si>
  <si>
    <t>魔射缶：少数決</t>
  </si>
  <si>
    <t>魔射缶：出る杭は打たれる</t>
  </si>
  <si>
    <t>魔射缶：きしむ車輪は油をさされる</t>
  </si>
  <si>
    <t>魔射缶：死者の腕</t>
  </si>
  <si>
    <t>魔射缶：スーパースペシャルスパゲティ（SSS)</t>
  </si>
  <si>
    <t>魔射缶：勇者アリオス</t>
  </si>
  <si>
    <t>魔射缶：燃える水</t>
  </si>
  <si>
    <t>魔射缶：砂風呂</t>
  </si>
  <si>
    <t>魔射缶：そば団子アロー</t>
  </si>
  <si>
    <t>魔射缶：アルケミコーラ注文</t>
  </si>
  <si>
    <t>魔射缶：アルケミコーラ業者の注文</t>
  </si>
  <si>
    <t>魔射缶：アルケミコーラクアンタムグレネード</t>
  </si>
  <si>
    <t>魔射缶：ゆるぎなき力</t>
  </si>
  <si>
    <t>魔射缶：転換</t>
  </si>
  <si>
    <t>魔射缶：FWでお金頂戴はすべて詐欺です</t>
  </si>
  <si>
    <t>魔射缶：錬金雨</t>
  </si>
  <si>
    <t>魔射缶：天雷</t>
  </si>
  <si>
    <t>魔射缶：不動</t>
  </si>
  <si>
    <t>魔射缶：魂の帰還</t>
  </si>
  <si>
    <t>魔射缶：無限転生</t>
  </si>
  <si>
    <t>魔射缶：割り込み</t>
  </si>
  <si>
    <t>魔射缶：封印の方陣</t>
  </si>
  <si>
    <t>魔射缶：血の雨</t>
  </si>
  <si>
    <t>魔射缶：写本</t>
  </si>
  <si>
    <t>魔射缶：生命の雫</t>
  </si>
  <si>
    <t>アイスブレス</t>
    <phoneticPr fontId="1"/>
  </si>
  <si>
    <t>激強酒</t>
    <rPh sb="0" eb="1">
      <t>ゲキ</t>
    </rPh>
    <rPh sb="1" eb="2">
      <t>ツヨ</t>
    </rPh>
    <rPh sb="2" eb="3">
      <t>サケ</t>
    </rPh>
    <phoneticPr fontId="1"/>
  </si>
  <si>
    <t>パラライズ</t>
    <phoneticPr fontId="1"/>
  </si>
  <si>
    <t>進捗どうですか？</t>
    <rPh sb="0" eb="2">
      <t>シンチョク</t>
    </rPh>
    <phoneticPr fontId="1"/>
  </si>
  <si>
    <t>Sound</t>
    <phoneticPr fontId="1"/>
  </si>
  <si>
    <t>varchar</t>
  </si>
  <si>
    <t>varchar</t>
    <phoneticPr fontId="1"/>
  </si>
  <si>
    <t>SoundID</t>
    <phoneticPr fontId="1"/>
  </si>
  <si>
    <t>FileName</t>
    <phoneticPr fontId="1"/>
  </si>
  <si>
    <t>varchar</t>
    <phoneticPr fontId="1"/>
  </si>
  <si>
    <t>loopFrom</t>
    <phoneticPr fontId="1"/>
  </si>
  <si>
    <t>bigint</t>
    <phoneticPr fontId="1"/>
  </si>
  <si>
    <t>loopTo</t>
    <phoneticPr fontId="1"/>
  </si>
  <si>
    <t>float</t>
    <phoneticPr fontId="1"/>
  </si>
  <si>
    <t>animationID</t>
    <phoneticPr fontId="1"/>
  </si>
  <si>
    <t>fileName</t>
    <phoneticPr fontId="1"/>
  </si>
  <si>
    <t>h</t>
    <phoneticPr fontId="1"/>
  </si>
  <si>
    <t>tc</t>
    <phoneticPr fontId="1"/>
  </si>
  <si>
    <t>float</t>
    <phoneticPr fontId="1"/>
  </si>
  <si>
    <t>int</t>
    <phoneticPr fontId="1"/>
  </si>
  <si>
    <t>int</t>
    <phoneticPr fontId="1"/>
  </si>
  <si>
    <t>ActionTerm</t>
    <phoneticPr fontId="1"/>
  </si>
  <si>
    <t>ActionAnimation</t>
    <phoneticPr fontId="1"/>
  </si>
  <si>
    <t>targetType</t>
    <phoneticPr fontId="1"/>
  </si>
  <si>
    <t>termType</t>
    <phoneticPr fontId="1"/>
  </si>
  <si>
    <t>val</t>
    <phoneticPr fontId="1"/>
  </si>
  <si>
    <t>Material</t>
    <phoneticPr fontId="1"/>
  </si>
  <si>
    <t>MaterialID</t>
  </si>
  <si>
    <t>MaterialID</t>
    <phoneticPr fontId="1"/>
  </si>
  <si>
    <t>visibleName</t>
    <phoneticPr fontId="1"/>
  </si>
  <si>
    <t>Item</t>
    <phoneticPr fontId="1"/>
  </si>
  <si>
    <t>ItemID</t>
  </si>
  <si>
    <t>ItemID</t>
    <phoneticPr fontId="1"/>
  </si>
  <si>
    <t>varchar</t>
    <phoneticPr fontId="1"/>
  </si>
  <si>
    <t>val</t>
    <phoneticPr fontId="1"/>
  </si>
  <si>
    <t>slotID</t>
    <phoneticPr fontId="1"/>
  </si>
  <si>
    <t>EqipSlot</t>
    <phoneticPr fontId="1"/>
  </si>
  <si>
    <t>SlotID</t>
  </si>
  <si>
    <t>SlotID</t>
    <phoneticPr fontId="1"/>
  </si>
  <si>
    <t>WeaponType</t>
    <phoneticPr fontId="1"/>
  </si>
  <si>
    <t>WeaponTypeID</t>
    <phoneticPr fontId="1"/>
  </si>
  <si>
    <t>SoundID</t>
    <phoneticPr fontId="1"/>
  </si>
  <si>
    <t>Action</t>
    <phoneticPr fontId="1"/>
  </si>
  <si>
    <t>ActionEvent</t>
    <phoneticPr fontId="1"/>
  </si>
  <si>
    <t>ActionEventID</t>
    <phoneticPr fontId="1"/>
  </si>
  <si>
    <t>battle</t>
    <phoneticPr fontId="1"/>
  </si>
  <si>
    <t>boolean</t>
    <phoneticPr fontId="1"/>
  </si>
  <si>
    <t>field</t>
    <phoneticPr fontId="1"/>
  </si>
  <si>
    <t>parameterType</t>
    <phoneticPr fontId="1"/>
  </si>
  <si>
    <t>targetName</t>
    <phoneticPr fontId="1"/>
  </si>
  <si>
    <t>animationID</t>
    <phoneticPr fontId="1"/>
  </si>
  <si>
    <t>animationTargetType</t>
    <phoneticPr fontId="1"/>
  </si>
  <si>
    <t>attackCount</t>
    <phoneticPr fontId="1"/>
  </si>
  <si>
    <t>int</t>
    <phoneticPr fontId="1"/>
  </si>
  <si>
    <t>eqipStatus</t>
    <phoneticPr fontId="1"/>
  </si>
  <si>
    <t>eqipAttr</t>
    <phoneticPr fontId="1"/>
  </si>
  <si>
    <t>IFF</t>
    <phoneticPr fontId="1"/>
  </si>
  <si>
    <t>defaultTargetTeam</t>
    <phoneticPr fontId="1"/>
  </si>
  <si>
    <t>switchTeam</t>
    <phoneticPr fontId="1"/>
  </si>
  <si>
    <t>Targeting</t>
    <phoneticPr fontId="1"/>
  </si>
  <si>
    <t>p</t>
    <phoneticPr fontId="1"/>
  </si>
  <si>
    <t>ActionTermD</t>
  </si>
  <si>
    <t>ActionTermD</t>
    <phoneticPr fontId="1"/>
  </si>
  <si>
    <t>ActionID</t>
  </si>
  <si>
    <t>ActionID</t>
    <phoneticPr fontId="1"/>
  </si>
  <si>
    <t>EqipTerm</t>
    <phoneticPr fontId="1"/>
  </si>
  <si>
    <t>ItemID</t>
    <phoneticPr fontId="1"/>
  </si>
  <si>
    <t>Action_ActionEvent</t>
    <phoneticPr fontId="1"/>
  </si>
  <si>
    <t>ActionID</t>
    <phoneticPr fontId="1"/>
  </si>
  <si>
    <t>type</t>
  </si>
  <si>
    <t>targetName</t>
    <phoneticPr fontId="1"/>
  </si>
  <si>
    <t>val</t>
    <phoneticPr fontId="1"/>
  </si>
  <si>
    <t>Action_ActionTerm</t>
    <phoneticPr fontId="1"/>
  </si>
  <si>
    <t>Item_Material</t>
    <phoneticPr fontId="1"/>
  </si>
  <si>
    <t>Book</t>
    <phoneticPr fontId="1"/>
  </si>
  <si>
    <t>BookID</t>
  </si>
  <si>
    <t>BookID</t>
    <phoneticPr fontId="1"/>
  </si>
  <si>
    <t>Page</t>
    <phoneticPr fontId="1"/>
  </si>
  <si>
    <t>MagicCompositeType</t>
  </si>
  <si>
    <t>float</t>
    <phoneticPr fontId="1"/>
  </si>
  <si>
    <t>Book_Page</t>
    <phoneticPr fontId="1"/>
  </si>
  <si>
    <t>PageID</t>
  </si>
  <si>
    <t>PageID</t>
    <phoneticPr fontId="1"/>
  </si>
  <si>
    <t>Book_Action</t>
    <phoneticPr fontId="1"/>
  </si>
  <si>
    <t>QuestID</t>
    <phoneticPr fontId="1"/>
  </si>
  <si>
    <t>stage</t>
    <phoneticPr fontId="1"/>
  </si>
  <si>
    <t>title</t>
    <phoneticPr fontId="1"/>
  </si>
  <si>
    <t>QuestNPCAdd</t>
    <phoneticPr fontId="1"/>
  </si>
  <si>
    <t>NPCID</t>
    <phoneticPr fontId="1"/>
  </si>
  <si>
    <t>QuestNPCRemove</t>
    <phoneticPr fontId="1"/>
  </si>
  <si>
    <t>name</t>
    <phoneticPr fontId="1"/>
  </si>
  <si>
    <t>status</t>
    <phoneticPr fontId="1"/>
  </si>
  <si>
    <t>selectType</t>
    <phoneticPr fontId="1"/>
  </si>
  <si>
    <t>Condition</t>
    <phoneticPr fontId="1"/>
  </si>
  <si>
    <t>ConditionEffect</t>
    <phoneticPr fontId="1"/>
  </si>
  <si>
    <t>Condition_ConditionEffect</t>
    <phoneticPr fontId="1"/>
  </si>
  <si>
    <t>conditionID</t>
  </si>
  <si>
    <t>conditionID</t>
    <phoneticPr fontId="1"/>
  </si>
  <si>
    <t>priority</t>
    <phoneticPr fontId="1"/>
  </si>
  <si>
    <t>time</t>
    <phoneticPr fontId="1"/>
  </si>
  <si>
    <t>EffectTargetType</t>
    <phoneticPr fontId="1"/>
  </si>
  <si>
    <t>EffectContinueType</t>
    <phoneticPr fontId="1"/>
  </si>
  <si>
    <t>EffectSetType</t>
    <phoneticPr fontId="1"/>
  </si>
  <si>
    <t>Race</t>
    <phoneticPr fontId="1"/>
  </si>
  <si>
    <t>RaceID</t>
    <phoneticPr fontId="1"/>
  </si>
  <si>
    <t>itemBagSize</t>
    <phoneticPr fontId="1"/>
  </si>
  <si>
    <t>BookBagSize</t>
    <phoneticPr fontId="1"/>
  </si>
  <si>
    <t>Race_Slot</t>
    <phoneticPr fontId="1"/>
  </si>
  <si>
    <t>mapID</t>
  </si>
  <si>
    <t>mapID</t>
    <phoneticPr fontId="1"/>
  </si>
  <si>
    <t>対象のステータスと術者のステータスを入れ替える。</t>
  </si>
  <si>
    <t>空間扉</t>
    <rPh sb="0" eb="2">
      <t>クウカン</t>
    </rPh>
    <rPh sb="2" eb="3">
      <t>トビラ</t>
    </rPh>
    <phoneticPr fontId="1"/>
  </si>
  <si>
    <t>上位者に介入し、指定したマップの座標に移動する。</t>
  </si>
  <si>
    <t>テレポート</t>
    <phoneticPr fontId="1"/>
  </si>
  <si>
    <t>マジカルアロー</t>
    <phoneticPr fontId="1"/>
  </si>
  <si>
    <t>対象にダメージ。遠くまで届く。</t>
  </si>
  <si>
    <t>風林火山</t>
    <rPh sb="0" eb="4">
      <t>フウリンカザン</t>
    </rPh>
    <phoneticPr fontId="1"/>
  </si>
  <si>
    <t>術者の攻撃力、防御力、素早さを上昇する。</t>
  </si>
  <si>
    <t>アルケミチキン召喚</t>
    <rPh sb="7" eb="9">
      <t>ショウカン</t>
    </rPh>
    <phoneticPr fontId="1"/>
  </si>
  <si>
    <t>乙女マチルダの渾身の一撃</t>
    <rPh sb="0" eb="2">
      <t>オトメ</t>
    </rPh>
    <rPh sb="7" eb="9">
      <t>コンシン</t>
    </rPh>
    <rPh sb="10" eb="12">
      <t>イチゲキ</t>
    </rPh>
    <phoneticPr fontId="1"/>
  </si>
  <si>
    <t>対象に斬撃ダメージ。まれに即死。</t>
  </si>
  <si>
    <t>発酵酒＜豆＞</t>
    <rPh sb="0" eb="2">
      <t>ハッコウ</t>
    </rPh>
    <rPh sb="2" eb="3">
      <t>サケ</t>
    </rPh>
    <rPh sb="4" eb="5">
      <t>マメ</t>
    </rPh>
    <phoneticPr fontId="1"/>
  </si>
  <si>
    <t>発酵酒＜麦＞</t>
    <rPh sb="0" eb="2">
      <t>ハッコウ</t>
    </rPh>
    <rPh sb="2" eb="3">
      <t>サケ</t>
    </rPh>
    <rPh sb="4" eb="5">
      <t>ムギ</t>
    </rPh>
    <phoneticPr fontId="1"/>
  </si>
  <si>
    <t>発酵酒＜芋＞</t>
    <rPh sb="0" eb="2">
      <t>ハッコウ</t>
    </rPh>
    <rPh sb="2" eb="3">
      <t>サケ</t>
    </rPh>
    <rPh sb="4" eb="5">
      <t>イモ</t>
    </rPh>
    <phoneticPr fontId="1"/>
  </si>
  <si>
    <t>GHへの訪問</t>
    <rPh sb="4" eb="6">
      <t>ホウモン</t>
    </rPh>
    <phoneticPr fontId="1"/>
  </si>
  <si>
    <t>敵の召喚</t>
    <rPh sb="0" eb="1">
      <t>テキ</t>
    </rPh>
    <rPh sb="2" eb="4">
      <t>ショウカン</t>
    </rPh>
    <phoneticPr fontId="1"/>
  </si>
  <si>
    <t>直ちに戦闘が開始される。フィールドでしか使えない。敵がいないマップでは何も起こらない。</t>
  </si>
  <si>
    <t>ヤドカリドラゴン召喚</t>
    <rPh sb="8" eb="10">
      <t>ショウカン</t>
    </rPh>
    <phoneticPr fontId="1"/>
  </si>
  <si>
    <t>StatusID</t>
  </si>
  <si>
    <t>StatusID</t>
    <phoneticPr fontId="1"/>
  </si>
  <si>
    <t>varchar</t>
    <phoneticPr fontId="1"/>
  </si>
  <si>
    <t>ItemID</t>
    <phoneticPr fontId="1"/>
  </si>
  <si>
    <t>StatusKey</t>
    <phoneticPr fontId="1"/>
  </si>
  <si>
    <t>max</t>
  </si>
  <si>
    <t>min</t>
  </si>
  <si>
    <t>value</t>
    <phoneticPr fontId="1"/>
  </si>
  <si>
    <t>int</t>
  </si>
  <si>
    <t>PK</t>
    <phoneticPr fontId="1"/>
  </si>
  <si>
    <t>float</t>
  </si>
  <si>
    <t>float</t>
    <phoneticPr fontId="1"/>
  </si>
  <si>
    <t>name</t>
    <phoneticPr fontId="1"/>
  </si>
  <si>
    <t>Eqip</t>
    <phoneticPr fontId="1"/>
  </si>
  <si>
    <t>Money</t>
  </si>
  <si>
    <t>Name</t>
  </si>
  <si>
    <t>val</t>
  </si>
  <si>
    <t>val</t>
    <phoneticPr fontId="1"/>
  </si>
  <si>
    <t>val</t>
    <phoneticPr fontId="1"/>
  </si>
  <si>
    <t>CurrentQuest</t>
    <phoneticPr fontId="1"/>
  </si>
  <si>
    <t>QuestID</t>
  </si>
  <si>
    <t>Quest</t>
    <phoneticPr fontId="1"/>
  </si>
  <si>
    <t>stage</t>
  </si>
  <si>
    <t>Condition</t>
  </si>
  <si>
    <t>BookID</t>
    <phoneticPr fontId="1"/>
  </si>
  <si>
    <t>MapID</t>
    <phoneticPr fontId="1"/>
  </si>
  <si>
    <t>varchar</t>
    <phoneticPr fontId="1"/>
  </si>
  <si>
    <t>x</t>
    <phoneticPr fontId="1"/>
  </si>
  <si>
    <t>y</t>
    <phoneticPr fontId="1"/>
  </si>
  <si>
    <t>int</t>
    <phoneticPr fontId="1"/>
  </si>
  <si>
    <t>CurrentLocation</t>
    <phoneticPr fontId="1"/>
  </si>
  <si>
    <t>CurrentFlag</t>
    <phoneticPr fontId="1"/>
  </si>
  <si>
    <t>AttrKey</t>
    <phoneticPr fontId="1"/>
  </si>
  <si>
    <t>boolean</t>
    <phoneticPr fontId="1"/>
  </si>
  <si>
    <t>PCAttr</t>
    <phoneticPr fontId="1"/>
  </si>
  <si>
    <t>RaceID</t>
    <phoneticPr fontId="1"/>
  </si>
  <si>
    <t>location</t>
    <phoneticPr fontId="1"/>
  </si>
  <si>
    <t>Status_Action</t>
    <phoneticPr fontId="1"/>
  </si>
  <si>
    <t>Status_Book</t>
    <phoneticPr fontId="1"/>
  </si>
  <si>
    <t>Status_Item</t>
    <phoneticPr fontId="1"/>
  </si>
  <si>
    <t>Status_Condition</t>
    <phoneticPr fontId="1"/>
  </si>
  <si>
    <t>desc</t>
  </si>
  <si>
    <t>targetName</t>
  </si>
  <si>
    <t>priority</t>
  </si>
  <si>
    <t>p</t>
  </si>
  <si>
    <t>ConditionEffectID</t>
  </si>
  <si>
    <t>EffectContinueType</t>
  </si>
  <si>
    <t>time</t>
  </si>
  <si>
    <t>EffectTargetType</t>
  </si>
  <si>
    <t>EffectSetType</t>
  </si>
  <si>
    <t>煮豆とトマトの瓶詰</t>
    <rPh sb="0" eb="2">
      <t>ニマメ</t>
    </rPh>
    <rPh sb="7" eb="9">
      <t>ビンヅメ</t>
    </rPh>
    <phoneticPr fontId="1"/>
  </si>
  <si>
    <t>瓶詰煮豆</t>
    <rPh sb="2" eb="4">
      <t>ニマメ</t>
    </rPh>
    <phoneticPr fontId="1"/>
  </si>
  <si>
    <t>生豆</t>
    <rPh sb="0" eb="1">
      <t>ナマ</t>
    </rPh>
    <rPh sb="1" eb="2">
      <t>マメ</t>
    </rPh>
    <phoneticPr fontId="1"/>
  </si>
  <si>
    <t>細いキノコ</t>
    <rPh sb="0" eb="1">
      <t>ホソ</t>
    </rPh>
    <phoneticPr fontId="1"/>
  </si>
  <si>
    <t>危険なキノコ</t>
    <rPh sb="0" eb="2">
      <t>キケン</t>
    </rPh>
    <phoneticPr fontId="1"/>
  </si>
  <si>
    <t>マスカレイド</t>
    <phoneticPr fontId="1"/>
  </si>
  <si>
    <t>調理した謎の肉</t>
    <rPh sb="0" eb="2">
      <t>チョウリ</t>
    </rPh>
    <rPh sb="4" eb="5">
      <t>ナゾ</t>
    </rPh>
    <rPh sb="6" eb="7">
      <t>ニク</t>
    </rPh>
    <phoneticPr fontId="1"/>
  </si>
  <si>
    <t>魔力のアミュレット</t>
    <rPh sb="0" eb="2">
      <t>マリョク</t>
    </rPh>
    <phoneticPr fontId="1"/>
  </si>
  <si>
    <t>複製</t>
    <rPh sb="0" eb="2">
      <t>フクセイ</t>
    </rPh>
    <phoneticPr fontId="1"/>
  </si>
  <si>
    <t>上位者のリポジトリを表示する。術者はまれに発狂する。</t>
  </si>
  <si>
    <t>ヤドカリドラゴンの殻</t>
    <rPh sb="9" eb="10">
      <t>カラ</t>
    </rPh>
    <phoneticPr fontId="1"/>
  </si>
  <si>
    <t>対象の斬撃耐性を上昇する。</t>
  </si>
  <si>
    <t>対象の衝撃耐性を上昇する。</t>
  </si>
  <si>
    <t>対象の刺突耐性を上昇する。</t>
  </si>
  <si>
    <t>魔法の防刃チョッキ</t>
    <rPh sb="0" eb="2">
      <t>マホウ</t>
    </rPh>
    <rPh sb="3" eb="4">
      <t>ボウ</t>
    </rPh>
    <rPh sb="4" eb="5">
      <t>ジン</t>
    </rPh>
    <phoneticPr fontId="1"/>
  </si>
  <si>
    <t>魔法のちゃんちゃんこ</t>
    <phoneticPr fontId="1"/>
  </si>
  <si>
    <t>魔法の防弾ベスト</t>
    <rPh sb="3" eb="5">
      <t>ボウダン</t>
    </rPh>
    <phoneticPr fontId="1"/>
  </si>
  <si>
    <t>フォースフィールド</t>
    <phoneticPr fontId="1"/>
  </si>
  <si>
    <t>味方全体の刺突体制を上昇する。</t>
  </si>
  <si>
    <t>流星群</t>
    <rPh sb="0" eb="3">
      <t>リュウセイグン</t>
    </rPh>
    <phoneticPr fontId="1"/>
  </si>
  <si>
    <t>敵味方全体にダメージ。</t>
  </si>
  <si>
    <t>それってあなたの乾燥ですよね？</t>
    <rPh sb="8" eb="10">
      <t>カンソウ</t>
    </rPh>
    <phoneticPr fontId="1"/>
  </si>
  <si>
    <t>対象はフィールドの中心に強制的かつ直ちに移動する。</t>
  </si>
  <si>
    <t>蟻地獄</t>
    <rPh sb="0" eb="3">
      <t>アリジゴク</t>
    </rPh>
    <phoneticPr fontId="1"/>
  </si>
  <si>
    <t>砂嵐</t>
    <rPh sb="0" eb="2">
      <t>スナアラシ</t>
    </rPh>
    <phoneticPr fontId="1"/>
  </si>
  <si>
    <t>全体に地属性ダメージ。</t>
  </si>
  <si>
    <t>ゴールデンタッチ</t>
    <phoneticPr fontId="1"/>
  </si>
  <si>
    <t>金の精霊</t>
    <rPh sb="0" eb="1">
      <t>キン</t>
    </rPh>
    <rPh sb="2" eb="4">
      <t>セイレイ</t>
    </rPh>
    <phoneticPr fontId="1"/>
  </si>
  <si>
    <t>木の妖精</t>
    <rPh sb="0" eb="1">
      <t>キ</t>
    </rPh>
    <rPh sb="2" eb="4">
      <t>ヨウセイ</t>
    </rPh>
    <phoneticPr fontId="1"/>
  </si>
  <si>
    <t>木化している対象者は体力を回復する。木化状態は回復されない。</t>
  </si>
  <si>
    <t>不死鳥</t>
    <rPh sb="0" eb="3">
      <t>フシチョウ</t>
    </rPh>
    <phoneticPr fontId="1"/>
  </si>
  <si>
    <t>火をつけろ～</t>
    <rPh sb="0" eb="1">
      <t>ヒ</t>
    </rPh>
    <phoneticPr fontId="1"/>
  </si>
  <si>
    <t>近距離にいる対象を高確率で炎上させる。</t>
  </si>
  <si>
    <t>効果範囲全体の攻撃、素早さ、防御、器用さを上昇する。</t>
  </si>
  <si>
    <t>破壊光線（伝説）</t>
    <rPh sb="5" eb="7">
      <t>デンセツ</t>
    </rPh>
    <phoneticPr fontId="1"/>
  </si>
  <si>
    <t>精神分析</t>
    <rPh sb="0" eb="4">
      <t>セイシンブンセキ</t>
    </rPh>
    <phoneticPr fontId="1"/>
  </si>
  <si>
    <t>対象者の発狂を回復する。</t>
  </si>
  <si>
    <t>敵との人数を比較し、少ない方にダメージ。</t>
  </si>
  <si>
    <t>敵との人数を比較し、多い方にダメージ。</t>
  </si>
  <si>
    <t>竹堤</t>
    <rPh sb="0" eb="2">
      <t>タケツツミ</t>
    </rPh>
    <phoneticPr fontId="1"/>
  </si>
  <si>
    <t>効果範囲内全員の防御力を上昇する。</t>
  </si>
  <si>
    <t>堤防</t>
    <rPh sb="0" eb="2">
      <t>テイボウ</t>
    </rPh>
    <phoneticPr fontId="1"/>
  </si>
  <si>
    <t>効果範囲内全員の水耐性を上昇する。</t>
  </si>
  <si>
    <t>砂塵</t>
    <rPh sb="0" eb="2">
      <t>サジン</t>
    </rPh>
    <phoneticPr fontId="1"/>
  </si>
  <si>
    <t>効果範囲内全員の回避率を上昇する。</t>
  </si>
  <si>
    <t>もしかして私たち！？</t>
    <rPh sb="5" eb="6">
      <t>ワタシ</t>
    </rPh>
    <phoneticPr fontId="1"/>
  </si>
  <si>
    <t>オキナ・ザ・バンブー・カッター</t>
    <phoneticPr fontId="1"/>
  </si>
  <si>
    <t>狂火</t>
    <rPh sb="0" eb="1">
      <t>クル</t>
    </rPh>
    <rPh sb="1" eb="2">
      <t>ヒ</t>
    </rPh>
    <phoneticPr fontId="1"/>
  </si>
  <si>
    <t>効果範囲内全員の正気度にダメージ。</t>
  </si>
  <si>
    <t>狂乱の渦</t>
    <rPh sb="0" eb="2">
      <t>キョウラン</t>
    </rPh>
    <rPh sb="3" eb="4">
      <t>ウズ</t>
    </rPh>
    <phoneticPr fontId="1"/>
  </si>
  <si>
    <t>敵味方全員の減っている正気度の平均値だけ、全員がダメージを受ける。</t>
  </si>
  <si>
    <t>エンチャント斬撃</t>
    <rPh sb="6" eb="8">
      <t>ザンゲキ</t>
    </rPh>
    <phoneticPr fontId="1"/>
  </si>
  <si>
    <t>エンチャント刺突</t>
    <rPh sb="6" eb="8">
      <t>シトツ</t>
    </rPh>
    <phoneticPr fontId="1"/>
  </si>
  <si>
    <t>エンチャント衝撃</t>
    <rPh sb="6" eb="8">
      <t>ショウゲキ</t>
    </rPh>
    <phoneticPr fontId="1"/>
  </si>
  <si>
    <t>柳葉</t>
    <rPh sb="0" eb="1">
      <t>ヤナギ</t>
    </rPh>
    <rPh sb="1" eb="2">
      <t>バ</t>
    </rPh>
    <phoneticPr fontId="1"/>
  </si>
  <si>
    <t>効果範囲全体にダメージ。</t>
  </si>
  <si>
    <t>ACTION</t>
  </si>
  <si>
    <t>ACTIONANIMATION</t>
  </si>
  <si>
    <t>ACTIONEVENT</t>
  </si>
  <si>
    <t>ACTIONTERM</t>
  </si>
  <si>
    <t>ACTION_ACTIONEVENT</t>
  </si>
  <si>
    <t>ACTION_ACTIONTERM</t>
  </si>
  <si>
    <t>BOOK</t>
  </si>
  <si>
    <t>BOOK_ACTION</t>
  </si>
  <si>
    <t>BOOK_PAGE</t>
  </si>
  <si>
    <t>CONDITION</t>
  </si>
  <si>
    <t>CONDITIONEFFECT</t>
  </si>
  <si>
    <t>CONDITION_CONDITIONEFFECT</t>
  </si>
  <si>
    <t>CURRENTFLAG</t>
  </si>
  <si>
    <t>CURRENTLOCATION</t>
  </si>
  <si>
    <t>CURRENTQUEST</t>
  </si>
  <si>
    <t>EQIPATTR</t>
  </si>
  <si>
    <t>EQIPSLOT</t>
  </si>
  <si>
    <t>EQIPSTATUS</t>
  </si>
  <si>
    <t>EQIPTERM</t>
  </si>
  <si>
    <t>ITEM</t>
  </si>
  <si>
    <t>ITEM_ACTIONEVENT</t>
  </si>
  <si>
    <t>ITEM_MATERIAL</t>
  </si>
  <si>
    <t>MATERIAL</t>
  </si>
  <si>
    <t>MONEY</t>
  </si>
  <si>
    <t>PAGE</t>
  </si>
  <si>
    <t>PCATTR</t>
  </si>
  <si>
    <t>PCORDER</t>
  </si>
  <si>
    <t>PCSTATUS</t>
  </si>
  <si>
    <t>QUEST</t>
  </si>
  <si>
    <t>QUESTNPCADD</t>
  </si>
  <si>
    <t>QUESTNPCREMOVE</t>
  </si>
  <si>
    <t>RACE</t>
  </si>
  <si>
    <t>RACE_SLOT</t>
  </si>
  <si>
    <t>SOUND</t>
  </si>
  <si>
    <t>STATUS_ACTION</t>
  </si>
  <si>
    <t>STATUS_BOOK</t>
  </si>
  <si>
    <t>STATUS_CONDITION</t>
  </si>
  <si>
    <t>STATUS_ITEM</t>
  </si>
  <si>
    <t>WEAPONTYPE</t>
  </si>
  <si>
    <t>WT0001</t>
  </si>
  <si>
    <t>WT0002</t>
  </si>
  <si>
    <t>WT0003</t>
  </si>
  <si>
    <t>WT0004</t>
  </si>
  <si>
    <t>WT0005</t>
  </si>
  <si>
    <t>WT0006</t>
  </si>
  <si>
    <t>WT0007</t>
  </si>
  <si>
    <t>WT0008</t>
  </si>
  <si>
    <t>WT0009</t>
  </si>
  <si>
    <t>WT0010</t>
  </si>
  <si>
    <t>WT0011</t>
  </si>
  <si>
    <t>WT0012</t>
  </si>
  <si>
    <t>WT0013</t>
  </si>
  <si>
    <t>WT0014</t>
  </si>
  <si>
    <t>WT0015</t>
  </si>
  <si>
    <t>);</t>
    <phoneticPr fontId="1"/>
  </si>
  <si>
    <t>);</t>
    <phoneticPr fontId="1"/>
  </si>
  <si>
    <t>武器装備</t>
    <rPh sb="0" eb="2">
      <t>ブキ</t>
    </rPh>
    <rPh sb="2" eb="4">
      <t>ソウビ</t>
    </rPh>
    <phoneticPr fontId="1"/>
  </si>
  <si>
    <t>武器未装備</t>
    <rPh sb="0" eb="2">
      <t>ブキ</t>
    </rPh>
    <rPh sb="2" eb="3">
      <t>ミ</t>
    </rPh>
    <phoneticPr fontId="1"/>
  </si>
  <si>
    <t>装飾品未装備</t>
    <rPh sb="0" eb="3">
      <t>ソウショクヒン</t>
    </rPh>
    <phoneticPr fontId="1"/>
  </si>
  <si>
    <t>装飾品装備</t>
    <phoneticPr fontId="1"/>
  </si>
  <si>
    <t>俺は正気に戻った！</t>
    <rPh sb="0" eb="1">
      <t>オレ</t>
    </rPh>
    <rPh sb="2" eb="4">
      <t>ショウキ</t>
    </rPh>
    <rPh sb="5" eb="6">
      <t>モド</t>
    </rPh>
    <phoneticPr fontId="1"/>
  </si>
  <si>
    <t>中確率で対象の発狂・狂乱・混乱を回復する。</t>
  </si>
  <si>
    <t>CHOP</t>
  </si>
  <si>
    <t>STAB</t>
  </si>
  <si>
    <t>IMPACT</t>
  </si>
  <si>
    <t>FLAME</t>
  </si>
  <si>
    <t>ICE</t>
  </si>
  <si>
    <t>WATER</t>
  </si>
  <si>
    <t>THNDER</t>
  </si>
  <si>
    <t>AIR</t>
  </si>
  <si>
    <t>EARTH</t>
  </si>
  <si>
    <t>LIGHT</t>
  </si>
  <si>
    <t>DARK</t>
  </si>
  <si>
    <t>MYSTERY</t>
  </si>
  <si>
    <t>C_POISON</t>
  </si>
  <si>
    <t>C_FLAME</t>
  </si>
  <si>
    <t>C_FROZEN</t>
  </si>
  <si>
    <t>C_SEAL</t>
  </si>
  <si>
    <t>C_SLEEP</t>
  </si>
  <si>
    <t>C_PARALYS</t>
  </si>
  <si>
    <t>C_CONFUSION</t>
  </si>
  <si>
    <t>C_MADNESS</t>
  </si>
  <si>
    <t>C_TRUE_MADNESS</t>
  </si>
  <si>
    <t>C_GOLDY</t>
  </si>
  <si>
    <t>C_CUT</t>
  </si>
  <si>
    <t>C_DESTROY</t>
  </si>
  <si>
    <t>C_DEAD</t>
  </si>
  <si>
    <t>HP</t>
  </si>
  <si>
    <t>MP</t>
  </si>
  <si>
    <t>STR</t>
  </si>
  <si>
    <t>SPD</t>
  </si>
  <si>
    <t>DEX</t>
  </si>
  <si>
    <t>POW</t>
  </si>
  <si>
    <t>SAN</t>
  </si>
  <si>
    <t>MOV</t>
  </si>
  <si>
    <t>ATK</t>
  </si>
  <si>
    <t>DEF</t>
  </si>
  <si>
    <t>AVO</t>
  </si>
  <si>
    <t>CUT_P</t>
  </si>
  <si>
    <t>CUT_V</t>
  </si>
  <si>
    <t>CRT_P</t>
  </si>
  <si>
    <t>CRT_V</t>
  </si>
  <si>
    <t>M_ATK</t>
  </si>
  <si>
    <t>M_DEF</t>
  </si>
  <si>
    <t>M_AVO</t>
  </si>
  <si>
    <t>M_CUT_P</t>
  </si>
  <si>
    <t>M_CUT_V</t>
  </si>
  <si>
    <t>M_CRT_P</t>
  </si>
  <si>
    <t>M_CRT_V</t>
  </si>
  <si>
    <t>ALCHEMY</t>
  </si>
  <si>
    <t>SPACE_TIME</t>
  </si>
  <si>
    <t>ADD_CONDITION</t>
  </si>
  <si>
    <t>ENEMY</t>
  </si>
  <si>
    <t>resource/bgm/おぞましい真実.wav</t>
  </si>
  <si>
    <t>resource/bgm/お祭りの町.wav</t>
  </si>
  <si>
    <t>resource/bgm/さわやかな冒険.wav</t>
  </si>
  <si>
    <t>resource/bgm/とてものどかな村.wav</t>
  </si>
  <si>
    <t>resource/bgm/のどかな村.wav</t>
  </si>
  <si>
    <t>resource/bgm/オープニング.wav</t>
  </si>
  <si>
    <t>resource/bgm/まあいいか.wav</t>
  </si>
  <si>
    <t>resource/bgm/エスニック・プレース.wav</t>
  </si>
  <si>
    <t>resource/bgm/エンディング.wav</t>
  </si>
  <si>
    <t>resource/bgm/シューティング・ステージ１.wav</t>
  </si>
  <si>
    <t>resource/bgm/シューティング・ステージ２.wav</t>
  </si>
  <si>
    <t>resource/bgm/シューティング・ステージ３.wav</t>
  </si>
  <si>
    <t>resource/bgm/シューティング・ステージ４.wav</t>
  </si>
  <si>
    <t>resource/bgm/デジタル空間.wav</t>
  </si>
  <si>
    <t>resource/bgm/バトル1（リメイク）.wav</t>
  </si>
  <si>
    <t>resource/bgm/バトル１（新）.wav</t>
  </si>
  <si>
    <t>resource/bgm/バトル１（旧）.wav</t>
  </si>
  <si>
    <t>resource/bgm/バトル１～２.wav</t>
  </si>
  <si>
    <t>resource/bgm/バトル２（新）.wav</t>
  </si>
  <si>
    <t>resource/bgm/バトル３.wav</t>
  </si>
  <si>
    <t>resource/bgm/フィールド.wav</t>
  </si>
  <si>
    <t>resource/bgm/フィールド２.wav</t>
  </si>
  <si>
    <t>resource/bgm/フィールド３.wav</t>
  </si>
  <si>
    <t>resource/bgm/フィールド５.wav</t>
  </si>
  <si>
    <t>resource/bgm/ボーナスゲーム.wav</t>
  </si>
  <si>
    <t>resource/bgm/ユニークな街.wav</t>
  </si>
  <si>
    <t>resource/bgm/ラストダンジョン.wav</t>
  </si>
  <si>
    <t>resource/bgm/不思議なダンジョン.wav</t>
  </si>
  <si>
    <t>resource/bgm/不思議な森.wav</t>
  </si>
  <si>
    <t>resource/bgm/不気味なダンジョン.wav</t>
  </si>
  <si>
    <t>resource/bgm/世界の真相.wav</t>
  </si>
  <si>
    <t>resource/bgm/中ボス.wav</t>
  </si>
  <si>
    <t>resource/bgm/作戦会議.wav</t>
  </si>
  <si>
    <t>resource/bgm/刻一刻.wav</t>
  </si>
  <si>
    <t>resource/bgm/厳かなダンジョン.wav</t>
  </si>
  <si>
    <t>resource/bgm/変な村.wav</t>
  </si>
  <si>
    <t>resource/bgm/変質者との戦い.wav</t>
  </si>
  <si>
    <t>resource/bgm/変質者のテーマ.wav</t>
  </si>
  <si>
    <t>resource/bgm/夢の世界.wav</t>
  </si>
  <si>
    <t>resource/bgm/天空の魔法都市.wav</t>
  </si>
  <si>
    <t>resource/bgm/奇襲攻撃！.wav</t>
  </si>
  <si>
    <t>resource/bgm/妖精の森.wav</t>
  </si>
  <si>
    <t>resource/bgm/小ボス.wav</t>
  </si>
  <si>
    <t>resource/bgm/工業都市.wav</t>
  </si>
  <si>
    <t>resource/bgm/師匠とのイベント戦.wav</t>
  </si>
  <si>
    <t>resource/bgm/廃れた都市.wav</t>
  </si>
  <si>
    <t>resource/bgm/怪しい取引.wav</t>
  </si>
  <si>
    <t>resource/bgm/悪の軍団.wav</t>
  </si>
  <si>
    <t>resource/bgm/愉快または間抜け.wav</t>
  </si>
  <si>
    <t>resource/bgm/探検.wav</t>
  </si>
  <si>
    <t>resource/bgm/斜陽の帝国.wav</t>
  </si>
  <si>
    <t>resource/bgm/明るいダンジョン.wav</t>
  </si>
  <si>
    <t>resource/bgm/明るい街.wav</t>
  </si>
  <si>
    <t>resource/bgm/普通な感じの街.wav</t>
  </si>
  <si>
    <t>resource/bgm/残酷な運命.wav</t>
  </si>
  <si>
    <t>resource/bgm/気怠い探偵.wav</t>
  </si>
  <si>
    <t>resource/bgm/氷のダンジョン.wav</t>
  </si>
  <si>
    <t>resource/bgm/決意.wav</t>
  </si>
  <si>
    <t>resource/bgm/洞窟.wav</t>
  </si>
  <si>
    <t>resource/bgm/灼熱の地獄.wav</t>
  </si>
  <si>
    <t>resource/bgm/狂気の人.wav</t>
  </si>
  <si>
    <t>resource/bgm/王都.wav</t>
  </si>
  <si>
    <t>resource/bgm/異形のものとの戦い.wav</t>
  </si>
  <si>
    <t>resource/bgm/疑い.wav</t>
  </si>
  <si>
    <t>resource/bgm/眠らない大都会.wav</t>
  </si>
  <si>
    <t>resource/bgm/睨み合い.wav</t>
  </si>
  <si>
    <t>resource/bgm/知的探求.wav</t>
  </si>
  <si>
    <t>resource/bgm/神殿.wav</t>
  </si>
  <si>
    <t>resource/bgm/結末.wav</t>
  </si>
  <si>
    <t>resource/bgm/見知らぬ土地・見知らぬ文化.wav</t>
  </si>
  <si>
    <t>resource/bgm/軍事作戦２.wav</t>
  </si>
  <si>
    <t>resource/bgm/重厚なダンジョン.wav</t>
  </si>
  <si>
    <t>resource/bgm/静かなる決意.wav</t>
  </si>
  <si>
    <t>resource/bgm/静寂空間.wav</t>
  </si>
  <si>
    <t>resource/bgm/風の魔法使いのテーマ.wav</t>
  </si>
  <si>
    <t>resource/bgm/風の魔法使いの戦い.wav</t>
  </si>
  <si>
    <t>resource/bgm/風の魔法使いの戦い２.wav</t>
  </si>
  <si>
    <t>resource/bgm/魔力の間.wav</t>
  </si>
  <si>
    <t>resource/se/screenShot.wav</t>
  </si>
  <si>
    <t>resource/se/SE.csv</t>
  </si>
  <si>
    <t>resource/se/SS.wav</t>
  </si>
  <si>
    <t>resource/se/ゲームスタート.wav</t>
  </si>
  <si>
    <t>resource/se/バトルターン開始.wav</t>
  </si>
  <si>
    <t>resource/se/ブロック.wav</t>
  </si>
  <si>
    <t>resource/se/避けた.wav</t>
  </si>
  <si>
    <t>resource/se/魔法詠唱.wav</t>
  </si>
  <si>
    <t>resource/se/選択1.wav</t>
  </si>
  <si>
    <t>resource/se/選択2.wav</t>
  </si>
  <si>
    <t>resource/se/足音.wav</t>
  </si>
  <si>
    <t>resource/se/敵消滅.wav</t>
  </si>
  <si>
    <t>resource/se/光線魔法.wav</t>
  </si>
  <si>
    <t>resource/se/回復.wav</t>
  </si>
  <si>
    <t>resource/se/回復魔法.wav</t>
  </si>
  <si>
    <t>resource/se/地魔法.wav</t>
  </si>
  <si>
    <t>resource/se/地魔法単体.wav</t>
  </si>
  <si>
    <t>resource/se/戦闘終了（勝利）.wav</t>
  </si>
  <si>
    <t>resource/se/戦闘開始.wav</t>
  </si>
  <si>
    <t>resource/se/斬撃.wav</t>
  </si>
  <si>
    <t>resource/se/時空魔法.wav</t>
  </si>
  <si>
    <t>resource/se/殴打.wav</t>
  </si>
  <si>
    <t>resource/se/殴打２.wav</t>
  </si>
  <si>
    <t>resource/se/水魔法.wav</t>
  </si>
  <si>
    <t>resource/se/氷魔法.wav</t>
  </si>
  <si>
    <t>resource/se/氷魔法単体.wav</t>
  </si>
  <si>
    <t>resource/se/海岸.wav</t>
  </si>
  <si>
    <t>resource/se/炎魔法.wav</t>
  </si>
  <si>
    <t>resource/se/炎魔法単体.wav</t>
  </si>
  <si>
    <t>resource/se/熱魔法.wav</t>
  </si>
  <si>
    <t>resource/se/熱魔法単体.wav</t>
  </si>
  <si>
    <t>resource/se/破壊光線魔法（強）.wav</t>
  </si>
  <si>
    <t>resource/se/神秘魔法.wav</t>
  </si>
  <si>
    <t>resource/se/精神魔法.wav</t>
  </si>
  <si>
    <t>resource/se/通常攻撃.wav</t>
  </si>
  <si>
    <t>resource/se/錬金魔法.wav</t>
  </si>
  <si>
    <t>resource/se/錬金魔法単体.wav</t>
  </si>
  <si>
    <t>resource/se/雷魔法.wav</t>
  </si>
  <si>
    <t>resource/se/風魔法.wav</t>
  </si>
  <si>
    <t>resource/se/風魔法単体.wav</t>
  </si>
  <si>
    <t>resource/se/魔法単体.wav</t>
  </si>
  <si>
    <t>resource/se/雷魔法三連.wav</t>
  </si>
  <si>
    <t>凄惨な場面で使うつもり作りました。</t>
  </si>
  <si>
    <t>ハッピーな感じなのにFWっぽい感じにしました。</t>
  </si>
  <si>
    <t>遥か昔ソナーで作った曲。/昔作った曲は譜面データはあるのですが、ソフトを変えたので読めません。/よって当時出しておいたwavしか聞く手段がないのです。/</t>
  </si>
  <si>
    <t>遥か昔ソナーで作った曲。</t>
  </si>
  <si>
    <t>FFっぽくしたかった曲。</t>
  </si>
  <si>
    <t>クロノトリガーの原始時代っぽくしたかった曲。</t>
  </si>
  <si>
    <t>遥か昔ソナーで作った曲。/多分FWに入ってる曲では一番古いんじゃないかな。/FWに使われている衣笠フレームワークは開発初期段階では/シューティングゲームをテスト用の題材にしていたのです。/もちろん今でもSTG用の処理が残っているので作ろうと思えば作れますよ。</t>
  </si>
  <si>
    <t>遥か昔ソナーで作った曲。タムタムしていてガンヘッドみたいです。</t>
  </si>
  <si>
    <t>3面っぽくないけど3面用に作った曲。</t>
  </si>
  <si>
    <t>4面っぽくないけど4面用に作った曲。</t>
  </si>
  <si>
    <t>メインのバトル曲です。通常用。</t>
  </si>
  <si>
    <t>遥か昔ソナーで作った曲。メインのバトル曲です。通常用。</t>
  </si>
  <si>
    <t>メインのバトル曲です。対ベルマ用。</t>
  </si>
  <si>
    <t>メインのバトル曲です。対ベルマ用。/昔作った（旧）もあるんですがなぜか再生できないので入ってません。</t>
  </si>
  <si>
    <t>クロノトリガーっぽくして/ああ大ボスだってわかるようにしたかった曲</t>
  </si>
  <si>
    <t>遥か昔ソナーで作った曲。メインテーマ。/異世界を冒険してる感じです。/elonaのオープニングで流れても違和感ない感じを目指しました。</t>
  </si>
  <si>
    <t>遥か昔ソナーで作った曲。/メインテーマ。</t>
  </si>
  <si>
    <t>４は譜面データしか残ってないのでwavがありません。/メインテーマ。広大な世界を冒険してる感じです。</t>
  </si>
  <si>
    <t>遥か昔ソナーで作った曲。/三拍子で三連符を使いたかったやつ。</t>
  </si>
  <si>
    <t>クロノトリガーの黒の夢っぽくしたかった曲</t>
  </si>
  <si>
    <t>4拍子と5拍子を行ったり来たりする曲。/正直言うといいタイトルが思いつかなかった。</t>
  </si>
  <si>
    <t>森っぽい曲。思いついてから完成までに地味に結構時間かかりました。</t>
  </si>
  <si>
    <t>白銀城の絹のシーンで使えそうな曲。/この世界には何やら裏があり、/世界の真実を知ったときに使う予定で作りました。</t>
  </si>
  <si>
    <t>遥か昔ソナーで作った曲。/新卒の頃神戸で新入社員研修を受けながら夜作ったやつ。/そのために飲み会とか断ってたから変な奴だと思われていたでしょう。/</t>
  </si>
  <si>
    <t>遥か昔ソナーで作った曲。スカイリムっぽい奴。</t>
  </si>
  <si>
    <t>マントー、もしくは菊五郎</t>
  </si>
  <si>
    <t>ベースが響いていいでしょ。</t>
  </si>
  <si>
    <t>遥か昔ソナーで作った曲。/7拍子のイケてるやつ。</t>
  </si>
  <si>
    <t>ベルマ国のテーマ。</t>
  </si>
  <si>
    <t>ムロキのテーマ。気怠い感じです。やれやれ。</t>
  </si>
  <si>
    <t>シャンシャンシャン！雪っぽい！</t>
  </si>
  <si>
    <t>狂ってる人用BGM。</t>
  </si>
  <si>
    <t>ダレス国のテーマ。</t>
  </si>
  <si>
    <t>機械獣デデべっぽくしたかった曲。/7拍子のイケてるやつ。</t>
  </si>
  <si>
    <t>かわいそうな女の子（ニーナ）のテーマ。</t>
  </si>
  <si>
    <t>「変な村」のリメイク。</t>
  </si>
  <si>
    <t>大戦略エキスパートっぽくしたかった曲</t>
  </si>
  <si>
    <t>天狗の庵みたいなBGM。</t>
  </si>
  <si>
    <t>エリーのテーマ。/少し寂しい感じですが一人で生きぬいてきたたくましさも感じます。</t>
  </si>
  <si>
    <t>マムシ</t>
    <phoneticPr fontId="1"/>
  </si>
  <si>
    <t>ヤマカガシ</t>
    <phoneticPr fontId="1"/>
  </si>
  <si>
    <t>魔射缶：死神からの手紙</t>
    <phoneticPr fontId="1"/>
  </si>
  <si>
    <t>魔射缶：アイスブレス</t>
  </si>
  <si>
    <t>魔射缶：パラライズ</t>
  </si>
  <si>
    <t>魔射缶：進捗どうですか？</t>
  </si>
  <si>
    <t>魔射缶：空間扉</t>
  </si>
  <si>
    <t>魔射缶：テレポート</t>
  </si>
  <si>
    <t>魔射缶：マジカルアロー</t>
  </si>
  <si>
    <t>魔射缶：風林火山</t>
  </si>
  <si>
    <t>魔射缶：アルケミチキン召喚</t>
  </si>
  <si>
    <t>魔射缶：乙女マチルダの渾身の一撃</t>
  </si>
  <si>
    <t>魔射缶：GHへの訪問</t>
  </si>
  <si>
    <t>魔射缶：ヤドカリドラゴン召喚</t>
  </si>
  <si>
    <t>魔射缶：複製</t>
  </si>
  <si>
    <t>魔射缶：魔法の防刃チョッキ</t>
  </si>
  <si>
    <t>魔射缶：魔法のちゃんちゃんこ</t>
  </si>
  <si>
    <t>魔射缶：魔法の防弾ベスト</t>
  </si>
  <si>
    <t>魔射缶：フォースフィールド</t>
  </si>
  <si>
    <t>魔射缶：流星群</t>
  </si>
  <si>
    <t>魔射缶：それってあなたの乾燥ですよね？</t>
  </si>
  <si>
    <t>魔射缶：蟻地獄</t>
  </si>
  <si>
    <t>魔射缶：砂嵐</t>
  </si>
  <si>
    <t>魔射缶：ゴールデンタッチ</t>
  </si>
  <si>
    <t>魔射缶：金の精霊</t>
  </si>
  <si>
    <t>魔射缶：不死鳥</t>
  </si>
  <si>
    <t>魔射缶：火をつけろ～</t>
  </si>
  <si>
    <t>魔射缶：精神分析</t>
  </si>
  <si>
    <t>魔射缶：竹堤</t>
  </si>
  <si>
    <t>魔射缶：堤防</t>
  </si>
  <si>
    <t>魔射缶：オキナ・ザ・バンブー・カッター</t>
  </si>
  <si>
    <t>魔射缶：砂塵</t>
  </si>
  <si>
    <t>魔射缶：もしかして私たち！？</t>
  </si>
  <si>
    <t>魔射缶：狂火</t>
  </si>
  <si>
    <t>魔射缶：狂乱の渦</t>
  </si>
  <si>
    <t>魔射缶：エンチャント斬撃</t>
  </si>
  <si>
    <t>魔射缶：エンチャント刺突</t>
  </si>
  <si>
    <t>魔射缶：エンチャント衝撃</t>
  </si>
  <si>
    <t>魔射缶：柳葉</t>
  </si>
  <si>
    <t>魔射缶：俺は正気に戻った！</t>
  </si>
  <si>
    <t>おいしいタバコ</t>
    <phoneticPr fontId="1"/>
  </si>
  <si>
    <t>グッドなタバコ</t>
    <phoneticPr fontId="1"/>
  </si>
  <si>
    <t>イケてるタバコ</t>
    <phoneticPr fontId="1"/>
  </si>
  <si>
    <t>普通のタバコ</t>
    <rPh sb="0" eb="2">
      <t>フツウ</t>
    </rPh>
    <phoneticPr fontId="1"/>
  </si>
  <si>
    <t>高いタバコ</t>
    <rPh sb="0" eb="1">
      <t>タカ</t>
    </rPh>
    <phoneticPr fontId="1"/>
  </si>
  <si>
    <t>安いタバコ</t>
    <rPh sb="0" eb="1">
      <t>ヤス</t>
    </rPh>
    <phoneticPr fontId="1"/>
  </si>
  <si>
    <t>なかなかのタバコ</t>
    <phoneticPr fontId="1"/>
  </si>
  <si>
    <t>かっこいいタバコ</t>
    <phoneticPr fontId="1"/>
  </si>
  <si>
    <t>素敵なタバコ</t>
    <rPh sb="0" eb="2">
      <t>ステキ</t>
    </rPh>
    <phoneticPr fontId="1"/>
  </si>
  <si>
    <t>シケモクタバコ</t>
    <phoneticPr fontId="1"/>
  </si>
  <si>
    <t>この魔術書を持っていると魔術書に書かれた魔術が使えるようになる。</t>
    <rPh sb="12" eb="15">
      <t>マジュツショ</t>
    </rPh>
    <rPh sb="16" eb="17">
      <t>カ</t>
    </rPh>
    <rPh sb="20" eb="22">
      <t>マジュツ</t>
    </rPh>
    <rPh sb="23" eb="24">
      <t>ツカ</t>
    </rPh>
    <phoneticPr fontId="1"/>
  </si>
  <si>
    <t>魔術書：体力回復</t>
  </si>
  <si>
    <t>魔術書：効果範囲全体回復</t>
  </si>
  <si>
    <t>魔術書：毒治療</t>
  </si>
  <si>
    <t>魔術書：気絶治療</t>
  </si>
  <si>
    <t>魔術書：体力回復強</t>
  </si>
  <si>
    <t>魔術書：効果範囲全体回復強</t>
  </si>
  <si>
    <t>魔術書：単体リジェネ弱</t>
  </si>
  <si>
    <t>魔術書：効果範囲全体リジェネ弱</t>
  </si>
  <si>
    <t>魔術書：木化治療</t>
  </si>
  <si>
    <t>魔術書：狂乱治療</t>
  </si>
  <si>
    <t>魔術書：混乱治療</t>
  </si>
  <si>
    <t>魔術書：昏睡</t>
  </si>
  <si>
    <t>魔術書：狂乱の王子</t>
  </si>
  <si>
    <t>魔術書：精神破壊</t>
  </si>
  <si>
    <t>魔術書：精神摩耗</t>
  </si>
  <si>
    <t>魔術書：肉体からの解放</t>
  </si>
  <si>
    <t>魔術書：蘇生</t>
  </si>
  <si>
    <t>魔術書：消滅治療</t>
  </si>
  <si>
    <t>魔術書：単体リジェネ強</t>
  </si>
  <si>
    <t>魔術書：効果範囲全体リジェネ強</t>
  </si>
  <si>
    <t>魔術書：発狂治療</t>
  </si>
  <si>
    <t>魔術書：レギオ・フィルミナンテ</t>
  </si>
  <si>
    <t>魔術書：神の裁き</t>
  </si>
  <si>
    <t>魔術書：完全回復</t>
  </si>
  <si>
    <t>魔術書：錬金物質生成</t>
  </si>
  <si>
    <t>魔術書：錬金反応炉</t>
  </si>
  <si>
    <t>魔術書：黄金化治療</t>
  </si>
  <si>
    <t>魔術書：軟化</t>
  </si>
  <si>
    <t>魔術書：硬化</t>
  </si>
  <si>
    <t>魔術書：状態異常回復１</t>
  </si>
  <si>
    <t>魔術書：黄金への誘い</t>
  </si>
  <si>
    <t>魔術書：状態異常回復２</t>
  </si>
  <si>
    <t>魔術書：筋力増強</t>
  </si>
  <si>
    <t>魔術書：精神力増強</t>
  </si>
  <si>
    <t>魔術書：錬金浸食</t>
  </si>
  <si>
    <t>魔術書：破壊光線（中）</t>
  </si>
  <si>
    <t>魔術書：正気度回復</t>
  </si>
  <si>
    <t>魔術書：正気度損失</t>
  </si>
  <si>
    <t>魔術書：正気度増強</t>
  </si>
  <si>
    <t>魔術書：魔力回復</t>
  </si>
  <si>
    <t>魔術書：魔力増強</t>
  </si>
  <si>
    <t>魔術書：体力増強</t>
  </si>
  <si>
    <t>魔術書：破壊光線（弱）</t>
  </si>
  <si>
    <t>魔術書：破壊光線（強）</t>
  </si>
  <si>
    <t>魔術書：破壊光線（伝説）</t>
  </si>
  <si>
    <t>魔術書：送風</t>
  </si>
  <si>
    <t>魔術書：強風</t>
  </si>
  <si>
    <t>魔術書：嵐</t>
  </si>
  <si>
    <t>魔術書：ストームコール</t>
  </si>
  <si>
    <t>魔術書：風切羽</t>
  </si>
  <si>
    <t>魔術書：電撃</t>
  </si>
  <si>
    <t>魔術書：向かい風</t>
  </si>
  <si>
    <t>魔術書：追い風</t>
  </si>
  <si>
    <t>魔術書：凪風</t>
  </si>
  <si>
    <t>魔術書：かまいたち</t>
  </si>
  <si>
    <t>魔術書：風刃</t>
  </si>
  <si>
    <t>魔術書：衝撃波</t>
  </si>
  <si>
    <t>魔術書：内臓破裂</t>
  </si>
  <si>
    <t>魔術書：陣風</t>
  </si>
  <si>
    <t>魔術書：木枯</t>
  </si>
  <si>
    <t>魔術書：真空波</t>
  </si>
  <si>
    <t>魔術書：真空抹殺</t>
  </si>
  <si>
    <t>魔術書：空圧圧縮</t>
  </si>
  <si>
    <t>魔術書：雷</t>
  </si>
  <si>
    <t>魔術書：火炎</t>
  </si>
  <si>
    <t>魔術書：ファイアボルト</t>
  </si>
  <si>
    <t>魔術書：ファイアブレス</t>
  </si>
  <si>
    <t>魔術書：篝火</t>
  </si>
  <si>
    <t>魔術書：炎上治療</t>
  </si>
  <si>
    <t>魔術書：灯台</t>
  </si>
  <si>
    <t>魔術書：炎熱作用</t>
  </si>
  <si>
    <t>魔術書：熱光線</t>
  </si>
  <si>
    <t>魔術書：ウォーターフォール</t>
  </si>
  <si>
    <t>魔術書：降雨</t>
  </si>
  <si>
    <t>魔術書：電撃散布</t>
  </si>
  <si>
    <t>魔術書：霊峰の指</t>
  </si>
  <si>
    <t>魔術書：天地雷鳴</t>
  </si>
  <si>
    <t>魔術書：雷鳴八卦</t>
  </si>
  <si>
    <t>魔術書：メモリチェック</t>
  </si>
  <si>
    <t>魔術書：クラッシュ</t>
  </si>
  <si>
    <t>魔術書：ゲームオーバー</t>
  </si>
  <si>
    <t>魔術書：戦闘からの離脱</t>
  </si>
  <si>
    <t>魔術書：エンカウントカウンタリセット</t>
  </si>
  <si>
    <t>魔術書：エンカウントカウンタ+128</t>
  </si>
  <si>
    <t>魔術書：デバッグモードON</t>
  </si>
  <si>
    <t>魔術書：デバッグモードOFF</t>
  </si>
  <si>
    <t>魔術書：condition同期ずれチェック</t>
  </si>
  <si>
    <t>魔術書：全員完全回復</t>
  </si>
  <si>
    <t>魔術書：の召喚</t>
  </si>
  <si>
    <t>魔術書：サウンド破棄</t>
  </si>
  <si>
    <t>魔術書：ホットティー召喚</t>
  </si>
  <si>
    <t>魔術書：木化</t>
  </si>
  <si>
    <t>魔術書：地震</t>
  </si>
  <si>
    <t>魔術書：大地の怒り</t>
  </si>
  <si>
    <t>魔術書：地割れ</t>
  </si>
  <si>
    <t>魔術書：岸壁直撃</t>
  </si>
  <si>
    <t>魔術書：岩塊</t>
  </si>
  <si>
    <t>魔術書：隕石</t>
  </si>
  <si>
    <t>魔術書：巨岩</t>
  </si>
  <si>
    <t>魔術書：冷風</t>
  </si>
  <si>
    <t>魔術書：涼風</t>
  </si>
  <si>
    <t>魔術書：雹嵐</t>
  </si>
  <si>
    <t>魔術書：氷のつぶて</t>
  </si>
  <si>
    <t>魔術書：吹雪</t>
  </si>
  <si>
    <t>魔術書：冷凍ビーム</t>
  </si>
  <si>
    <t>魔術書：じょうろ</t>
  </si>
  <si>
    <t>魔術書：滝行</t>
  </si>
  <si>
    <t>魔術書：叢雲</t>
  </si>
  <si>
    <t>魔術書：ブラックホール</t>
  </si>
  <si>
    <t>魔術書：絶滅の光</t>
  </si>
  <si>
    <t>魔術書：絞首台への階段</t>
  </si>
  <si>
    <t>魔術書：滅殺</t>
  </si>
  <si>
    <t>魔術書：魔防壁</t>
  </si>
  <si>
    <t>魔術書：城壁</t>
  </si>
  <si>
    <t>魔術書：魔術回避</t>
  </si>
  <si>
    <t>魔術書：GC</t>
  </si>
  <si>
    <t>魔術書：フォトン</t>
  </si>
  <si>
    <t>魔術書：クアンタム・ハーモナイザー</t>
  </si>
  <si>
    <t>魔術書：対者の破棄</t>
  </si>
  <si>
    <t>魔術書：神経操作</t>
  </si>
  <si>
    <t>魔術書：ザ・ツナミ</t>
  </si>
  <si>
    <t>魔術書：防波堤</t>
  </si>
  <si>
    <t>魔術書：神の守り</t>
  </si>
  <si>
    <t>魔術書：運命への介入</t>
  </si>
  <si>
    <t>魔術書：縫合</t>
  </si>
  <si>
    <t>魔術書：あなた司祭なの？</t>
  </si>
  <si>
    <t>魔術書：死んでくれる？</t>
  </si>
  <si>
    <t>魔術書：メギドラオォン（アォン）</t>
  </si>
  <si>
    <t>魔術書：風化</t>
  </si>
  <si>
    <t>魔術書：天罰</t>
  </si>
  <si>
    <t>魔術書：天照</t>
  </si>
  <si>
    <t>魔術書：Jの炎のマント</t>
  </si>
  <si>
    <t>魔術書：手の込んだ自殺</t>
  </si>
  <si>
    <t>魔術書：背水の陣</t>
  </si>
  <si>
    <t>魔術書：火蛇</t>
  </si>
  <si>
    <t>魔術書：力王</t>
  </si>
  <si>
    <t>魔術書：魔封陣</t>
  </si>
  <si>
    <t>魔術書：魔力の矢</t>
  </si>
  <si>
    <t>魔術書：雷衣</t>
  </si>
  <si>
    <t>魔術書：マッハ１１１</t>
  </si>
  <si>
    <t>魔術書：精神注入棒</t>
  </si>
  <si>
    <t>魔術書：フジヤマ</t>
  </si>
  <si>
    <t>魔術書：カミカゼ</t>
  </si>
  <si>
    <t>魔術書：残像剣</t>
  </si>
  <si>
    <t>魔術書：雷神ハンマー</t>
  </si>
  <si>
    <t>魔術書：粘着地面</t>
  </si>
  <si>
    <t>魔術書：151/15</t>
  </si>
  <si>
    <t>魔術書：人格モードのリセット</t>
  </si>
  <si>
    <t>魔術書：奇跡</t>
  </si>
  <si>
    <t>魔術書：浮遊</t>
  </si>
  <si>
    <t>魔術書：キクゴロウエライ</t>
  </si>
  <si>
    <t>魔術書：灼熱</t>
  </si>
  <si>
    <t>魔術書：輝きのブレス</t>
  </si>
  <si>
    <t>魔術書：解凍</t>
  </si>
  <si>
    <t>魔術書：神経痛</t>
  </si>
  <si>
    <t>魔術書：絹笠</t>
  </si>
  <si>
    <t>魔術書：毒の雨</t>
  </si>
  <si>
    <t>魔術書：バイオ・ウェポン</t>
  </si>
  <si>
    <t>魔術書：汚染</t>
  </si>
  <si>
    <t>魔術書：錬金術</t>
  </si>
  <si>
    <t>魔術書：蒸着</t>
  </si>
  <si>
    <t>魔術書：スーパーアーマー</t>
  </si>
  <si>
    <t>魔術書：ワクチン</t>
  </si>
  <si>
    <t>魔術書：ウス＝異本</t>
  </si>
  <si>
    <t>魔術書：禁断の知識</t>
  </si>
  <si>
    <t>魔術書：冒涜的な呼声</t>
  </si>
  <si>
    <t>魔術書：少女の涙</t>
  </si>
  <si>
    <t>魔術書：魔力移転</t>
  </si>
  <si>
    <t>魔術書：正気度移転</t>
  </si>
  <si>
    <t>魔術書：体力移転</t>
  </si>
  <si>
    <t>魔術書：復活</t>
  </si>
  <si>
    <t>魔術書：誓って殺しはやってません！</t>
  </si>
  <si>
    <t>魔術書：魔力による保持</t>
  </si>
  <si>
    <t>魔術書：正気度による保持</t>
  </si>
  <si>
    <t>魔術書：精神力による魔力増強</t>
  </si>
  <si>
    <t>魔術書：精神力による正気度増強</t>
  </si>
  <si>
    <t>魔術書：転嫁</t>
  </si>
  <si>
    <t>魔術書：研士</t>
  </si>
  <si>
    <t>魔術書：転送</t>
  </si>
  <si>
    <t>魔術書：ワープ９</t>
  </si>
  <si>
    <t>魔術書：軽空母バグ</t>
  </si>
  <si>
    <t>魔術書：null</t>
  </si>
  <si>
    <t>魔術書：野獣の眼光</t>
  </si>
  <si>
    <t>魔術書：簡易化</t>
  </si>
  <si>
    <t>魔術書：無限の富</t>
  </si>
  <si>
    <t>魔術書：生贄の儀式</t>
  </si>
  <si>
    <t>魔術書：爆熱</t>
  </si>
  <si>
    <t>魔術書：アイスピック</t>
  </si>
  <si>
    <t>魔術書：魔力の剣</t>
  </si>
  <si>
    <t>魔術書：魔力のハンマー</t>
  </si>
  <si>
    <t>魔術書：ヘビーな蛇</t>
  </si>
  <si>
    <t>魔術書：抹消</t>
  </si>
  <si>
    <t>魔術書：FWのソースコード</t>
  </si>
  <si>
    <t>魔術書：爆竹</t>
  </si>
  <si>
    <t>魔術書：阿多丘思考回路</t>
  </si>
  <si>
    <t>魔術書：いいね！</t>
  </si>
  <si>
    <t>魔術書：超絶・百連撃</t>
  </si>
  <si>
    <t>魔術書：記憶操作</t>
  </si>
  <si>
    <t>魔術書：ガーニンの左手</t>
  </si>
  <si>
    <t>魔術書：ガーニンの右手</t>
  </si>
  <si>
    <t>魔術書：エンチャント氷</t>
  </si>
  <si>
    <t>魔術書：エンチャント炎</t>
  </si>
  <si>
    <t>魔術書：エンチャント雷</t>
  </si>
  <si>
    <t>魔術書：エンチャント空気</t>
  </si>
  <si>
    <t>魔術書：エンチャント神秘</t>
  </si>
  <si>
    <t>魔術書：エンチャント錬金</t>
  </si>
  <si>
    <t>魔術書：エンチャント悪意</t>
  </si>
  <si>
    <t>魔術書：エンチャント神聖</t>
  </si>
  <si>
    <t>魔術書：エンチャント光</t>
  </si>
  <si>
    <t>魔術書：エンチャント闇</t>
  </si>
  <si>
    <t>魔術書：エンチャント精神</t>
  </si>
  <si>
    <t>魔術書：エンチャント水</t>
  </si>
  <si>
    <t>魔術書：五色破壊光線</t>
  </si>
  <si>
    <t>魔術書：ブラックライト破壊光線</t>
  </si>
  <si>
    <t>魔術書：ステロイド</t>
  </si>
  <si>
    <t>魔術書：偽りの肉体</t>
  </si>
  <si>
    <t>魔術書：麺料理大発見</t>
  </si>
  <si>
    <t>魔術書：タイムリープ：過去</t>
  </si>
  <si>
    <t>魔術書：タイムリープ：未来</t>
  </si>
  <si>
    <t>魔術書：安全地帯</t>
  </si>
  <si>
    <t>魔術書：先勝ち</t>
  </si>
  <si>
    <t>魔術書：後勝ち</t>
  </si>
  <si>
    <t>魔術書：タンク</t>
  </si>
  <si>
    <t>魔術書：ヘイスト</t>
  </si>
  <si>
    <t>魔術書：追加の腕</t>
  </si>
  <si>
    <t>魔術書：オカトーの独壇場</t>
  </si>
  <si>
    <t>魔術書：赤影</t>
  </si>
  <si>
    <t>魔術書：通行止め</t>
  </si>
  <si>
    <t>魔術書：分身の術</t>
  </si>
  <si>
    <t>魔術書：速足</t>
  </si>
  <si>
    <t>魔術書：トリックルーム</t>
  </si>
  <si>
    <t>魔術書：足軽</t>
  </si>
  <si>
    <t>魔術書：魔術封印</t>
  </si>
  <si>
    <t>魔術書：伝説の究極魔法</t>
  </si>
  <si>
    <t>魔術書：高速詠唱破壊光線</t>
  </si>
  <si>
    <t>魔術書：超高速詠唱破壊光線</t>
  </si>
  <si>
    <t>魔術書：偽りの記憶</t>
  </si>
  <si>
    <t>魔術書：魔力注入</t>
  </si>
  <si>
    <t>魔術書：ハレーション</t>
  </si>
  <si>
    <t>魔術書：ヘビーボンバー</t>
  </si>
  <si>
    <t>魔術書：輝きの海</t>
  </si>
  <si>
    <t>魔術書：戦闘の準備</t>
  </si>
  <si>
    <t>魔術書：二撃必殺</t>
  </si>
  <si>
    <t>魔術書：磁石</t>
  </si>
  <si>
    <t>魔術書：ぬるぽ</t>
  </si>
  <si>
    <t>魔術書：錬金爆発</t>
  </si>
  <si>
    <t>魔術書：変異</t>
  </si>
  <si>
    <t>魔術書：押し出し</t>
  </si>
  <si>
    <t>魔術書：PUSH・PUSH・PUSH！</t>
  </si>
  <si>
    <t>魔術書：裏切り</t>
  </si>
  <si>
    <t>魔術書：そば団子召喚</t>
  </si>
  <si>
    <t>魔術書：お魚召喚</t>
  </si>
  <si>
    <t>魔術書：出前そば注文</t>
  </si>
  <si>
    <t>魔術書：ガチャ</t>
  </si>
  <si>
    <t>魔術書：アポクリファ</t>
  </si>
  <si>
    <t>魔術書：赤の絨毯</t>
  </si>
  <si>
    <t>魔術書：白の絨毯</t>
  </si>
  <si>
    <t>魔術書：敵の召喚</t>
  </si>
  <si>
    <t>魔術書：セキュリティ違反</t>
  </si>
  <si>
    <t>魔術書：危険な悪戯</t>
  </si>
  <si>
    <t>魔術書：青い鳥</t>
  </si>
  <si>
    <t>魔術書：究極魔法：死滅</t>
  </si>
  <si>
    <t>魔術書：精神の退避</t>
  </si>
  <si>
    <t>魔術書：プルプルンテ</t>
  </si>
  <si>
    <t>魔術書：障害物の除去</t>
  </si>
  <si>
    <t>魔術書：破壊</t>
  </si>
  <si>
    <t>魔術書：阻止</t>
  </si>
  <si>
    <t>魔術書：アベレージ体力</t>
  </si>
  <si>
    <t>魔術書：アベレージ魔力</t>
  </si>
  <si>
    <t>魔術書：春一番</t>
  </si>
  <si>
    <t>魔術書：赤目村</t>
  </si>
  <si>
    <t>魔術書：栄養吸収</t>
  </si>
  <si>
    <t>魔術書：腐葉土</t>
  </si>
  <si>
    <t>魔術書：緑の牛</t>
  </si>
  <si>
    <t>魔術書：新緑</t>
  </si>
  <si>
    <t>魔術書：詰め込めるだけつも詰め込もうぜ</t>
  </si>
  <si>
    <t>魔術書：解除</t>
  </si>
  <si>
    <t>魔術書：鉄塊</t>
  </si>
  <si>
    <t>魔術書：みんなでデデン</t>
  </si>
  <si>
    <t>魔術書：精神吸収</t>
  </si>
  <si>
    <t>魔術書：肉体の粉砕</t>
  </si>
  <si>
    <t>魔術書：逆みんなでデデン</t>
  </si>
  <si>
    <t>魔術書：set essential 13478 0</t>
  </si>
  <si>
    <t>魔術書：行動抑止</t>
  </si>
  <si>
    <t>魔術書：封印解除</t>
  </si>
  <si>
    <t>魔術書：スリープ</t>
  </si>
  <si>
    <t>魔術書：目覚めの鐘</t>
  </si>
  <si>
    <t>魔術書：めざましドリ召喚</t>
  </si>
  <si>
    <t>魔術書：神聖七方陣</t>
  </si>
  <si>
    <t>魔術書：攻撃の方陣</t>
  </si>
  <si>
    <t>魔術書：防御の方陣</t>
  </si>
  <si>
    <t>魔術書：魔力の方陣</t>
  </si>
  <si>
    <t>魔術書：捨身</t>
  </si>
  <si>
    <t>魔術書：魔力集中</t>
  </si>
  <si>
    <t>魔術書：朱雀</t>
  </si>
  <si>
    <t>魔術書：限夢</t>
  </si>
  <si>
    <t>魔術書：無尽</t>
  </si>
  <si>
    <t>魔術書：ネギ召喚</t>
  </si>
  <si>
    <t>魔術書：蓄積</t>
  </si>
  <si>
    <t>魔術書：弱火</t>
  </si>
  <si>
    <t>魔術書：毒の方陣</t>
  </si>
  <si>
    <t>魔術書：眠りの方陣</t>
  </si>
  <si>
    <t>魔術書：麻痺の方陣</t>
  </si>
  <si>
    <t>魔術書：凍結の方陣</t>
  </si>
  <si>
    <t>魔術書：炎上の方陣</t>
  </si>
  <si>
    <t>魔術書：気絶の方陣</t>
  </si>
  <si>
    <t>魔術書：郭公のさえずり</t>
  </si>
  <si>
    <t>魔術書：マッチポンプ</t>
  </si>
  <si>
    <t>魔術書：静乱切</t>
  </si>
  <si>
    <t>魔術書：魔法剣の召喚</t>
  </si>
  <si>
    <t>魔術書：闘魂注入</t>
  </si>
  <si>
    <t>魔術書：火の槌</t>
  </si>
  <si>
    <t>魔術書：多数決</t>
  </si>
  <si>
    <t>魔術書：少数決</t>
  </si>
  <si>
    <t>魔術書：出る杭は打たれる</t>
  </si>
  <si>
    <t>魔術書：きしむ車輪は油をさされる</t>
  </si>
  <si>
    <t>魔術書：死者の腕</t>
  </si>
  <si>
    <t>魔術書：スーパースペシャルスパゲティ（SSS)</t>
  </si>
  <si>
    <t>魔術書：勇者アリオス</t>
  </si>
  <si>
    <t>魔術書：燃える水</t>
  </si>
  <si>
    <t>魔術書：砂風呂</t>
  </si>
  <si>
    <t>魔術書：そば団子アロー</t>
  </si>
  <si>
    <t>魔術書：木の妖精</t>
  </si>
  <si>
    <t>魔術書：アルケミコーラ注文</t>
  </si>
  <si>
    <t>魔術書：アルケミコーラ業者の注文</t>
  </si>
  <si>
    <t>魔術書：アルケミコーラクアンタムグレネード</t>
  </si>
  <si>
    <t>魔術書：ゆるぎなき力</t>
  </si>
  <si>
    <t>魔術書：転換</t>
  </si>
  <si>
    <t>魔術書：FWでお金頂戴はすべて詐欺です</t>
  </si>
  <si>
    <t>魔術書：錬金雨</t>
  </si>
  <si>
    <t>魔術書：天雷</t>
  </si>
  <si>
    <t>魔術書：不動</t>
  </si>
  <si>
    <t>魔術書：魂の帰還</t>
  </si>
  <si>
    <t>魔術書：無限転生</t>
  </si>
  <si>
    <t>魔術書：割り込み</t>
  </si>
  <si>
    <t>魔術書：封印の方陣</t>
  </si>
  <si>
    <t>魔術書：血の雨</t>
  </si>
  <si>
    <t>魔術書：写本</t>
  </si>
  <si>
    <t>魔術書：生命の雫</t>
  </si>
  <si>
    <t>魔術書：死神からの手紙</t>
  </si>
  <si>
    <t>魔術書：アイスブレス</t>
  </si>
  <si>
    <t>魔術書：パラライズ</t>
  </si>
  <si>
    <t>魔術書：進捗どうですか？</t>
  </si>
  <si>
    <t>魔術書：空間扉</t>
  </si>
  <si>
    <t>魔術書：テレポート</t>
  </si>
  <si>
    <t>魔術書：マジカルアロー</t>
  </si>
  <si>
    <t>魔術書：風林火山</t>
  </si>
  <si>
    <t>魔術書：アルケミチキン召喚</t>
  </si>
  <si>
    <t>魔術書：乙女マチルダの渾身の一撃</t>
  </si>
  <si>
    <t>魔術書：GHへの訪問</t>
  </si>
  <si>
    <t>魔術書：ヤドカリドラゴン召喚</t>
  </si>
  <si>
    <t>魔術書：複製</t>
  </si>
  <si>
    <t>魔術書：魔法の防刃チョッキ</t>
  </si>
  <si>
    <t>魔術書：魔法のちゃんちゃんこ</t>
  </si>
  <si>
    <t>魔術書：魔法の防弾ベスト</t>
  </si>
  <si>
    <t>魔術書：フォースフィールド</t>
  </si>
  <si>
    <t>魔術書：流星群</t>
  </si>
  <si>
    <t>魔術書：それってあなたの乾燥ですよね？</t>
  </si>
  <si>
    <t>魔術書：蟻地獄</t>
  </si>
  <si>
    <t>魔術書：砂嵐</t>
  </si>
  <si>
    <t>魔術書：ゴールデンタッチ</t>
  </si>
  <si>
    <t>魔術書：金の精霊</t>
  </si>
  <si>
    <t>魔術書：不死鳥</t>
  </si>
  <si>
    <t>魔術書：火をつけろ～</t>
  </si>
  <si>
    <t>魔術書：精神分析</t>
  </si>
  <si>
    <t>魔術書：竹堤</t>
  </si>
  <si>
    <t>魔術書：堤防</t>
  </si>
  <si>
    <t>魔術書：オキナ・ザ・バンブー・カッター</t>
  </si>
  <si>
    <t>魔術書：砂塵</t>
  </si>
  <si>
    <t>魔術書：もしかして私たち！？</t>
  </si>
  <si>
    <t>魔術書：狂火</t>
  </si>
  <si>
    <t>魔術書：狂乱の渦</t>
  </si>
  <si>
    <t>魔術書：エンチャント斬撃</t>
  </si>
  <si>
    <t>魔術書：エンチャント刺突</t>
  </si>
  <si>
    <t>魔術書：エンチャント衝撃</t>
  </si>
  <si>
    <t>魔術書：柳葉</t>
  </si>
  <si>
    <t>);</t>
    <phoneticPr fontId="1"/>
  </si>
  <si>
    <t>魔術書：体力回復 所持</t>
  </si>
  <si>
    <t>魔術書：効果範囲全体回復 所持</t>
  </si>
  <si>
    <t>魔術書：毒治療 所持</t>
  </si>
  <si>
    <t>魔術書：気絶治療 所持</t>
  </si>
  <si>
    <t>魔術書：体力回復強 所持</t>
  </si>
  <si>
    <t>魔術書：効果範囲全体回復強 所持</t>
  </si>
  <si>
    <t>魔術書：単体リジェネ弱 所持</t>
  </si>
  <si>
    <t>魔術書：効果範囲全体リジェネ弱 所持</t>
  </si>
  <si>
    <t>魔術書：木化治療 所持</t>
  </si>
  <si>
    <t>魔術書：狂乱治療 所持</t>
  </si>
  <si>
    <t>魔術書：混乱治療 所持</t>
  </si>
  <si>
    <t>魔術書：昏睡 所持</t>
  </si>
  <si>
    <t>魔術書：狂乱の王子 所持</t>
  </si>
  <si>
    <t>魔術書：精神破壊 所持</t>
  </si>
  <si>
    <t>魔術書：精神摩耗 所持</t>
  </si>
  <si>
    <t>魔術書：肉体からの解放 所持</t>
  </si>
  <si>
    <t>魔術書：蘇生 所持</t>
  </si>
  <si>
    <t>魔術書：消滅治療 所持</t>
  </si>
  <si>
    <t>魔術書：単体リジェネ強 所持</t>
  </si>
  <si>
    <t>魔術書：効果範囲全体リジェネ強 所持</t>
  </si>
  <si>
    <t>魔術書：発狂治療 所持</t>
  </si>
  <si>
    <t>魔術書：レギオ・フィルミナンテ 所持</t>
  </si>
  <si>
    <t>魔術書：神の裁き 所持</t>
  </si>
  <si>
    <t>魔術書：完全回復 所持</t>
  </si>
  <si>
    <t>魔術書：錬金物質生成 所持</t>
  </si>
  <si>
    <t>魔術書：錬金反応炉 所持</t>
  </si>
  <si>
    <t>魔術書：黄金化治療 所持</t>
  </si>
  <si>
    <t>魔術書：軟化 所持</t>
  </si>
  <si>
    <t>魔術書：硬化 所持</t>
  </si>
  <si>
    <t>魔術書：状態異常回復１ 所持</t>
  </si>
  <si>
    <t>魔術書：黄金への誘い 所持</t>
  </si>
  <si>
    <t>魔術書：状態異常回復２ 所持</t>
  </si>
  <si>
    <t>魔術書：筋力増強 所持</t>
  </si>
  <si>
    <t>魔術書：精神力増強 所持</t>
  </si>
  <si>
    <t>魔術書：錬金浸食 所持</t>
  </si>
  <si>
    <t>魔術書：破壊光線（中） 所持</t>
  </si>
  <si>
    <t>魔術書：正気度回復 所持</t>
  </si>
  <si>
    <t>魔術書：正気度損失 所持</t>
  </si>
  <si>
    <t>魔術書：正気度増強 所持</t>
  </si>
  <si>
    <t>魔術書：魔力回復 所持</t>
  </si>
  <si>
    <t>魔術書：魔力増強 所持</t>
  </si>
  <si>
    <t>魔術書：体力増強 所持</t>
  </si>
  <si>
    <t>魔術書：破壊光線（弱） 所持</t>
  </si>
  <si>
    <t>魔術書：破壊光線（強） 所持</t>
  </si>
  <si>
    <t>魔術書：破壊光線（伝説） 所持</t>
  </si>
  <si>
    <t>魔術書：送風 所持</t>
  </si>
  <si>
    <t>魔術書：強風 所持</t>
  </si>
  <si>
    <t>魔術書：嵐 所持</t>
  </si>
  <si>
    <t>魔術書：ストームコール 所持</t>
  </si>
  <si>
    <t>魔術書：風切羽 所持</t>
  </si>
  <si>
    <t>魔術書：電撃 所持</t>
  </si>
  <si>
    <t>魔術書：向かい風 所持</t>
  </si>
  <si>
    <t>魔術書：追い風 所持</t>
  </si>
  <si>
    <t>魔術書：凪風 所持</t>
  </si>
  <si>
    <t>魔術書：かまいたち 所持</t>
  </si>
  <si>
    <t>魔術書：風刃 所持</t>
  </si>
  <si>
    <t>魔術書：衝撃波 所持</t>
  </si>
  <si>
    <t>魔術書：内臓破裂 所持</t>
  </si>
  <si>
    <t>魔術書：陣風 所持</t>
  </si>
  <si>
    <t>魔術書：木枯 所持</t>
  </si>
  <si>
    <t>魔術書：真空波 所持</t>
  </si>
  <si>
    <t>魔術書：真空抹殺 所持</t>
  </si>
  <si>
    <t>魔術書：空圧圧縮 所持</t>
  </si>
  <si>
    <t>魔術書：雷 所持</t>
  </si>
  <si>
    <t>魔術書：火炎 所持</t>
  </si>
  <si>
    <t>魔術書：ファイアボルト 所持</t>
  </si>
  <si>
    <t>魔術書：ファイアブレス 所持</t>
  </si>
  <si>
    <t>魔術書：篝火 所持</t>
  </si>
  <si>
    <t>魔術書：炎上治療 所持</t>
  </si>
  <si>
    <t>魔術書：灯台 所持</t>
  </si>
  <si>
    <t>魔術書：炎熱作用 所持</t>
  </si>
  <si>
    <t>魔術書：熱光線 所持</t>
  </si>
  <si>
    <t>魔術書：ウォーターフォール 所持</t>
  </si>
  <si>
    <t>魔術書：降雨 所持</t>
  </si>
  <si>
    <t>魔術書：電撃散布 所持</t>
  </si>
  <si>
    <t>魔術書：霊峰の指 所持</t>
  </si>
  <si>
    <t>魔術書：天地雷鳴 所持</t>
  </si>
  <si>
    <t>魔術書：雷鳴八卦 所持</t>
  </si>
  <si>
    <t>魔術書：メモリチェック 所持</t>
  </si>
  <si>
    <t>魔術書：クラッシュ 所持</t>
  </si>
  <si>
    <t>魔術書：ゲームオーバー 所持</t>
  </si>
  <si>
    <t>魔術書：戦闘からの離脱 所持</t>
  </si>
  <si>
    <t>魔術書：エンカウントカウンタリセット 所持</t>
  </si>
  <si>
    <t>魔術書：エンカウントカウンタ+128 所持</t>
  </si>
  <si>
    <t>魔術書：デバッグモードON 所持</t>
  </si>
  <si>
    <t>魔術書：デバッグモードOFF 所持</t>
  </si>
  <si>
    <t>魔術書：condition同期ずれチェック 所持</t>
  </si>
  <si>
    <t>魔術書：全員完全回復 所持</t>
  </si>
  <si>
    <t>魔術書：の召喚 所持</t>
  </si>
  <si>
    <t>魔術書：サウンド破棄 所持</t>
  </si>
  <si>
    <t>魔術書：ホットティー召喚 所持</t>
  </si>
  <si>
    <t>魔術書：木化 所持</t>
  </si>
  <si>
    <t>魔術書：地震 所持</t>
  </si>
  <si>
    <t>魔術書：大地の怒り 所持</t>
  </si>
  <si>
    <t>魔術書：地割れ 所持</t>
  </si>
  <si>
    <t>魔術書：岸壁直撃 所持</t>
  </si>
  <si>
    <t>魔術書：岩塊 所持</t>
  </si>
  <si>
    <t>魔術書：隕石 所持</t>
  </si>
  <si>
    <t>魔術書：巨岩 所持</t>
  </si>
  <si>
    <t>魔術書：冷風 所持</t>
  </si>
  <si>
    <t>魔術書：涼風 所持</t>
  </si>
  <si>
    <t>魔術書：雹嵐 所持</t>
  </si>
  <si>
    <t>魔術書：氷のつぶて 所持</t>
  </si>
  <si>
    <t>魔術書：吹雪 所持</t>
  </si>
  <si>
    <t>魔術書：冷凍ビーム 所持</t>
  </si>
  <si>
    <t>魔術書：じょうろ 所持</t>
  </si>
  <si>
    <t>魔術書：滝行 所持</t>
  </si>
  <si>
    <t>魔術書：叢雲 所持</t>
  </si>
  <si>
    <t>魔術書：ブラックホール 所持</t>
  </si>
  <si>
    <t>魔術書：絶滅の光 所持</t>
  </si>
  <si>
    <t>魔術書：絞首台への階段 所持</t>
  </si>
  <si>
    <t>魔術書：滅殺 所持</t>
  </si>
  <si>
    <t>魔術書：魔防壁 所持</t>
  </si>
  <si>
    <t>魔術書：城壁 所持</t>
  </si>
  <si>
    <t>魔術書：魔術回避 所持</t>
  </si>
  <si>
    <t>魔術書：GC 所持</t>
  </si>
  <si>
    <t>魔術書：フォトン 所持</t>
  </si>
  <si>
    <t>魔術書：クアンタム・ハーモナイザー 所持</t>
  </si>
  <si>
    <t>魔術書：対者の破棄 所持</t>
  </si>
  <si>
    <t>魔術書：神経操作 所持</t>
  </si>
  <si>
    <t>魔術書：ザ・ツナミ 所持</t>
  </si>
  <si>
    <t>魔術書：防波堤 所持</t>
  </si>
  <si>
    <t>魔術書：神の守り 所持</t>
  </si>
  <si>
    <t>魔術書：運命への介入 所持</t>
  </si>
  <si>
    <t>魔術書：縫合 所持</t>
  </si>
  <si>
    <t>魔術書：あなた司祭なの？ 所持</t>
  </si>
  <si>
    <t>魔術書：死んでくれる？ 所持</t>
  </si>
  <si>
    <t>魔術書：メギドラオォン（アォン） 所持</t>
  </si>
  <si>
    <t>魔術書：風化 所持</t>
  </si>
  <si>
    <t>魔術書：天罰 所持</t>
  </si>
  <si>
    <t>魔術書：天照 所持</t>
  </si>
  <si>
    <t>魔術書：Jの炎のマント 所持</t>
  </si>
  <si>
    <t>魔術書：手の込んだ自殺 所持</t>
  </si>
  <si>
    <t>魔術書：背水の陣 所持</t>
  </si>
  <si>
    <t>魔術書：火蛇 所持</t>
  </si>
  <si>
    <t>魔術書：力王 所持</t>
  </si>
  <si>
    <t>魔術書：魔封陣 所持</t>
  </si>
  <si>
    <t>魔術書：魔力の矢 所持</t>
  </si>
  <si>
    <t>魔術書：雷衣 所持</t>
  </si>
  <si>
    <t>魔術書：マッハ１１１ 所持</t>
  </si>
  <si>
    <t>魔術書：精神注入棒 所持</t>
  </si>
  <si>
    <t>魔術書：フジヤマ 所持</t>
  </si>
  <si>
    <t>魔術書：カミカゼ 所持</t>
  </si>
  <si>
    <t>魔術書：残像剣 所持</t>
  </si>
  <si>
    <t>魔術書：雷神ハンマー 所持</t>
  </si>
  <si>
    <t>魔術書：粘着地面 所持</t>
  </si>
  <si>
    <t>魔術書：151/15 所持</t>
  </si>
  <si>
    <t>魔術書：人格モードのリセット 所持</t>
  </si>
  <si>
    <t>魔術書：奇跡 所持</t>
  </si>
  <si>
    <t>魔術書：浮遊 所持</t>
  </si>
  <si>
    <t>魔術書：キクゴロウエライ 所持</t>
  </si>
  <si>
    <t>魔術書：灼熱 所持</t>
  </si>
  <si>
    <t>魔術書：輝きのブレス 所持</t>
  </si>
  <si>
    <t>魔術書：解凍 所持</t>
  </si>
  <si>
    <t>魔術書：神経痛 所持</t>
  </si>
  <si>
    <t>魔術書：絹笠 所持</t>
  </si>
  <si>
    <t>魔術書：毒の雨 所持</t>
  </si>
  <si>
    <t>魔術書：バイオ・ウェポン 所持</t>
  </si>
  <si>
    <t>魔術書：汚染 所持</t>
  </si>
  <si>
    <t>魔術書：錬金術 所持</t>
  </si>
  <si>
    <t>魔術書：蒸着 所持</t>
  </si>
  <si>
    <t>魔術書：スーパーアーマー 所持</t>
  </si>
  <si>
    <t>魔術書：ワクチン 所持</t>
  </si>
  <si>
    <t>魔術書：ウス＝異本 所持</t>
  </si>
  <si>
    <t>魔術書：禁断の知識 所持</t>
  </si>
  <si>
    <t>魔術書：冒涜的な呼声 所持</t>
  </si>
  <si>
    <t>魔術書：少女の涙 所持</t>
  </si>
  <si>
    <t>魔術書：魔力移転 所持</t>
  </si>
  <si>
    <t>魔術書：正気度移転 所持</t>
  </si>
  <si>
    <t>魔術書：体力移転 所持</t>
  </si>
  <si>
    <t>魔術書：復活 所持</t>
  </si>
  <si>
    <t>魔術書：誓って殺しはやってません！ 所持</t>
  </si>
  <si>
    <t>魔術書：魔力による保持 所持</t>
  </si>
  <si>
    <t>魔術書：正気度による保持 所持</t>
  </si>
  <si>
    <t>魔術書：精神力による魔力増強 所持</t>
  </si>
  <si>
    <t>魔術書：精神力による正気度増強 所持</t>
  </si>
  <si>
    <t>魔術書：転嫁 所持</t>
  </si>
  <si>
    <t>魔術書：研士 所持</t>
  </si>
  <si>
    <t>魔術書：転送 所持</t>
  </si>
  <si>
    <t>魔術書：ワープ９ 所持</t>
  </si>
  <si>
    <t>魔術書：軽空母バグ 所持</t>
  </si>
  <si>
    <t>魔術書：null 所持</t>
  </si>
  <si>
    <t>魔術書：野獣の眼光 所持</t>
  </si>
  <si>
    <t>魔術書：簡易化 所持</t>
  </si>
  <si>
    <t>魔術書：無限の富 所持</t>
  </si>
  <si>
    <t>魔術書：生贄の儀式 所持</t>
  </si>
  <si>
    <t>魔術書：爆熱 所持</t>
  </si>
  <si>
    <t>魔術書：アイスピック 所持</t>
  </si>
  <si>
    <t>魔術書：魔力の剣 所持</t>
  </si>
  <si>
    <t>魔術書：魔力のハンマー 所持</t>
  </si>
  <si>
    <t>魔術書：ヘビーな蛇 所持</t>
  </si>
  <si>
    <t>魔術書：抹消 所持</t>
  </si>
  <si>
    <t>魔術書：FWのソースコード 所持</t>
  </si>
  <si>
    <t>魔術書：爆竹 所持</t>
  </si>
  <si>
    <t>魔術書：阿多丘思考回路 所持</t>
  </si>
  <si>
    <t>魔術書：いいね！ 所持</t>
  </si>
  <si>
    <t>魔術書：超絶・百連撃 所持</t>
  </si>
  <si>
    <t>魔術書：記憶操作 所持</t>
  </si>
  <si>
    <t>魔術書：ガーニンの左手 所持</t>
  </si>
  <si>
    <t>魔術書：ガーニンの右手 所持</t>
  </si>
  <si>
    <t>魔術書：エンチャント氷 所持</t>
  </si>
  <si>
    <t>魔術書：エンチャント炎 所持</t>
  </si>
  <si>
    <t>魔術書：エンチャント雷 所持</t>
  </si>
  <si>
    <t>魔術書：エンチャント空気 所持</t>
  </si>
  <si>
    <t>魔術書：エンチャント神秘 所持</t>
  </si>
  <si>
    <t>魔術書：エンチャント錬金 所持</t>
  </si>
  <si>
    <t>魔術書：エンチャント光 所持</t>
  </si>
  <si>
    <t>魔術書：エンチャント闇 所持</t>
  </si>
  <si>
    <t>魔術書：エンチャント精神 所持</t>
  </si>
  <si>
    <t>魔術書：エンチャント水 所持</t>
  </si>
  <si>
    <t>魔術書：五色破壊光線 所持</t>
  </si>
  <si>
    <t>魔術書：ブラックライト破壊光線 所持</t>
  </si>
  <si>
    <t>魔術書：ステロイド 所持</t>
  </si>
  <si>
    <t>魔術書：偽りの肉体 所持</t>
  </si>
  <si>
    <t>魔術書：麺料理大発見 所持</t>
  </si>
  <si>
    <t>魔術書：タイムリープ：過去 所持</t>
  </si>
  <si>
    <t>魔術書：タイムリープ：未来 所持</t>
  </si>
  <si>
    <t>魔術書：安全地帯 所持</t>
  </si>
  <si>
    <t>魔術書：先勝ち 所持</t>
  </si>
  <si>
    <t>魔術書：後勝ち 所持</t>
  </si>
  <si>
    <t>魔術書：タンク 所持</t>
  </si>
  <si>
    <t>魔術書：ヘイスト 所持</t>
  </si>
  <si>
    <t>魔術書：追加の腕 所持</t>
  </si>
  <si>
    <t>魔術書：オカトーの独壇場 所持</t>
  </si>
  <si>
    <t>魔術書：赤影 所持</t>
  </si>
  <si>
    <t>魔術書：通行止め 所持</t>
  </si>
  <si>
    <t>魔術書：分身の術 所持</t>
  </si>
  <si>
    <t>魔術書：速足 所持</t>
  </si>
  <si>
    <t>魔術書：トリックルーム 所持</t>
  </si>
  <si>
    <t>魔術書：足軽 所持</t>
  </si>
  <si>
    <t>魔術書：魔術封印 所持</t>
  </si>
  <si>
    <t>魔術書：伝説の究極魔法 所持</t>
  </si>
  <si>
    <t>魔術書：高速詠唱破壊光線 所持</t>
  </si>
  <si>
    <t>魔術書：超高速詠唱破壊光線 所持</t>
  </si>
  <si>
    <t>魔術書：偽りの記憶 所持</t>
  </si>
  <si>
    <t>魔術書：魔力注入 所持</t>
  </si>
  <si>
    <t>魔術書：ハレーション 所持</t>
  </si>
  <si>
    <t>魔術書：ヘビーボンバー 所持</t>
  </si>
  <si>
    <t>魔術書：輝きの海 所持</t>
  </si>
  <si>
    <t>魔術書：戦闘の準備 所持</t>
  </si>
  <si>
    <t>魔術書：二撃必殺 所持</t>
  </si>
  <si>
    <t>魔術書：磁石 所持</t>
  </si>
  <si>
    <t>魔術書：ぬるぽ 所持</t>
  </si>
  <si>
    <t>魔術書：錬金爆発 所持</t>
  </si>
  <si>
    <t>魔術書：変異 所持</t>
  </si>
  <si>
    <t>魔術書：押し出し 所持</t>
  </si>
  <si>
    <t>魔術書：PUSH・PUSH・PUSH！ 所持</t>
  </si>
  <si>
    <t>魔術書：裏切り 所持</t>
  </si>
  <si>
    <t>魔術書：そば団子召喚 所持</t>
  </si>
  <si>
    <t>魔術書：お魚召喚 所持</t>
  </si>
  <si>
    <t>魔術書：出前そば注文 所持</t>
  </si>
  <si>
    <t>魔術書：ガチャ 所持</t>
  </si>
  <si>
    <t>魔術書：アポクリファ 所持</t>
  </si>
  <si>
    <t>魔術書：赤の絨毯 所持</t>
  </si>
  <si>
    <t>魔術書：白の絨毯 所持</t>
  </si>
  <si>
    <t>魔術書：敵の召喚 所持</t>
  </si>
  <si>
    <t>魔術書：セキュリティ違反 所持</t>
  </si>
  <si>
    <t>魔術書：危険な悪戯 所持</t>
  </si>
  <si>
    <t>魔術書：青い鳥 所持</t>
  </si>
  <si>
    <t>魔術書：究極魔法：死滅 所持</t>
  </si>
  <si>
    <t>魔術書：精神の退避 所持</t>
  </si>
  <si>
    <t>魔術書：プルプルンテ 所持</t>
  </si>
  <si>
    <t>魔術書：障害物の除去 所持</t>
  </si>
  <si>
    <t>魔術書：破壊 所持</t>
  </si>
  <si>
    <t>魔術書：阻止 所持</t>
  </si>
  <si>
    <t>魔術書：アベレージ体力 所持</t>
  </si>
  <si>
    <t>魔術書：アベレージ魔力 所持</t>
  </si>
  <si>
    <t>魔術書：春一番 所持</t>
  </si>
  <si>
    <t>魔術書：赤目村 所持</t>
  </si>
  <si>
    <t>魔術書：栄養吸収 所持</t>
  </si>
  <si>
    <t>魔術書：腐葉土 所持</t>
  </si>
  <si>
    <t>魔術書：緑の牛 所持</t>
  </si>
  <si>
    <t>魔術書：新緑 所持</t>
  </si>
  <si>
    <t>魔術書：詰め込めるだけつも詰め込もうぜ 所持</t>
  </si>
  <si>
    <t>魔術書：解除 所持</t>
  </si>
  <si>
    <t>魔術書：鉄塊 所持</t>
  </si>
  <si>
    <t>魔術書：みんなでデデン 所持</t>
  </si>
  <si>
    <t>魔術書：精神吸収 所持</t>
  </si>
  <si>
    <t>魔術書：肉体の粉砕 所持</t>
  </si>
  <si>
    <t>魔術書：逆みんなでデデン 所持</t>
  </si>
  <si>
    <t>魔術書：set essential 13478 0 所持</t>
  </si>
  <si>
    <t>魔術書：行動抑止 所持</t>
  </si>
  <si>
    <t>魔術書：封印解除 所持</t>
  </si>
  <si>
    <t>魔術書：スリープ 所持</t>
  </si>
  <si>
    <t>魔術書：目覚めの鐘 所持</t>
  </si>
  <si>
    <t>魔術書：めざましドリ召喚 所持</t>
  </si>
  <si>
    <t>魔術書：神聖七方陣 所持</t>
  </si>
  <si>
    <t>魔術書：攻撃の方陣 所持</t>
  </si>
  <si>
    <t>魔術書：防御の方陣 所持</t>
  </si>
  <si>
    <t>魔術書：魔力の方陣 所持</t>
  </si>
  <si>
    <t>魔術書：捨身 所持</t>
  </si>
  <si>
    <t>魔術書：魔力集中 所持</t>
  </si>
  <si>
    <t>魔術書：朱雀 所持</t>
  </si>
  <si>
    <t>魔術書：限夢 所持</t>
  </si>
  <si>
    <t>魔術書：無尽 所持</t>
  </si>
  <si>
    <t>魔術書：ネギ召喚 所持</t>
  </si>
  <si>
    <t>魔術書：蓄積 所持</t>
  </si>
  <si>
    <t>魔術書：弱火 所持</t>
  </si>
  <si>
    <t>魔術書：毒の方陣 所持</t>
  </si>
  <si>
    <t>魔術書：眠りの方陣 所持</t>
  </si>
  <si>
    <t>魔術書：麻痺の方陣 所持</t>
  </si>
  <si>
    <t>魔術書：凍結の方陣 所持</t>
  </si>
  <si>
    <t>魔術書：炎上の方陣 所持</t>
  </si>
  <si>
    <t>魔術書：気絶の方陣 所持</t>
  </si>
  <si>
    <t>魔術書：郭公のさえずり 所持</t>
  </si>
  <si>
    <t>魔術書：マッチポンプ 所持</t>
  </si>
  <si>
    <t>魔術書：静乱切 所持</t>
  </si>
  <si>
    <t>魔術書：魔法剣の召喚 所持</t>
  </si>
  <si>
    <t>魔術書：闘魂注入 所持</t>
  </si>
  <si>
    <t>魔術書：火の槌 所持</t>
  </si>
  <si>
    <t>魔術書：多数決 所持</t>
  </si>
  <si>
    <t>魔術書：少数決 所持</t>
  </si>
  <si>
    <t>魔術書：出る杭は打たれる 所持</t>
  </si>
  <si>
    <t>魔術書：きしむ車輪は油をさされる 所持</t>
  </si>
  <si>
    <t>魔術書：死者の腕 所持</t>
  </si>
  <si>
    <t>魔術書：スーパースペシャルスパゲティ（SSS) 所持</t>
  </si>
  <si>
    <t>魔術書：勇者アリオス 所持</t>
  </si>
  <si>
    <t>魔術書：燃える水 所持</t>
  </si>
  <si>
    <t>魔術書：砂風呂 所持</t>
  </si>
  <si>
    <t>魔術書：そば団子アロー 所持</t>
  </si>
  <si>
    <t>魔術書：木の妖精 所持</t>
  </si>
  <si>
    <t>魔術書：アルケミコーラ注文 所持</t>
  </si>
  <si>
    <t>魔術書：アルケミコーラ業者の注文 所持</t>
  </si>
  <si>
    <t>魔術書：アルケミコーラクアンタムグレネード 所持</t>
  </si>
  <si>
    <t>魔術書：ゆるぎなき力 所持</t>
  </si>
  <si>
    <t>魔術書：転換 所持</t>
  </si>
  <si>
    <t>魔術書：FWでお金頂戴はすべて詐欺です 所持</t>
  </si>
  <si>
    <t>魔術書：錬金雨 所持</t>
  </si>
  <si>
    <t>魔術書：天雷 所持</t>
  </si>
  <si>
    <t>魔術書：不動 所持</t>
  </si>
  <si>
    <t>魔術書：魂の帰還 所持</t>
  </si>
  <si>
    <t>魔術書：無限転生 所持</t>
  </si>
  <si>
    <t>魔術書：割り込み 所持</t>
  </si>
  <si>
    <t>魔術書：封印の方陣 所持</t>
  </si>
  <si>
    <t>魔術書：血の雨 所持</t>
  </si>
  <si>
    <t>魔術書：写本 所持</t>
  </si>
  <si>
    <t>魔術書：生命の雫 所持</t>
  </si>
  <si>
    <t>魔術書：死神からの手紙 所持</t>
  </si>
  <si>
    <t>魔術書：アイスブレス 所持</t>
  </si>
  <si>
    <t>魔術書：パラライズ 所持</t>
  </si>
  <si>
    <t>魔術書：進捗どうですか？ 所持</t>
  </si>
  <si>
    <t>魔術書：空間扉 所持</t>
  </si>
  <si>
    <t>魔術書：テレポート 所持</t>
  </si>
  <si>
    <t>魔術書：マジカルアロー 所持</t>
  </si>
  <si>
    <t>魔術書：風林火山 所持</t>
  </si>
  <si>
    <t>魔術書：アルケミチキン召喚 所持</t>
  </si>
  <si>
    <t>魔術書：乙女マチルダの渾身の一撃 所持</t>
  </si>
  <si>
    <t>魔術書：GHへの訪問 所持</t>
  </si>
  <si>
    <t>魔術書：ヤドカリドラゴン召喚 所持</t>
  </si>
  <si>
    <t>魔術書：複製 所持</t>
  </si>
  <si>
    <t>魔術書：魔法の防刃チョッキ 所持</t>
  </si>
  <si>
    <t>魔術書：魔法のちゃんちゃんこ 所持</t>
  </si>
  <si>
    <t>魔術書：魔法の防弾ベスト 所持</t>
  </si>
  <si>
    <t>魔術書：フォースフィールド 所持</t>
  </si>
  <si>
    <t>魔術書：流星群 所持</t>
  </si>
  <si>
    <t>魔術書：それってあなたの乾燥ですよね？ 所持</t>
  </si>
  <si>
    <t>魔術書：蟻地獄 所持</t>
  </si>
  <si>
    <t>魔術書：砂嵐 所持</t>
  </si>
  <si>
    <t>魔術書：ゴールデンタッチ 所持</t>
  </si>
  <si>
    <t>魔術書：金の精霊 所持</t>
  </si>
  <si>
    <t>魔術書：不死鳥 所持</t>
  </si>
  <si>
    <t>魔術書：火をつけろ～ 所持</t>
  </si>
  <si>
    <t>魔術書：精神分析 所持</t>
  </si>
  <si>
    <t>魔術書：竹堤 所持</t>
  </si>
  <si>
    <t>魔術書：堤防 所持</t>
  </si>
  <si>
    <t>魔術書：オキナ・ザ・バンブー・カッター 所持</t>
  </si>
  <si>
    <t>魔術書：砂塵 所持</t>
  </si>
  <si>
    <t>魔術書：もしかして私たち！？ 所持</t>
  </si>
  <si>
    <t>魔術書：狂火 所持</t>
  </si>
  <si>
    <t>魔術書：狂乱の渦 所持</t>
  </si>
  <si>
    <t>魔術書：エンチャント斬撃 所持</t>
  </si>
  <si>
    <t>魔術書：エンチャント刺突 所持</t>
  </si>
  <si>
    <t>魔術書：エンチャント衝撃 所持</t>
  </si>
  <si>
    <t>魔術書：柳葉 所持</t>
  </si>
  <si>
    <t>魔術書：俺は正気に戻った！ 所持</t>
  </si>
  <si>
    <t>BK0034</t>
  </si>
  <si>
    <t>BK0035</t>
  </si>
  <si>
    <t>BK0036</t>
  </si>
  <si>
    <t>BK0037</t>
  </si>
  <si>
    <t>BK0038</t>
  </si>
  <si>
    <t>BK0039</t>
  </si>
  <si>
    <t>BK0040</t>
  </si>
  <si>
    <t>BK0041</t>
  </si>
  <si>
    <t>BK0042</t>
  </si>
  <si>
    <t>BK0043</t>
  </si>
  <si>
    <t>BK0044</t>
  </si>
  <si>
    <t>BK0045</t>
  </si>
  <si>
    <t>BK0046</t>
  </si>
  <si>
    <t>BK0047</t>
  </si>
  <si>
    <t>BK0048</t>
  </si>
  <si>
    <t>BK0049</t>
  </si>
  <si>
    <t>BK0050</t>
  </si>
  <si>
    <t>BK0051</t>
  </si>
  <si>
    <t>BK0052</t>
  </si>
  <si>
    <t>BK0053</t>
  </si>
  <si>
    <t>BK0054</t>
  </si>
  <si>
    <t>BK0055</t>
  </si>
  <si>
    <t>BK0056</t>
  </si>
  <si>
    <t>BK0057</t>
  </si>
  <si>
    <t>BK0058</t>
  </si>
  <si>
    <t>BK0059</t>
  </si>
  <si>
    <t>BK0060</t>
  </si>
  <si>
    <t>BK0061</t>
  </si>
  <si>
    <t>BK0062</t>
  </si>
  <si>
    <t>BK0063</t>
  </si>
  <si>
    <t>BK0064</t>
  </si>
  <si>
    <t>BK0065</t>
  </si>
  <si>
    <t>BK0066</t>
  </si>
  <si>
    <t>BK0067</t>
  </si>
  <si>
    <t>BK0068</t>
  </si>
  <si>
    <t>BK0069</t>
  </si>
  <si>
    <t>BK0070</t>
  </si>
  <si>
    <t>BK0071</t>
  </si>
  <si>
    <t>BK0072</t>
  </si>
  <si>
    <t>BK0073</t>
  </si>
  <si>
    <t>BK0074</t>
  </si>
  <si>
    <t>BK0075</t>
  </si>
  <si>
    <t>BK0076</t>
  </si>
  <si>
    <t>BK0077</t>
  </si>
  <si>
    <t>BK0078</t>
  </si>
  <si>
    <t>BK0079</t>
  </si>
  <si>
    <t>BK0080</t>
  </si>
  <si>
    <t>BK0081</t>
  </si>
  <si>
    <t>BK0082</t>
  </si>
  <si>
    <t>BK0083</t>
  </si>
  <si>
    <t>BK0084</t>
  </si>
  <si>
    <t>BK0085</t>
  </si>
  <si>
    <t>BK0086</t>
  </si>
  <si>
    <t>BK0087</t>
  </si>
  <si>
    <t>BK0088</t>
  </si>
  <si>
    <t>BK0089</t>
  </si>
  <si>
    <t>BK0090</t>
  </si>
  <si>
    <t>BK0091</t>
  </si>
  <si>
    <t>BK0092</t>
  </si>
  <si>
    <t>BK0093</t>
  </si>
  <si>
    <t>BK0094</t>
  </si>
  <si>
    <t>BK0095</t>
  </si>
  <si>
    <t>BK0096</t>
  </si>
  <si>
    <t>BK0097</t>
  </si>
  <si>
    <t>BK0098</t>
  </si>
  <si>
    <t>BK0099</t>
  </si>
  <si>
    <t>BK0100</t>
  </si>
  <si>
    <t>BK0101</t>
  </si>
  <si>
    <t>BK0102</t>
  </si>
  <si>
    <t>BK0103</t>
  </si>
  <si>
    <t>BK0104</t>
  </si>
  <si>
    <t>BK0105</t>
  </si>
  <si>
    <t>BK0106</t>
  </si>
  <si>
    <t>BK0107</t>
  </si>
  <si>
    <t>BK0108</t>
  </si>
  <si>
    <t>BK0109</t>
  </si>
  <si>
    <t>BK0110</t>
  </si>
  <si>
    <t>BK0111</t>
  </si>
  <si>
    <t>BK0112</t>
  </si>
  <si>
    <t>BK0113</t>
  </si>
  <si>
    <t>BK0114</t>
  </si>
  <si>
    <t>BK0115</t>
  </si>
  <si>
    <t>BK0116</t>
  </si>
  <si>
    <t>BK0117</t>
  </si>
  <si>
    <t>BK0118</t>
  </si>
  <si>
    <t>BK0119</t>
  </si>
  <si>
    <t>BK0120</t>
  </si>
  <si>
    <t>BK0121</t>
  </si>
  <si>
    <t>BK0122</t>
  </si>
  <si>
    <t>BK0123</t>
  </si>
  <si>
    <t>BK0124</t>
  </si>
  <si>
    <t>BK0125</t>
  </si>
  <si>
    <t>BK0126</t>
  </si>
  <si>
    <t>BK0127</t>
  </si>
  <si>
    <t>BK0128</t>
  </si>
  <si>
    <t>BK0129</t>
  </si>
  <si>
    <t>BK0130</t>
  </si>
  <si>
    <t>BK0131</t>
  </si>
  <si>
    <t>BK0132</t>
  </si>
  <si>
    <t>BK0133</t>
  </si>
  <si>
    <t>BK0134</t>
  </si>
  <si>
    <t>BK0135</t>
  </si>
  <si>
    <t>BK0136</t>
  </si>
  <si>
    <t>BK0137</t>
  </si>
  <si>
    <t>BK0138</t>
  </si>
  <si>
    <t>BK0139</t>
  </si>
  <si>
    <t>BK0140</t>
  </si>
  <si>
    <t>BK0141</t>
  </si>
  <si>
    <t>BK0142</t>
  </si>
  <si>
    <t>BK0143</t>
  </si>
  <si>
    <t>BK0144</t>
  </si>
  <si>
    <t>BK0145</t>
  </si>
  <si>
    <t>BK0146</t>
  </si>
  <si>
    <t>BK0147</t>
  </si>
  <si>
    <t>BK0148</t>
  </si>
  <si>
    <t>BK0149</t>
  </si>
  <si>
    <t>BK0150</t>
  </si>
  <si>
    <t>BK0151</t>
  </si>
  <si>
    <t>BK0152</t>
  </si>
  <si>
    <t>BK0153</t>
  </si>
  <si>
    <t>BK0154</t>
  </si>
  <si>
    <t>BK0155</t>
  </si>
  <si>
    <t>BK0156</t>
  </si>
  <si>
    <t>BK0157</t>
  </si>
  <si>
    <t>BK0158</t>
  </si>
  <si>
    <t>BK0159</t>
  </si>
  <si>
    <t>BK0160</t>
  </si>
  <si>
    <t>BK0161</t>
  </si>
  <si>
    <t>BK0162</t>
  </si>
  <si>
    <t>BK0163</t>
  </si>
  <si>
    <t>BK0164</t>
  </si>
  <si>
    <t>BK0165</t>
  </si>
  <si>
    <t>BK0166</t>
  </si>
  <si>
    <t>BK0167</t>
  </si>
  <si>
    <t>BK0168</t>
  </si>
  <si>
    <t>BK0169</t>
  </si>
  <si>
    <t>BK0170</t>
  </si>
  <si>
    <t>BK0171</t>
  </si>
  <si>
    <t>BK0172</t>
  </si>
  <si>
    <t>BK0173</t>
  </si>
  <si>
    <t>BK0174</t>
  </si>
  <si>
    <t>BK0175</t>
  </si>
  <si>
    <t>BK0176</t>
  </si>
  <si>
    <t>BK0177</t>
  </si>
  <si>
    <t>BK0178</t>
  </si>
  <si>
    <t>BK0179</t>
  </si>
  <si>
    <t>BK0180</t>
  </si>
  <si>
    <t>BK0181</t>
  </si>
  <si>
    <t>BK0182</t>
  </si>
  <si>
    <t>BK0183</t>
  </si>
  <si>
    <t>BK0184</t>
  </si>
  <si>
    <t>BK0185</t>
  </si>
  <si>
    <t>BK0186</t>
  </si>
  <si>
    <t>BK0187</t>
  </si>
  <si>
    <t>BK0188</t>
  </si>
  <si>
    <t>BK0189</t>
  </si>
  <si>
    <t>BK0190</t>
  </si>
  <si>
    <t>BK0191</t>
  </si>
  <si>
    <t>BK0192</t>
  </si>
  <si>
    <t>BK0193</t>
  </si>
  <si>
    <t>BK0194</t>
  </si>
  <si>
    <t>BK0195</t>
  </si>
  <si>
    <t>BK0196</t>
  </si>
  <si>
    <t>BK0197</t>
  </si>
  <si>
    <t>BK0198</t>
  </si>
  <si>
    <t>BK0199</t>
  </si>
  <si>
    <t>BK0200</t>
  </si>
  <si>
    <t>BK0201</t>
  </si>
  <si>
    <t>BK0202</t>
  </si>
  <si>
    <t>BK0203</t>
  </si>
  <si>
    <t>BK0204</t>
  </si>
  <si>
    <t>BK0205</t>
  </si>
  <si>
    <t>BK0206</t>
  </si>
  <si>
    <t>BK0207</t>
  </si>
  <si>
    <t>BK0208</t>
  </si>
  <si>
    <t>BK0209</t>
  </si>
  <si>
    <t>BK0210</t>
  </si>
  <si>
    <t>BK0211</t>
  </si>
  <si>
    <t>BK0212</t>
  </si>
  <si>
    <t>BK0213</t>
  </si>
  <si>
    <t>BK0214</t>
  </si>
  <si>
    <t>BK0215</t>
  </si>
  <si>
    <t>BK0216</t>
  </si>
  <si>
    <t>BK0217</t>
  </si>
  <si>
    <t>BK0218</t>
  </si>
  <si>
    <t>BK0219</t>
  </si>
  <si>
    <t>BK0220</t>
  </si>
  <si>
    <t>BK0221</t>
  </si>
  <si>
    <t>BK0222</t>
  </si>
  <si>
    <t>BK0223</t>
  </si>
  <si>
    <t>BK0224</t>
  </si>
  <si>
    <t>BK0225</t>
  </si>
  <si>
    <t>BK0226</t>
  </si>
  <si>
    <t>BK0227</t>
  </si>
  <si>
    <t>BK0228</t>
  </si>
  <si>
    <t>BK0229</t>
  </si>
  <si>
    <t>BK0230</t>
  </si>
  <si>
    <t>BK0231</t>
  </si>
  <si>
    <t>BK0232</t>
  </si>
  <si>
    <t>BK0233</t>
  </si>
  <si>
    <t>BK0234</t>
  </si>
  <si>
    <t>BK0235</t>
  </si>
  <si>
    <t>BK0236</t>
  </si>
  <si>
    <t>BK0237</t>
  </si>
  <si>
    <t>BK0238</t>
  </si>
  <si>
    <t>BK0239</t>
  </si>
  <si>
    <t>BK0240</t>
  </si>
  <si>
    <t>BK0241</t>
  </si>
  <si>
    <t>BK0242</t>
  </si>
  <si>
    <t>BK0243</t>
  </si>
  <si>
    <t>BK0244</t>
  </si>
  <si>
    <t>BK0245</t>
  </si>
  <si>
    <t>BK0246</t>
  </si>
  <si>
    <t>BK0247</t>
  </si>
  <si>
    <t>BK0248</t>
  </si>
  <si>
    <t>BK0249</t>
  </si>
  <si>
    <t>BK0250</t>
  </si>
  <si>
    <t>BK0251</t>
  </si>
  <si>
    <t>BK0252</t>
  </si>
  <si>
    <t>BK0253</t>
  </si>
  <si>
    <t>BK0254</t>
  </si>
  <si>
    <t>BK0255</t>
  </si>
  <si>
    <t>BK0256</t>
  </si>
  <si>
    <t>BK0257</t>
  </si>
  <si>
    <t>BK0258</t>
  </si>
  <si>
    <t>BK0259</t>
  </si>
  <si>
    <t>BK0260</t>
  </si>
  <si>
    <t>BK0261</t>
  </si>
  <si>
    <t>BK0262</t>
  </si>
  <si>
    <t>BK0263</t>
  </si>
  <si>
    <t>BK0264</t>
  </si>
  <si>
    <t>BK0265</t>
  </si>
  <si>
    <t>BK0266</t>
  </si>
  <si>
    <t>BK0267</t>
  </si>
  <si>
    <t>BK0268</t>
  </si>
  <si>
    <t>BK0269</t>
  </si>
  <si>
    <t>BK0270</t>
  </si>
  <si>
    <t>BK0271</t>
  </si>
  <si>
    <t>BK0272</t>
  </si>
  <si>
    <t>BK0273</t>
  </si>
  <si>
    <t>BK0274</t>
  </si>
  <si>
    <t>BK0275</t>
  </si>
  <si>
    <t>BK0276</t>
  </si>
  <si>
    <t>BK0277</t>
  </si>
  <si>
    <t>BK0278</t>
  </si>
  <si>
    <t>BK0279</t>
  </si>
  <si>
    <t>BK0280</t>
  </si>
  <si>
    <t>BK0281</t>
  </si>
  <si>
    <t>BK0282</t>
  </si>
  <si>
    <t>BK0283</t>
  </si>
  <si>
    <t>BK0284</t>
  </si>
  <si>
    <t>BK0285</t>
  </si>
  <si>
    <t>BK0286</t>
  </si>
  <si>
    <t>BK0287</t>
  </si>
  <si>
    <t>BK0288</t>
  </si>
  <si>
    <t>BK0289</t>
  </si>
  <si>
    <t>BK0290</t>
  </si>
  <si>
    <t>BK0291</t>
  </si>
  <si>
    <t>BK0292</t>
  </si>
  <si>
    <t>BK0293</t>
  </si>
  <si>
    <t>BK0294</t>
  </si>
  <si>
    <t>BK0295</t>
  </si>
  <si>
    <t>BK0296</t>
  </si>
  <si>
    <t>BK0297</t>
  </si>
  <si>
    <t>BK0298</t>
  </si>
  <si>
    <t>BK0299</t>
  </si>
  <si>
    <t>BK0300</t>
  </si>
  <si>
    <t>BK0301</t>
  </si>
  <si>
    <t>BK0302</t>
  </si>
  <si>
    <t>BK0303</t>
  </si>
  <si>
    <t>BK0304</t>
  </si>
  <si>
    <t>BK0305</t>
  </si>
  <si>
    <t>BK0306</t>
  </si>
  <si>
    <t>BK0307</t>
  </si>
  <si>
    <t>BK0308</t>
  </si>
  <si>
    <t>BK0309</t>
  </si>
  <si>
    <t>BK0310</t>
  </si>
  <si>
    <t>BK0311</t>
  </si>
  <si>
    <t>BK0312</t>
  </si>
  <si>
    <t>BK0313</t>
  </si>
  <si>
    <t>BK0314</t>
  </si>
  <si>
    <t>BK0315</t>
  </si>
  <si>
    <t>BK0316</t>
  </si>
  <si>
    <t>BK0317</t>
  </si>
  <si>
    <t>BK0318</t>
  </si>
  <si>
    <t>BK0319</t>
  </si>
  <si>
    <t>BK0320</t>
  </si>
  <si>
    <t>BK0321</t>
  </si>
  <si>
    <t>BK0322</t>
  </si>
  <si>
    <t>BK0323</t>
  </si>
  <si>
    <t>BK0324</t>
  </si>
  <si>
    <t>BK0325</t>
  </si>
  <si>
    <t>BK0326</t>
  </si>
  <si>
    <t>BK0327</t>
  </si>
  <si>
    <t>BK0328</t>
  </si>
  <si>
    <t>BK0329</t>
  </si>
  <si>
    <t>BK0330</t>
  </si>
  <si>
    <t>BK0331</t>
  </si>
  <si>
    <t>BK0332</t>
  </si>
  <si>
    <t>BK0333</t>
  </si>
  <si>
    <t>BK0334</t>
  </si>
  <si>
    <t>BK0335</t>
  </si>
  <si>
    <t>BK0336</t>
  </si>
  <si>
    <t>BK0337</t>
  </si>
  <si>
    <t>BK0338</t>
  </si>
  <si>
    <t>BK0339</t>
  </si>
  <si>
    <t>BK0340</t>
  </si>
  <si>
    <t>BK0341</t>
  </si>
  <si>
    <t>BK0342</t>
  </si>
  <si>
    <t>BK0343</t>
  </si>
  <si>
    <t>BK0344</t>
  </si>
  <si>
    <t>BK0345</t>
  </si>
  <si>
    <t>BK0346</t>
  </si>
  <si>
    <t>BK0347</t>
  </si>
  <si>
    <t>BK0348</t>
  </si>
  <si>
    <t>BK0349</t>
  </si>
  <si>
    <t>BK0350</t>
  </si>
  <si>
    <t>BK0351</t>
  </si>
  <si>
    <t>BK0352</t>
  </si>
  <si>
    <t>BK0353</t>
  </si>
  <si>
    <t>BK0354</t>
  </si>
  <si>
    <t>BK0355</t>
  </si>
  <si>
    <t>BK0356</t>
  </si>
  <si>
    <t>BK0357</t>
  </si>
  <si>
    <t>BK0358</t>
  </si>
  <si>
    <t>BK0359</t>
  </si>
  <si>
    <t>BK0360</t>
  </si>
  <si>
    <t>BK0361</t>
  </si>
  <si>
    <t>BK0362</t>
  </si>
  <si>
    <t>BK0363</t>
  </si>
  <si>
    <t>BK0364</t>
  </si>
  <si>
    <t>BK0365</t>
  </si>
  <si>
    <t>BK0366</t>
  </si>
  <si>
    <t>BK0367</t>
  </si>
  <si>
    <t>BK0368</t>
  </si>
  <si>
    <t>BK0369</t>
  </si>
  <si>
    <t>BK0370</t>
  </si>
  <si>
    <t>BK0371</t>
  </si>
  <si>
    <t>BK0372</t>
  </si>
  <si>
    <t>BK0373</t>
  </si>
  <si>
    <t>BK0374</t>
  </si>
  <si>
    <t>BK0375</t>
  </si>
  <si>
    <t>BK0376</t>
  </si>
  <si>
    <t>BK0377</t>
  </si>
  <si>
    <t>BK0378</t>
  </si>
  <si>
    <t>BK0379</t>
  </si>
  <si>
    <t>BK0380</t>
  </si>
  <si>
    <t>BK0381</t>
  </si>
  <si>
    <t>BK0382</t>
  </si>
  <si>
    <t>BK0383</t>
  </si>
  <si>
    <t>BK0384</t>
  </si>
  <si>
    <t>BK0385</t>
  </si>
  <si>
    <t>BK0386</t>
  </si>
  <si>
    <t>BK0387</t>
  </si>
  <si>
    <t>BK0388</t>
  </si>
  <si>
    <t>BK0389</t>
  </si>
  <si>
    <t>BK0390</t>
  </si>
  <si>
    <t>BK0391</t>
  </si>
  <si>
    <t>BK0392</t>
  </si>
  <si>
    <t>BK0393</t>
  </si>
  <si>
    <t>BK0394</t>
  </si>
  <si>
    <t>BK0395</t>
  </si>
  <si>
    <t>BK0396</t>
  </si>
  <si>
    <t>BK0397</t>
  </si>
  <si>
    <t>BK0398</t>
  </si>
  <si>
    <t>BK0399</t>
  </si>
  <si>
    <t>BK0400</t>
  </si>
  <si>
    <t>BK0401</t>
  </si>
  <si>
    <t>BK0402</t>
  </si>
  <si>
    <t>BK0403</t>
  </si>
  <si>
    <t>BK0404</t>
  </si>
  <si>
    <t>BK0405</t>
  </si>
  <si>
    <t>BK0406</t>
  </si>
  <si>
    <t>BK0407</t>
  </si>
  <si>
    <t>BK0408</t>
  </si>
  <si>
    <t>BK0409</t>
  </si>
  <si>
    <t>BK0410</t>
  </si>
  <si>
    <t>BK0411</t>
  </si>
  <si>
    <t>BK0412</t>
  </si>
  <si>
    <t>BK0001</t>
  </si>
  <si>
    <t>BK0002</t>
  </si>
  <si>
    <t>BK0003</t>
  </si>
  <si>
    <t>BK0004</t>
  </si>
  <si>
    <t>BK0005</t>
  </si>
  <si>
    <t>BK0006</t>
  </si>
  <si>
    <t>BK0007</t>
  </si>
  <si>
    <t>BK0008</t>
  </si>
  <si>
    <t>BK0009</t>
  </si>
  <si>
    <t>BK0010</t>
  </si>
  <si>
    <t>BK0011</t>
  </si>
  <si>
    <t>BK0012</t>
  </si>
  <si>
    <t>BK0013</t>
  </si>
  <si>
    <t>BK0014</t>
  </si>
  <si>
    <t>BK0015</t>
  </si>
  <si>
    <t>BK0016</t>
  </si>
  <si>
    <t>BK0017</t>
  </si>
  <si>
    <t>BK0018</t>
  </si>
  <si>
    <t>BK0019</t>
  </si>
  <si>
    <t>BK0020</t>
  </si>
  <si>
    <t>BK0021</t>
  </si>
  <si>
    <t>BK0022</t>
  </si>
  <si>
    <t>BK0023</t>
  </si>
  <si>
    <t>BK0024</t>
  </si>
  <si>
    <t>BK0025</t>
  </si>
  <si>
    <t>BK0026</t>
  </si>
  <si>
    <t>BK0027</t>
  </si>
  <si>
    <t>BK0028</t>
  </si>
  <si>
    <t>BK0029</t>
  </si>
  <si>
    <t>BK0030</t>
  </si>
  <si>
    <t>BK0031</t>
  </si>
  <si>
    <t>BK0032</t>
  </si>
  <si>
    <t>BK0033</t>
  </si>
  <si>
    <t>SL0001</t>
    <phoneticPr fontId="1"/>
  </si>
  <si>
    <t>SL0002</t>
  </si>
  <si>
    <t>SL0003</t>
  </si>
  <si>
    <t>SL0004</t>
  </si>
  <si>
    <t>SL0005</t>
  </si>
  <si>
    <t>SL0001</t>
    <phoneticPr fontId="1"/>
  </si>
  <si>
    <t>魔法剣</t>
    <rPh sb="0" eb="3">
      <t>マホウケン</t>
    </rPh>
    <phoneticPr fontId="1"/>
  </si>
  <si>
    <t>ワンド</t>
    <phoneticPr fontId="1"/>
  </si>
  <si>
    <t>CE0001</t>
  </si>
  <si>
    <t>CE0001</t>
    <phoneticPr fontId="1"/>
  </si>
  <si>
    <t>CONTINUE</t>
  </si>
  <si>
    <t>STOP</t>
    <phoneticPr fontId="1"/>
  </si>
  <si>
    <t>ONECE</t>
    <phoneticPr fontId="1"/>
  </si>
  <si>
    <t>STATUS</t>
  </si>
  <si>
    <t>ADD_PERCENT_OF_MAX</t>
  </si>
  <si>
    <t>AVO</t>
    <phoneticPr fontId="1"/>
  </si>
  <si>
    <t>HP</t>
    <phoneticPr fontId="1"/>
  </si>
  <si>
    <t>ヘルカイザー</t>
    <phoneticPr fontId="1"/>
  </si>
  <si>
    <t>効果範囲の全員に継続ダメージ</t>
  </si>
  <si>
    <t>血しぶき</t>
    <rPh sb="0" eb="1">
      <t>チ</t>
    </rPh>
    <phoneticPr fontId="1"/>
  </si>
  <si>
    <t>近距離の対象に継続ダメージを付与する</t>
  </si>
  <si>
    <t>酸性雨</t>
    <rPh sb="0" eb="3">
      <t>サンセイウ</t>
    </rPh>
    <phoneticPr fontId="1"/>
  </si>
  <si>
    <t>効果範囲の全員に継続ダメージ弱を付与する</t>
  </si>
  <si>
    <t>赤星病</t>
    <rPh sb="0" eb="3">
      <t>アカボシビョウ</t>
    </rPh>
    <phoneticPr fontId="1"/>
  </si>
  <si>
    <t>木化している対象に継続ダメージを付与する</t>
  </si>
  <si>
    <t>油虫</t>
    <rPh sb="0" eb="2">
      <t>アブラムシ</t>
    </rPh>
    <phoneticPr fontId="1"/>
  </si>
  <si>
    <t>黄金化している対象に継続ダメージを付与する</t>
  </si>
  <si>
    <t>浸食</t>
    <rPh sb="0" eb="2">
      <t>シンショク</t>
    </rPh>
    <phoneticPr fontId="1"/>
  </si>
  <si>
    <t>呪い</t>
    <rPh sb="0" eb="1">
      <t>ノロ</t>
    </rPh>
    <phoneticPr fontId="1"/>
  </si>
  <si>
    <t>体力が満タンの対象に継続ダメージを付与する</t>
  </si>
  <si>
    <t>ちょんぎり</t>
  </si>
  <si>
    <t>ちょんぎり</t>
    <phoneticPr fontId="1"/>
  </si>
  <si>
    <t>単体に斬撃ダメージ。まれに即死。</t>
    <rPh sb="0" eb="2">
      <t>タンタイ</t>
    </rPh>
    <rPh sb="3" eb="5">
      <t>ザンゲキ</t>
    </rPh>
    <rPh sb="13" eb="15">
      <t>ソクシ</t>
    </rPh>
    <phoneticPr fontId="1"/>
  </si>
  <si>
    <t>蘇生</t>
    <rPh sb="0" eb="2">
      <t>ソセイ</t>
    </rPh>
    <phoneticPr fontId="1"/>
  </si>
  <si>
    <t>魔法弾</t>
    <rPh sb="0" eb="2">
      <t>マホウ</t>
    </rPh>
    <rPh sb="2" eb="3">
      <t>ダン</t>
    </rPh>
    <phoneticPr fontId="1"/>
  </si>
  <si>
    <t>CE0002</t>
  </si>
  <si>
    <t>CE0003</t>
  </si>
  <si>
    <t>CE0004</t>
  </si>
  <si>
    <t>CE0005</t>
  </si>
  <si>
    <t>CE0006</t>
  </si>
  <si>
    <t>CE0007</t>
  </si>
  <si>
    <t>CE0008</t>
  </si>
  <si>
    <t>CE0009</t>
  </si>
  <si>
    <t>CE0010</t>
  </si>
  <si>
    <t>CE0011</t>
  </si>
  <si>
    <t>CE0012</t>
  </si>
  <si>
    <t>CE0013</t>
  </si>
  <si>
    <t>CE0014</t>
  </si>
  <si>
    <t>CE0015</t>
  </si>
  <si>
    <t>CE0016</t>
  </si>
  <si>
    <t>CE0017</t>
  </si>
  <si>
    <t>CE0018</t>
  </si>
  <si>
    <t>CE0019</t>
  </si>
  <si>
    <t>CE0020</t>
  </si>
  <si>
    <t>CE0021</t>
  </si>
  <si>
    <t>CE0022</t>
  </si>
  <si>
    <t>CE0023</t>
  </si>
  <si>
    <t>CE0024</t>
  </si>
  <si>
    <t>CE0028</t>
  </si>
  <si>
    <t>CE0029</t>
  </si>
  <si>
    <t>CE0030</t>
  </si>
  <si>
    <t>CE0031</t>
  </si>
  <si>
    <t>CE0032</t>
  </si>
  <si>
    <t>CE0033</t>
  </si>
  <si>
    <t>CE0034</t>
  </si>
  <si>
    <t>CE0035</t>
  </si>
  <si>
    <t>CE0036</t>
  </si>
  <si>
    <t>行動不能高5ターン</t>
  </si>
  <si>
    <t>行動不能中5ターン</t>
  </si>
  <si>
    <t>行動不能低5ターン</t>
  </si>
  <si>
    <t>行動不能高10ターン</t>
  </si>
  <si>
    <t>行動不能中10ターン</t>
  </si>
  <si>
    <t>行動不能低10ターン</t>
  </si>
  <si>
    <t>防御効果高1ターン</t>
  </si>
  <si>
    <t>防御効果中1ターン</t>
  </si>
  <si>
    <t>防御効果低1ターン</t>
  </si>
  <si>
    <t>回避効果高1ターン</t>
  </si>
  <si>
    <t>回避効果中1ターン</t>
  </si>
  <si>
    <t>回避効果低1ターン</t>
  </si>
  <si>
    <t>リジェネ弱5ターン</t>
  </si>
  <si>
    <t>リジェネ中5ターン</t>
  </si>
  <si>
    <t>リジェネ強5ターン</t>
  </si>
  <si>
    <t>リジェネ弱10ターン</t>
  </si>
  <si>
    <t>リジェネ中10ターン</t>
  </si>
  <si>
    <t>リジェネ強10ターン</t>
  </si>
  <si>
    <t>スリップ弱5ターン</t>
  </si>
  <si>
    <t>スリップ中5ターン</t>
  </si>
  <si>
    <t>スリップ強5ターン</t>
  </si>
  <si>
    <t>スリップ弱10ターン</t>
  </si>
  <si>
    <t>スリップ中10ターン</t>
  </si>
  <si>
    <t>スリップ強10ターン</t>
  </si>
  <si>
    <t>行動不能5ターン</t>
  </si>
  <si>
    <t>行動不能10ターン</t>
  </si>
  <si>
    <t>行動不能無期限</t>
  </si>
  <si>
    <t>行動不能高無期限</t>
  </si>
  <si>
    <t>行動不能中無期限</t>
  </si>
  <si>
    <t>行動不能低無期限</t>
  </si>
  <si>
    <t>炎上耐性向上弱1ターン</t>
  </si>
  <si>
    <t>炎上耐性向上弱5ターン</t>
  </si>
  <si>
    <t>炎上耐性向上弱10ターン</t>
  </si>
  <si>
    <t>炎上耐性向上中1ターン</t>
  </si>
  <si>
    <t>炎上耐性向上中5ターン</t>
  </si>
  <si>
    <t>炎上耐性向上中10ターン</t>
  </si>
  <si>
    <t>炎上耐性向上強1ターン</t>
  </si>
  <si>
    <t>炎上耐性向上強5ターン</t>
  </si>
  <si>
    <t>炎上耐性向上強10ターン</t>
  </si>
  <si>
    <t>炎上耐性低下弱1ターン</t>
  </si>
  <si>
    <t>炎上耐性低下弱5ターン</t>
  </si>
  <si>
    <t>炎上耐性低下弱10ターン</t>
  </si>
  <si>
    <t>炎上耐性低下中1ターン</t>
  </si>
  <si>
    <t>炎上耐性低下中5ターン</t>
  </si>
  <si>
    <t>炎上耐性低下中10ターン</t>
  </si>
  <si>
    <t>炎上耐性低下強1ターン</t>
  </si>
  <si>
    <t>炎上耐性低下強5ターン</t>
  </si>
  <si>
    <t>炎上耐性低下強10ターン</t>
  </si>
  <si>
    <t>毒耐性向上弱1ターン</t>
  </si>
  <si>
    <t>毒耐性向上弱5ターン</t>
  </si>
  <si>
    <t>毒耐性向上弱10ターン</t>
  </si>
  <si>
    <t>毒耐性向上中1ターン</t>
  </si>
  <si>
    <t>毒耐性向上中5ターン</t>
  </si>
  <si>
    <t>毒耐性向上中10ターン</t>
  </si>
  <si>
    <t>毒耐性向上強1ターン</t>
  </si>
  <si>
    <t>毒耐性向上強5ターン</t>
  </si>
  <si>
    <t>毒耐性向上強10ターン</t>
  </si>
  <si>
    <t>毒耐性低下弱1ターン</t>
  </si>
  <si>
    <t>毒耐性低下弱5ターン</t>
  </si>
  <si>
    <t>毒耐性低下弱10ターン</t>
  </si>
  <si>
    <t>毒耐性低下中1ターン</t>
  </si>
  <si>
    <t>毒耐性低下中5ターン</t>
  </si>
  <si>
    <t>毒耐性低下中10ターン</t>
  </si>
  <si>
    <t>毒耐性低下強1ターン</t>
  </si>
  <si>
    <t>毒耐性低下強5ターン</t>
  </si>
  <si>
    <t>毒耐性低下強10ターン</t>
  </si>
  <si>
    <t>封印耐性向上弱1ターン</t>
  </si>
  <si>
    <t>封印耐性向上弱5ターン</t>
  </si>
  <si>
    <t>封印耐性向上弱10ターン</t>
  </si>
  <si>
    <t>封印耐性向上中1ターン</t>
  </si>
  <si>
    <t>封印耐性向上中5ターン</t>
  </si>
  <si>
    <t>封印耐性向上中10ターン</t>
  </si>
  <si>
    <t>封印耐性向上強1ターン</t>
  </si>
  <si>
    <t>封印耐性向上強5ターン</t>
  </si>
  <si>
    <t>封印耐性向上強10ターン</t>
  </si>
  <si>
    <t>封印耐性低下弱1ターン</t>
  </si>
  <si>
    <t>封印耐性低下弱5ターン</t>
  </si>
  <si>
    <t>封印耐性低下弱10ターン</t>
  </si>
  <si>
    <t>封印耐性低下中1ターン</t>
  </si>
  <si>
    <t>封印耐性低下中5ターン</t>
  </si>
  <si>
    <t>封印耐性低下中10ターン</t>
  </si>
  <si>
    <t>封印耐性低下強1ターン</t>
  </si>
  <si>
    <t>封印耐性低下強5ターン</t>
  </si>
  <si>
    <t>封印耐性低下強10ターン</t>
  </si>
  <si>
    <t>切断耐性向上弱1ターン</t>
  </si>
  <si>
    <t>切断耐性向上弱5ターン</t>
  </si>
  <si>
    <t>切断耐性向上弱10ターン</t>
  </si>
  <si>
    <t>切断耐性向上中1ターン</t>
  </si>
  <si>
    <t>切断耐性向上中5ターン</t>
  </si>
  <si>
    <t>切断耐性向上中10ターン</t>
  </si>
  <si>
    <t>切断耐性向上強1ターン</t>
  </si>
  <si>
    <t>切断耐性向上強5ターン</t>
  </si>
  <si>
    <t>切断耐性向上強10ターン</t>
  </si>
  <si>
    <t>切断耐性低下弱1ターン</t>
  </si>
  <si>
    <t>切断耐性低下弱5ターン</t>
  </si>
  <si>
    <t>切断耐性低下弱10ターン</t>
  </si>
  <si>
    <t>切断耐性低下中1ターン</t>
  </si>
  <si>
    <t>切断耐性低下中5ターン</t>
  </si>
  <si>
    <t>切断耐性低下中10ターン</t>
  </si>
  <si>
    <t>切断耐性低下強1ターン</t>
  </si>
  <si>
    <t>切断耐性低下強5ターン</t>
  </si>
  <si>
    <t>切断耐性低下強10ターン</t>
  </si>
  <si>
    <t>凍結耐性向上弱1ターン</t>
  </si>
  <si>
    <t>凍結耐性向上弱5ターン</t>
  </si>
  <si>
    <t>凍結耐性向上弱10ターン</t>
  </si>
  <si>
    <t>凍結耐性向上中1ターン</t>
  </si>
  <si>
    <t>凍結耐性向上中5ターン</t>
  </si>
  <si>
    <t>凍結耐性向上中10ターン</t>
  </si>
  <si>
    <t>凍結耐性向上強1ターン</t>
  </si>
  <si>
    <t>凍結耐性向上強5ターン</t>
  </si>
  <si>
    <t>凍結耐性向上強10ターン</t>
  </si>
  <si>
    <t>凍結耐性低下弱1ターン</t>
  </si>
  <si>
    <t>凍結耐性低下弱5ターン</t>
  </si>
  <si>
    <t>凍結耐性低下弱10ターン</t>
  </si>
  <si>
    <t>凍結耐性低下中1ターン</t>
  </si>
  <si>
    <t>凍結耐性低下中5ターン</t>
  </si>
  <si>
    <t>凍結耐性低下中10ターン</t>
  </si>
  <si>
    <t>凍結耐性低下強1ターン</t>
  </si>
  <si>
    <t>凍結耐性低下強5ターン</t>
  </si>
  <si>
    <t>凍結耐性低下強10ターン</t>
  </si>
  <si>
    <t>麻痺耐性向上弱1ターン</t>
  </si>
  <si>
    <t>麻痺耐性向上弱5ターン</t>
  </si>
  <si>
    <t>麻痺耐性向上弱10ターン</t>
  </si>
  <si>
    <t>麻痺耐性向上中1ターン</t>
  </si>
  <si>
    <t>麻痺耐性向上中5ターン</t>
  </si>
  <si>
    <t>麻痺耐性向上中10ターン</t>
  </si>
  <si>
    <t>麻痺耐性向上強1ターン</t>
  </si>
  <si>
    <t>麻痺耐性向上強5ターン</t>
  </si>
  <si>
    <t>麻痺耐性向上強10ターン</t>
  </si>
  <si>
    <t>麻痺耐性低下弱1ターン</t>
  </si>
  <si>
    <t>麻痺耐性低下弱5ターン</t>
  </si>
  <si>
    <t>麻痺耐性低下弱10ターン</t>
  </si>
  <si>
    <t>麻痺耐性低下中1ターン</t>
  </si>
  <si>
    <t>麻痺耐性低下中5ターン</t>
  </si>
  <si>
    <t>麻痺耐性低下中10ターン</t>
  </si>
  <si>
    <t>麻痺耐性低下強1ターン</t>
  </si>
  <si>
    <t>麻痺耐性低下強5ターン</t>
  </si>
  <si>
    <t>麻痺耐性低下強10ターン</t>
  </si>
  <si>
    <t>昏睡耐性向上弱1ターン</t>
  </si>
  <si>
    <t>昏睡耐性向上弱5ターン</t>
  </si>
  <si>
    <t>昏睡耐性向上弱10ターン</t>
  </si>
  <si>
    <t>昏睡耐性向上中1ターン</t>
  </si>
  <si>
    <t>昏睡耐性向上中5ターン</t>
  </si>
  <si>
    <t>昏睡耐性向上中10ターン</t>
  </si>
  <si>
    <t>昏睡耐性向上強1ターン</t>
  </si>
  <si>
    <t>昏睡耐性向上強5ターン</t>
  </si>
  <si>
    <t>昏睡耐性向上強10ターン</t>
  </si>
  <si>
    <t>昏睡耐性低下弱1ターン</t>
  </si>
  <si>
    <t>昏睡耐性低下弱5ターン</t>
  </si>
  <si>
    <t>昏睡耐性低下弱10ターン</t>
  </si>
  <si>
    <t>昏睡耐性低下中1ターン</t>
  </si>
  <si>
    <t>昏睡耐性低下中5ターン</t>
  </si>
  <si>
    <t>昏睡耐性低下中10ターン</t>
  </si>
  <si>
    <t>昏睡耐性低下強1ターン</t>
  </si>
  <si>
    <t>昏睡耐性低下強5ターン</t>
  </si>
  <si>
    <t>昏睡耐性低下強10ターン</t>
  </si>
  <si>
    <t>黄金化耐性向上弱1ターン</t>
  </si>
  <si>
    <t>黄金化耐性向上弱5ターン</t>
  </si>
  <si>
    <t>黄金化耐性向上弱10ターン</t>
  </si>
  <si>
    <t>黄金化耐性向上中1ターン</t>
  </si>
  <si>
    <t>黄金化耐性向上中5ターン</t>
  </si>
  <si>
    <t>黄金化耐性向上中10ターン</t>
  </si>
  <si>
    <t>黄金化耐性向上強1ターン</t>
  </si>
  <si>
    <t>黄金化耐性向上強5ターン</t>
  </si>
  <si>
    <t>黄金化耐性向上強10ターン</t>
  </si>
  <si>
    <t>黄金化耐性低下弱1ターン</t>
  </si>
  <si>
    <t>黄金化耐性低下弱5ターン</t>
  </si>
  <si>
    <t>黄金化耐性低下弱10ターン</t>
  </si>
  <si>
    <t>黄金化耐性低下中1ターン</t>
  </si>
  <si>
    <t>黄金化耐性低下中5ターン</t>
  </si>
  <si>
    <t>黄金化耐性低下中10ターン</t>
  </si>
  <si>
    <t>黄金化耐性低下強1ターン</t>
  </si>
  <si>
    <t>黄金化耐性低下強5ターン</t>
  </si>
  <si>
    <t>黄金化耐性低下強10ターン</t>
  </si>
  <si>
    <t>混乱耐性向上弱1ターン</t>
  </si>
  <si>
    <t>混乱耐性向上弱5ターン</t>
  </si>
  <si>
    <t>混乱耐性向上弱10ターン</t>
  </si>
  <si>
    <t>混乱耐性向上中1ターン</t>
  </si>
  <si>
    <t>混乱耐性向上中5ターン</t>
  </si>
  <si>
    <t>混乱耐性向上中10ターン</t>
  </si>
  <si>
    <t>混乱耐性向上強1ターン</t>
  </si>
  <si>
    <t>混乱耐性向上強5ターン</t>
  </si>
  <si>
    <t>混乱耐性向上強10ターン</t>
  </si>
  <si>
    <t>混乱耐性低下弱1ターン</t>
  </si>
  <si>
    <t>混乱耐性低下弱5ターン</t>
  </si>
  <si>
    <t>混乱耐性低下弱10ターン</t>
  </si>
  <si>
    <t>混乱耐性低下中1ターン</t>
  </si>
  <si>
    <t>混乱耐性低下中5ターン</t>
  </si>
  <si>
    <t>混乱耐性低下中10ターン</t>
  </si>
  <si>
    <t>混乱耐性低下強1ターン</t>
  </si>
  <si>
    <t>混乱耐性低下強5ターン</t>
  </si>
  <si>
    <t>混乱耐性低下強10ターン</t>
  </si>
  <si>
    <t>狂乱耐性向上弱1ターン</t>
  </si>
  <si>
    <t>狂乱耐性向上弱5ターン</t>
  </si>
  <si>
    <t>狂乱耐性向上弱10ターン</t>
  </si>
  <si>
    <t>狂乱耐性向上中1ターン</t>
  </si>
  <si>
    <t>狂乱耐性向上中5ターン</t>
  </si>
  <si>
    <t>狂乱耐性向上中10ターン</t>
  </si>
  <si>
    <t>狂乱耐性向上強1ターン</t>
  </si>
  <si>
    <t>狂乱耐性向上強5ターン</t>
  </si>
  <si>
    <t>狂乱耐性向上強10ターン</t>
  </si>
  <si>
    <t>狂乱耐性低下弱1ターン</t>
  </si>
  <si>
    <t>狂乱耐性低下弱5ターン</t>
  </si>
  <si>
    <t>狂乱耐性低下弱10ターン</t>
  </si>
  <si>
    <t>狂乱耐性低下中1ターン</t>
  </si>
  <si>
    <t>狂乱耐性低下中5ターン</t>
  </si>
  <si>
    <t>狂乱耐性低下中10ターン</t>
  </si>
  <si>
    <t>狂乱耐性低下強1ターン</t>
  </si>
  <si>
    <t>狂乱耐性低下強5ターン</t>
  </si>
  <si>
    <t>狂乱耐性低下強10ターン</t>
  </si>
  <si>
    <t>発狂耐性向上弱1ターン</t>
  </si>
  <si>
    <t>発狂耐性向上弱5ターン</t>
  </si>
  <si>
    <t>発狂耐性向上弱10ターン</t>
  </si>
  <si>
    <t>発狂耐性向上中1ターン</t>
  </si>
  <si>
    <t>発狂耐性向上中5ターン</t>
  </si>
  <si>
    <t>発狂耐性向上中10ターン</t>
  </si>
  <si>
    <t>発狂耐性向上強1ターン</t>
  </si>
  <si>
    <t>発狂耐性向上強5ターン</t>
  </si>
  <si>
    <t>発狂耐性向上強10ターン</t>
  </si>
  <si>
    <t>発狂耐性低下弱1ターン</t>
  </si>
  <si>
    <t>発狂耐性低下弱5ターン</t>
  </si>
  <si>
    <t>発狂耐性低下弱10ターン</t>
  </si>
  <si>
    <t>発狂耐性低下中1ターン</t>
  </si>
  <si>
    <t>発狂耐性低下中5ターン</t>
  </si>
  <si>
    <t>発狂耐性低下中10ターン</t>
  </si>
  <si>
    <t>発狂耐性低下強1ターン</t>
  </si>
  <si>
    <t>発狂耐性低下強5ターン</t>
  </si>
  <si>
    <t>発狂耐性低下強10ターン</t>
  </si>
  <si>
    <t>即死耐性向上弱1ターン</t>
  </si>
  <si>
    <t>即死耐性向上弱5ターン</t>
  </si>
  <si>
    <t>即死耐性向上弱10ターン</t>
  </si>
  <si>
    <t>即死耐性向上中1ターン</t>
  </si>
  <si>
    <t>即死耐性向上中5ターン</t>
  </si>
  <si>
    <t>即死耐性向上中10ターン</t>
  </si>
  <si>
    <t>即死耐性向上強1ターン</t>
  </si>
  <si>
    <t>即死耐性向上強5ターン</t>
  </si>
  <si>
    <t>即死耐性向上強10ターン</t>
  </si>
  <si>
    <t>即死耐性低下弱1ターン</t>
  </si>
  <si>
    <t>即死耐性低下弱5ターン</t>
  </si>
  <si>
    <t>即死耐性低下弱10ターン</t>
  </si>
  <si>
    <t>即死耐性低下中1ターン</t>
  </si>
  <si>
    <t>即死耐性低下中5ターン</t>
  </si>
  <si>
    <t>即死耐性低下中10ターン</t>
  </si>
  <si>
    <t>即死耐性低下強1ターン</t>
  </si>
  <si>
    <t>即死耐性低下強5ターン</t>
  </si>
  <si>
    <t>即死耐性低下強10ターン</t>
  </si>
  <si>
    <t>気絶耐性向上弱1ターン</t>
  </si>
  <si>
    <t>気絶耐性向上弱5ターン</t>
  </si>
  <si>
    <t>気絶耐性向上弱10ターン</t>
  </si>
  <si>
    <t>気絶耐性向上中1ターン</t>
  </si>
  <si>
    <t>気絶耐性向上中5ターン</t>
  </si>
  <si>
    <t>気絶耐性向上中10ターン</t>
  </si>
  <si>
    <t>気絶耐性向上強1ターン</t>
  </si>
  <si>
    <t>気絶耐性向上強5ターン</t>
  </si>
  <si>
    <t>気絶耐性向上強10ターン</t>
  </si>
  <si>
    <t>気絶耐性低下弱1ターン</t>
  </si>
  <si>
    <t>気絶耐性低下弱5ターン</t>
  </si>
  <si>
    <t>気絶耐性低下弱10ターン</t>
  </si>
  <si>
    <t>気絶耐性低下中1ターン</t>
  </si>
  <si>
    <t>気絶耐性低下中5ターン</t>
  </si>
  <si>
    <t>気絶耐性低下中10ターン</t>
  </si>
  <si>
    <t>気絶耐性低下強1ターン</t>
  </si>
  <si>
    <t>気絶耐性低下強5ターン</t>
  </si>
  <si>
    <t>気絶耐性低下強10ターン</t>
  </si>
  <si>
    <t>木化耐性向上弱1ターン</t>
  </si>
  <si>
    <t>木化耐性向上弱5ターン</t>
  </si>
  <si>
    <t>木化耐性向上弱10ターン</t>
  </si>
  <si>
    <t>木化耐性向上中1ターン</t>
  </si>
  <si>
    <t>木化耐性向上中5ターン</t>
  </si>
  <si>
    <t>木化耐性向上中10ターン</t>
  </si>
  <si>
    <t>木化耐性向上強1ターン</t>
  </si>
  <si>
    <t>木化耐性向上強5ターン</t>
  </si>
  <si>
    <t>木化耐性向上強10ターン</t>
  </si>
  <si>
    <t>木化耐性低下弱1ターン</t>
  </si>
  <si>
    <t>木化耐性低下弱5ターン</t>
  </si>
  <si>
    <t>木化耐性低下弱10ターン</t>
  </si>
  <si>
    <t>木化耐性低下中1ターン</t>
  </si>
  <si>
    <t>木化耐性低下中5ターン</t>
  </si>
  <si>
    <t>木化耐性低下中10ターン</t>
  </si>
  <si>
    <t>木化耐性低下強1ターン</t>
  </si>
  <si>
    <t>木化耐性低下強5ターン</t>
  </si>
  <si>
    <t>木化耐性低下強10ターン</t>
  </si>
  <si>
    <t>湿潤耐性向上弱1ターン</t>
  </si>
  <si>
    <t>湿潤耐性向上弱5ターン</t>
  </si>
  <si>
    <t>湿潤耐性向上弱10ターン</t>
  </si>
  <si>
    <t>湿潤耐性向上中1ターン</t>
  </si>
  <si>
    <t>湿潤耐性向上中5ターン</t>
  </si>
  <si>
    <t>湿潤耐性向上中10ターン</t>
  </si>
  <si>
    <t>湿潤耐性向上強1ターン</t>
  </si>
  <si>
    <t>湿潤耐性向上強5ターン</t>
  </si>
  <si>
    <t>湿潤耐性向上強10ターン</t>
  </si>
  <si>
    <t>湿潤耐性低下弱1ターン</t>
  </si>
  <si>
    <t>湿潤耐性低下弱5ターン</t>
  </si>
  <si>
    <t>湿潤耐性低下弱10ターン</t>
  </si>
  <si>
    <t>湿潤耐性低下中1ターン</t>
  </si>
  <si>
    <t>湿潤耐性低下中5ターン</t>
  </si>
  <si>
    <t>湿潤耐性低下中10ターン</t>
  </si>
  <si>
    <t>湿潤耐性低下強1ターン</t>
  </si>
  <si>
    <t>湿潤耐性低下強5ターン</t>
  </si>
  <si>
    <t>湿潤耐性低下強10ターン</t>
  </si>
  <si>
    <t>体力上昇弱1ターン</t>
  </si>
  <si>
    <t>体力上昇弱5ターン</t>
  </si>
  <si>
    <t>体力上昇弱10ターン</t>
  </si>
  <si>
    <t>体力上昇中1ターン</t>
  </si>
  <si>
    <t>体力上昇中5ターン</t>
  </si>
  <si>
    <t>体力上昇中10ターン</t>
  </si>
  <si>
    <t>体力上昇強1ターン</t>
  </si>
  <si>
    <t>体力上昇強5ターン</t>
  </si>
  <si>
    <t>体力上昇強10ターン</t>
  </si>
  <si>
    <t>体力低下弱1ターン</t>
  </si>
  <si>
    <t>体力低下弱5ターン</t>
  </si>
  <si>
    <t>体力低下弱10ターン</t>
  </si>
  <si>
    <t>体力低下中1ターン</t>
  </si>
  <si>
    <t>体力低下中5ターン</t>
  </si>
  <si>
    <t>体力低下中10ターン</t>
  </si>
  <si>
    <t>体力低下強1ターン</t>
  </si>
  <si>
    <t>体力低下強5ターン</t>
  </si>
  <si>
    <t>体力低下強10ターン</t>
  </si>
  <si>
    <t>魔力上昇弱1ターン</t>
  </si>
  <si>
    <t>魔力上昇弱5ターン</t>
  </si>
  <si>
    <t>魔力上昇弱10ターン</t>
  </si>
  <si>
    <t>魔力上昇中1ターン</t>
  </si>
  <si>
    <t>魔力上昇中5ターン</t>
  </si>
  <si>
    <t>魔力上昇中10ターン</t>
  </si>
  <si>
    <t>魔力上昇強1ターン</t>
  </si>
  <si>
    <t>魔力上昇強5ターン</t>
  </si>
  <si>
    <t>魔力上昇強10ターン</t>
  </si>
  <si>
    <t>魔力低下弱1ターン</t>
  </si>
  <si>
    <t>魔力低下弱5ターン</t>
  </si>
  <si>
    <t>魔力低下弱10ターン</t>
  </si>
  <si>
    <t>魔力低下中1ターン</t>
  </si>
  <si>
    <t>魔力低下中5ターン</t>
  </si>
  <si>
    <t>魔力低下中10ターン</t>
  </si>
  <si>
    <t>魔力低下強1ターン</t>
  </si>
  <si>
    <t>魔力低下強5ターン</t>
  </si>
  <si>
    <t>魔力低下強10ターン</t>
  </si>
  <si>
    <t>筋力上昇弱1ターン</t>
  </si>
  <si>
    <t>筋力上昇弱5ターン</t>
  </si>
  <si>
    <t>筋力上昇弱10ターン</t>
  </si>
  <si>
    <t>筋力上昇中1ターン</t>
  </si>
  <si>
    <t>筋力上昇中5ターン</t>
  </si>
  <si>
    <t>筋力上昇中10ターン</t>
  </si>
  <si>
    <t>筋力上昇強1ターン</t>
  </si>
  <si>
    <t>筋力上昇強5ターン</t>
  </si>
  <si>
    <t>筋力上昇強10ターン</t>
  </si>
  <si>
    <t>筋力低下弱1ターン</t>
  </si>
  <si>
    <t>筋力低下弱5ターン</t>
  </si>
  <si>
    <t>筋力低下弱10ターン</t>
  </si>
  <si>
    <t>筋力低下中1ターン</t>
  </si>
  <si>
    <t>筋力低下中5ターン</t>
  </si>
  <si>
    <t>筋力低下中10ターン</t>
  </si>
  <si>
    <t>筋力低下強1ターン</t>
  </si>
  <si>
    <t>筋力低下強5ターン</t>
  </si>
  <si>
    <t>筋力低下強10ターン</t>
  </si>
  <si>
    <t>素早さ上昇弱1ターン</t>
  </si>
  <si>
    <t>素早さ上昇弱5ターン</t>
  </si>
  <si>
    <t>素早さ上昇弱10ターン</t>
  </si>
  <si>
    <t>素早さ上昇中1ターン</t>
  </si>
  <si>
    <t>素早さ上昇中5ターン</t>
  </si>
  <si>
    <t>素早さ上昇中10ターン</t>
  </si>
  <si>
    <t>素早さ上昇強1ターン</t>
  </si>
  <si>
    <t>素早さ上昇強5ターン</t>
  </si>
  <si>
    <t>素早さ上昇強10ターン</t>
  </si>
  <si>
    <t>素早さ低下弱1ターン</t>
  </si>
  <si>
    <t>素早さ低下弱5ターン</t>
  </si>
  <si>
    <t>素早さ低下弱10ターン</t>
  </si>
  <si>
    <t>素早さ低下中1ターン</t>
  </si>
  <si>
    <t>素早さ低下中5ターン</t>
  </si>
  <si>
    <t>素早さ低下中10ターン</t>
  </si>
  <si>
    <t>素早さ低下強1ターン</t>
  </si>
  <si>
    <t>素早さ低下強5ターン</t>
  </si>
  <si>
    <t>素早さ低下強10ターン</t>
  </si>
  <si>
    <t>器用さ上昇弱1ターン</t>
  </si>
  <si>
    <t>器用さ上昇弱5ターン</t>
  </si>
  <si>
    <t>器用さ上昇弱10ターン</t>
  </si>
  <si>
    <t>器用さ上昇中1ターン</t>
  </si>
  <si>
    <t>器用さ上昇中5ターン</t>
  </si>
  <si>
    <t>器用さ上昇中10ターン</t>
  </si>
  <si>
    <t>器用さ上昇強1ターン</t>
  </si>
  <si>
    <t>器用さ上昇強5ターン</t>
  </si>
  <si>
    <t>器用さ上昇強10ターン</t>
  </si>
  <si>
    <t>器用さ低下弱1ターン</t>
  </si>
  <si>
    <t>器用さ低下弱5ターン</t>
  </si>
  <si>
    <t>器用さ低下弱10ターン</t>
  </si>
  <si>
    <t>器用さ低下中1ターン</t>
  </si>
  <si>
    <t>器用さ低下中5ターン</t>
  </si>
  <si>
    <t>器用さ低下中10ターン</t>
  </si>
  <si>
    <t>器用さ低下強1ターン</t>
  </si>
  <si>
    <t>器用さ低下強5ターン</t>
  </si>
  <si>
    <t>器用さ低下強10ターン</t>
  </si>
  <si>
    <t>精神力上昇弱1ターン</t>
  </si>
  <si>
    <t>精神力上昇弱5ターン</t>
  </si>
  <si>
    <t>精神力上昇弱10ターン</t>
  </si>
  <si>
    <t>精神力上昇中1ターン</t>
  </si>
  <si>
    <t>精神力上昇中5ターン</t>
  </si>
  <si>
    <t>精神力上昇中10ターン</t>
  </si>
  <si>
    <t>精神力上昇強1ターン</t>
  </si>
  <si>
    <t>精神力上昇強5ターン</t>
  </si>
  <si>
    <t>精神力上昇強10ターン</t>
  </si>
  <si>
    <t>精神力低下弱1ターン</t>
  </si>
  <si>
    <t>精神力低下弱5ターン</t>
  </si>
  <si>
    <t>精神力低下弱10ターン</t>
  </si>
  <si>
    <t>精神力低下中1ターン</t>
  </si>
  <si>
    <t>精神力低下中5ターン</t>
  </si>
  <si>
    <t>精神力低下中10ターン</t>
  </si>
  <si>
    <t>精神力低下強1ターン</t>
  </si>
  <si>
    <t>精神力低下強5ターン</t>
  </si>
  <si>
    <t>精神力低下強10ターン</t>
  </si>
  <si>
    <t>正気度上昇弱1ターン</t>
  </si>
  <si>
    <t>正気度上昇弱5ターン</t>
  </si>
  <si>
    <t>正気度上昇弱10ターン</t>
  </si>
  <si>
    <t>正気度上昇中1ターン</t>
  </si>
  <si>
    <t>正気度上昇中5ターン</t>
  </si>
  <si>
    <t>正気度上昇中10ターン</t>
  </si>
  <si>
    <t>正気度上昇強1ターン</t>
  </si>
  <si>
    <t>正気度上昇強5ターン</t>
  </si>
  <si>
    <t>正気度上昇強10ターン</t>
  </si>
  <si>
    <t>正気度低下弱1ターン</t>
  </si>
  <si>
    <t>正気度低下弱5ターン</t>
  </si>
  <si>
    <t>正気度低下弱10ターン</t>
  </si>
  <si>
    <t>正気度低下中1ターン</t>
  </si>
  <si>
    <t>正気度低下中5ターン</t>
  </si>
  <si>
    <t>正気度低下中10ターン</t>
  </si>
  <si>
    <t>正気度低下強1ターン</t>
  </si>
  <si>
    <t>正気度低下強5ターン</t>
  </si>
  <si>
    <t>正気度低下強10ターン</t>
  </si>
  <si>
    <t>行動力上昇弱1ターン</t>
  </si>
  <si>
    <t>行動力上昇弱5ターン</t>
  </si>
  <si>
    <t>行動力上昇弱10ターン</t>
  </si>
  <si>
    <t>行動力上昇中1ターン</t>
  </si>
  <si>
    <t>行動力上昇中5ターン</t>
  </si>
  <si>
    <t>行動力上昇中10ターン</t>
  </si>
  <si>
    <t>行動力上昇強1ターン</t>
  </si>
  <si>
    <t>行動力上昇強5ターン</t>
  </si>
  <si>
    <t>行動力上昇強10ターン</t>
  </si>
  <si>
    <t>行動力低下弱1ターン</t>
  </si>
  <si>
    <t>行動力低下弱5ターン</t>
  </si>
  <si>
    <t>行動力低下弱10ターン</t>
  </si>
  <si>
    <t>行動力低下中1ターン</t>
  </si>
  <si>
    <t>行動力低下中5ターン</t>
  </si>
  <si>
    <t>行動力低下中10ターン</t>
  </si>
  <si>
    <t>行動力低下強1ターン</t>
  </si>
  <si>
    <t>行動力低下強5ターン</t>
  </si>
  <si>
    <t>行動力低下強10ターン</t>
  </si>
  <si>
    <t>攻撃力上昇弱1ターン</t>
  </si>
  <si>
    <t>攻撃力上昇弱5ターン</t>
  </si>
  <si>
    <t>攻撃力上昇弱10ターン</t>
  </si>
  <si>
    <t>攻撃力上昇中1ターン</t>
  </si>
  <si>
    <t>攻撃力上昇中5ターン</t>
  </si>
  <si>
    <t>攻撃力上昇中10ターン</t>
  </si>
  <si>
    <t>攻撃力上昇強1ターン</t>
  </si>
  <si>
    <t>攻撃力上昇強5ターン</t>
  </si>
  <si>
    <t>攻撃力上昇強10ターン</t>
  </si>
  <si>
    <t>攻撃力低下弱1ターン</t>
  </si>
  <si>
    <t>攻撃力低下弱5ターン</t>
  </si>
  <si>
    <t>攻撃力低下弱10ターン</t>
  </si>
  <si>
    <t>攻撃力低下中1ターン</t>
  </si>
  <si>
    <t>攻撃力低下中5ターン</t>
  </si>
  <si>
    <t>攻撃力低下中10ターン</t>
  </si>
  <si>
    <t>攻撃力低下強1ターン</t>
  </si>
  <si>
    <t>攻撃力低下強5ターン</t>
  </si>
  <si>
    <t>攻撃力低下強10ターン</t>
  </si>
  <si>
    <t>防御力上昇弱1ターン</t>
  </si>
  <si>
    <t>防御力上昇弱5ターン</t>
  </si>
  <si>
    <t>防御力上昇弱10ターン</t>
  </si>
  <si>
    <t>防御力上昇中1ターン</t>
  </si>
  <si>
    <t>防御力上昇中5ターン</t>
  </si>
  <si>
    <t>防御力上昇中10ターン</t>
  </si>
  <si>
    <t>防御力上昇強1ターン</t>
  </si>
  <si>
    <t>防御力上昇強5ターン</t>
  </si>
  <si>
    <t>防御力上昇強10ターン</t>
  </si>
  <si>
    <t>防御力低下弱1ターン</t>
  </si>
  <si>
    <t>防御力低下弱5ターン</t>
  </si>
  <si>
    <t>防御力低下弱10ターン</t>
  </si>
  <si>
    <t>防御力低下中1ターン</t>
  </si>
  <si>
    <t>防御力低下中5ターン</t>
  </si>
  <si>
    <t>防御力低下中10ターン</t>
  </si>
  <si>
    <t>防御力低下強1ターン</t>
  </si>
  <si>
    <t>防御力低下強5ターン</t>
  </si>
  <si>
    <t>防御力低下強10ターン</t>
  </si>
  <si>
    <t>物理攻撃回避率上昇弱1ターン</t>
  </si>
  <si>
    <t>物理攻撃回避率上昇弱5ターン</t>
  </si>
  <si>
    <t>物理攻撃回避率上昇弱10ターン</t>
  </si>
  <si>
    <t>物理攻撃回避率上昇中1ターン</t>
  </si>
  <si>
    <t>物理攻撃回避率上昇中5ターン</t>
  </si>
  <si>
    <t>物理攻撃回避率上昇中10ターン</t>
  </si>
  <si>
    <t>物理攻撃回避率上昇強1ターン</t>
  </si>
  <si>
    <t>物理攻撃回避率上昇強5ターン</t>
  </si>
  <si>
    <t>物理攻撃回避率上昇強10ターン</t>
  </si>
  <si>
    <t>物理攻撃回避率低下弱1ターン</t>
  </si>
  <si>
    <t>物理攻撃回避率低下弱5ターン</t>
  </si>
  <si>
    <t>物理攻撃回避率低下弱10ターン</t>
  </si>
  <si>
    <t>物理攻撃回避率低下中1ターン</t>
  </si>
  <si>
    <t>物理攻撃回避率低下中5ターン</t>
  </si>
  <si>
    <t>物理攻撃回避率低下中10ターン</t>
  </si>
  <si>
    <t>物理攻撃回避率低下強1ターン</t>
  </si>
  <si>
    <t>物理攻撃回避率低下強5ターン</t>
  </si>
  <si>
    <t>物理攻撃回避率低下強10ターン</t>
  </si>
  <si>
    <t>物理攻撃カット率上昇弱1ターン</t>
  </si>
  <si>
    <t>物理攻撃カット率上昇弱5ターン</t>
  </si>
  <si>
    <t>物理攻撃カット率上昇弱10ターン</t>
  </si>
  <si>
    <t>物理攻撃カット率上昇中1ターン</t>
  </si>
  <si>
    <t>物理攻撃カット率上昇中5ターン</t>
  </si>
  <si>
    <t>物理攻撃カット率上昇中10ターン</t>
  </si>
  <si>
    <t>物理攻撃カット率上昇強1ターン</t>
  </si>
  <si>
    <t>物理攻撃カット率上昇強5ターン</t>
  </si>
  <si>
    <t>物理攻撃カット率上昇強10ターン</t>
  </si>
  <si>
    <t>物理攻撃カット率低下弱1ターン</t>
  </si>
  <si>
    <t>物理攻撃カット率低下弱5ターン</t>
  </si>
  <si>
    <t>物理攻撃カット率低下弱10ターン</t>
  </si>
  <si>
    <t>物理攻撃カット率低下中1ターン</t>
  </si>
  <si>
    <t>物理攻撃カット率低下中5ターン</t>
  </si>
  <si>
    <t>物理攻撃カット率低下中10ターン</t>
  </si>
  <si>
    <t>物理攻撃カット率低下強1ターン</t>
  </si>
  <si>
    <t>物理攻撃カット率低下強5ターン</t>
  </si>
  <si>
    <t>物理攻撃カット率低下強10ターン</t>
  </si>
  <si>
    <t>物理クリティカル発生率上昇弱1ターン</t>
  </si>
  <si>
    <t>物理クリティカル発生率上昇弱5ターン</t>
  </si>
  <si>
    <t>物理クリティカル発生率上昇弱10ターン</t>
  </si>
  <si>
    <t>物理クリティカル発生率上昇中1ターン</t>
  </si>
  <si>
    <t>物理クリティカル発生率上昇中5ターン</t>
  </si>
  <si>
    <t>物理クリティカル発生率上昇中10ターン</t>
  </si>
  <si>
    <t>物理クリティカル発生率上昇強1ターン</t>
  </si>
  <si>
    <t>物理クリティカル発生率上昇強5ターン</t>
  </si>
  <si>
    <t>物理クリティカル発生率上昇強10ターン</t>
  </si>
  <si>
    <t>物理クリティカル発生率低下弱1ターン</t>
  </si>
  <si>
    <t>物理クリティカル発生率低下弱5ターン</t>
  </si>
  <si>
    <t>物理クリティカル発生率低下弱10ターン</t>
  </si>
  <si>
    <t>物理クリティカル発生率低下中1ターン</t>
  </si>
  <si>
    <t>物理クリティカル発生率低下中5ターン</t>
  </si>
  <si>
    <t>物理クリティカル発生率低下中10ターン</t>
  </si>
  <si>
    <t>物理クリティカル発生率低下強1ターン</t>
  </si>
  <si>
    <t>物理クリティカル発生率低下強5ターン</t>
  </si>
  <si>
    <t>物理クリティカル発生率低下強10ターン</t>
  </si>
  <si>
    <t>物理クリティカル発生時の追加割合上昇弱1ターン</t>
  </si>
  <si>
    <t>物理クリティカル発生時の追加割合上昇弱5ターン</t>
  </si>
  <si>
    <t>物理クリティカル発生時の追加割合上昇弱10ターン</t>
  </si>
  <si>
    <t>物理クリティカル発生時の追加割合上昇中1ターン</t>
  </si>
  <si>
    <t>物理クリティカル発生時の追加割合上昇中5ターン</t>
  </si>
  <si>
    <t>物理クリティカル発生時の追加割合上昇中10ターン</t>
  </si>
  <si>
    <t>物理クリティカル発生時の追加割合上昇強1ターン</t>
  </si>
  <si>
    <t>物理クリティカル発生時の追加割合上昇強5ターン</t>
  </si>
  <si>
    <t>物理クリティカル発生時の追加割合上昇強10ターン</t>
  </si>
  <si>
    <t>物理クリティカル発生時の追加割合低下弱1ターン</t>
  </si>
  <si>
    <t>物理クリティカル発生時の追加割合低下弱5ターン</t>
  </si>
  <si>
    <t>物理クリティカル発生時の追加割合低下弱10ターン</t>
  </si>
  <si>
    <t>物理クリティカル発生時の追加割合低下中1ターン</t>
  </si>
  <si>
    <t>物理クリティカル発生時の追加割合低下中5ターン</t>
  </si>
  <si>
    <t>物理クリティカル発生時の追加割合低下中10ターン</t>
  </si>
  <si>
    <t>物理クリティカル発生時の追加割合低下強1ターン</t>
  </si>
  <si>
    <t>物理クリティカル発生時の追加割合低下強5ターン</t>
  </si>
  <si>
    <t>物理クリティカル発生時の追加割合低下強10ターン</t>
  </si>
  <si>
    <t>魔法攻撃力上昇弱1ターン</t>
  </si>
  <si>
    <t>魔法攻撃力上昇弱5ターン</t>
  </si>
  <si>
    <t>魔法攻撃力上昇弱10ターン</t>
  </si>
  <si>
    <t>魔法攻撃力上昇中1ターン</t>
  </si>
  <si>
    <t>魔法攻撃力上昇中5ターン</t>
  </si>
  <si>
    <t>魔法攻撃力上昇中10ターン</t>
  </si>
  <si>
    <t>魔法攻撃力上昇強1ターン</t>
  </si>
  <si>
    <t>魔法攻撃力上昇強5ターン</t>
  </si>
  <si>
    <t>魔法攻撃力上昇強10ターン</t>
  </si>
  <si>
    <t>魔法攻撃力低下弱1ターン</t>
  </si>
  <si>
    <t>魔法攻撃力低下弱5ターン</t>
  </si>
  <si>
    <t>魔法攻撃力低下弱10ターン</t>
  </si>
  <si>
    <t>魔法攻撃力低下中1ターン</t>
  </si>
  <si>
    <t>魔法攻撃力低下中5ターン</t>
  </si>
  <si>
    <t>魔法攻撃力低下中10ターン</t>
  </si>
  <si>
    <t>魔法攻撃力低下強1ターン</t>
  </si>
  <si>
    <t>魔法攻撃力低下強5ターン</t>
  </si>
  <si>
    <t>魔法攻撃力低下強10ターン</t>
  </si>
  <si>
    <t>魔法防御力上昇弱1ターン</t>
  </si>
  <si>
    <t>魔法防御力上昇弱5ターン</t>
  </si>
  <si>
    <t>魔法防御力上昇弱10ターン</t>
  </si>
  <si>
    <t>魔法防御力上昇中1ターン</t>
  </si>
  <si>
    <t>魔法防御力上昇中5ターン</t>
  </si>
  <si>
    <t>魔法防御力上昇中10ターン</t>
  </si>
  <si>
    <t>魔法防御力上昇強1ターン</t>
  </si>
  <si>
    <t>魔法防御力上昇強5ターン</t>
  </si>
  <si>
    <t>魔法防御力上昇強10ターン</t>
  </si>
  <si>
    <t>魔法防御力低下弱1ターン</t>
  </si>
  <si>
    <t>魔法防御力低下弱5ターン</t>
  </si>
  <si>
    <t>魔法防御力低下弱10ターン</t>
  </si>
  <si>
    <t>魔法防御力低下中1ターン</t>
  </si>
  <si>
    <t>魔法防御力低下中5ターン</t>
  </si>
  <si>
    <t>魔法防御力低下中10ターン</t>
  </si>
  <si>
    <t>魔法防御力低下強1ターン</t>
  </si>
  <si>
    <t>魔法防御力低下強5ターン</t>
  </si>
  <si>
    <t>魔法防御力低下強10ターン</t>
  </si>
  <si>
    <t>魔法攻撃回避率上昇弱1ターン</t>
  </si>
  <si>
    <t>魔法攻撃回避率上昇弱5ターン</t>
  </si>
  <si>
    <t>魔法攻撃回避率上昇弱10ターン</t>
  </si>
  <si>
    <t>魔法攻撃回避率上昇中1ターン</t>
  </si>
  <si>
    <t>魔法攻撃回避率上昇中5ターン</t>
  </si>
  <si>
    <t>魔法攻撃回避率上昇中10ターン</t>
  </si>
  <si>
    <t>魔法攻撃回避率上昇強1ターン</t>
  </si>
  <si>
    <t>魔法攻撃回避率上昇強5ターン</t>
  </si>
  <si>
    <t>魔法攻撃回避率上昇強10ターン</t>
  </si>
  <si>
    <t>魔法攻撃回避率低下弱1ターン</t>
  </si>
  <si>
    <t>魔法攻撃回避率低下弱5ターン</t>
  </si>
  <si>
    <t>魔法攻撃回避率低下弱10ターン</t>
  </si>
  <si>
    <t>魔法攻撃回避率低下中1ターン</t>
  </si>
  <si>
    <t>魔法攻撃回避率低下中5ターン</t>
  </si>
  <si>
    <t>魔法攻撃回避率低下中10ターン</t>
  </si>
  <si>
    <t>魔法攻撃回避率低下強1ターン</t>
  </si>
  <si>
    <t>魔法攻撃回避率低下強5ターン</t>
  </si>
  <si>
    <t>魔法攻撃回避率低下強10ターン</t>
  </si>
  <si>
    <t>魔法攻撃カット率上昇弱1ターン</t>
  </si>
  <si>
    <t>魔法攻撃カット率上昇弱5ターン</t>
  </si>
  <si>
    <t>魔法攻撃カット率上昇弱10ターン</t>
  </si>
  <si>
    <t>魔法攻撃カット率上昇中1ターン</t>
  </si>
  <si>
    <t>魔法攻撃カット率上昇中5ターン</t>
  </si>
  <si>
    <t>魔法攻撃カット率上昇中10ターン</t>
  </si>
  <si>
    <t>魔法攻撃カット率上昇強1ターン</t>
  </si>
  <si>
    <t>魔法攻撃カット率上昇強5ターン</t>
  </si>
  <si>
    <t>魔法攻撃カット率上昇強10ターン</t>
  </si>
  <si>
    <t>魔法攻撃カット率低下弱1ターン</t>
  </si>
  <si>
    <t>魔法攻撃カット率低下弱5ターン</t>
  </si>
  <si>
    <t>魔法攻撃カット率低下弱10ターン</t>
  </si>
  <si>
    <t>魔法攻撃カット率低下中1ターン</t>
  </si>
  <si>
    <t>魔法攻撃カット率低下中5ターン</t>
  </si>
  <si>
    <t>魔法攻撃カット率低下中10ターン</t>
  </si>
  <si>
    <t>魔法攻撃カット率低下強1ターン</t>
  </si>
  <si>
    <t>魔法攻撃カット率低下強5ターン</t>
  </si>
  <si>
    <t>魔法攻撃カット率低下強10ターン</t>
  </si>
  <si>
    <t>魔法ダメージカット時の減少割合上昇弱1ターン</t>
  </si>
  <si>
    <t>魔法ダメージカット時の減少割合上昇弱5ターン</t>
  </si>
  <si>
    <t>魔法ダメージカット時の減少割合上昇弱10ターン</t>
  </si>
  <si>
    <t>魔法ダメージカット時の減少割合上昇中1ターン</t>
  </si>
  <si>
    <t>魔法ダメージカット時の減少割合上昇中5ターン</t>
  </si>
  <si>
    <t>魔法ダメージカット時の減少割合上昇中10ターン</t>
  </si>
  <si>
    <t>魔法ダメージカット時の減少割合上昇強1ターン</t>
  </si>
  <si>
    <t>魔法ダメージカット時の減少割合上昇強5ターン</t>
  </si>
  <si>
    <t>魔法ダメージカット時の減少割合上昇強10ターン</t>
  </si>
  <si>
    <t>魔法ダメージカット時の減少割合低下弱1ターン</t>
  </si>
  <si>
    <t>魔法ダメージカット時の減少割合低下弱5ターン</t>
  </si>
  <si>
    <t>魔法ダメージカット時の減少割合低下弱10ターン</t>
  </si>
  <si>
    <t>魔法ダメージカット時の減少割合低下中1ターン</t>
  </si>
  <si>
    <t>魔法ダメージカット時の減少割合低下中5ターン</t>
  </si>
  <si>
    <t>魔法ダメージカット時の減少割合低下中10ターン</t>
  </si>
  <si>
    <t>魔法ダメージカット時の減少割合低下強1ターン</t>
  </si>
  <si>
    <t>魔法ダメージカット時の減少割合低下強5ターン</t>
  </si>
  <si>
    <t>魔法ダメージカット時の減少割合低下強10ターン</t>
  </si>
  <si>
    <t>魔法クリティカル発生率上昇弱1ターン</t>
  </si>
  <si>
    <t>魔法クリティカル発生率上昇弱5ターン</t>
  </si>
  <si>
    <t>魔法クリティカル発生率上昇弱10ターン</t>
  </si>
  <si>
    <t>魔法クリティカル発生率上昇中1ターン</t>
  </si>
  <si>
    <t>魔法クリティカル発生率上昇中5ターン</t>
  </si>
  <si>
    <t>魔法クリティカル発生率上昇中10ターン</t>
  </si>
  <si>
    <t>魔法クリティカル発生率上昇強1ターン</t>
  </si>
  <si>
    <t>魔法クリティカル発生率上昇強5ターン</t>
  </si>
  <si>
    <t>魔法クリティカル発生率上昇強10ターン</t>
  </si>
  <si>
    <t>魔法クリティカル発生率低下弱1ターン</t>
  </si>
  <si>
    <t>魔法クリティカル発生率低下弱5ターン</t>
  </si>
  <si>
    <t>魔法クリティカル発生率低下弱10ターン</t>
  </si>
  <si>
    <t>魔法クリティカル発生率低下中1ターン</t>
  </si>
  <si>
    <t>魔法クリティカル発生率低下中5ターン</t>
  </si>
  <si>
    <t>魔法クリティカル発生率低下中10ターン</t>
  </si>
  <si>
    <t>魔法クリティカル発生率低下強1ターン</t>
  </si>
  <si>
    <t>魔法クリティカル発生率低下強5ターン</t>
  </si>
  <si>
    <t>魔法クリティカル発生率低下強10ターン</t>
  </si>
  <si>
    <t>魔法クリティカル発生時の追加割合上昇弱1ターン</t>
  </si>
  <si>
    <t>魔法クリティカル発生時の追加割合上昇弱5ターン</t>
  </si>
  <si>
    <t>魔法クリティカル発生時の追加割合上昇弱10ターン</t>
  </si>
  <si>
    <t>魔法クリティカル発生時の追加割合上昇中1ターン</t>
  </si>
  <si>
    <t>魔法クリティカル発生時の追加割合上昇中5ターン</t>
  </si>
  <si>
    <t>魔法クリティカル発生時の追加割合上昇中10ターン</t>
  </si>
  <si>
    <t>魔法クリティカル発生時の追加割合上昇強1ターン</t>
  </si>
  <si>
    <t>魔法クリティカル発生時の追加割合上昇強5ターン</t>
  </si>
  <si>
    <t>魔法クリティカル発生時の追加割合上昇強10ターン</t>
  </si>
  <si>
    <t>魔法クリティカル発生時の追加割合低下弱1ターン</t>
  </si>
  <si>
    <t>魔法クリティカル発生時の追加割合低下弱5ターン</t>
  </si>
  <si>
    <t>魔法クリティカル発生時の追加割合低下弱10ターン</t>
  </si>
  <si>
    <t>魔法クリティカル発生時の追加割合低下中1ターン</t>
  </si>
  <si>
    <t>魔法クリティカル発生時の追加割合低下中5ターン</t>
  </si>
  <si>
    <t>魔法クリティカル発生時の追加割合低下中10ターン</t>
  </si>
  <si>
    <t>魔法クリティカル発生時の追加割合低下強1ターン</t>
  </si>
  <si>
    <t>魔法クリティカル発生時の追加割合低下強5ターン</t>
  </si>
  <si>
    <t>魔法クリティカル発生時の追加割合低下強10ターン</t>
  </si>
  <si>
    <t>斬撃耐性上昇弱1ターン</t>
  </si>
  <si>
    <t>斬撃耐性上昇弱5ターン</t>
  </si>
  <si>
    <t>斬撃耐性上昇弱10ターン</t>
  </si>
  <si>
    <t>斬撃耐性上昇中1ターン</t>
  </si>
  <si>
    <t>斬撃耐性上昇中5ターン</t>
  </si>
  <si>
    <t>斬撃耐性上昇中10ターン</t>
  </si>
  <si>
    <t>斬撃耐性上昇強1ターン</t>
  </si>
  <si>
    <t>斬撃耐性上昇強5ターン</t>
  </si>
  <si>
    <t>斬撃耐性上昇強10ターン</t>
  </si>
  <si>
    <t>斬撃耐性低下弱1ターン</t>
  </si>
  <si>
    <t>斬撃耐性低下弱5ターン</t>
  </si>
  <si>
    <t>斬撃耐性低下弱10ターン</t>
  </si>
  <si>
    <t>斬撃耐性低下中1ターン</t>
  </si>
  <si>
    <t>斬撃耐性低下中5ターン</t>
  </si>
  <si>
    <t>斬撃耐性低下中10ターン</t>
  </si>
  <si>
    <t>斬撃耐性低下強1ターン</t>
  </si>
  <si>
    <t>斬撃耐性低下強5ターン</t>
  </si>
  <si>
    <t>斬撃耐性低下強10ターン</t>
  </si>
  <si>
    <t>刺突耐性上昇弱1ターン</t>
  </si>
  <si>
    <t>刺突耐性上昇弱5ターン</t>
  </si>
  <si>
    <t>刺突耐性上昇弱10ターン</t>
  </si>
  <si>
    <t>刺突耐性上昇中1ターン</t>
  </si>
  <si>
    <t>刺突耐性上昇中5ターン</t>
  </si>
  <si>
    <t>刺突耐性上昇中10ターン</t>
  </si>
  <si>
    <t>刺突耐性上昇強1ターン</t>
  </si>
  <si>
    <t>刺突耐性上昇強5ターン</t>
  </si>
  <si>
    <t>刺突耐性上昇強10ターン</t>
  </si>
  <si>
    <t>刺突耐性低下弱1ターン</t>
  </si>
  <si>
    <t>刺突耐性低下弱5ターン</t>
  </si>
  <si>
    <t>刺突耐性低下弱10ターン</t>
  </si>
  <si>
    <t>刺突耐性低下中1ターン</t>
  </si>
  <si>
    <t>刺突耐性低下中5ターン</t>
  </si>
  <si>
    <t>刺突耐性低下中10ターン</t>
  </si>
  <si>
    <t>刺突耐性低下強1ターン</t>
  </si>
  <si>
    <t>刺突耐性低下強5ターン</t>
  </si>
  <si>
    <t>刺突耐性低下強10ターン</t>
  </si>
  <si>
    <t>衝撃耐性上昇弱1ターン</t>
  </si>
  <si>
    <t>衝撃耐性上昇弱5ターン</t>
  </si>
  <si>
    <t>衝撃耐性上昇弱10ターン</t>
  </si>
  <si>
    <t>衝撃耐性上昇中1ターン</t>
  </si>
  <si>
    <t>衝撃耐性上昇中5ターン</t>
  </si>
  <si>
    <t>衝撃耐性上昇中10ターン</t>
  </si>
  <si>
    <t>衝撃耐性上昇強1ターン</t>
  </si>
  <si>
    <t>衝撃耐性上昇強5ターン</t>
  </si>
  <si>
    <t>衝撃耐性上昇強10ターン</t>
  </si>
  <si>
    <t>衝撃耐性低下弱1ターン</t>
  </si>
  <si>
    <t>衝撃耐性低下弱5ターン</t>
  </si>
  <si>
    <t>衝撃耐性低下弱10ターン</t>
  </si>
  <si>
    <t>衝撃耐性低下中1ターン</t>
  </si>
  <si>
    <t>衝撃耐性低下中5ターン</t>
  </si>
  <si>
    <t>衝撃耐性低下中10ターン</t>
  </si>
  <si>
    <t>衝撃耐性低下強1ターン</t>
  </si>
  <si>
    <t>衝撃耐性低下強5ターン</t>
  </si>
  <si>
    <t>衝撃耐性低下強10ターン</t>
  </si>
  <si>
    <t>炎耐性上昇弱1ターン</t>
  </si>
  <si>
    <t>炎耐性上昇弱5ターン</t>
  </si>
  <si>
    <t>炎耐性上昇弱10ターン</t>
  </si>
  <si>
    <t>炎耐性上昇中1ターン</t>
  </si>
  <si>
    <t>炎耐性上昇中5ターン</t>
  </si>
  <si>
    <t>炎耐性上昇中10ターン</t>
  </si>
  <si>
    <t>炎耐性上昇強1ターン</t>
  </si>
  <si>
    <t>炎耐性上昇強5ターン</t>
  </si>
  <si>
    <t>炎耐性上昇強10ターン</t>
  </si>
  <si>
    <t>炎耐性低下弱1ターン</t>
  </si>
  <si>
    <t>炎耐性低下弱5ターン</t>
  </si>
  <si>
    <t>炎耐性低下弱10ターン</t>
  </si>
  <si>
    <t>炎耐性低下中1ターン</t>
  </si>
  <si>
    <t>炎耐性低下中5ターン</t>
  </si>
  <si>
    <t>炎耐性低下中10ターン</t>
  </si>
  <si>
    <t>炎耐性低下強1ターン</t>
  </si>
  <si>
    <t>炎耐性低下強5ターン</t>
  </si>
  <si>
    <t>炎耐性低下強10ターン</t>
  </si>
  <si>
    <t>冷気耐性上昇弱1ターン</t>
  </si>
  <si>
    <t>冷気耐性上昇弱5ターン</t>
  </si>
  <si>
    <t>冷気耐性上昇弱10ターン</t>
  </si>
  <si>
    <t>冷気耐性上昇中1ターン</t>
  </si>
  <si>
    <t>冷気耐性上昇中5ターン</t>
  </si>
  <si>
    <t>冷気耐性上昇中10ターン</t>
  </si>
  <si>
    <t>冷気耐性上昇強1ターン</t>
  </si>
  <si>
    <t>冷気耐性上昇強5ターン</t>
  </si>
  <si>
    <t>冷気耐性上昇強10ターン</t>
  </si>
  <si>
    <t>冷気耐性低下弱1ターン</t>
  </si>
  <si>
    <t>冷気耐性低下弱5ターン</t>
  </si>
  <si>
    <t>冷気耐性低下弱10ターン</t>
  </si>
  <si>
    <t>冷気耐性低下中1ターン</t>
  </si>
  <si>
    <t>冷気耐性低下中5ターン</t>
  </si>
  <si>
    <t>冷気耐性低下中10ターン</t>
  </si>
  <si>
    <t>冷気耐性低下強1ターン</t>
  </si>
  <si>
    <t>冷気耐性低下強5ターン</t>
  </si>
  <si>
    <t>冷気耐性低下強10ターン</t>
  </si>
  <si>
    <t>水耐性上昇弱1ターン</t>
  </si>
  <si>
    <t>水耐性上昇弱5ターン</t>
  </si>
  <si>
    <t>水耐性上昇弱10ターン</t>
  </si>
  <si>
    <t>水耐性上昇中1ターン</t>
  </si>
  <si>
    <t>水耐性上昇中5ターン</t>
  </si>
  <si>
    <t>水耐性上昇中10ターン</t>
  </si>
  <si>
    <t>水耐性上昇強1ターン</t>
  </si>
  <si>
    <t>水耐性上昇強5ターン</t>
  </si>
  <si>
    <t>水耐性上昇強10ターン</t>
  </si>
  <si>
    <t>水耐性低下弱1ターン</t>
  </si>
  <si>
    <t>水耐性低下弱5ターン</t>
  </si>
  <si>
    <t>水耐性低下弱10ターン</t>
  </si>
  <si>
    <t>水耐性低下中1ターン</t>
  </si>
  <si>
    <t>水耐性低下中5ターン</t>
  </si>
  <si>
    <t>水耐性低下中10ターン</t>
  </si>
  <si>
    <t>水耐性低下強1ターン</t>
  </si>
  <si>
    <t>水耐性低下強5ターン</t>
  </si>
  <si>
    <t>水耐性低下強10ターン</t>
  </si>
  <si>
    <t>雷耐性上昇弱1ターン</t>
  </si>
  <si>
    <t>雷耐性上昇弱5ターン</t>
  </si>
  <si>
    <t>雷耐性上昇弱10ターン</t>
  </si>
  <si>
    <t>雷耐性上昇中1ターン</t>
  </si>
  <si>
    <t>雷耐性上昇中5ターン</t>
  </si>
  <si>
    <t>雷耐性上昇中10ターン</t>
  </si>
  <si>
    <t>雷耐性上昇強1ターン</t>
  </si>
  <si>
    <t>雷耐性上昇強5ターン</t>
  </si>
  <si>
    <t>雷耐性上昇強10ターン</t>
  </si>
  <si>
    <t>雷耐性低下弱1ターン</t>
  </si>
  <si>
    <t>雷耐性低下弱5ターン</t>
  </si>
  <si>
    <t>雷耐性低下弱10ターン</t>
  </si>
  <si>
    <t>雷耐性低下中1ターン</t>
  </si>
  <si>
    <t>雷耐性低下中5ターン</t>
  </si>
  <si>
    <t>雷耐性低下中10ターン</t>
  </si>
  <si>
    <t>雷耐性低下強1ターン</t>
  </si>
  <si>
    <t>雷耐性低下強5ターン</t>
  </si>
  <si>
    <t>雷耐性低下強10ターン</t>
  </si>
  <si>
    <t>空気耐性上昇弱1ターン</t>
  </si>
  <si>
    <t>空気耐性上昇弱5ターン</t>
  </si>
  <si>
    <t>空気耐性上昇弱10ターン</t>
  </si>
  <si>
    <t>空気耐性上昇中1ターン</t>
  </si>
  <si>
    <t>空気耐性上昇中5ターン</t>
  </si>
  <si>
    <t>空気耐性上昇中10ターン</t>
  </si>
  <si>
    <t>空気耐性上昇強1ターン</t>
  </si>
  <si>
    <t>空気耐性上昇強5ターン</t>
  </si>
  <si>
    <t>空気耐性上昇強10ターン</t>
  </si>
  <si>
    <t>空気耐性低下弱1ターン</t>
  </si>
  <si>
    <t>空気耐性低下弱5ターン</t>
  </si>
  <si>
    <t>空気耐性低下弱10ターン</t>
  </si>
  <si>
    <t>空気耐性低下中1ターン</t>
  </si>
  <si>
    <t>空気耐性低下中5ターン</t>
  </si>
  <si>
    <t>空気耐性低下中10ターン</t>
  </si>
  <si>
    <t>空気耐性低下強1ターン</t>
  </si>
  <si>
    <t>空気耐性低下強5ターン</t>
  </si>
  <si>
    <t>空気耐性低下強10ターン</t>
  </si>
  <si>
    <t>地耐性上昇弱1ターン</t>
  </si>
  <si>
    <t>地耐性上昇弱5ターン</t>
  </si>
  <si>
    <t>地耐性上昇弱10ターン</t>
  </si>
  <si>
    <t>地耐性上昇中1ターン</t>
  </si>
  <si>
    <t>地耐性上昇中5ターン</t>
  </si>
  <si>
    <t>地耐性上昇中10ターン</t>
  </si>
  <si>
    <t>地耐性上昇強1ターン</t>
  </si>
  <si>
    <t>地耐性上昇強5ターン</t>
  </si>
  <si>
    <t>地耐性上昇強10ターン</t>
  </si>
  <si>
    <t>地耐性低下弱1ターン</t>
  </si>
  <si>
    <t>地耐性低下弱5ターン</t>
  </si>
  <si>
    <t>地耐性低下弱10ターン</t>
  </si>
  <si>
    <t>地耐性低下中1ターン</t>
  </si>
  <si>
    <t>地耐性低下中5ターン</t>
  </si>
  <si>
    <t>地耐性低下中10ターン</t>
  </si>
  <si>
    <t>地耐性低下強1ターン</t>
  </si>
  <si>
    <t>地耐性低下強5ターン</t>
  </si>
  <si>
    <t>地耐性低下強10ターン</t>
  </si>
  <si>
    <t>光耐性上昇弱1ターン</t>
  </si>
  <si>
    <t>光耐性上昇弱5ターン</t>
  </si>
  <si>
    <t>光耐性上昇弱10ターン</t>
  </si>
  <si>
    <t>光耐性上昇中1ターン</t>
  </si>
  <si>
    <t>光耐性上昇中5ターン</t>
  </si>
  <si>
    <t>光耐性上昇中10ターン</t>
  </si>
  <si>
    <t>光耐性上昇強1ターン</t>
  </si>
  <si>
    <t>光耐性上昇強5ターン</t>
  </si>
  <si>
    <t>光耐性上昇強10ターン</t>
  </si>
  <si>
    <t>光耐性低下弱1ターン</t>
  </si>
  <si>
    <t>光耐性低下弱5ターン</t>
  </si>
  <si>
    <t>光耐性低下弱10ターン</t>
  </si>
  <si>
    <t>光耐性低下中1ターン</t>
  </si>
  <si>
    <t>光耐性低下中5ターン</t>
  </si>
  <si>
    <t>光耐性低下中10ターン</t>
  </si>
  <si>
    <t>光耐性低下強1ターン</t>
  </si>
  <si>
    <t>光耐性低下強5ターン</t>
  </si>
  <si>
    <t>光耐性低下強10ターン</t>
  </si>
  <si>
    <t>闇耐性上昇弱1ターン</t>
  </si>
  <si>
    <t>闇耐性上昇弱5ターン</t>
  </si>
  <si>
    <t>闇耐性上昇弱10ターン</t>
  </si>
  <si>
    <t>闇耐性上昇中1ターン</t>
  </si>
  <si>
    <t>闇耐性上昇中5ターン</t>
  </si>
  <si>
    <t>闇耐性上昇中10ターン</t>
  </si>
  <si>
    <t>闇耐性上昇強1ターン</t>
  </si>
  <si>
    <t>闇耐性上昇強5ターン</t>
  </si>
  <si>
    <t>闇耐性上昇強10ターン</t>
  </si>
  <si>
    <t>闇耐性低下弱1ターン</t>
  </si>
  <si>
    <t>闇耐性低下弱5ターン</t>
  </si>
  <si>
    <t>闇耐性低下弱10ターン</t>
  </si>
  <si>
    <t>闇耐性低下中1ターン</t>
  </si>
  <si>
    <t>闇耐性低下中5ターン</t>
  </si>
  <si>
    <t>闇耐性低下中10ターン</t>
  </si>
  <si>
    <t>闇耐性低下強1ターン</t>
  </si>
  <si>
    <t>闇耐性低下強5ターン</t>
  </si>
  <si>
    <t>神秘耐性上昇弱1ターン</t>
  </si>
  <si>
    <t>神秘耐性上昇弱5ターン</t>
  </si>
  <si>
    <t>神秘耐性上昇弱10ターン</t>
  </si>
  <si>
    <t>神秘耐性上昇中1ターン</t>
  </si>
  <si>
    <t>神秘耐性上昇中5ターン</t>
  </si>
  <si>
    <t>神秘耐性上昇中10ターン</t>
  </si>
  <si>
    <t>神秘耐性上昇強1ターン</t>
  </si>
  <si>
    <t>神秘耐性上昇強5ターン</t>
  </si>
  <si>
    <t>神秘耐性上昇強10ターン</t>
  </si>
  <si>
    <t>神秘耐性低下弱1ターン</t>
  </si>
  <si>
    <t>神秘耐性低下弱5ターン</t>
  </si>
  <si>
    <t>神秘耐性低下弱10ターン</t>
  </si>
  <si>
    <t>神秘耐性低下中1ターン</t>
  </si>
  <si>
    <t>神秘耐性低下中5ターン</t>
  </si>
  <si>
    <t>神秘耐性低下中10ターン</t>
  </si>
  <si>
    <t>神秘耐性低下強1ターン</t>
  </si>
  <si>
    <t>神秘耐性低下強5ターン</t>
  </si>
  <si>
    <t>神秘耐性低下強10ターン</t>
  </si>
  <si>
    <t>錬金耐性上昇弱1ターン</t>
  </si>
  <si>
    <t>錬金耐性上昇弱5ターン</t>
  </si>
  <si>
    <t>錬金耐性上昇弱10ターン</t>
  </si>
  <si>
    <t>錬金耐性上昇中1ターン</t>
  </si>
  <si>
    <t>錬金耐性上昇中5ターン</t>
  </si>
  <si>
    <t>錬金耐性上昇中10ターン</t>
  </si>
  <si>
    <t>錬金耐性上昇強1ターン</t>
  </si>
  <si>
    <t>錬金耐性上昇強5ターン</t>
  </si>
  <si>
    <t>錬金耐性上昇強10ターン</t>
  </si>
  <si>
    <t>錬金耐性低下弱1ターン</t>
  </si>
  <si>
    <t>錬金耐性低下弱5ターン</t>
  </si>
  <si>
    <t>錬金耐性低下弱10ターン</t>
  </si>
  <si>
    <t>錬金耐性低下中1ターン</t>
  </si>
  <si>
    <t>錬金耐性低下中5ターン</t>
  </si>
  <si>
    <t>錬金耐性低下中10ターン</t>
  </si>
  <si>
    <t>錬金耐性低下強1ターン</t>
  </si>
  <si>
    <t>錬金耐性低下強5ターン</t>
  </si>
  <si>
    <t>錬金耐性低下強10ターン</t>
  </si>
  <si>
    <t>精神耐性上昇弱1ターン</t>
  </si>
  <si>
    <t>精神耐性上昇弱5ターン</t>
  </si>
  <si>
    <t>精神耐性上昇弱10ターン</t>
  </si>
  <si>
    <t>精神耐性上昇中1ターン</t>
  </si>
  <si>
    <t>精神耐性上昇中5ターン</t>
  </si>
  <si>
    <t>精神耐性上昇中10ターン</t>
  </si>
  <si>
    <t>精神耐性上昇強1ターン</t>
  </si>
  <si>
    <t>精神耐性上昇強5ターン</t>
  </si>
  <si>
    <t>精神耐性上昇強10ターン</t>
  </si>
  <si>
    <t>精神耐性低下弱1ターン</t>
  </si>
  <si>
    <t>精神耐性低下弱5ターン</t>
  </si>
  <si>
    <t>精神耐性低下弱10ターン</t>
  </si>
  <si>
    <t>精神耐性低下中1ターン</t>
  </si>
  <si>
    <t>精神耐性低下中5ターン</t>
  </si>
  <si>
    <t>精神耐性低下中10ターン</t>
  </si>
  <si>
    <t>精神耐性低下強1ターン</t>
  </si>
  <si>
    <t>精神耐性低下強5ターン</t>
  </si>
  <si>
    <t>精神耐性低下強10ターン</t>
  </si>
  <si>
    <t>時空耐性上昇弱1ターン</t>
  </si>
  <si>
    <t>時空耐性上昇弱5ターン</t>
  </si>
  <si>
    <t>時空耐性上昇弱10ターン</t>
  </si>
  <si>
    <t>時空耐性上昇中1ターン</t>
  </si>
  <si>
    <t>時空耐性上昇中5ターン</t>
  </si>
  <si>
    <t>時空耐性上昇中10ターン</t>
  </si>
  <si>
    <t>時空耐性上昇強1ターン</t>
  </si>
  <si>
    <t>時空耐性上昇強5ターン</t>
  </si>
  <si>
    <t>時空耐性上昇強10ターン</t>
  </si>
  <si>
    <t>時空耐性低下弱1ターン</t>
  </si>
  <si>
    <t>時空耐性低下弱5ターン</t>
  </si>
  <si>
    <t>時空耐性低下弱10ターン</t>
  </si>
  <si>
    <t>時空耐性低下中1ターン</t>
  </si>
  <si>
    <t>時空耐性低下中5ターン</t>
  </si>
  <si>
    <t>時空耐性低下中10ターン</t>
  </si>
  <si>
    <t>時空耐性低下強1ターン</t>
  </si>
  <si>
    <t>時空耐性低下強5ターン</t>
  </si>
  <si>
    <t>時空耐性低下強10ターン</t>
  </si>
  <si>
    <t>ATTR</t>
    <phoneticPr fontId="1"/>
  </si>
  <si>
    <t>混乱1ターン</t>
    <rPh sb="0" eb="2">
      <t>コンラン</t>
    </rPh>
    <phoneticPr fontId="1"/>
  </si>
  <si>
    <t>混乱5ターン</t>
    <rPh sb="0" eb="2">
      <t>コンラン</t>
    </rPh>
    <phoneticPr fontId="1"/>
  </si>
  <si>
    <t>混乱10ターン</t>
    <rPh sb="0" eb="2">
      <t>コンラン</t>
    </rPh>
    <phoneticPr fontId="1"/>
  </si>
  <si>
    <t>炎上付与低</t>
  </si>
  <si>
    <t>炎上付与中</t>
  </si>
  <si>
    <t>炎上付与高</t>
  </si>
  <si>
    <t>毒付与低</t>
  </si>
  <si>
    <t>毒付与中</t>
  </si>
  <si>
    <t>毒付与高</t>
  </si>
  <si>
    <t>封印付与低</t>
  </si>
  <si>
    <t>封印付与中</t>
  </si>
  <si>
    <t>封印付与高</t>
  </si>
  <si>
    <t>切断付与低</t>
  </si>
  <si>
    <t>切断付与中</t>
  </si>
  <si>
    <t>切断付与高</t>
  </si>
  <si>
    <t>凍結付与低</t>
  </si>
  <si>
    <t>凍結付与中</t>
  </si>
  <si>
    <t>凍結付与高</t>
  </si>
  <si>
    <t>麻痺付与低</t>
  </si>
  <si>
    <t>麻痺付与中</t>
  </si>
  <si>
    <t>麻痺付与高</t>
  </si>
  <si>
    <t>昏睡付与低</t>
  </si>
  <si>
    <t>昏睡付与中</t>
  </si>
  <si>
    <t>昏睡付与高</t>
  </si>
  <si>
    <t>黄金付与低</t>
  </si>
  <si>
    <t>黄金付与中</t>
  </si>
  <si>
    <t>黄金付与高</t>
  </si>
  <si>
    <t>混乱付与低</t>
  </si>
  <si>
    <t>混乱付与中</t>
  </si>
  <si>
    <t>混乱付与高</t>
  </si>
  <si>
    <t>狂乱付与低</t>
  </si>
  <si>
    <t>狂乱付与中</t>
  </si>
  <si>
    <t>狂乱付与高</t>
  </si>
  <si>
    <t>発狂付与低</t>
  </si>
  <si>
    <t>発狂付与中</t>
  </si>
  <si>
    <t>発狂付与高</t>
  </si>
  <si>
    <t>即死付与低</t>
  </si>
  <si>
    <t>即死付与中</t>
  </si>
  <si>
    <t>即死付与高</t>
  </si>
  <si>
    <t>気絶付与低</t>
  </si>
  <si>
    <t>気絶付与中</t>
  </si>
  <si>
    <t>気絶付与高</t>
  </si>
  <si>
    <t>木化付与低</t>
  </si>
  <si>
    <t>木化付与中</t>
  </si>
  <si>
    <t>木化付与高</t>
  </si>
  <si>
    <t>湿潤付与低</t>
  </si>
  <si>
    <t>湿潤付与中</t>
  </si>
  <si>
    <t>湿潤付与高</t>
  </si>
  <si>
    <t>消滅耐性向上弱1ターン</t>
  </si>
  <si>
    <t>消滅耐性向上弱5ターン</t>
  </si>
  <si>
    <t>消滅耐性向上弱10ターン</t>
  </si>
  <si>
    <t>消滅耐性向上中1ターン</t>
  </si>
  <si>
    <t>消滅耐性向上中5ターン</t>
  </si>
  <si>
    <t>消滅耐性向上中10ターン</t>
  </si>
  <si>
    <t>消滅耐性向上強1ターン</t>
  </si>
  <si>
    <t>消滅耐性向上強5ターン</t>
  </si>
  <si>
    <t>消滅耐性向上強10ターン</t>
  </si>
  <si>
    <t>消滅耐性低下弱1ターン</t>
  </si>
  <si>
    <t>消滅耐性低下弱5ターン</t>
  </si>
  <si>
    <t>消滅耐性低下弱10ターン</t>
  </si>
  <si>
    <t>消滅耐性低下中1ターン</t>
  </si>
  <si>
    <t>消滅耐性低下中5ターン</t>
  </si>
  <si>
    <t>消滅耐性低下中10ターン</t>
  </si>
  <si>
    <t>消滅耐性低下強1ターン</t>
  </si>
  <si>
    <t>消滅耐性低下強5ターン</t>
  </si>
  <si>
    <t>消滅耐性低下強10ターン</t>
  </si>
  <si>
    <t>CONFU</t>
  </si>
  <si>
    <t>desc</t>
    <phoneticPr fontId="1"/>
  </si>
  <si>
    <t>CE0037</t>
  </si>
  <si>
    <t>CE0038</t>
  </si>
  <si>
    <t>CE0039</t>
  </si>
  <si>
    <t>CE0040</t>
  </si>
  <si>
    <t>CE0041</t>
  </si>
  <si>
    <t>CE0042</t>
  </si>
  <si>
    <t>CE0043</t>
  </si>
  <si>
    <t>CE0044</t>
  </si>
  <si>
    <t>CE0045</t>
  </si>
  <si>
    <t>CE0046</t>
  </si>
  <si>
    <t>CE0047</t>
  </si>
  <si>
    <t>CE0048</t>
  </si>
  <si>
    <t>CE0049</t>
  </si>
  <si>
    <t>CE0050</t>
  </si>
  <si>
    <t>CE0051</t>
  </si>
  <si>
    <t>CE0052</t>
  </si>
  <si>
    <t>CE0053</t>
  </si>
  <si>
    <t>CE0054</t>
  </si>
  <si>
    <t>CE0055</t>
  </si>
  <si>
    <t>CE0056</t>
  </si>
  <si>
    <t>CE0057</t>
  </si>
  <si>
    <t>CE0058</t>
  </si>
  <si>
    <t>CE0059</t>
  </si>
  <si>
    <t>CE0060</t>
  </si>
  <si>
    <t>CE0061</t>
  </si>
  <si>
    <t>CE0062</t>
  </si>
  <si>
    <t>CE0063</t>
  </si>
  <si>
    <t>CE0064</t>
  </si>
  <si>
    <t>CE0065</t>
  </si>
  <si>
    <t>CE0066</t>
  </si>
  <si>
    <t>CE0067</t>
  </si>
  <si>
    <t>CE0068</t>
  </si>
  <si>
    <t>CE0069</t>
  </si>
  <si>
    <t>CE0070</t>
  </si>
  <si>
    <t>CE0071</t>
  </si>
  <si>
    <t>CE0072</t>
  </si>
  <si>
    <t>CE0073</t>
  </si>
  <si>
    <t>CE0074</t>
  </si>
  <si>
    <t>CE0075</t>
  </si>
  <si>
    <t>CE0076</t>
  </si>
  <si>
    <t>CE0077</t>
  </si>
  <si>
    <t>CE0078</t>
  </si>
  <si>
    <t>CE0079</t>
  </si>
  <si>
    <t>CE0080</t>
  </si>
  <si>
    <t>CE0081</t>
  </si>
  <si>
    <t>CE0082</t>
  </si>
  <si>
    <t>CE0083</t>
  </si>
  <si>
    <t>CE0084</t>
  </si>
  <si>
    <t>CE0085</t>
  </si>
  <si>
    <t>CE0086</t>
  </si>
  <si>
    <t>CE0087</t>
  </si>
  <si>
    <t>CE0088</t>
  </si>
  <si>
    <t>CE0089</t>
  </si>
  <si>
    <t>CE0090</t>
  </si>
  <si>
    <t>CE0091</t>
  </si>
  <si>
    <t>CE0092</t>
  </si>
  <si>
    <t>CE0093</t>
  </si>
  <si>
    <t>CE0094</t>
  </si>
  <si>
    <t>CE0095</t>
  </si>
  <si>
    <t>CE0096</t>
  </si>
  <si>
    <t>CE0097</t>
  </si>
  <si>
    <t>CE0098</t>
  </si>
  <si>
    <t>CE0099</t>
  </si>
  <si>
    <t>CE0100</t>
  </si>
  <si>
    <t>CE0101</t>
  </si>
  <si>
    <t>CE0102</t>
  </si>
  <si>
    <t>CE0103</t>
  </si>
  <si>
    <t>CE0104</t>
  </si>
  <si>
    <t>CE0105</t>
  </si>
  <si>
    <t>CE0106</t>
  </si>
  <si>
    <t>CE0107</t>
  </si>
  <si>
    <t>CE0108</t>
  </si>
  <si>
    <t>CE0109</t>
  </si>
  <si>
    <t>CE0110</t>
  </si>
  <si>
    <t>CE0111</t>
  </si>
  <si>
    <t>CE0112</t>
  </si>
  <si>
    <t>CE0113</t>
  </si>
  <si>
    <t>CE0114</t>
  </si>
  <si>
    <t>CE0115</t>
  </si>
  <si>
    <t>CE0116</t>
  </si>
  <si>
    <t>CE0117</t>
  </si>
  <si>
    <t>CE0118</t>
  </si>
  <si>
    <t>CE0119</t>
  </si>
  <si>
    <t>CE0120</t>
  </si>
  <si>
    <t>CE0121</t>
  </si>
  <si>
    <t>CE0122</t>
  </si>
  <si>
    <t>CE0123</t>
  </si>
  <si>
    <t>CE0124</t>
  </si>
  <si>
    <t>CE0125</t>
  </si>
  <si>
    <t>CE0126</t>
  </si>
  <si>
    <t>CE0127</t>
  </si>
  <si>
    <t>CE0128</t>
  </si>
  <si>
    <t>CE0129</t>
  </si>
  <si>
    <t>CE0130</t>
  </si>
  <si>
    <t>CE0131</t>
  </si>
  <si>
    <t>CE0132</t>
  </si>
  <si>
    <t>CE0133</t>
  </si>
  <si>
    <t>CE0134</t>
  </si>
  <si>
    <t>CE0135</t>
  </si>
  <si>
    <t>CE0136</t>
  </si>
  <si>
    <t>CE0137</t>
  </si>
  <si>
    <t>CE0138</t>
  </si>
  <si>
    <t>CE0139</t>
  </si>
  <si>
    <t>CE0140</t>
  </si>
  <si>
    <t>CE0141</t>
  </si>
  <si>
    <t>CE0142</t>
  </si>
  <si>
    <t>CE0143</t>
  </si>
  <si>
    <t>CE0144</t>
  </si>
  <si>
    <t>CE0145</t>
  </si>
  <si>
    <t>CE0146</t>
  </si>
  <si>
    <t>CE0147</t>
  </si>
  <si>
    <t>CE0148</t>
  </si>
  <si>
    <t>CE0149</t>
  </si>
  <si>
    <t>CE0150</t>
  </si>
  <si>
    <t>CE0151</t>
  </si>
  <si>
    <t>CE0152</t>
  </si>
  <si>
    <t>CE0153</t>
  </si>
  <si>
    <t>CE0154</t>
  </si>
  <si>
    <t>CE0155</t>
  </si>
  <si>
    <t>CE0156</t>
  </si>
  <si>
    <t>CE0157</t>
  </si>
  <si>
    <t>CE0158</t>
  </si>
  <si>
    <t>CE0159</t>
  </si>
  <si>
    <t>CE0160</t>
  </si>
  <si>
    <t>CE0161</t>
  </si>
  <si>
    <t>CE0162</t>
  </si>
  <si>
    <t>CE0163</t>
  </si>
  <si>
    <t>CE0164</t>
  </si>
  <si>
    <t>CE0165</t>
  </si>
  <si>
    <t>CE0166</t>
  </si>
  <si>
    <t>CE0167</t>
  </si>
  <si>
    <t>CE0168</t>
  </si>
  <si>
    <t>CE0169</t>
  </si>
  <si>
    <t>CE0170</t>
  </si>
  <si>
    <t>CE0171</t>
  </si>
  <si>
    <t>CE0172</t>
  </si>
  <si>
    <t>CE0173</t>
  </si>
  <si>
    <t>CE0174</t>
  </si>
  <si>
    <t>CE0175</t>
  </si>
  <si>
    <t>CE0176</t>
  </si>
  <si>
    <t>CE0177</t>
  </si>
  <si>
    <t>CE0178</t>
  </si>
  <si>
    <t>CE0179</t>
  </si>
  <si>
    <t>CE0180</t>
  </si>
  <si>
    <t>CE0181</t>
  </si>
  <si>
    <t>CE0182</t>
  </si>
  <si>
    <t>CE0183</t>
  </si>
  <si>
    <t>CE0184</t>
  </si>
  <si>
    <t>CE0185</t>
  </si>
  <si>
    <t>CE0186</t>
  </si>
  <si>
    <t>CE0187</t>
  </si>
  <si>
    <t>CE0188</t>
  </si>
  <si>
    <t>CE0189</t>
  </si>
  <si>
    <t>CE0190</t>
  </si>
  <si>
    <t>CE0191</t>
  </si>
  <si>
    <t>CE0192</t>
  </si>
  <si>
    <t>CE0193</t>
  </si>
  <si>
    <t>CE0194</t>
  </si>
  <si>
    <t>CE0195</t>
  </si>
  <si>
    <t>CE0196</t>
  </si>
  <si>
    <t>CE0197</t>
  </si>
  <si>
    <t>CE0198</t>
  </si>
  <si>
    <t>CE0199</t>
  </si>
  <si>
    <t>CE0200</t>
  </si>
  <si>
    <t>CE0201</t>
  </si>
  <si>
    <t>CE0202</t>
  </si>
  <si>
    <t>CE0203</t>
  </si>
  <si>
    <t>CE0204</t>
  </si>
  <si>
    <t>CE0205</t>
  </si>
  <si>
    <t>CE0206</t>
  </si>
  <si>
    <t>CE0207</t>
  </si>
  <si>
    <t>CE0208</t>
  </si>
  <si>
    <t>CE0209</t>
  </si>
  <si>
    <t>CE0210</t>
  </si>
  <si>
    <t>CE0211</t>
  </si>
  <si>
    <t>CE0212</t>
  </si>
  <si>
    <t>CE0213</t>
  </si>
  <si>
    <t>CE0214</t>
  </si>
  <si>
    <t>CE0215</t>
  </si>
  <si>
    <t>CE0216</t>
  </si>
  <si>
    <t>CE0217</t>
  </si>
  <si>
    <t>CE0218</t>
  </si>
  <si>
    <t>CE0219</t>
  </si>
  <si>
    <t>CE0220</t>
  </si>
  <si>
    <t>CE0221</t>
  </si>
  <si>
    <t>CE0222</t>
  </si>
  <si>
    <t>CE0223</t>
  </si>
  <si>
    <t>CE0224</t>
  </si>
  <si>
    <t>CE0225</t>
  </si>
  <si>
    <t>CE0226</t>
  </si>
  <si>
    <t>CE0227</t>
  </si>
  <si>
    <t>CE0228</t>
  </si>
  <si>
    <t>CE0229</t>
  </si>
  <si>
    <t>CE0230</t>
  </si>
  <si>
    <t>CE0231</t>
  </si>
  <si>
    <t>CE0232</t>
  </si>
  <si>
    <t>CE0233</t>
  </si>
  <si>
    <t>CE0234</t>
  </si>
  <si>
    <t>CE0235</t>
  </si>
  <si>
    <t>CE0236</t>
  </si>
  <si>
    <t>CE0237</t>
  </si>
  <si>
    <t>CE0238</t>
  </si>
  <si>
    <t>CE0239</t>
  </si>
  <si>
    <t>CE0240</t>
  </si>
  <si>
    <t>CE0241</t>
  </si>
  <si>
    <t>CE0242</t>
  </si>
  <si>
    <t>CE0243</t>
  </si>
  <si>
    <t>CE0244</t>
  </si>
  <si>
    <t>CE0245</t>
  </si>
  <si>
    <t>CE0246</t>
  </si>
  <si>
    <t>CE0247</t>
  </si>
  <si>
    <t>CE0248</t>
  </si>
  <si>
    <t>CE0249</t>
  </si>
  <si>
    <t>CE0250</t>
  </si>
  <si>
    <t>CE0251</t>
  </si>
  <si>
    <t>CE0252</t>
  </si>
  <si>
    <t>CE0253</t>
  </si>
  <si>
    <t>CE0254</t>
  </si>
  <si>
    <t>CE0255</t>
  </si>
  <si>
    <t>CE0256</t>
  </si>
  <si>
    <t>CE0257</t>
  </si>
  <si>
    <t>CE0258</t>
  </si>
  <si>
    <t>CE0259</t>
  </si>
  <si>
    <t>CE0260</t>
  </si>
  <si>
    <t>CE0261</t>
  </si>
  <si>
    <t>CE0262</t>
  </si>
  <si>
    <t>CE0263</t>
  </si>
  <si>
    <t>CE0264</t>
  </si>
  <si>
    <t>CE0265</t>
  </si>
  <si>
    <t>CE0266</t>
  </si>
  <si>
    <t>CE0267</t>
  </si>
  <si>
    <t>CE0268</t>
  </si>
  <si>
    <t>CE0269</t>
  </si>
  <si>
    <t>CE0270</t>
  </si>
  <si>
    <t>CE0271</t>
  </si>
  <si>
    <t>CE0272</t>
  </si>
  <si>
    <t>CE0273</t>
  </si>
  <si>
    <t>CE0274</t>
  </si>
  <si>
    <t>CE0275</t>
  </si>
  <si>
    <t>CE0276</t>
  </si>
  <si>
    <t>CE0277</t>
  </si>
  <si>
    <t>CE0278</t>
  </si>
  <si>
    <t>CE0279</t>
  </si>
  <si>
    <t>CE0280</t>
  </si>
  <si>
    <t>CE0281</t>
  </si>
  <si>
    <t>CE0282</t>
  </si>
  <si>
    <t>CE0283</t>
  </si>
  <si>
    <t>CE0284</t>
  </si>
  <si>
    <t>CE0285</t>
  </si>
  <si>
    <t>CE0286</t>
  </si>
  <si>
    <t>CE0287</t>
  </si>
  <si>
    <t>CE0288</t>
  </si>
  <si>
    <t>CE0289</t>
  </si>
  <si>
    <t>CE0290</t>
  </si>
  <si>
    <t>CE0291</t>
  </si>
  <si>
    <t>CE0292</t>
  </si>
  <si>
    <t>CE0293</t>
  </si>
  <si>
    <t>CE0294</t>
  </si>
  <si>
    <t>CE0295</t>
  </si>
  <si>
    <t>CE0296</t>
  </si>
  <si>
    <t>CE0297</t>
  </si>
  <si>
    <t>CE0298</t>
  </si>
  <si>
    <t>CE0299</t>
  </si>
  <si>
    <t>CE0300</t>
  </si>
  <si>
    <t>CE0301</t>
  </si>
  <si>
    <t>CE0302</t>
  </si>
  <si>
    <t>CE0303</t>
  </si>
  <si>
    <t>CE0304</t>
  </si>
  <si>
    <t>CE0305</t>
  </si>
  <si>
    <t>CE0306</t>
  </si>
  <si>
    <t>CE0307</t>
  </si>
  <si>
    <t>CE0308</t>
  </si>
  <si>
    <t>CE0309</t>
  </si>
  <si>
    <t>CE0310</t>
  </si>
  <si>
    <t>CE0311</t>
  </si>
  <si>
    <t>CE0312</t>
  </si>
  <si>
    <t>CE0313</t>
  </si>
  <si>
    <t>CE0314</t>
  </si>
  <si>
    <t>CE0315</t>
  </si>
  <si>
    <t>CE0316</t>
  </si>
  <si>
    <t>CE0317</t>
  </si>
  <si>
    <t>CE0318</t>
  </si>
  <si>
    <t>CE0319</t>
  </si>
  <si>
    <t>CE0320</t>
  </si>
  <si>
    <t>CE0321</t>
  </si>
  <si>
    <t>CE0322</t>
  </si>
  <si>
    <t>CE0323</t>
  </si>
  <si>
    <t>CE0324</t>
  </si>
  <si>
    <t>CE0325</t>
  </si>
  <si>
    <t>CE0326</t>
  </si>
  <si>
    <t>CE0327</t>
  </si>
  <si>
    <t>CE0328</t>
  </si>
  <si>
    <t>CE0329</t>
  </si>
  <si>
    <t>CE0330</t>
  </si>
  <si>
    <t>CE0331</t>
  </si>
  <si>
    <t>CE0332</t>
  </si>
  <si>
    <t>CE0333</t>
  </si>
  <si>
    <t>CE0334</t>
  </si>
  <si>
    <t>CE0335</t>
  </si>
  <si>
    <t>CE0336</t>
  </si>
  <si>
    <t>CE0337</t>
  </si>
  <si>
    <t>CE0338</t>
  </si>
  <si>
    <t>CE0339</t>
  </si>
  <si>
    <t>CE0340</t>
  </si>
  <si>
    <t>CE0341</t>
  </si>
  <si>
    <t>CE0342</t>
  </si>
  <si>
    <t>CE0343</t>
  </si>
  <si>
    <t>CE0344</t>
  </si>
  <si>
    <t>CE0345</t>
  </si>
  <si>
    <t>CE0346</t>
  </si>
  <si>
    <t>CE0347</t>
  </si>
  <si>
    <t>CE0348</t>
  </si>
  <si>
    <t>CE0349</t>
  </si>
  <si>
    <t>CE0350</t>
  </si>
  <si>
    <t>CE0351</t>
  </si>
  <si>
    <t>CE0352</t>
  </si>
  <si>
    <t>CE0353</t>
  </si>
  <si>
    <t>CE0354</t>
  </si>
  <si>
    <t>CE0355</t>
  </si>
  <si>
    <t>CE0356</t>
  </si>
  <si>
    <t>CE0357</t>
  </si>
  <si>
    <t>CE0358</t>
  </si>
  <si>
    <t>CE0359</t>
  </si>
  <si>
    <t>CE0360</t>
  </si>
  <si>
    <t>CE0361</t>
  </si>
  <si>
    <t>CE0362</t>
  </si>
  <si>
    <t>CE0363</t>
  </si>
  <si>
    <t>CE0364</t>
  </si>
  <si>
    <t>CE0365</t>
  </si>
  <si>
    <t>CE0366</t>
  </si>
  <si>
    <t>CE0367</t>
  </si>
  <si>
    <t>CE0368</t>
  </si>
  <si>
    <t>CE0369</t>
  </si>
  <si>
    <t>CE0370</t>
  </si>
  <si>
    <t>CE0371</t>
  </si>
  <si>
    <t>CE0372</t>
  </si>
  <si>
    <t>CE0373</t>
  </si>
  <si>
    <t>CE0374</t>
  </si>
  <si>
    <t>CE0375</t>
  </si>
  <si>
    <t>CE0376</t>
  </si>
  <si>
    <t>CE0377</t>
  </si>
  <si>
    <t>CE0378</t>
  </si>
  <si>
    <t>CE0379</t>
  </si>
  <si>
    <t>CE0380</t>
  </si>
  <si>
    <t>CE0381</t>
  </si>
  <si>
    <t>CE0382</t>
  </si>
  <si>
    <t>CE0383</t>
  </si>
  <si>
    <t>CE0384</t>
  </si>
  <si>
    <t>CE0385</t>
  </si>
  <si>
    <t>CE0386</t>
  </si>
  <si>
    <t>CE0387</t>
  </si>
  <si>
    <t>CE0388</t>
  </si>
  <si>
    <t>CE0389</t>
  </si>
  <si>
    <t>CE0390</t>
  </si>
  <si>
    <t>CE0391</t>
  </si>
  <si>
    <t>CE0392</t>
  </si>
  <si>
    <t>CE0393</t>
  </si>
  <si>
    <t>CE0394</t>
  </si>
  <si>
    <t>CE0395</t>
  </si>
  <si>
    <t>CE0396</t>
  </si>
  <si>
    <t>CE0397</t>
  </si>
  <si>
    <t>CE0398</t>
  </si>
  <si>
    <t>CE0399</t>
  </si>
  <si>
    <t>CE0400</t>
  </si>
  <si>
    <t>CE0401</t>
  </si>
  <si>
    <t>CE0402</t>
  </si>
  <si>
    <t>CE0403</t>
  </si>
  <si>
    <t>CE0404</t>
  </si>
  <si>
    <t>CE0405</t>
  </si>
  <si>
    <t>CE0406</t>
  </si>
  <si>
    <t>CE0407</t>
  </si>
  <si>
    <t>CE0408</t>
  </si>
  <si>
    <t>CE0409</t>
  </si>
  <si>
    <t>CE0410</t>
  </si>
  <si>
    <t>CE0411</t>
  </si>
  <si>
    <t>CE0412</t>
  </si>
  <si>
    <t>CE0413</t>
  </si>
  <si>
    <t>CE0414</t>
  </si>
  <si>
    <t>CE0415</t>
  </si>
  <si>
    <t>CE0416</t>
  </si>
  <si>
    <t>CE0417</t>
  </si>
  <si>
    <t>CE0418</t>
  </si>
  <si>
    <t>CE0419</t>
  </si>
  <si>
    <t>CE0420</t>
  </si>
  <si>
    <t>CE0421</t>
  </si>
  <si>
    <t>CE0422</t>
  </si>
  <si>
    <t>CE0423</t>
  </si>
  <si>
    <t>CE0424</t>
  </si>
  <si>
    <t>CE0425</t>
  </si>
  <si>
    <t>CE0426</t>
  </si>
  <si>
    <t>CE0427</t>
  </si>
  <si>
    <t>CE0428</t>
  </si>
  <si>
    <t>CE0429</t>
  </si>
  <si>
    <t>CE0430</t>
  </si>
  <si>
    <t>CE0431</t>
  </si>
  <si>
    <t>CE0432</t>
  </si>
  <si>
    <t>CE0433</t>
  </si>
  <si>
    <t>CE0434</t>
  </si>
  <si>
    <t>CE0435</t>
  </si>
  <si>
    <t>CE0436</t>
  </si>
  <si>
    <t>CE0437</t>
  </si>
  <si>
    <t>CE0438</t>
  </si>
  <si>
    <t>CE0439</t>
  </si>
  <si>
    <t>CE0440</t>
  </si>
  <si>
    <t>CE0441</t>
  </si>
  <si>
    <t>CE0442</t>
  </si>
  <si>
    <t>CE0443</t>
  </si>
  <si>
    <t>CE0444</t>
  </si>
  <si>
    <t>CE0445</t>
  </si>
  <si>
    <t>CE0446</t>
  </si>
  <si>
    <t>CE0447</t>
  </si>
  <si>
    <t>CE0448</t>
  </si>
  <si>
    <t>CE0449</t>
  </si>
  <si>
    <t>CE0450</t>
  </si>
  <si>
    <t>CE0451</t>
  </si>
  <si>
    <t>CE0452</t>
  </si>
  <si>
    <t>CE0453</t>
  </si>
  <si>
    <t>CE0454</t>
  </si>
  <si>
    <t>CE0455</t>
  </si>
  <si>
    <t>CE0456</t>
  </si>
  <si>
    <t>CE0457</t>
  </si>
  <si>
    <t>CE0458</t>
  </si>
  <si>
    <t>CE0459</t>
  </si>
  <si>
    <t>CE0460</t>
  </si>
  <si>
    <t>CE0461</t>
  </si>
  <si>
    <t>CE0462</t>
  </si>
  <si>
    <t>CE0463</t>
  </si>
  <si>
    <t>CE0464</t>
  </si>
  <si>
    <t>CE0465</t>
  </si>
  <si>
    <t>CE0466</t>
  </si>
  <si>
    <t>CE0467</t>
  </si>
  <si>
    <t>CE0468</t>
  </si>
  <si>
    <t>CE0469</t>
  </si>
  <si>
    <t>CE0470</t>
  </si>
  <si>
    <t>CE0471</t>
  </si>
  <si>
    <t>CE0472</t>
  </si>
  <si>
    <t>CE0473</t>
  </si>
  <si>
    <t>CE0474</t>
  </si>
  <si>
    <t>CE0475</t>
  </si>
  <si>
    <t>CE0476</t>
  </si>
  <si>
    <t>CE0477</t>
  </si>
  <si>
    <t>CE0478</t>
  </si>
  <si>
    <t>CE0479</t>
  </si>
  <si>
    <t>CE0480</t>
  </si>
  <si>
    <t>CE0481</t>
  </si>
  <si>
    <t>CE0482</t>
  </si>
  <si>
    <t>CE0483</t>
  </si>
  <si>
    <t>CE0484</t>
  </si>
  <si>
    <t>CE0485</t>
  </si>
  <si>
    <t>CE0486</t>
  </si>
  <si>
    <t>CE0487</t>
  </si>
  <si>
    <t>CE0488</t>
  </si>
  <si>
    <t>CE0489</t>
  </si>
  <si>
    <t>CE0490</t>
  </si>
  <si>
    <t>CE0491</t>
  </si>
  <si>
    <t>CE0492</t>
  </si>
  <si>
    <t>CE0493</t>
  </si>
  <si>
    <t>CE0494</t>
  </si>
  <si>
    <t>CE0495</t>
  </si>
  <si>
    <t>CE0496</t>
  </si>
  <si>
    <t>CE0497</t>
  </si>
  <si>
    <t>CE0498</t>
  </si>
  <si>
    <t>CE0499</t>
  </si>
  <si>
    <t>CE0500</t>
  </si>
  <si>
    <t>CE0501</t>
  </si>
  <si>
    <t>CE0502</t>
  </si>
  <si>
    <t>CE0503</t>
  </si>
  <si>
    <t>CE0504</t>
  </si>
  <si>
    <t>CE0505</t>
  </si>
  <si>
    <t>CE0506</t>
  </si>
  <si>
    <t>CE0507</t>
  </si>
  <si>
    <t>CE0508</t>
  </si>
  <si>
    <t>CE0509</t>
  </si>
  <si>
    <t>CE0510</t>
  </si>
  <si>
    <t>CE0511</t>
  </si>
  <si>
    <t>CE0512</t>
  </si>
  <si>
    <t>CE0513</t>
  </si>
  <si>
    <t>CE0514</t>
  </si>
  <si>
    <t>CE0515</t>
  </si>
  <si>
    <t>CE0516</t>
  </si>
  <si>
    <t>CE0517</t>
  </si>
  <si>
    <t>CE0518</t>
  </si>
  <si>
    <t>CE0519</t>
  </si>
  <si>
    <t>CE0520</t>
  </si>
  <si>
    <t>CE0521</t>
  </si>
  <si>
    <t>CE0522</t>
  </si>
  <si>
    <t>CE0523</t>
  </si>
  <si>
    <t>CE0524</t>
  </si>
  <si>
    <t>CE0525</t>
  </si>
  <si>
    <t>CE0526</t>
  </si>
  <si>
    <t>CE0527</t>
  </si>
  <si>
    <t>CE0528</t>
  </si>
  <si>
    <t>CE0529</t>
  </si>
  <si>
    <t>CE0530</t>
  </si>
  <si>
    <t>CE0531</t>
  </si>
  <si>
    <t>CE0532</t>
  </si>
  <si>
    <t>CE0533</t>
  </si>
  <si>
    <t>CE0534</t>
  </si>
  <si>
    <t>CE0535</t>
  </si>
  <si>
    <t>CE0536</t>
  </si>
  <si>
    <t>CE0537</t>
  </si>
  <si>
    <t>CE0538</t>
  </si>
  <si>
    <t>CE0539</t>
  </si>
  <si>
    <t>CE0540</t>
  </si>
  <si>
    <t>CE0541</t>
  </si>
  <si>
    <t>CE0542</t>
  </si>
  <si>
    <t>CE0543</t>
  </si>
  <si>
    <t>CE0544</t>
  </si>
  <si>
    <t>CE0545</t>
  </si>
  <si>
    <t>CE0546</t>
  </si>
  <si>
    <t>CE0547</t>
  </si>
  <si>
    <t>CE0548</t>
  </si>
  <si>
    <t>CE0549</t>
  </si>
  <si>
    <t>CE0550</t>
  </si>
  <si>
    <t>CE0551</t>
  </si>
  <si>
    <t>CE0552</t>
  </si>
  <si>
    <t>CE0553</t>
  </si>
  <si>
    <t>CE0554</t>
  </si>
  <si>
    <t>CE0555</t>
  </si>
  <si>
    <t>CE0556</t>
  </si>
  <si>
    <t>CE0557</t>
  </si>
  <si>
    <t>CE0558</t>
  </si>
  <si>
    <t>CE0559</t>
  </si>
  <si>
    <t>CE0560</t>
  </si>
  <si>
    <t>CE0561</t>
  </si>
  <si>
    <t>CE0562</t>
  </si>
  <si>
    <t>CE0563</t>
  </si>
  <si>
    <t>CE0564</t>
  </si>
  <si>
    <t>CE0565</t>
  </si>
  <si>
    <t>CE0566</t>
  </si>
  <si>
    <t>CE0567</t>
  </si>
  <si>
    <t>CE0568</t>
  </si>
  <si>
    <t>CE0569</t>
  </si>
  <si>
    <t>CE0570</t>
  </si>
  <si>
    <t>CE0571</t>
  </si>
  <si>
    <t>CE0572</t>
  </si>
  <si>
    <t>CE0573</t>
  </si>
  <si>
    <t>CE0574</t>
  </si>
  <si>
    <t>CE0575</t>
  </si>
  <si>
    <t>CE0576</t>
  </si>
  <si>
    <t>CE0577</t>
  </si>
  <si>
    <t>CE0578</t>
  </si>
  <si>
    <t>CE0579</t>
  </si>
  <si>
    <t>CE0580</t>
  </si>
  <si>
    <t>CE0581</t>
  </si>
  <si>
    <t>CE0582</t>
  </si>
  <si>
    <t>CE0583</t>
  </si>
  <si>
    <t>CE0584</t>
  </si>
  <si>
    <t>CE0585</t>
  </si>
  <si>
    <t>CE0586</t>
  </si>
  <si>
    <t>CE0587</t>
  </si>
  <si>
    <t>CE0588</t>
  </si>
  <si>
    <t>CE0589</t>
  </si>
  <si>
    <t>CE0590</t>
  </si>
  <si>
    <t>CE0591</t>
  </si>
  <si>
    <t>CE0592</t>
  </si>
  <si>
    <t>CE0593</t>
  </si>
  <si>
    <t>CE0594</t>
  </si>
  <si>
    <t>CE0595</t>
  </si>
  <si>
    <t>CE0596</t>
  </si>
  <si>
    <t>CE0597</t>
  </si>
  <si>
    <t>CE0598</t>
  </si>
  <si>
    <t>CE0599</t>
  </si>
  <si>
    <t>CE0600</t>
  </si>
  <si>
    <t>CE0601</t>
  </si>
  <si>
    <t>CE0602</t>
  </si>
  <si>
    <t>CE0603</t>
  </si>
  <si>
    <t>CE0604</t>
  </si>
  <si>
    <t>CE0605</t>
  </si>
  <si>
    <t>CE0606</t>
  </si>
  <si>
    <t>CE0607</t>
  </si>
  <si>
    <t>CE0608</t>
  </si>
  <si>
    <t>CE0609</t>
  </si>
  <si>
    <t>CE0610</t>
  </si>
  <si>
    <t>CE0611</t>
  </si>
  <si>
    <t>CE0612</t>
  </si>
  <si>
    <t>CE0613</t>
  </si>
  <si>
    <t>CE0614</t>
  </si>
  <si>
    <t>CE0615</t>
  </si>
  <si>
    <t>CE0616</t>
  </si>
  <si>
    <t>CE0617</t>
  </si>
  <si>
    <t>CE0618</t>
  </si>
  <si>
    <t>CE0619</t>
  </si>
  <si>
    <t>CE0620</t>
  </si>
  <si>
    <t>CE0621</t>
  </si>
  <si>
    <t>CE0622</t>
  </si>
  <si>
    <t>CE0623</t>
  </si>
  <si>
    <t>CE0624</t>
  </si>
  <si>
    <t>CE0625</t>
  </si>
  <si>
    <t>CE0626</t>
  </si>
  <si>
    <t>CE0627</t>
  </si>
  <si>
    <t>CE0628</t>
  </si>
  <si>
    <t>CE0629</t>
  </si>
  <si>
    <t>CE0630</t>
  </si>
  <si>
    <t>CE0631</t>
  </si>
  <si>
    <t>CE0632</t>
  </si>
  <si>
    <t>CE0633</t>
  </si>
  <si>
    <t>CE0634</t>
  </si>
  <si>
    <t>CE0635</t>
  </si>
  <si>
    <t>CE0636</t>
  </si>
  <si>
    <t>CE0637</t>
  </si>
  <si>
    <t>CE0638</t>
  </si>
  <si>
    <t>CE0639</t>
  </si>
  <si>
    <t>CE0640</t>
  </si>
  <si>
    <t>CE0641</t>
  </si>
  <si>
    <t>CE0642</t>
  </si>
  <si>
    <t>CE0643</t>
  </si>
  <si>
    <t>CE0644</t>
  </si>
  <si>
    <t>CE0645</t>
  </si>
  <si>
    <t>CE0646</t>
  </si>
  <si>
    <t>CE0647</t>
  </si>
  <si>
    <t>CE0648</t>
  </si>
  <si>
    <t>CE0649</t>
  </si>
  <si>
    <t>CE0650</t>
  </si>
  <si>
    <t>CE0651</t>
  </si>
  <si>
    <t>CE0652</t>
  </si>
  <si>
    <t>CE0653</t>
  </si>
  <si>
    <t>CE0654</t>
  </si>
  <si>
    <t>CE0655</t>
  </si>
  <si>
    <t>CE0656</t>
  </si>
  <si>
    <t>CE0657</t>
  </si>
  <si>
    <t>CE0658</t>
  </si>
  <si>
    <t>CE0659</t>
  </si>
  <si>
    <t>CE0660</t>
  </si>
  <si>
    <t>CE0661</t>
  </si>
  <si>
    <t>CE0662</t>
  </si>
  <si>
    <t>CE0663</t>
  </si>
  <si>
    <t>CE0664</t>
  </si>
  <si>
    <t>CE0665</t>
  </si>
  <si>
    <t>CE0666</t>
  </si>
  <si>
    <t>CE0667</t>
  </si>
  <si>
    <t>CE0668</t>
  </si>
  <si>
    <t>CE0669</t>
  </si>
  <si>
    <t>CE0670</t>
  </si>
  <si>
    <t>CE0671</t>
  </si>
  <si>
    <t>CE0672</t>
  </si>
  <si>
    <t>CE0673</t>
  </si>
  <si>
    <t>CE0674</t>
  </si>
  <si>
    <t>CE0675</t>
  </si>
  <si>
    <t>CE0676</t>
  </si>
  <si>
    <t>CE0677</t>
  </si>
  <si>
    <t>CE0678</t>
  </si>
  <si>
    <t>CE0679</t>
  </si>
  <si>
    <t>CE0680</t>
  </si>
  <si>
    <t>CE0681</t>
  </si>
  <si>
    <t>CE0682</t>
  </si>
  <si>
    <t>CE0683</t>
  </si>
  <si>
    <t>CE0684</t>
  </si>
  <si>
    <t>CE0685</t>
  </si>
  <si>
    <t>CE0686</t>
  </si>
  <si>
    <t>CE0687</t>
  </si>
  <si>
    <t>CE0688</t>
  </si>
  <si>
    <t>CE0689</t>
  </si>
  <si>
    <t>CE0690</t>
  </si>
  <si>
    <t>CE0691</t>
  </si>
  <si>
    <t>CE0692</t>
  </si>
  <si>
    <t>CE0693</t>
  </si>
  <si>
    <t>CE0694</t>
  </si>
  <si>
    <t>CE0695</t>
  </si>
  <si>
    <t>CE0696</t>
  </si>
  <si>
    <t>CE0697</t>
  </si>
  <si>
    <t>CE0698</t>
  </si>
  <si>
    <t>CE0699</t>
  </si>
  <si>
    <t>CE0700</t>
  </si>
  <si>
    <t>CE0701</t>
  </si>
  <si>
    <t>CE0702</t>
  </si>
  <si>
    <t>CE0703</t>
  </si>
  <si>
    <t>CE0704</t>
  </si>
  <si>
    <t>CE0705</t>
  </si>
  <si>
    <t>CE0706</t>
  </si>
  <si>
    <t>CE0707</t>
  </si>
  <si>
    <t>CE0708</t>
  </si>
  <si>
    <t>CE0709</t>
  </si>
  <si>
    <t>CE0710</t>
  </si>
  <si>
    <t>CE0711</t>
  </si>
  <si>
    <t>CE0712</t>
  </si>
  <si>
    <t>CE0713</t>
  </si>
  <si>
    <t>CE0714</t>
  </si>
  <si>
    <t>CE0715</t>
  </si>
  <si>
    <t>CE0716</t>
  </si>
  <si>
    <t>CE0717</t>
  </si>
  <si>
    <t>CE0718</t>
  </si>
  <si>
    <t>CE0719</t>
  </si>
  <si>
    <t>CE0720</t>
  </si>
  <si>
    <t>CE0721</t>
  </si>
  <si>
    <t>CE0722</t>
  </si>
  <si>
    <t>CE0723</t>
  </si>
  <si>
    <t>CE0724</t>
  </si>
  <si>
    <t>CE0725</t>
  </si>
  <si>
    <t>CE0726</t>
  </si>
  <si>
    <t>CE0727</t>
  </si>
  <si>
    <t>CE0728</t>
  </si>
  <si>
    <t>CE0729</t>
  </si>
  <si>
    <t>CE0730</t>
  </si>
  <si>
    <t>CE0731</t>
  </si>
  <si>
    <t>CE0732</t>
  </si>
  <si>
    <t>CE0733</t>
  </si>
  <si>
    <t>CE0734</t>
  </si>
  <si>
    <t>CE0735</t>
  </si>
  <si>
    <t>CE0736</t>
  </si>
  <si>
    <t>CE0737</t>
  </si>
  <si>
    <t>CE0738</t>
  </si>
  <si>
    <t>CE0739</t>
  </si>
  <si>
    <t>CE0740</t>
  </si>
  <si>
    <t>CE0741</t>
  </si>
  <si>
    <t>CE0742</t>
  </si>
  <si>
    <t>CE0743</t>
  </si>
  <si>
    <t>CE0744</t>
  </si>
  <si>
    <t>CE0745</t>
  </si>
  <si>
    <t>CE0746</t>
  </si>
  <si>
    <t>CE0747</t>
  </si>
  <si>
    <t>CE0748</t>
  </si>
  <si>
    <t>CE0749</t>
  </si>
  <si>
    <t>CE0750</t>
  </si>
  <si>
    <t>CE0751</t>
  </si>
  <si>
    <t>CE0752</t>
  </si>
  <si>
    <t>CE0753</t>
  </si>
  <si>
    <t>CE0754</t>
  </si>
  <si>
    <t>CE0755</t>
  </si>
  <si>
    <t>CE0756</t>
  </si>
  <si>
    <t>CE0757</t>
  </si>
  <si>
    <t>CE0758</t>
  </si>
  <si>
    <t>CE0759</t>
  </si>
  <si>
    <t>CE0760</t>
  </si>
  <si>
    <t>CE0761</t>
  </si>
  <si>
    <t>CE0762</t>
  </si>
  <si>
    <t>CE0763</t>
  </si>
  <si>
    <t>CE0764</t>
  </si>
  <si>
    <t>CE0765</t>
  </si>
  <si>
    <t>CE0766</t>
  </si>
  <si>
    <t>CE0767</t>
  </si>
  <si>
    <t>CE0768</t>
  </si>
  <si>
    <t>CE0769</t>
  </si>
  <si>
    <t>CE0770</t>
  </si>
  <si>
    <t>CE0771</t>
  </si>
  <si>
    <t>CE0772</t>
  </si>
  <si>
    <t>CE0773</t>
  </si>
  <si>
    <t>CE0774</t>
  </si>
  <si>
    <t>CE0775</t>
  </si>
  <si>
    <t>CE0776</t>
  </si>
  <si>
    <t>CE0777</t>
  </si>
  <si>
    <t>CE0778</t>
  </si>
  <si>
    <t>CE0779</t>
  </si>
  <si>
    <t>CE0780</t>
  </si>
  <si>
    <t>CE0781</t>
  </si>
  <si>
    <t>CE0782</t>
  </si>
  <si>
    <t>CE0783</t>
  </si>
  <si>
    <t>CE0784</t>
  </si>
  <si>
    <t>CE0785</t>
  </si>
  <si>
    <t>CE0786</t>
  </si>
  <si>
    <t>CE0787</t>
  </si>
  <si>
    <t>CE0788</t>
  </si>
  <si>
    <t>CE0789</t>
  </si>
  <si>
    <t>CE0790</t>
  </si>
  <si>
    <t>CE0791</t>
  </si>
  <si>
    <t>CE0792</t>
  </si>
  <si>
    <t>CE0793</t>
  </si>
  <si>
    <t>CE0794</t>
  </si>
  <si>
    <t>CE0795</t>
  </si>
  <si>
    <t>CE0796</t>
  </si>
  <si>
    <t>CE0797</t>
  </si>
  <si>
    <t>CE0798</t>
  </si>
  <si>
    <t>CE0799</t>
  </si>
  <si>
    <t>CE0800</t>
  </si>
  <si>
    <t>CE0801</t>
  </si>
  <si>
    <t>CE0802</t>
  </si>
  <si>
    <t>CE0803</t>
  </si>
  <si>
    <t>CE0804</t>
  </si>
  <si>
    <t>CE0805</t>
  </si>
  <si>
    <t>CE0806</t>
  </si>
  <si>
    <t>CE0807</t>
  </si>
  <si>
    <t>CE0808</t>
  </si>
  <si>
    <t>CE0809</t>
  </si>
  <si>
    <t>CE0810</t>
  </si>
  <si>
    <t>CE0811</t>
  </si>
  <si>
    <t>CE0812</t>
  </si>
  <si>
    <t>CE0813</t>
  </si>
  <si>
    <t>CE0814</t>
  </si>
  <si>
    <t>CE0815</t>
  </si>
  <si>
    <t>CE0816</t>
  </si>
  <si>
    <t>CE0817</t>
  </si>
  <si>
    <t>CE0818</t>
  </si>
  <si>
    <t>CE0819</t>
  </si>
  <si>
    <t>CE0820</t>
  </si>
  <si>
    <t>CE0821</t>
  </si>
  <si>
    <t>CE0822</t>
  </si>
  <si>
    <t>CE0823</t>
  </si>
  <si>
    <t>CE0824</t>
  </si>
  <si>
    <t>CE0825</t>
  </si>
  <si>
    <t>CE0826</t>
  </si>
  <si>
    <t>CE0827</t>
  </si>
  <si>
    <t>CE0828</t>
  </si>
  <si>
    <t>CE0829</t>
  </si>
  <si>
    <t>CE0830</t>
  </si>
  <si>
    <t>CE0831</t>
  </si>
  <si>
    <t>CE0832</t>
  </si>
  <si>
    <t>CE0833</t>
  </si>
  <si>
    <t>CE0834</t>
  </si>
  <si>
    <t>CE0835</t>
  </si>
  <si>
    <t>CE0836</t>
  </si>
  <si>
    <t>CE0837</t>
  </si>
  <si>
    <t>CE0838</t>
  </si>
  <si>
    <t>CE0839</t>
  </si>
  <si>
    <t>CE0840</t>
  </si>
  <si>
    <t>CE0841</t>
  </si>
  <si>
    <t>CE0842</t>
  </si>
  <si>
    <t>CE0843</t>
  </si>
  <si>
    <t>CE0844</t>
  </si>
  <si>
    <t>CE0845</t>
  </si>
  <si>
    <t>CE0846</t>
  </si>
  <si>
    <t>CE0847</t>
  </si>
  <si>
    <t>CE0848</t>
  </si>
  <si>
    <t>CE0849</t>
  </si>
  <si>
    <t>CE0850</t>
  </si>
  <si>
    <t>CE0851</t>
  </si>
  <si>
    <t>CE0852</t>
  </si>
  <si>
    <t>CE0853</t>
  </si>
  <si>
    <t>CE0854</t>
  </si>
  <si>
    <t>CE0855</t>
  </si>
  <si>
    <t>CE0856</t>
  </si>
  <si>
    <t>CE0857</t>
  </si>
  <si>
    <t>CE0858</t>
  </si>
  <si>
    <t>CE0859</t>
  </si>
  <si>
    <t>CE0860</t>
  </si>
  <si>
    <t>CE0861</t>
  </si>
  <si>
    <t>CE0862</t>
  </si>
  <si>
    <t>CE0863</t>
  </si>
  <si>
    <t>CE0864</t>
  </si>
  <si>
    <t>CE0865</t>
  </si>
  <si>
    <t>CE0866</t>
  </si>
  <si>
    <t>CE0867</t>
  </si>
  <si>
    <t>CE0868</t>
  </si>
  <si>
    <t>CE0869</t>
  </si>
  <si>
    <t>CE0870</t>
  </si>
  <si>
    <t>CE0871</t>
  </si>
  <si>
    <t>CE0872</t>
  </si>
  <si>
    <t>CE0873</t>
  </si>
  <si>
    <t>CE0874</t>
  </si>
  <si>
    <t>CE0875</t>
  </si>
  <si>
    <t>CE0876</t>
  </si>
  <si>
    <t>CE0877</t>
  </si>
  <si>
    <t>CE0878</t>
  </si>
  <si>
    <t>CE0879</t>
  </si>
  <si>
    <t>CE0880</t>
  </si>
  <si>
    <t>CE0881</t>
  </si>
  <si>
    <t>CE0882</t>
  </si>
  <si>
    <t>CE0883</t>
  </si>
  <si>
    <t>CE0884</t>
  </si>
  <si>
    <t>CE0885</t>
  </si>
  <si>
    <t>CE0886</t>
  </si>
  <si>
    <t>CE0887</t>
  </si>
  <si>
    <t>CE0888</t>
  </si>
  <si>
    <t>CE0889</t>
  </si>
  <si>
    <t>CE0890</t>
  </si>
  <si>
    <t>CE0891</t>
  </si>
  <si>
    <t>CE0892</t>
  </si>
  <si>
    <t>CE0893</t>
  </si>
  <si>
    <t>CE0894</t>
  </si>
  <si>
    <t>CE0895</t>
  </si>
  <si>
    <t>CE0896</t>
  </si>
  <si>
    <t>CE0897</t>
  </si>
  <si>
    <t>CE0898</t>
  </si>
  <si>
    <t>CE0899</t>
  </si>
  <si>
    <t>CE0900</t>
  </si>
  <si>
    <t>CE0901</t>
  </si>
  <si>
    <t>CE0902</t>
  </si>
  <si>
    <t>CE0903</t>
  </si>
  <si>
    <t>CE0904</t>
  </si>
  <si>
    <t>CE0905</t>
  </si>
  <si>
    <t>CE0906</t>
  </si>
  <si>
    <t>CE0907</t>
  </si>
  <si>
    <t>CE0908</t>
  </si>
  <si>
    <t>CE0909</t>
  </si>
  <si>
    <t>CE0910</t>
  </si>
  <si>
    <t>CE0911</t>
  </si>
  <si>
    <t>CE0912</t>
  </si>
  <si>
    <t>CE0913</t>
  </si>
  <si>
    <t>CE0914</t>
  </si>
  <si>
    <t>CE0915</t>
  </si>
  <si>
    <t>CE0916</t>
  </si>
  <si>
    <t>CE0917</t>
  </si>
  <si>
    <t>CE0918</t>
  </si>
  <si>
    <t>CE0919</t>
  </si>
  <si>
    <t>CE0920</t>
  </si>
  <si>
    <t>CE0921</t>
  </si>
  <si>
    <t>CE0922</t>
  </si>
  <si>
    <t>CE0923</t>
  </si>
  <si>
    <t>CE0924</t>
  </si>
  <si>
    <t>CE0925</t>
  </si>
  <si>
    <t>CE0926</t>
  </si>
  <si>
    <t>CE0927</t>
  </si>
  <si>
    <t>CE0928</t>
  </si>
  <si>
    <t>CE0929</t>
  </si>
  <si>
    <t>CE0930</t>
  </si>
  <si>
    <t>CE0931</t>
  </si>
  <si>
    <t>CE0932</t>
  </si>
  <si>
    <t>CE0933</t>
  </si>
  <si>
    <t>CE0934</t>
  </si>
  <si>
    <t>CE0935</t>
  </si>
  <si>
    <t>CE0936</t>
  </si>
  <si>
    <t>CE0937</t>
  </si>
  <si>
    <t>CE0938</t>
  </si>
  <si>
    <t>CE0939</t>
  </si>
  <si>
    <t>CE0940</t>
  </si>
  <si>
    <t>CE0941</t>
  </si>
  <si>
    <t>CE0942</t>
  </si>
  <si>
    <t>CE0943</t>
  </si>
  <si>
    <t>CE0944</t>
  </si>
  <si>
    <t>CE0945</t>
  </si>
  <si>
    <t>CE0946</t>
  </si>
  <si>
    <t>CE0947</t>
  </si>
  <si>
    <t>CE0948</t>
  </si>
  <si>
    <t>CE0949</t>
  </si>
  <si>
    <t>CE0950</t>
  </si>
  <si>
    <t>CE0951</t>
  </si>
  <si>
    <t>CE0952</t>
  </si>
  <si>
    <t>CE0953</t>
  </si>
  <si>
    <t>CE0954</t>
  </si>
  <si>
    <t>CE0955</t>
  </si>
  <si>
    <t>CE0956</t>
  </si>
  <si>
    <t>CE0957</t>
  </si>
  <si>
    <t>CE0958</t>
  </si>
  <si>
    <t>CE0959</t>
  </si>
  <si>
    <t>CE0960</t>
  </si>
  <si>
    <t>CE0961</t>
  </si>
  <si>
    <t>CE0962</t>
  </si>
  <si>
    <t>CE0963</t>
  </si>
  <si>
    <t>CE0964</t>
  </si>
  <si>
    <t>CE0965</t>
  </si>
  <si>
    <t>CE0966</t>
  </si>
  <si>
    <t>CE0967</t>
  </si>
  <si>
    <t>CE0968</t>
  </si>
  <si>
    <t>CE0969</t>
  </si>
  <si>
    <t>CE0970</t>
  </si>
  <si>
    <t>CE0971</t>
  </si>
  <si>
    <t>CE0972</t>
  </si>
  <si>
    <t>CE0973</t>
  </si>
  <si>
    <t>CE0974</t>
  </si>
  <si>
    <t>CE0975</t>
  </si>
  <si>
    <t>CE0976</t>
  </si>
  <si>
    <t>CE0977</t>
  </si>
  <si>
    <t>CE0978</t>
  </si>
  <si>
    <t>CE0979</t>
  </si>
  <si>
    <t>CE0980</t>
  </si>
  <si>
    <t>CE0981</t>
  </si>
  <si>
    <t>CE0982</t>
  </si>
  <si>
    <t>CE0983</t>
  </si>
  <si>
    <t>CE0984</t>
  </si>
  <si>
    <t>CE0985</t>
  </si>
  <si>
    <t>CE0986</t>
  </si>
  <si>
    <t>CE0987</t>
  </si>
  <si>
    <t>CE0988</t>
  </si>
  <si>
    <t>CE0989</t>
  </si>
  <si>
    <t>CE0990</t>
  </si>
  <si>
    <t>CE0991</t>
  </si>
  <si>
    <t>CE0992</t>
  </si>
  <si>
    <t>CE0993</t>
  </si>
  <si>
    <t>CE0994</t>
  </si>
  <si>
    <t>CE0995</t>
  </si>
  <si>
    <t>CE0996</t>
  </si>
  <si>
    <t>CE0997</t>
  </si>
  <si>
    <t>CE0998</t>
  </si>
  <si>
    <t>CE0999</t>
  </si>
  <si>
    <t>CE1000</t>
  </si>
  <si>
    <t>CE1001</t>
  </si>
  <si>
    <t>CE1002</t>
  </si>
  <si>
    <t>CE1003</t>
  </si>
  <si>
    <t>CE1004</t>
  </si>
  <si>
    <t>CE1005</t>
  </si>
  <si>
    <t>CE1006</t>
  </si>
  <si>
    <t>CE1007</t>
  </si>
  <si>
    <t>CE1008</t>
  </si>
  <si>
    <t>CE1009</t>
  </si>
  <si>
    <t>CE1010</t>
  </si>
  <si>
    <t>CE1011</t>
  </si>
  <si>
    <t>CE1012</t>
  </si>
  <si>
    <t>CE1013</t>
  </si>
  <si>
    <t>CE1014</t>
  </si>
  <si>
    <t>CE1015</t>
  </si>
  <si>
    <t>CE1016</t>
  </si>
  <si>
    <t>C_SWOON</t>
  </si>
  <si>
    <t>C_WOOD</t>
  </si>
  <si>
    <t>C_WET</t>
  </si>
  <si>
    <t>STATUS</t>
    <phoneticPr fontId="1"/>
  </si>
  <si>
    <t>C_SWOON</t>
    <phoneticPr fontId="1"/>
  </si>
  <si>
    <t>IMPACT</t>
    <phoneticPr fontId="1"/>
  </si>
  <si>
    <t>SPIRIT</t>
  </si>
  <si>
    <t>物理攻撃カット時の割合上昇弱1ターン</t>
  </si>
  <si>
    <t>物理攻撃カット時の割合上昇弱5ターン</t>
  </si>
  <si>
    <t>物理攻撃カット時の割合上昇弱10ターン</t>
  </si>
  <si>
    <t>物理攻撃カット時の割合上昇中1ターン</t>
  </si>
  <si>
    <t>物理攻撃カット時の割合上昇中5ターン</t>
  </si>
  <si>
    <t>物理攻撃カット時の割合上昇中10ターン</t>
  </si>
  <si>
    <t>物理攻撃カット時の割合上昇強1ターン</t>
  </si>
  <si>
    <t>物理攻撃カット時の割合上昇強5ターン</t>
  </si>
  <si>
    <t>物理攻撃カット時の割合上昇強10ターン</t>
  </si>
  <si>
    <t>物理攻撃カット時の割合低下弱1ターン</t>
  </si>
  <si>
    <t>物理攻撃カット時の割合低下弱5ターン</t>
  </si>
  <si>
    <t>物理攻撃カット時の割合低下弱10ターン</t>
  </si>
  <si>
    <t>物理攻撃カット時の割合低下中1ターン</t>
  </si>
  <si>
    <t>物理攻撃カット時の割合低下中5ターン</t>
  </si>
  <si>
    <t>物理攻撃カット時の割合低下中10ターン</t>
  </si>
  <si>
    <t>物理攻撃カット時の割合低下強1ターン</t>
  </si>
  <si>
    <t>物理攻撃カット時の割合低下強5ターン</t>
  </si>
  <si>
    <t>物理攻撃カット時の割合低下強10ターン</t>
  </si>
  <si>
    <t>CD0001</t>
  </si>
  <si>
    <t>ConditionEffectID</t>
    <phoneticPr fontId="1"/>
  </si>
  <si>
    <t>詠唱</t>
    <rPh sb="0" eb="2">
      <t>エイショウ</t>
    </rPh>
    <phoneticPr fontId="1"/>
  </si>
  <si>
    <t>炎上</t>
    <rPh sb="0" eb="2">
      <t>エンジョウ</t>
    </rPh>
    <phoneticPr fontId="1"/>
  </si>
  <si>
    <t>毒</t>
    <rPh sb="0" eb="1">
      <t>ドク</t>
    </rPh>
    <phoneticPr fontId="1"/>
  </si>
  <si>
    <t>湿潤</t>
    <rPh sb="0" eb="2">
      <t>シツジュン</t>
    </rPh>
    <phoneticPr fontId="1"/>
  </si>
  <si>
    <t>凍結</t>
    <rPh sb="0" eb="2">
      <t>トウケツ</t>
    </rPh>
    <phoneticPr fontId="1"/>
  </si>
  <si>
    <t>昏睡</t>
    <rPh sb="0" eb="2">
      <t>コンスイ</t>
    </rPh>
    <phoneticPr fontId="1"/>
  </si>
  <si>
    <t>木化</t>
    <rPh sb="0" eb="2">
      <t>モクカ</t>
    </rPh>
    <phoneticPr fontId="1"/>
  </si>
  <si>
    <t>封印</t>
    <rPh sb="0" eb="2">
      <t>フウイン</t>
    </rPh>
    <phoneticPr fontId="1"/>
  </si>
  <si>
    <t>麻痺</t>
    <rPh sb="0" eb="2">
      <t>マヒ</t>
    </rPh>
    <phoneticPr fontId="1"/>
  </si>
  <si>
    <t>気絶</t>
    <rPh sb="0" eb="2">
      <t>キゼツ</t>
    </rPh>
    <phoneticPr fontId="1"/>
  </si>
  <si>
    <t>混乱</t>
    <rPh sb="0" eb="2">
      <t>コンラン</t>
    </rPh>
    <phoneticPr fontId="1"/>
  </si>
  <si>
    <t>狂乱</t>
    <rPh sb="0" eb="2">
      <t>キョウラン</t>
    </rPh>
    <phoneticPr fontId="1"/>
  </si>
  <si>
    <t>発狂</t>
    <rPh sb="0" eb="2">
      <t>ハッキョウ</t>
    </rPh>
    <phoneticPr fontId="1"/>
  </si>
  <si>
    <t>黄金化</t>
    <rPh sb="0" eb="3">
      <t>オウゴンカ</t>
    </rPh>
    <phoneticPr fontId="1"/>
  </si>
  <si>
    <t>切断</t>
    <rPh sb="0" eb="2">
      <t>セツダン</t>
    </rPh>
    <phoneticPr fontId="1"/>
  </si>
  <si>
    <t>消滅</t>
    <rPh sb="0" eb="2">
      <t>ショウメツ</t>
    </rPh>
    <phoneticPr fontId="1"/>
  </si>
  <si>
    <t>死亡</t>
    <rPh sb="0" eb="2">
      <t>シボウ</t>
    </rPh>
    <phoneticPr fontId="1"/>
  </si>
  <si>
    <t>CD0001</t>
    <phoneticPr fontId="1"/>
  </si>
  <si>
    <t>CD0002</t>
  </si>
  <si>
    <t>CD0003</t>
  </si>
  <si>
    <t>CD0004</t>
  </si>
  <si>
    <t>CD0005</t>
  </si>
  <si>
    <t>CD0006</t>
  </si>
  <si>
    <t>CD0007</t>
  </si>
  <si>
    <t>CD0008</t>
  </si>
  <si>
    <t>CD0009</t>
  </si>
  <si>
    <t>CD0010</t>
  </si>
  <si>
    <t>CD0011</t>
  </si>
  <si>
    <t>CD0012</t>
  </si>
  <si>
    <t>CD0013</t>
  </si>
  <si>
    <t>CD0014</t>
  </si>
  <si>
    <t>CD0015</t>
  </si>
  <si>
    <t>CD0016</t>
  </si>
  <si>
    <t>CD0017</t>
  </si>
  <si>
    <t>CD0018</t>
  </si>
  <si>
    <t>CD0019</t>
  </si>
  <si>
    <t>CD0020</t>
  </si>
  <si>
    <t>ルパートの涙</t>
    <rPh sb="5" eb="6">
      <t>ナミダ</t>
    </rPh>
    <phoneticPr fontId="1"/>
  </si>
  <si>
    <t>page</t>
    <phoneticPr fontId="1"/>
  </si>
  <si>
    <t>魔術書：俺は正気に戻った！</t>
    <phoneticPr fontId="1"/>
  </si>
  <si>
    <t>魔術書：ヘルカイザー</t>
  </si>
  <si>
    <t>魔術書：血しぶき</t>
  </si>
  <si>
    <t>魔術書：酸性雨</t>
  </si>
  <si>
    <t>魔術書：赤星病</t>
  </si>
  <si>
    <t>魔術書：油虫</t>
  </si>
  <si>
    <t>魔術書：浸食</t>
  </si>
  <si>
    <t>魔術書：呪い</t>
  </si>
  <si>
    <t>魔術書：ルパートの涙</t>
  </si>
  <si>
    <t>BK0413</t>
  </si>
  <si>
    <t>BK0414</t>
  </si>
  <si>
    <t>BK0415</t>
  </si>
  <si>
    <t>BK0416</t>
  </si>
  <si>
    <t>BK0417</t>
  </si>
  <si>
    <t>BK0418</t>
  </si>
  <si>
    <t>BK0419</t>
  </si>
  <si>
    <t>BK0420</t>
  </si>
  <si>
    <t>book_action</t>
    <phoneticPr fontId="1"/>
  </si>
  <si>
    <t>魔射缶：ヘルカイザー</t>
  </si>
  <si>
    <t>魔射缶：血しぶき</t>
  </si>
  <si>
    <t>魔射缶：酸性雨</t>
  </si>
  <si>
    <t>魔射缶：赤星病</t>
  </si>
  <si>
    <t>魔射缶：油虫</t>
  </si>
  <si>
    <t>魔射缶：浸食</t>
  </si>
  <si>
    <t>魔射缶：呪い</t>
  </si>
  <si>
    <t>魔射缶：ルパートの涙</t>
  </si>
  <si>
    <t>交換しましょう</t>
    <rPh sb="0" eb="2">
      <t>コウカン</t>
    </rPh>
    <phoneticPr fontId="1"/>
  </si>
  <si>
    <t>紅丸切</t>
    <rPh sb="0" eb="1">
      <t>ベニ</t>
    </rPh>
    <rPh sb="1" eb="2">
      <t>マル</t>
    </rPh>
    <rPh sb="2" eb="3">
      <t>キリ</t>
    </rPh>
    <phoneticPr fontId="1"/>
  </si>
  <si>
    <t>魔剣煌々</t>
    <rPh sb="0" eb="1">
      <t>マ</t>
    </rPh>
    <rPh sb="1" eb="2">
      <t>ケン</t>
    </rPh>
    <rPh sb="2" eb="4">
      <t>コウコウ</t>
    </rPh>
    <phoneticPr fontId="1"/>
  </si>
  <si>
    <t>ダブルクロス</t>
  </si>
  <si>
    <t>魔法剣により4回攻撃</t>
    <rPh sb="0" eb="3">
      <t>マホウケン</t>
    </rPh>
    <rPh sb="7" eb="8">
      <t>カイ</t>
    </rPh>
    <rPh sb="8" eb="10">
      <t>コウゲキ</t>
    </rPh>
    <phoneticPr fontId="1"/>
  </si>
  <si>
    <t>魔法剣により遠くの対象を攻撃</t>
    <rPh sb="0" eb="3">
      <t>マホウケン</t>
    </rPh>
    <rPh sb="6" eb="7">
      <t>トオ</t>
    </rPh>
    <rPh sb="9" eb="11">
      <t>タイショウ</t>
    </rPh>
    <rPh sb="12" eb="14">
      <t>コウゲキ</t>
    </rPh>
    <phoneticPr fontId="1"/>
  </si>
  <si>
    <t>切結</t>
    <rPh sb="0" eb="2">
      <t>キリムス</t>
    </rPh>
    <phoneticPr fontId="1"/>
  </si>
  <si>
    <t>低威力、2回攻撃</t>
    <rPh sb="0" eb="3">
      <t>テイイリョク</t>
    </rPh>
    <rPh sb="5" eb="6">
      <t>カイ</t>
    </rPh>
    <rPh sb="6" eb="8">
      <t>コウゲキ</t>
    </rPh>
    <phoneticPr fontId="1"/>
  </si>
  <si>
    <t>剣による通常攻撃</t>
    <rPh sb="0" eb="1">
      <t>ケン</t>
    </rPh>
    <rPh sb="4" eb="8">
      <t>ツウジョウコウゲキ</t>
    </rPh>
    <phoneticPr fontId="1"/>
  </si>
  <si>
    <t>素手による通常攻撃</t>
    <rPh sb="0" eb="2">
      <t>スデ</t>
    </rPh>
    <rPh sb="5" eb="9">
      <t>ツウジョウコウゲキ</t>
    </rPh>
    <phoneticPr fontId="1"/>
  </si>
  <si>
    <t>素手による通常攻撃、低威力</t>
    <rPh sb="5" eb="9">
      <t>ツウジョウコウゲキ</t>
    </rPh>
    <rPh sb="10" eb="13">
      <t>テイイリョク</t>
    </rPh>
    <phoneticPr fontId="1"/>
  </si>
  <si>
    <t>短剣による通常攻撃</t>
    <rPh sb="0" eb="2">
      <t>タンケン</t>
    </rPh>
    <rPh sb="5" eb="9">
      <t>ツウジョウコウゲキ</t>
    </rPh>
    <phoneticPr fontId="1"/>
  </si>
  <si>
    <t>大剣による通常攻撃</t>
    <rPh sb="0" eb="1">
      <t>ダイ</t>
    </rPh>
    <rPh sb="1" eb="2">
      <t>ケン</t>
    </rPh>
    <rPh sb="5" eb="9">
      <t>ツウジョウコウゲキ</t>
    </rPh>
    <phoneticPr fontId="1"/>
  </si>
  <si>
    <t>大剣による通常攻撃、複数対象</t>
    <rPh sb="0" eb="1">
      <t>ダイ</t>
    </rPh>
    <rPh sb="1" eb="2">
      <t>ケン</t>
    </rPh>
    <rPh sb="5" eb="9">
      <t>ツウジョウコウゲキ</t>
    </rPh>
    <rPh sb="10" eb="12">
      <t>フクスウ</t>
    </rPh>
    <rPh sb="12" eb="14">
      <t>タイショウ</t>
    </rPh>
    <phoneticPr fontId="1"/>
  </si>
  <si>
    <t>大剣による通常攻撃、高威力、低命中</t>
    <rPh sb="0" eb="1">
      <t>ダイ</t>
    </rPh>
    <rPh sb="1" eb="2">
      <t>ケン</t>
    </rPh>
    <rPh sb="5" eb="9">
      <t>ツウジョウコウゲキ</t>
    </rPh>
    <rPh sb="10" eb="11">
      <t>コウ</t>
    </rPh>
    <rPh sb="11" eb="13">
      <t>イリョク</t>
    </rPh>
    <rPh sb="14" eb="15">
      <t>テイ</t>
    </rPh>
    <rPh sb="15" eb="17">
      <t>メイチュウ</t>
    </rPh>
    <phoneticPr fontId="1"/>
  </si>
  <si>
    <t>突剣による通常攻撃</t>
    <rPh sb="0" eb="1">
      <t>トツ</t>
    </rPh>
    <rPh sb="1" eb="2">
      <t>ケン</t>
    </rPh>
    <rPh sb="5" eb="9">
      <t>ツウジョウコウゲキ</t>
    </rPh>
    <phoneticPr fontId="1"/>
  </si>
  <si>
    <t>突剣による通常攻撃、防御力無視</t>
    <rPh sb="0" eb="1">
      <t>トツ</t>
    </rPh>
    <rPh sb="1" eb="2">
      <t>ケン</t>
    </rPh>
    <rPh sb="5" eb="9">
      <t>ツウジョウコウゲキ</t>
    </rPh>
    <rPh sb="10" eb="13">
      <t>ボウギョリョク</t>
    </rPh>
    <rPh sb="13" eb="15">
      <t>ムシ</t>
    </rPh>
    <phoneticPr fontId="1"/>
  </si>
  <si>
    <t>刀による通常攻撃</t>
    <rPh sb="0" eb="1">
      <t>カタナ</t>
    </rPh>
    <rPh sb="4" eb="6">
      <t>ツウジョウ</t>
    </rPh>
    <rPh sb="6" eb="8">
      <t>コウゲキ</t>
    </rPh>
    <phoneticPr fontId="1"/>
  </si>
  <si>
    <t>刀による通常攻撃、高命中、低威力</t>
    <rPh sb="0" eb="1">
      <t>カタナ</t>
    </rPh>
    <rPh sb="4" eb="6">
      <t>ツウジョウ</t>
    </rPh>
    <rPh sb="6" eb="8">
      <t>コウゲキ</t>
    </rPh>
    <rPh sb="9" eb="10">
      <t>コウ</t>
    </rPh>
    <rPh sb="10" eb="12">
      <t>メイチュウ</t>
    </rPh>
    <rPh sb="13" eb="16">
      <t>テイイリョク</t>
    </rPh>
    <phoneticPr fontId="1"/>
  </si>
  <si>
    <t>殴打</t>
    <rPh sb="0" eb="2">
      <t>オウダ</t>
    </rPh>
    <phoneticPr fontId="1"/>
  </si>
  <si>
    <t>狂気の治療</t>
    <rPh sb="0" eb="2">
      <t>キョウキ</t>
    </rPh>
    <rPh sb="3" eb="5">
      <t>チリョウ</t>
    </rPh>
    <phoneticPr fontId="1"/>
  </si>
  <si>
    <t>刀による攻撃。低威力、複数対象</t>
    <rPh sb="0" eb="1">
      <t>カタナ</t>
    </rPh>
    <rPh sb="4" eb="6">
      <t>コウゲキ</t>
    </rPh>
    <rPh sb="7" eb="10">
      <t>テイイリョク</t>
    </rPh>
    <rPh sb="11" eb="13">
      <t>フクスウ</t>
    </rPh>
    <rPh sb="13" eb="15">
      <t>タイショウ</t>
    </rPh>
    <phoneticPr fontId="1"/>
  </si>
  <si>
    <t>近距離にいる対象一体の死亡を小確率で回復する</t>
    <rPh sb="0" eb="3">
      <t>キンキョリ</t>
    </rPh>
    <rPh sb="6" eb="8">
      <t>タイショウ</t>
    </rPh>
    <rPh sb="8" eb="10">
      <t>イッタイ</t>
    </rPh>
    <rPh sb="11" eb="13">
      <t>シボウ</t>
    </rPh>
    <rPh sb="14" eb="15">
      <t>ショウ</t>
    </rPh>
    <rPh sb="15" eb="17">
      <t>カクリツ</t>
    </rPh>
    <rPh sb="18" eb="20">
      <t>カイフク</t>
    </rPh>
    <phoneticPr fontId="1"/>
  </si>
  <si>
    <t>魔術師の杖から発するエネルギー弾で遠くの敵に攻撃</t>
    <rPh sb="0" eb="3">
      <t>マジュツシ</t>
    </rPh>
    <rPh sb="4" eb="5">
      <t>ツエ</t>
    </rPh>
    <rPh sb="7" eb="8">
      <t>ハッ</t>
    </rPh>
    <rPh sb="15" eb="16">
      <t>ダン</t>
    </rPh>
    <rPh sb="17" eb="18">
      <t>トオ</t>
    </rPh>
    <rPh sb="20" eb="21">
      <t>テキ</t>
    </rPh>
    <rPh sb="22" eb="24">
      <t>コウゲキ</t>
    </rPh>
    <phoneticPr fontId="1"/>
  </si>
  <si>
    <t>近距離にいる対象一人の体力を少量回復する</t>
    <rPh sb="0" eb="3">
      <t>キンキョリ</t>
    </rPh>
    <rPh sb="6" eb="8">
      <t>タイショウ</t>
    </rPh>
    <rPh sb="8" eb="10">
      <t>ヒトリ</t>
    </rPh>
    <rPh sb="11" eb="13">
      <t>タイリョク</t>
    </rPh>
    <rPh sb="14" eb="16">
      <t>ショウリョウ</t>
    </rPh>
    <rPh sb="16" eb="18">
      <t>カイフク</t>
    </rPh>
    <phoneticPr fontId="1"/>
  </si>
  <si>
    <t>鎌による攻撃。低確率で即死</t>
    <rPh sb="0" eb="1">
      <t>カマ</t>
    </rPh>
    <rPh sb="4" eb="6">
      <t>コウゲキ</t>
    </rPh>
    <rPh sb="7" eb="10">
      <t>テイカクリツ</t>
    </rPh>
    <rPh sb="11" eb="13">
      <t>ソクシ</t>
    </rPh>
    <phoneticPr fontId="1"/>
  </si>
  <si>
    <t>鎌による攻撃</t>
    <rPh sb="0" eb="1">
      <t>カマ</t>
    </rPh>
    <rPh sb="4" eb="6">
      <t>コウゲキ</t>
    </rPh>
    <phoneticPr fontId="1"/>
  </si>
  <si>
    <t>蛇だ。これを武器として使うのか？正気か？</t>
    <rPh sb="0" eb="1">
      <t>ヘビ</t>
    </rPh>
    <rPh sb="6" eb="8">
      <t>ブキ</t>
    </rPh>
    <rPh sb="11" eb="12">
      <t>ツカ</t>
    </rPh>
    <rPh sb="16" eb="18">
      <t>ショウキ</t>
    </rPh>
    <phoneticPr fontId="1"/>
  </si>
  <si>
    <t>対象の精神力にダメージ。</t>
  </si>
  <si>
    <t>１人の混乱、狂乱、発狂を回復するが、術者の正気度と精神力が減る。</t>
  </si>
  <si>
    <t>効果範囲全体にダメージを与え、低確率で消滅状態にする。</t>
  </si>
  <si>
    <t>敵の素早さを上昇し、味方の素早さを下げる。</t>
  </si>
  <si>
    <t>味方の素早さを低下し、敵の素早さを上げる。</t>
  </si>
  <si>
    <t>効果範囲全体に空気属性のダメージ。まれに切断状態にする。</t>
  </si>
  <si>
    <t>効果範囲全員にダメージ</t>
  </si>
  <si>
    <t>術者の魔力と精神力を消費して、対象の正気度を回復する。</t>
  </si>
  <si>
    <t>術者の魔力と精神力を消費して、対象の正気度にダメージ。</t>
  </si>
  <si>
    <t>術者の魔力と精神力を消費して、対象の正気度を増強する。</t>
  </si>
  <si>
    <t>術者の魔力と精神力を消費して、対象の魔力を回復する。</t>
  </si>
  <si>
    <t>術者の魔力と精神力を消費して、対象の魔力を増強する。</t>
  </si>
  <si>
    <t>術者の魔力と精神力を消費して、対象の体力を増強する。</t>
  </si>
  <si>
    <t>神秘の雷で敵を3回攻撃する。</t>
  </si>
  <si>
    <t>１人の毒状態を回復する</t>
  </si>
  <si>
    <t>１人の気絶状態を回復する</t>
  </si>
  <si>
    <t>１人にリジェネを付与する。</t>
  </si>
  <si>
    <t>１人の木化を回復する。</t>
  </si>
  <si>
    <t>１人の混乱を回復する。</t>
  </si>
  <si>
    <t>１人を睡眠状態にする。</t>
  </si>
  <si>
    <t>１人の精神力を低下させる。</t>
  </si>
  <si>
    <t>１人を低確率で消滅状態にする。</t>
  </si>
  <si>
    <t>１人の死亡を回復する。復活した仲間は正気度が減る。</t>
  </si>
  <si>
    <t>１人の消滅を回復する。復活した仲間は正気度が減る。</t>
  </si>
  <si>
    <t>１人の狂乱を回復する。</t>
  </si>
  <si>
    <t>１人の発狂を回復する。</t>
  </si>
  <si>
    <t>神秘の雷で１人に強力な攻撃を行う。まれに消滅させる。</t>
  </si>
  <si>
    <t>１人を完全に回復するが、正気度に少量ダメージ。</t>
  </si>
  <si>
    <t>１人に錬金属性ダメージ。まれに黄金化状態にする。</t>
  </si>
  <si>
    <t>１人の黄金化を回復する。</t>
  </si>
  <si>
    <t>１人の防御力を低下する。</t>
  </si>
  <si>
    <t>１人の防御力を上昇する。</t>
  </si>
  <si>
    <t>１人の毒、睡眠、気絶を治療する。</t>
  </si>
  <si>
    <t>１人を低確率で黄金化する。</t>
  </si>
  <si>
    <t>１人の黄金化、炎上、麻痺、凍結を治療する。</t>
  </si>
  <si>
    <t>１人の筋力を上昇する。</t>
  </si>
  <si>
    <t>１人の精神力を上昇する。</t>
  </si>
  <si>
    <t>１人に電気属性ダメージ。まれに麻痺させる。</t>
  </si>
  <si>
    <t>１人に空気属性のダメージ。まれに切断状態にする。</t>
  </si>
  <si>
    <t>１人に空気属性ダメージ、中確率で即死させる。</t>
  </si>
  <si>
    <t>１人に空気属性ダメージ。</t>
  </si>
  <si>
    <t>１人に雷属性ダメージ。</t>
  </si>
  <si>
    <t>１人に炎属性ダメージ。</t>
  </si>
  <si>
    <t>１人に炎属性のダメージ。まれに炎上状態にする。凍結を回復する。</t>
  </si>
  <si>
    <t>１人の炎上を回復する。</t>
  </si>
  <si>
    <t>１人に光属性ダメージ。凍結を回復する。</t>
  </si>
  <si>
    <t>１人に雷属性の大ダメージ。まれに麻痺状態にする。</t>
  </si>
  <si>
    <t>上位者に介入し、１人のステータスを変更する。</t>
  </si>
  <si>
    <t>１人を小回復する。凍結を回復する。</t>
  </si>
  <si>
    <t>１人を木化させる。</t>
  </si>
  <si>
    <t>１人の精神力を上昇し、湿潤状態にする。炎上状態を回復する。</t>
  </si>
  <si>
    <t>１人を高確率で即死させる。</t>
  </si>
  <si>
    <t>１人を低確率で気絶させる。</t>
  </si>
  <si>
    <t>１人の即死耐性を上昇する。</t>
  </si>
  <si>
    <t>１人の切断状態を回復する。</t>
  </si>
  <si>
    <t>１人の攻撃力を上昇する。</t>
  </si>
  <si>
    <t>１人を即死させる。空気属性耐性が参照される。</t>
  </si>
  <si>
    <t>１人の魔法攻撃力を上昇する。そのはダメージを受ける。</t>
  </si>
  <si>
    <t>１人にダメージ。術者もダメージを受ける。</t>
  </si>
  <si>
    <t>近距離の１人に雷属性ダメージ。</t>
  </si>
  <si>
    <t>１人のこのターンの行動を中止させる。</t>
  </si>
  <si>
    <t>１人のステータス変動をリセットする。そのは正気度を失う。</t>
  </si>
  <si>
    <t>１人にダメージ。まれに毒状態にする。</t>
  </si>
  <si>
    <t>１人を毒状態にする。</t>
  </si>
  <si>
    <t>１人を黄金化状態にする。まれに毒状態も追加する。</t>
  </si>
  <si>
    <t>１人を黄金化状態にする。また、防御力と魔法防御力を上昇する。</t>
  </si>
  <si>
    <t>１人の毒状態を回復する。</t>
  </si>
  <si>
    <t>１人の正気度にダメージ。</t>
  </si>
  <si>
    <t>術者の魔力にダメージ。１人の魔力を回復する。</t>
  </si>
  <si>
    <t>術者の正気度にダメージ。１人の正気度を回復する。</t>
  </si>
  <si>
    <t>術者の体力にダメージ。１人の体力を回復する。</t>
  </si>
  <si>
    <t>現状死者が１人もいなければ、術者の体力、魔力、正気度が回復する。</t>
  </si>
  <si>
    <t>対象は攻撃力が１下がる代わりに防御力が１上がる。フィールドでしか使えない。</t>
  </si>
  <si>
    <t>術者の装備している武器の攻撃力が１上昇する。フィールドでしか使えない。</t>
  </si>
  <si>
    <t>１人の素早さと行動力を大きく上昇する。</t>
  </si>
  <si>
    <t>１人にダメージ。術者は回復する。</t>
  </si>
  <si>
    <t>１人を即死させる。神秘属性の耐性が参照される。</t>
  </si>
  <si>
    <t>１人に詠唱すると、減っている正気度の3倍攻撃力が上がる。</t>
  </si>
  <si>
    <t>１人の正気度を少量回復する。</t>
  </si>
  <si>
    <t>１人の精神力と正気度にダメージ。</t>
  </si>
  <si>
    <t>ランダムな対象１人が混乱する。この魔法は確実に成功する。</t>
  </si>
  <si>
    <t>１人の素早さを上昇する。</t>
  </si>
  <si>
    <t>１人の器用さと筋力を上昇する。</t>
  </si>
  <si>
    <t>このターンのまだ行動していないランダムな対象１人は行動がスキップされる。</t>
  </si>
  <si>
    <t>このターンのまだ行動していないランダムな対象１人はこのターンの最後に追加で１回行動できる。</t>
  </si>
  <si>
    <t>対象者の行動力を１上昇する。フィールドでしか使えない。</t>
  </si>
  <si>
    <t>効果範囲内の全員の体力を１にする。この魔法は確実に成功する。</t>
  </si>
  <si>
    <t>１人に衝撃属性のダメージ。術者がアイテムと魔術書をたくさん持っているほどダメージが上がる。一部のアイテムを持っている場合は威力がさらに高くなる。</t>
  </si>
  <si>
    <t>１人が強制的かつ直ちに後退する。</t>
  </si>
  <si>
    <t>１人にダメージ。術者は攻撃力と魔法攻撃力が上昇する。</t>
  </si>
  <si>
    <t>上位者のデスクトップに１00個の無意味なファイルを生成する。</t>
  </si>
  <si>
    <t>１人の消滅耐性が向上する。</t>
  </si>
  <si>
    <t>術者と１人の体力を合計し、半分ずつに分配する。</t>
  </si>
  <si>
    <t>術者と１人の魔力を合計し、半分ずつに分配する。</t>
  </si>
  <si>
    <t>１人を即死させる。効果範囲内にいる全キャラは精神力と正気度を失う。</t>
  </si>
  <si>
    <t>１人の即死耐性を下げる。ボスにも効く。</t>
  </si>
  <si>
    <t>１人を封印状態にする</t>
  </si>
  <si>
    <t>１人の封印を解除する。</t>
  </si>
  <si>
    <t>１人の睡眠状態を回復する。</t>
  </si>
  <si>
    <t>１人の凍結を解除する。まれに炎上する。</t>
  </si>
  <si>
    <t>対象の体力が１になり、最大値から減った分の3倍攻撃力が上がる。</t>
  </si>
  <si>
    <t>近距離にいる対象１人を即死させる。</t>
  </si>
  <si>
    <t>対象１人が高確率で発狂する。</t>
  </si>
  <si>
    <t>近距離にいる１体が高確率で黄金化する。</t>
  </si>
  <si>
    <t>効果範囲内の敵に雷属性ダメージ。</t>
  </si>
  <si>
    <t>１人に地属性ダメージ。</t>
  </si>
  <si>
    <t>１人に地属性ダメージ。まれに気絶させる</t>
  </si>
  <si>
    <t>１人に地属性ダメージ。まれに発狂させる</t>
  </si>
  <si>
    <t>効果範囲内の炎上を一定確率で治療する。</t>
  </si>
  <si>
    <t>効果範囲内の敵に冷気属性ダメージ。</t>
  </si>
  <si>
    <t>効果範囲全体に冷気属性ダメージ。高確率で凍結させる。</t>
  </si>
  <si>
    <t>効果範囲内の全員に冷気属性ダメージ</t>
  </si>
  <si>
    <t>１人に冷気属性ダメージ。</t>
  </si>
  <si>
    <t>効果範囲内の敵に冷気属性ダメージ。まれに凍結させる</t>
  </si>
  <si>
    <t>１人に冷気属性ダメージ。まれに凍結させる。</t>
  </si>
  <si>
    <t>効果範囲内の全員をフィールド中心に集合させる。</t>
  </si>
  <si>
    <t>上位者に介入し、GCを実行する。通常、何も発生しない。</t>
  </si>
  <si>
    <t>対象を一定確率で消滅させる。</t>
  </si>
  <si>
    <t>上位者に介入し、現在の敵対者を全滅させる。</t>
  </si>
  <si>
    <t>木化している１人を高確率で即死させる。</t>
  </si>
  <si>
    <t>１人に雷属性ダメージ。高確率で消滅させる。</t>
  </si>
  <si>
    <t>１人の地魔法耐性を上昇する。</t>
  </si>
  <si>
    <t>対象者の湿潤耐性と物理攻撃回避率を上昇する。</t>
  </si>
  <si>
    <t>術者の魔力を消費して、正気度を回復する。</t>
  </si>
  <si>
    <t>術者の正気度を消費して、魔力を回復する。</t>
  </si>
  <si>
    <t>術者の精神力を消費して、魔力を回復する。</t>
  </si>
  <si>
    <t>術者の精神力を消費して、正気度を回復する。</t>
  </si>
  <si>
    <t>術者は詠唱完了したターンの最後に追加で4回行動できるが、低確率で発狂する。魔力や正気度が足りれば、この4回でさらに詠唱することもできる。</t>
  </si>
  <si>
    <t>どこでもセーブ</t>
    <phoneticPr fontId="1"/>
  </si>
  <si>
    <t>ロード</t>
    <phoneticPr fontId="1"/>
  </si>
  <si>
    <t>セーブデータの破壊</t>
    <rPh sb="7" eb="9">
      <t>ハカイ</t>
    </rPh>
    <phoneticPr fontId="1"/>
  </si>
  <si>
    <t>セーブデータの根絶</t>
    <rPh sb="7" eb="9">
      <t>コンゼツ</t>
    </rPh>
    <phoneticPr fontId="1"/>
  </si>
  <si>
    <t>術者の防御力と魔法防御力が大きく上昇するが、即死耐性が下がる。</t>
  </si>
  <si>
    <t>木化している対象全員に継続ダメージを付与する</t>
  </si>
  <si>
    <t>立枯</t>
    <rPh sb="0" eb="1">
      <t>タ</t>
    </rPh>
    <rPh sb="1" eb="2">
      <t>ガ</t>
    </rPh>
    <phoneticPr fontId="1"/>
  </si>
  <si>
    <t>木化している対象を即死させる。</t>
    <rPh sb="0" eb="2">
      <t>モクカ</t>
    </rPh>
    <rPh sb="6" eb="8">
      <t>タイショウ</t>
    </rPh>
    <rPh sb="9" eb="11">
      <t>ソクシ</t>
    </rPh>
    <phoneticPr fontId="1"/>
  </si>
  <si>
    <t>赤錆</t>
    <rPh sb="0" eb="1">
      <t>アカ</t>
    </rPh>
    <rPh sb="1" eb="2">
      <t>サビ</t>
    </rPh>
    <phoneticPr fontId="1"/>
  </si>
  <si>
    <t>術者が装備している武器の攻撃力を1下げるが、価値が100上がる。</t>
    <rPh sb="0" eb="2">
      <t>ジュツシャ</t>
    </rPh>
    <rPh sb="3" eb="5">
      <t>ソウビ</t>
    </rPh>
    <rPh sb="9" eb="11">
      <t>ブキ</t>
    </rPh>
    <rPh sb="12" eb="15">
      <t>コウゲキリョク</t>
    </rPh>
    <rPh sb="17" eb="18">
      <t>サ</t>
    </rPh>
    <rPh sb="22" eb="24">
      <t>カチ</t>
    </rPh>
    <rPh sb="28" eb="29">
      <t>ア</t>
    </rPh>
    <phoneticPr fontId="1"/>
  </si>
  <si>
    <t>魔射缶：木の妖精</t>
    <phoneticPr fontId="1"/>
  </si>
  <si>
    <t>魔射缶：破壊光線（伝説）</t>
    <phoneticPr fontId="1"/>
  </si>
  <si>
    <t>缶詰に封入された魔法が使える。/1回しか使えない。/１人の毒状態を回復する</t>
  </si>
  <si>
    <t>缶詰に封入された魔法が使える。/1回しか使えない。/１人の気絶状態を回復する</t>
  </si>
  <si>
    <t>缶詰に封入された魔法が使える。/1回しか使えない。/１人にリジェネを付与する。</t>
  </si>
  <si>
    <t>缶詰に封入された魔法が使える。/1回しか使えない。/効果範囲全体にリジェネを付与する。</t>
  </si>
  <si>
    <t>缶詰に封入された魔法が使える。/1回しか使えない。/１人の木化を回復する。</t>
  </si>
  <si>
    <t>缶詰に封入された魔法が使える。/1回しか使えない。/１人の狂乱を回復する。</t>
  </si>
  <si>
    <t>缶詰に封入された魔法が使える。/1回しか使えない。/１人の混乱を回復する。</t>
  </si>
  <si>
    <t>缶詰に封入された魔法が使える。/1回しか使えない。/１人を睡眠状態にする。</t>
  </si>
  <si>
    <t>缶詰に封入された魔法が使える。/1回しか使えない。/効果範囲全体を混乱状態にする。</t>
  </si>
  <si>
    <t>缶詰に封入された魔法が使える。/1回しか使えない。/効果範囲全体の精神力を低下させる。</t>
  </si>
  <si>
    <t>缶詰に封入された魔法が使える。/1回しか使えない。/１人の精神力を低下させる。</t>
  </si>
  <si>
    <t>缶詰に封入された魔法が使える。/1回しか使えない。/１人を低確率で消滅状態にする。</t>
  </si>
  <si>
    <t>缶詰に封入された魔法が使える。/1回しか使えない。/１人の死亡を回復する。復活した仲間は正気度が減る。</t>
  </si>
  <si>
    <t>缶詰に封入された魔法が使える。/1回しか使えない。/１人の消滅を回復する。復活した仲間は正気度が減る。</t>
  </si>
  <si>
    <t>缶詰に封入された魔法が使える。/1回しか使えない。/１人の発狂を回復する。</t>
  </si>
  <si>
    <t>缶詰に封入された魔法が使える。/1回しか使えない。/神秘の雷で敵を3回攻撃する。</t>
  </si>
  <si>
    <t>缶詰に封入された魔法が使える。/1回しか使えない。/神秘の雷で１人に強力な攻撃を行う。まれに消滅させる。</t>
  </si>
  <si>
    <t>缶詰に封入された魔法が使える。/1回しか使えない。/１人を完全に回復するが、正気度に少量ダメージ。</t>
  </si>
  <si>
    <t>缶詰に封入された魔法が使える。/1回しか使えない。/１人に錬金属性ダメージ。まれに黄金化状態にする。</t>
  </si>
  <si>
    <t>缶詰に封入された魔法が使える。/1回しか使えない。/１人の黄金化を回復する。</t>
  </si>
  <si>
    <t>缶詰に封入された魔法が使える。/1回しか使えない。/１人の防御力を低下する。</t>
  </si>
  <si>
    <t>缶詰に封入された魔法が使える。/1回しか使えない。/１人の防御力を上昇する。</t>
  </si>
  <si>
    <t>缶詰に封入された魔法が使える。/1回しか使えない。/１人の毒、睡眠、気絶を治療する。</t>
  </si>
  <si>
    <t>缶詰に封入された魔法が使える。/1回しか使えない。/１人を低確率で黄金化する。</t>
  </si>
  <si>
    <t>缶詰に封入された魔法が使える。/1回しか使えない。/１人の黄金化、炎上、麻痺、凍結を治療する。</t>
  </si>
  <si>
    <t>缶詰に封入された魔法が使える。/1回しか使えない。/１人の筋力を上昇する。</t>
  </si>
  <si>
    <t>缶詰に封入された魔法が使える。/1回しか使えない。/１人の精神力を上昇する。</t>
  </si>
  <si>
    <t>缶詰に封入された魔法が使える。/1回しか使えない。/効果範囲全体の防御力と魔法防御力を下げる。</t>
  </si>
  <si>
    <t>缶詰に封入された魔法が使える。/1回しか使えない。/効果範囲全体にダメージを与え、低確率で消滅状態にする。</t>
  </si>
  <si>
    <t>缶詰に封入された魔法が使える。/1回しか使えない。/術者の魔力と精神力を消費して、対象の正気度を回復する。</t>
  </si>
  <si>
    <t>缶詰に封入された魔法が使える。/1回しか使えない。/術者の魔力と精神力を消費して、対象の正気度にダメージ。</t>
  </si>
  <si>
    <t>缶詰に封入された魔法が使える。/1回しか使えない。/術者の魔力と精神力を消費して、対象の正気度を増強する。</t>
  </si>
  <si>
    <t>缶詰に封入された魔法が使える。/1回しか使えない。/術者の魔力と精神力を消費して、対象の魔力を回復する。</t>
  </si>
  <si>
    <t>缶詰に封入された魔法が使える。/1回しか使えない。/術者の魔力と精神力を消費して、対象の魔力を増強する。</t>
  </si>
  <si>
    <t>缶詰に封入された魔法が使える。/1回しか使えない。/術者の魔力と精神力を消費して、対象の体力を増強する。</t>
  </si>
  <si>
    <t>缶詰に封入された魔法が使える。/1回しか使えない。/効果範囲全体に大ダメージを与え、高確率で消滅状態にする。</t>
  </si>
  <si>
    <t>缶詰に封入された魔法が使える。/1回しか使えない。/効果範囲全体の素早さを下げ、回避率を上げる。</t>
  </si>
  <si>
    <t>缶詰に封入された魔法が使える。/1回しか使えない。/効果範囲全体にランダムに雷属性で攻撃する。</t>
  </si>
  <si>
    <t>缶詰に封入された魔法が使える。/1回しか使えない。/術者の素早さを上昇するが器用さが下がる。</t>
  </si>
  <si>
    <t>缶詰に封入された魔法が使える。/1回しか使えない。/１人に電気属性ダメージ。まれに麻痺させる。</t>
  </si>
  <si>
    <t>缶詰に封入された魔法が使える。/1回しか使えない。/敵の素早さを上昇し、味方の素早さを下げる。</t>
  </si>
  <si>
    <t>缶詰に封入された魔法が使える。/1回しか使えない。/味方の素早さを低下し、敵の素早さを上げる。</t>
  </si>
  <si>
    <t>缶詰に封入された魔法が使える。/1回しか使えない。/効果範囲全体の素早さの上下をリセットする。</t>
  </si>
  <si>
    <t>缶詰に封入された魔法が使える。/1回しか使えない。/１人に空気属性のダメージ。まれに切断状態にする。</t>
  </si>
  <si>
    <t>缶詰に封入された魔法が使える。/1回しか使えない。/効果範囲全体に空気属性のダメージ。まれに切断状態にする。</t>
  </si>
  <si>
    <t>缶詰に封入された魔法が使える。/1回しか使えない。/効果範囲全体に空気属性のダメージ。高確率で気絶させる。</t>
  </si>
  <si>
    <t>缶詰に封入された魔法が使える。/1回しか使えない。/１人に空気属性ダメージ、中確率で即死させる。</t>
  </si>
  <si>
    <t>缶詰に封入された魔法が使える。/1回しか使えない。/効果範囲全体の攻撃、素早さ、防御、器用さを上昇する。</t>
  </si>
  <si>
    <t>缶詰に封入された魔法が使える。/1回しか使えない。/効果範囲全員にダメージ</t>
  </si>
  <si>
    <t>缶詰に封入された魔法が使える。/1回しか使えない。/効果範囲全体を低確率で即死させる。</t>
  </si>
  <si>
    <t>缶詰に封入された魔法が使える。/1回しか使えない。/１人に空気属性ダメージ。</t>
  </si>
  <si>
    <t>缶詰に封入された魔法が使える。/1回しか使えない。/１人に雷属性ダメージ。</t>
  </si>
  <si>
    <t>缶詰に封入された魔法が使える。/1回しか使えない。/１人に炎属性ダメージ。</t>
  </si>
  <si>
    <t>缶詰に封入された魔法が使える。/1回しか使えない。/１人に炎属性のダメージ。まれに炎上状態にする。凍結を回復する。</t>
  </si>
  <si>
    <t>缶詰に封入された魔法が使える。/1回しか使えない。/効果範囲全体を小回復する。また炎上状態を回復する。</t>
  </si>
  <si>
    <t>缶詰に封入された魔法が使える。/1回しか使えない。/１人の炎上を回復する。</t>
  </si>
  <si>
    <t>缶詰に封入された魔法が使える。/1回しか使えない。/の物理攻撃回避率を下げる。</t>
  </si>
  <si>
    <t>缶詰に封入された魔法が使える。/1回しか使えない。/効果範囲全体の湿潤を回復する。</t>
  </si>
  <si>
    <t>缶詰に封入された魔法が使える。/1回しか使えない。/１人に光属性ダメージ。凍結を回復する。</t>
  </si>
  <si>
    <t>缶詰に封入された魔法が使える。/1回しか使えない。/効果範囲全体に水属性ダメージ。高確率で湿潤状態にする。</t>
  </si>
  <si>
    <t>缶詰に封入された魔法が使える。/1回しか使えない。/効果範囲内の敵に雷属性ダメージ。</t>
  </si>
  <si>
    <t>缶詰に封入された魔法が使える。/1回しか使えない。/効果範囲全体に雷属性の大ダメージ。</t>
  </si>
  <si>
    <t>缶詰に封入された魔法が使える。/1回しか使えない。/１人に雷属性の大ダメージ。まれに麻痺状態にする。</t>
  </si>
  <si>
    <t>缶詰に封入された魔法が使える。/1回しか使えない。/上位者に介入し、その結果を表示する。</t>
  </si>
  <si>
    <t>缶詰に封入された魔法が使える。/1回しか使えない。/上位者に介入し、世界を終わらせる。</t>
  </si>
  <si>
    <t>缶詰に封入された魔法が使える。/1回しか使えない。/上位者に介入し、戦闘を終わらせる。</t>
  </si>
  <si>
    <t>缶詰に封入された魔法が使える。/1回しか使えない。/上位者に介入し、運命を操作する。</t>
  </si>
  <si>
    <t>缶詰に封入された魔法が使える。/1回しか使えない。/上位者に介入し、１人のステータスを変更する。</t>
  </si>
  <si>
    <t>缶詰に封入された魔法が使える。/1回しか使えない。/１人を小回復する。凍結を回復する。</t>
  </si>
  <si>
    <t>缶詰に封入された魔法が使える。/1回しか使えない。/１人を木化させる。</t>
  </si>
  <si>
    <t>缶詰に封入された魔法が使える。/1回しか使えない。/効果範囲全体に地属性ダメージ。</t>
  </si>
  <si>
    <t>缶詰に封入された魔法が使える。/1回しか使えない。/低確率で効果範囲全体を即死させる。</t>
  </si>
  <si>
    <t>缶詰に封入された魔法が使える。/1回しか使えない。/１人に地属性ダメージ。</t>
  </si>
  <si>
    <t>缶詰に封入された魔法が使える。/1回しか使えない。/１人に地属性ダメージ。まれに気絶させる</t>
  </si>
  <si>
    <t>缶詰に封入された魔法が使える。/1回しか使えない。/１人に地属性ダメージ。まれに発狂させる</t>
  </si>
  <si>
    <t>缶詰に封入された魔法が使える。/1回しか使えない。/効果範囲内の敵に冷気属性ダメージ。</t>
  </si>
  <si>
    <t>缶詰に封入された魔法が使える。/1回しか使えない。/効果範囲内の炎上を一定確率で治療する。</t>
  </si>
  <si>
    <t>缶詰に封入された魔法が使える。/1回しか使えない。/１人に冷気属性ダメージ。</t>
  </si>
  <si>
    <t>缶詰に封入された魔法が使える。/1回しか使えない。/効果範囲内の敵に冷気属性ダメージ。まれに凍結させる</t>
  </si>
  <si>
    <t>缶詰に封入された魔法が使える。/1回しか使えない。/１人に冷気属性ダメージ。まれに凍結させる。</t>
  </si>
  <si>
    <t>缶詰に封入された魔法が使える。/1回しか使えない。/１人の精神力を上昇し、湿潤状態にする。炎上状態を回復する。</t>
  </si>
  <si>
    <t>缶詰に封入された魔法が使える。/1回しか使えない。/全員を低確率で湿潤状態にする。炎上状態を回復する。</t>
  </si>
  <si>
    <t>缶詰に封入された魔法が使える。/1回しか使えない。/効果範囲内の全員をフィールド中心に集合させる。</t>
  </si>
  <si>
    <t>缶詰に封入された魔法が使える。/1回しか使えない。/効果範囲全体を高確率で消滅状態にする。</t>
  </si>
  <si>
    <t>缶詰に封入された魔法が使える。/1回しか使えない。/１人を高確率で即死させる。</t>
  </si>
  <si>
    <t>缶詰に封入された魔法が使える。/1回しか使えない。/効果範囲全体の魔法防御力を上昇する。</t>
  </si>
  <si>
    <t>缶詰に封入された魔法が使える。/1回しか使えない。/効果範囲全体の防御力を上昇する。</t>
  </si>
  <si>
    <t>缶詰に封入された魔法が使える。/1回しか使えない。/効果範囲全体の魔法回避力を上昇する。</t>
  </si>
  <si>
    <t>缶詰に封入された魔法が使える。/1回しか使えない。/上位者に介入し、GCを実行する。通常、何も発生しない。</t>
  </si>
  <si>
    <t>缶詰に封入された魔法が使える。/1回しか使えない。/単体に光属性大ダメージ。中確率で消滅させる。</t>
  </si>
  <si>
    <t>缶詰に封入された魔法が使える。/1回しか使えない。/対象を一定確率で消滅させる。</t>
  </si>
  <si>
    <t>缶詰に封入された魔法が使える。/1回しか使えない。/上位者に介入し、現在の敵対者を全滅させる。</t>
  </si>
  <si>
    <t>缶詰に封入された魔法が使える。/1回しか使えない。/１人を低確率で気絶させる。</t>
  </si>
  <si>
    <t>缶詰に封入された魔法が使える。/1回しか使えない。/効果範囲全体に水属性ダメージ。湿潤状態にする。</t>
  </si>
  <si>
    <t>缶詰に封入された魔法が使える。/1回しか使えない。/効果範囲全体の水耐性を上昇する。</t>
  </si>
  <si>
    <t>缶詰に封入された魔法が使える。/1回しか使えない。/１人の即死耐性を上昇する。</t>
  </si>
  <si>
    <t>缶詰に封入された魔法が使える。/1回しか使えない。/効果範囲全体の消滅耐性と即死耐性を上昇する。</t>
  </si>
  <si>
    <t>缶詰に封入された魔法が使える。/1回しか使えない。/１人の切断状態を回復する。</t>
  </si>
  <si>
    <t>缶詰に封入された魔法が使える。/1回しか使えない。/効果範囲全体を小回復する。</t>
  </si>
  <si>
    <t>缶詰に封入された魔法が使える。/1回しか使えない。/効果範囲全体を中確率で即死させる。</t>
  </si>
  <si>
    <t>缶詰に封入された魔法が使える。/1回しか使えない。/効果範囲全体にダメージ。低確率で発狂させる。</t>
  </si>
  <si>
    <t>缶詰に封入された魔法が使える。/1回しか使えない。/木化している１人を高確率で即死させる。</t>
  </si>
  <si>
    <t>缶詰に封入された魔法が使える。/1回しか使えない。/１人に雷属性ダメージ。高確率で消滅させる。</t>
  </si>
  <si>
    <t>缶詰に封入された魔法が使える。/1回しか使えない。/術者がダメージを受ける。</t>
  </si>
  <si>
    <t>缶詰に封入された魔法が使える。/1回しか使えない。/効果範囲全体の攻撃力を上昇する。</t>
  </si>
  <si>
    <t>缶詰に封入された魔法が使える。/1回しか使えない。/１人の攻撃力を上昇する。</t>
  </si>
  <si>
    <t>缶詰に封入された魔法が使える。/1回しか使えない。/１人にダメージ。</t>
  </si>
  <si>
    <t>缶詰に封入された魔法が使える。/1回しか使えない。/付近にいるすべてに雷属性ダメージ。</t>
  </si>
  <si>
    <t>缶詰に封入された魔法が使える。/1回しか使えない。/１人を即死させる。空気属性耐性が参照される。</t>
  </si>
  <si>
    <t>缶詰に封入された魔法が使える。/1回しか使えない。/１人の魔法攻撃力を上昇する。そのはダメージを受ける。</t>
  </si>
  <si>
    <t>缶詰に封入された魔法が使える。/1回しか使えない。/１人にダメージ。術者もダメージを受ける。</t>
  </si>
  <si>
    <t>缶詰に封入された魔法が使える。/1回しか使えない。/近距離の１人に雷属性ダメージ。</t>
  </si>
  <si>
    <t>缶詰に封入された魔法が使える。/1回しか使えない。/１人のこのターンの行動を中止させる。</t>
  </si>
  <si>
    <t>缶詰に封入された魔法が使える。/1回しか使えない。/１人のステータス変動をリセットする。そのは正気度を失う。</t>
  </si>
  <si>
    <t>缶詰に封入された魔法が使える。/1回しか使えない。/対象は回復するが、正気度を少量失う。</t>
  </si>
  <si>
    <t>缶詰に封入された魔法が使える。/1回しか使えない。/１人の地魔法耐性を上昇する。</t>
  </si>
  <si>
    <t>缶詰に封入された魔法が使える。/1回しか使えない。/効果範囲全体に炎属性ダメージ。高確率で炎上させる。</t>
  </si>
  <si>
    <t>缶詰に封入された魔法が使える。/1回しか使えない。/効果範囲全体に冷気属性ダメージ。高確率で凍結させる。</t>
  </si>
  <si>
    <t>缶詰に封入された魔法が使える。/1回しか使えない。/１人の凍結を回復する。</t>
  </si>
  <si>
    <t>缶詰に封入された魔法が使える。/1回しか使えない。/対象者の湿潤耐性と物理攻撃回避率を上昇する。</t>
  </si>
  <si>
    <t>缶詰に封入された魔法が使える。/1回しか使えない。/効果範囲全体に少量ダメージ。まれに毒状態にする。</t>
  </si>
  <si>
    <t>缶詰に封入された魔法が使える。/1回しか使えない。/１人にダメージ。まれに毒状態にする。</t>
  </si>
  <si>
    <t>缶詰に封入された魔法が使える。/1回しか使えない。/１人を毒状態にする。</t>
  </si>
  <si>
    <t>缶詰に封入された魔法が使える。/1回しか使えない。/１人を黄金化状態にする。まれに毒状態も追加する。</t>
  </si>
  <si>
    <t>缶詰に封入された魔法が使える。/1回しか使えない。/１人を黄金化状態にする。また、防御力と魔法防御力を上昇する。</t>
  </si>
  <si>
    <t>缶詰に封入された魔法が使える。/1回しか使えない。/１人の毒状態を回復する。</t>
  </si>
  <si>
    <t>缶詰に封入された魔法が使える。/1回しか使えない。/１人の正気度にダメージ。</t>
  </si>
  <si>
    <t>缶詰に封入された魔法が使える。/1回しか使えない。/術者の魔力にダメージ。１人の魔力を回復する。</t>
  </si>
  <si>
    <t>缶詰に封入された魔法が使える。/1回しか使えない。/術者の正気度にダメージ。１人の正気度を回復する。</t>
  </si>
  <si>
    <t>缶詰に封入された魔法が使える。/1回しか使えない。/術者の体力にダメージ。１人の体力を回復する。</t>
  </si>
  <si>
    <t>缶詰に封入された魔法が使える。/1回しか使えない。/現状死者が１人もいなければ、術者の体力、魔力、正気度が回復する。</t>
  </si>
  <si>
    <t>缶詰に封入された魔法が使える。/1回しか使えない。/術者の魔力を消費して、正気度を回復する。</t>
  </si>
  <si>
    <t>缶詰に封入された魔法が使える。/1回しか使えない。/術者の正気度を消費して、魔力を回復する。</t>
  </si>
  <si>
    <t>缶詰に封入された魔法が使える。/1回しか使えない。/術者の精神力を消費して、魔力を回復する。</t>
  </si>
  <si>
    <t>缶詰に封入された魔法が使える。/1回しか使えない。/術者の精神力を消費して、正気度を回復する。</t>
  </si>
  <si>
    <t>缶詰に封入された魔法が使える。/1回しか使えない。/対象は攻撃力が１下がる代わりに防御力が１上がる。フィールドでしか使えない。</t>
  </si>
  <si>
    <t>缶詰に封入された魔法が使える。/1回しか使えない。/術者の装備している武器の攻撃力が１上昇する。フィールドでしか使えない。</t>
  </si>
  <si>
    <t>缶詰に封入された魔法が使える。/1回しか使えない。/全員をすぐに逃げられる位置に下げる。対象は正気度を少量失う。</t>
  </si>
  <si>
    <t>缶詰に封入された魔法が使える。/1回しか使えない。/１人の素早さと行動力を大きく上昇する。</t>
  </si>
  <si>
    <t>缶詰に封入された魔法が使える。/1回しか使えない。/術者は詠唱完了したターンの最後に追加で4回行動できるが、低確率で発狂する。魔力や正気度が足りれば、この4回でさらに詠唱することもできる。</t>
  </si>
  <si>
    <t>缶詰に封入された魔法が使える。/1回しか使えない。/素材「金」を生成するが、術者の正気度が減る。</t>
  </si>
  <si>
    <t>缶詰に封入された魔法が使える。/1回しか使えない。/１人にダメージ。術者は回復する。</t>
  </si>
  <si>
    <t>缶詰に封入された魔法が使える。/1回しか使えない。/効果範囲全体に炎属性ダメージ。炎上状態にすることがある。</t>
  </si>
  <si>
    <t>缶詰に封入された魔法が使える。/1回しか使えない。/近距離のに刺突属性ダメージ。</t>
  </si>
  <si>
    <t>缶詰に封入された魔法が使える。/1回しか使えない。/近距離のに斬撃属性ダメージ。</t>
  </si>
  <si>
    <t>缶詰に封入された魔法が使える。/1回しか使えない。/近距離のに衝撃属性ダメージ。</t>
  </si>
  <si>
    <t>缶詰に封入された魔法が使える。/1回しか使えない。/効果範囲全体の素早さを下げる。</t>
  </si>
  <si>
    <t>缶詰に封入された魔法が使える。/1回しか使えない。/１人を即死させる。神秘属性の耐性が参照される。</t>
  </si>
  <si>
    <t>缶詰に封入された魔法が使える。/1回しか使えない。/効果範囲全体を混乱させる。まれに発狂する。</t>
  </si>
  <si>
    <t>缶詰に封入された魔法が使える。/1回しか使えない。/効果範囲全体を低確率で気絶させる。</t>
  </si>
  <si>
    <t>缶詰に封入された魔法が使える。/1回しか使えない。/１人に詠唱すると、減っている正気度の3倍攻撃力が上がる。</t>
  </si>
  <si>
    <t>缶詰に封入された魔法が使える。/1回しか使えない。/１人の正気度を少量回復する。</t>
  </si>
  <si>
    <t>缶詰に封入された魔法が使える。/1回しか使えない。/１人の精神力と正気度にダメージ。</t>
  </si>
  <si>
    <t>缶詰に封入された魔法が使える。/1回しか使えない。/効果範囲全体に、水、炎、冷気、雷、空気属性でそれぞれダメージを与える。</t>
  </si>
  <si>
    <t>缶詰に封入された魔法が使える。/1回しか使えない。/効果範囲全体に闇属性ダメージ。</t>
  </si>
  <si>
    <t>缶詰に封入された魔法が使える。/1回しか使えない。/ランダムな対象１人が混乱する。この魔法は確実に成功する。</t>
  </si>
  <si>
    <t>缶詰に封入された魔法が使える。/1回しか使えない。/前列で戦闘を開始したメンバーの防御力が上昇する。</t>
  </si>
  <si>
    <t>缶詰に封入された魔法が使える。/1回しか使えない。/１人の素早さを上昇する。</t>
  </si>
  <si>
    <t>缶詰に封入された魔法が使える。/1回しか使えない。/１人の器用さと筋力を上昇する。</t>
  </si>
  <si>
    <t>缶詰に封入された魔法が使える。/1回しか使えない。/このターンのまだ行動していないランダムな対象１人は行動がスキップされる。</t>
  </si>
  <si>
    <t>缶詰に封入された魔法が使える。/1回しか使えない。/このターンのまだ行動していないランダムな対象１人はこのターンの最後に追加で１回行動できる。</t>
  </si>
  <si>
    <t>缶詰に封入された魔法が使える。/1回しか使えない。/対象者の行動力を１上昇する。フィールドでしか使えない。</t>
  </si>
  <si>
    <t>缶詰に封入された魔法が使える。/1回しか使えない。/効果範囲内で魔術を詠唱中のものは、詠唱が中断される。</t>
  </si>
  <si>
    <t>缶詰に封入された魔法が使える。/1回しか使えない。/詠唱に99ターンかかる。詠唱できたものがいないため、効果は謎に包まれている。</t>
  </si>
  <si>
    <t>缶詰に封入された魔法が使える。/1回しか使えない。/詠唱に成功すると、そのターンの最後に破壊光線（弱）を3回発動する。</t>
  </si>
  <si>
    <t>缶詰に封入された魔法が使える。/1回しか使えない。/詠唱に成功すると、そのターンの最後に破壊光線（弱）を6回発動する。</t>
  </si>
  <si>
    <t>缶詰に封入された魔法が使える。/1回しか使えない。/対象者は現在の経験値が増えるが、正気度を失う。フィールドでしか使えない。</t>
  </si>
  <si>
    <t>缶詰に封入された魔法が使える。/1回しか使えない。/効果範囲内の全員の体力を１にする。この魔法は確実に成功する。</t>
  </si>
  <si>
    <t>缶詰に封入された魔法が使える。/1回しか使えない。/１人に衝撃属性のダメージ。術者がアイテムと魔術書をたくさん持っているほどダメージが上がる。一部のアイテムを持っている場合は威力がさらに高くなる。</t>
  </si>
  <si>
    <t>缶詰に封入された魔法が使える。/1回しか使えない。/全員が毒状態になる。</t>
  </si>
  <si>
    <t>缶詰に封入された魔法が使える。/1回しか使えない。/後列で戦闘を開始したメンバーは攻撃力、防御力、素早さが上昇する。</t>
  </si>
  <si>
    <t>缶詰に封入された魔法が使える。/1回しか使えない。/詠唱に成功すると、すべてのが魔法の効果範囲内に転送される。は正気度を少量失う。</t>
  </si>
  <si>
    <t>缶詰に封入された魔法が使える。/1回しか使えない。/近くにいるに衝撃属性の弱ダメージ。ただし低確率で世界が崩壊する。</t>
  </si>
  <si>
    <t>缶詰に封入された魔法が使える。/1回しか使えない。/範囲内の黄金化状態にあるキャラは黄金化が解除され、ダメージを受ける。</t>
  </si>
  <si>
    <t>缶詰に封入された魔法が使える。/1回しか使えない。/術者の防御力と魔法防御力が大きく上昇する。術者は高確率で黄金化する。</t>
  </si>
  <si>
    <t>缶詰に封入された魔法が使える。/1回しか使えない。/魔法の効果範囲内のは強制的かつ直ちに後退する。</t>
  </si>
  <si>
    <t>缶詰に封入された魔法が使える。/1回しか使えない。/１人が強制的かつ直ちに後退する。</t>
  </si>
  <si>
    <t>缶詰に封入された魔法が使える。/1回しか使えない。/１人にダメージ。術者は攻撃力と魔法攻撃力が上昇する。</t>
  </si>
  <si>
    <t>缶詰に封入された魔法が使える。/1回しか使えない。/上位者の環境を表示する。</t>
  </si>
  <si>
    <t>缶詰に封入された魔法が使える。/1回しか使えない。/上位者のデスクトップに１00個の無意味なファイルを生成する。</t>
  </si>
  <si>
    <t>缶詰に封入された魔法が使える。/1回しか使えない。/上位者に介入し、この世界を作ったもの青い鳥を表示する。</t>
  </si>
  <si>
    <t>缶詰に封入された魔法が使える。/1回しか使えない。/詠唱完了したターンの最後に、魔術「絶滅の光」を99回発動する。</t>
  </si>
  <si>
    <t>缶詰に封入された魔法が使える。/1回しか使えない。/１人の消滅耐性が向上する。</t>
  </si>
  <si>
    <t>缶詰に封入された魔法が使える。/1回しか使えない。/戦闘フィールド内にある障害物をすべて破壊する。障害物がない時は何も起こらない。</t>
  </si>
  <si>
    <t>缶詰に封入された魔法が使える。/1回しか使えない。/詠唱完了したとき、そのターンでまだ行動していないキャラはそのターンの行動が一切できなくなる。</t>
  </si>
  <si>
    <t>缶詰に封入された魔法が使える。/1回しか使えない。/術者と１人の体力を合計し、半分ずつに分配する。</t>
  </si>
  <si>
    <t>缶詰に封入された魔法が使える。/1回しか使えない。/術者と１人の魔力を合計し、半分ずつに分配する。</t>
  </si>
  <si>
    <t>缶詰に封入された魔法が使える。/1回しか使えない。/効果範囲内の全対象を低確率で木化させる。</t>
  </si>
  <si>
    <t>缶詰に封入された魔法が使える。/1回しか使えない。/効果範囲内の木化している全対象は体力を回復する。</t>
  </si>
  <si>
    <t>缶詰に封入された魔法が使える。/1回しか使えない。/効果範囲内の木化している対象者は、木化の持続時間が延びる。</t>
  </si>
  <si>
    <t>缶詰に封入された魔法が使える。/1回しか使えない。/効果範囲内の黄金化しているキャラは黄金化が解除される。</t>
  </si>
  <si>
    <t>缶詰に封入された魔法が使える。/1回しか使えない。/術者の防御力と魔法防御力を上げる。ただしまれに黄金化する。</t>
  </si>
  <si>
    <t>缶詰に封入された魔法が使える。/1回しか使えない。/周辺のキャラの精神力を減らし、術者の精神力を回復する。</t>
  </si>
  <si>
    <t>缶詰に封入された魔法が使える。/1回しか使えない。/１人を即死させる。効果範囲内にいる全キャラは精神力と正気度を失う。</t>
  </si>
  <si>
    <t>缶詰に封入された魔法が使える。/1回しか使えない。/１人の即死耐性を下げる。ボスにも効く。</t>
  </si>
  <si>
    <t>缶詰に封入された魔法が使える。/1回しか使えない。/１人を封印状態にする</t>
  </si>
  <si>
    <t>缶詰に封入された魔法が使える。/1回しか使えない。/１人の封印を解除する。</t>
  </si>
  <si>
    <t>缶詰に封入された魔法が使える。/1回しか使えない。/効果範囲全体を低確率で眠り状態にする。</t>
  </si>
  <si>
    <t>缶詰に封入された魔法が使える。/1回しか使えない。/効果範囲内の全対象の睡眠状態を回復する。</t>
  </si>
  <si>
    <t>缶詰に封入された魔法が使える。/1回しか使えない。/１人の睡眠状態を回復する。</t>
  </si>
  <si>
    <t>缶詰に封入された魔法が使える。/1回しか使えない。/効果範囲内の攻撃力、魔法攻撃力を上昇する。</t>
  </si>
  <si>
    <t>缶詰に封入された魔法が使える。/1回しか使えない。/効果範囲内の防御力、魔法防御力を上昇する。</t>
  </si>
  <si>
    <t>缶詰に封入された魔法が使える。/1回しか使えない。/効果範囲内の魔法回避率、魔法カット率を上昇する。</t>
  </si>
  <si>
    <t>缶詰に封入された魔法が使える。/1回しか使えない。/対象の物理攻撃カット率を0にし、物理攻撃クリティカル率を2倍にする。</t>
  </si>
  <si>
    <t>缶詰に封入された魔法が使える。/1回しか使えない。/対象の魔法攻撃カット率を0にし、魔法攻撃クリティカル率を2倍にする。</t>
  </si>
  <si>
    <t>缶詰に封入された魔法が使える。/1回しか使えない。/対象の物理攻撃クリティカル時のダメージを4倍にする。</t>
  </si>
  <si>
    <t>缶詰に封入された魔法が使える。/1回しか使えない。/対象の魔法攻撃クリティカル時のダメージを4倍にする。</t>
  </si>
  <si>
    <t>缶詰に封入された魔法が使える。/1回しか使えない。/対象の魔力を回復する。術者は精神力を消費する。</t>
  </si>
  <si>
    <t>缶詰に封入された魔法が使える。/1回しか使えない。/術者はネギを手に入れる。</t>
  </si>
  <si>
    <t>缶詰に封入された魔法が使える。/1回しか使えない。/効果範囲内に錬金属性ダメージ。まれに黄金化状態にする。</t>
  </si>
  <si>
    <t>缶詰に封入された魔法が使える。/1回しか使えない。/１人の凍結を解除する。まれに炎上する。</t>
  </si>
  <si>
    <t>缶詰に封入された魔法が使える。/1回しか使えない。/効果範囲全体を一定確率で状態異常にする。</t>
  </si>
  <si>
    <t>缶詰に封入された魔法が使える。/1回しか使えない。/対象のMPと正気度を使用して詠唱し、その対象に弱ダメージ。</t>
  </si>
  <si>
    <t>缶詰に封入された魔法が使える。/1回しか使えない。/対象のMPを消費して術者の体力を回復する。</t>
  </si>
  <si>
    <t>缶詰に封入された魔法が使える。/1回しか使えない。/術者のアイテム欄に空きがある場合は、ランダムな魔法剣を追加する。</t>
  </si>
  <si>
    <t>缶詰に封入された魔法が使える。/1回しか使えない。/対象の精神力と攻撃力を上昇させる。</t>
  </si>
  <si>
    <t>缶詰に封入された魔法が使える。/1回しか使えない。/対象の体力が１になり、最大値から減った分の3倍攻撃力が上がる。</t>
  </si>
  <si>
    <t>缶詰に封入された魔法が使える。/1回しか使えない。/敵との人数を比較し、少ない方にダメージ。</t>
  </si>
  <si>
    <t>缶詰に封入された魔法が使える。/1回しか使えない。/敵との人数を比較し、多い方にダメージ。</t>
  </si>
  <si>
    <t>缶詰に封入された魔法が使える。/1回しか使えない。/術者から一番遠くにいる対象が即死する。</t>
  </si>
  <si>
    <t>缶詰に封入された魔法が使える。/1回しか使えない。/術者から一番近くにいる対象が即死する。</t>
  </si>
  <si>
    <t>缶詰に封入された魔法が使える。/1回しか使えない。/近距離にいる対象１人を即死させる。</t>
  </si>
  <si>
    <t>缶詰に封入された魔法が使える。/1回しか使えない。/対象１人が高確率で発狂する。</t>
  </si>
  <si>
    <t>缶詰に封入された魔法が使える。/1回しか使えない。/対象が高確率で炎上する。</t>
  </si>
  <si>
    <t>缶詰に封入された魔法が使える。/1回しか使えない。/木化している対象者は体力を回復する。木化状態は回復されない。</t>
  </si>
  <si>
    <t>缶詰に封入された魔法が使える。/1回しか使えない。/術者の近くにいる対象を強制的かつ直ちに後退させる。まれに即死させる。</t>
  </si>
  <si>
    <t>缶詰に封入された魔法が使える。/1回しか使えない。/対象の攻撃力を防御力に、防御力を攻撃力にする</t>
  </si>
  <si>
    <t>缶詰に封入された魔法が使える。/1回しか使えない。/効果範囲全体を一定確率で黄金化状態にする。</t>
  </si>
  <si>
    <t>缶詰に封入された魔法が使える。/1回しか使えない。/対象に雷属性ダメージ。</t>
  </si>
  <si>
    <t>缶詰に封入された魔法が使える。/1回しか使えない。/対象者の移動力が半分になるが、防御力と魔法防御力がそれぞれ2倍になる。</t>
  </si>
  <si>
    <t>缶詰に封入された魔法が使える。/1回しか使えない。/消滅状態を回復するが、正気度が下がる。</t>
  </si>
  <si>
    <t>缶詰に封入された魔法が使える。/1回しか使えない。/効果範囲内の全員が魔法詠唱を中断する。</t>
  </si>
  <si>
    <t>缶詰に封入された魔法が使える。/1回しか使えない。/術者の体力を消費して詠唱する。効果範囲全体にダメージ。</t>
  </si>
  <si>
    <t>缶詰に封入された魔法が使える。/1回しか使えない。/範囲内の全員が回復する。</t>
  </si>
  <si>
    <t>缶詰に封入された魔法が使える。/1回しか使えない。/効果範囲内で体力が一番低いものが即死する。</t>
  </si>
  <si>
    <t>缶詰に封入された魔法が使える。/1回しか使えない。/効果範囲内の全員に冷気属性ダメージ</t>
  </si>
  <si>
    <t>缶詰に封入された魔法が使える。/1回しか使えない。/対象が中確率で麻痺状態になる。</t>
  </si>
  <si>
    <t>缶詰に封入された魔法が使える。/1回しか使えない。/対象の精神力にダメージ。</t>
  </si>
  <si>
    <t>缶詰に封入された魔法が使える。/1回しか使えない。/上位者に介入し、指定したマップの座標に移動する。</t>
  </si>
  <si>
    <t>缶詰に封入された魔法が使える。/1回しか使えない。/対象にダメージ。遠くまで届く。</t>
  </si>
  <si>
    <t>缶詰に封入された魔法が使える。/1回しか使えない。/術者の攻撃力、防御力、素早さを上昇する。</t>
  </si>
  <si>
    <t>缶詰に封入された魔法が使える。/1回しか使えない。/対象に斬撃ダメージ。まれに即死。</t>
  </si>
  <si>
    <t>缶詰に封入された魔法が使える。/1回しか使えない。/上位者のリポジトリを表示する。術者はまれに発狂する。</t>
  </si>
  <si>
    <t>缶詰に封入された魔法が使える。/1回しか使えない。/対象の斬撃耐性を上昇する。</t>
  </si>
  <si>
    <t>缶詰に封入された魔法が使える。/1回しか使えない。/対象の衝撃耐性を上昇する。</t>
  </si>
  <si>
    <t>缶詰に封入された魔法が使える。/1回しか使えない。/対象の刺突耐性を上昇する。</t>
  </si>
  <si>
    <t>缶詰に封入された魔法が使える。/1回しか使えない。/味方全体の刺突体制を上昇する。</t>
  </si>
  <si>
    <t>缶詰に封入された魔法が使える。/1回しか使えない。/敵味方全体にダメージ。</t>
  </si>
  <si>
    <t>缶詰に封入された魔法が使える。/1回しか使えない。/対象はフィールドの中心に強制的かつ直ちに移動する。</t>
  </si>
  <si>
    <t>缶詰に封入された魔法が使える。/1回しか使えない。/全体に地属性ダメージ。</t>
  </si>
  <si>
    <t>缶詰に封入された魔法が使える。/1回しか使えない。/近距離にいる１体が高確率で黄金化する。</t>
  </si>
  <si>
    <t>缶詰に封入された魔法が使える。/1回しか使えない。/近距離にいる対象を高確率で炎上させる。</t>
  </si>
  <si>
    <t>缶詰に封入された魔法が使える。/1回しか使えない。/対象者の発狂を回復する。</t>
  </si>
  <si>
    <t>缶詰に封入された魔法が使える。/1回しか使えない。/効果範囲内全員の防御力を上昇する。</t>
  </si>
  <si>
    <t>缶詰に封入された魔法が使える。/1回しか使えない。/効果範囲内全員の水耐性を上昇する。</t>
  </si>
  <si>
    <t>缶詰に封入された魔法が使える。/1回しか使えない。/効果範囲内全員の回避率を上昇する。</t>
  </si>
  <si>
    <t>缶詰に封入された魔法が使える。/1回しか使えない。/効果範囲内全員の正気度にダメージ。</t>
  </si>
  <si>
    <t>缶詰に封入された魔法が使える。/1回しか使えない。/敵味方全員の減っている正気度の平均値だけ、全員がダメージを受ける。</t>
  </si>
  <si>
    <t>缶詰に封入された魔法が使える。/1回しか使えない。/効果範囲全体にダメージ。</t>
  </si>
  <si>
    <t>缶詰に封入された魔法が使える。/1回しか使えない。/中確率で対象の発狂・狂乱・混乱を回復する。</t>
  </si>
  <si>
    <t>缶詰に封入された魔法が使える。/1回しか使えない。/効果範囲の全員に継続ダメージ</t>
  </si>
  <si>
    <t>缶詰に封入された魔法が使える。/1回しか使えない。/近距離の対象に継続ダメージを付与する</t>
  </si>
  <si>
    <t>缶詰に封入された魔法が使える。/1回しか使えない。/効果範囲の全員に継続ダメージ弱を付与する</t>
  </si>
  <si>
    <t>缶詰に封入された魔法が使える。/1回しか使えない。/木化している対象全員に継続ダメージを付与する</t>
  </si>
  <si>
    <t>缶詰に封入された魔法が使える。/1回しか使えない。/木化している対象に継続ダメージを付与する</t>
  </si>
  <si>
    <t>缶詰に封入された魔法が使える。/1回しか使えない。/黄金化している対象に継続ダメージを付与する</t>
  </si>
  <si>
    <t>缶詰に封入された魔法が使える。/1回しか使えない。/体力が満タンの対象に継続ダメージを付与する</t>
  </si>
  <si>
    <t>缶詰に封入された魔法が使える。/1回しか使えない。/術者の防御力と魔法防御力が大きく上昇するが、即死耐性が下がる。</t>
  </si>
  <si>
    <t>魔人切</t>
    <rPh sb="0" eb="2">
      <t>マジン</t>
    </rPh>
    <rPh sb="2" eb="3">
      <t>キリ</t>
    </rPh>
    <phoneticPr fontId="1"/>
  </si>
  <si>
    <t>低命中、高威力</t>
    <rPh sb="0" eb="1">
      <t>テイ</t>
    </rPh>
    <rPh sb="1" eb="3">
      <t>メイチュウ</t>
    </rPh>
    <rPh sb="4" eb="5">
      <t>コウ</t>
    </rPh>
    <rPh sb="5" eb="7">
      <t>イリョク</t>
    </rPh>
    <phoneticPr fontId="1"/>
  </si>
  <si>
    <t>遊んでくれてありがとう！今は2022年12月26日21:30。/FW開発開始から2か月くらいです。/魔術ウインドウの処理を作っています。/毎日仕事の後コツコツ作っていますが、なかなか進みませんね。</t>
    <phoneticPr fontId="1"/>
  </si>
  <si>
    <t>アイテムやアクションをDBに入れる処理を作ってます。/大変ですね。/今この文章はExcelに書いていて、後でSQLにします。</t>
    <rPh sb="14" eb="15">
      <t>イ</t>
    </rPh>
    <rPh sb="17" eb="19">
      <t>ショリ</t>
    </rPh>
    <rPh sb="20" eb="21">
      <t>ツク</t>
    </rPh>
    <rPh sb="27" eb="29">
      <t>タイヘン</t>
    </rPh>
    <rPh sb="34" eb="35">
      <t>イマ</t>
    </rPh>
    <rPh sb="37" eb="39">
      <t>ブンショウ</t>
    </rPh>
    <rPh sb="46" eb="47">
      <t>カ</t>
    </rPh>
    <rPh sb="52" eb="53">
      <t>アト</t>
    </rPh>
    <phoneticPr fontId="1"/>
  </si>
  <si>
    <t>漁に出られないときや緊急避難時に食べるための、日持ちする非常食だ。/味方一人の体力をわずかに回復する</t>
    <phoneticPr fontId="1"/>
  </si>
  <si>
    <t>味方一人の体力をわずかに回復する。また精神力も回復する。</t>
    <rPh sb="19" eb="22">
      <t>セイシンリョク</t>
    </rPh>
    <rPh sb="23" eb="25">
      <t>カイフク</t>
    </rPh>
    <phoneticPr fontId="1"/>
  </si>
  <si>
    <t>一般的な酒だ。安価で手に入るので、だれもが飲んでいる。/体力と精神力をわずかに回復する。</t>
    <rPh sb="0" eb="3">
      <t>イッパンテキ</t>
    </rPh>
    <rPh sb="4" eb="5">
      <t>サケ</t>
    </rPh>
    <rPh sb="7" eb="9">
      <t>アンカ</t>
    </rPh>
    <rPh sb="10" eb="11">
      <t>テ</t>
    </rPh>
    <rPh sb="12" eb="13">
      <t>ハイ</t>
    </rPh>
    <rPh sb="21" eb="22">
      <t>ノ</t>
    </rPh>
    <rPh sb="28" eb="30">
      <t>タイリョク</t>
    </rPh>
    <rPh sb="31" eb="34">
      <t>セイシンリョク</t>
    </rPh>
    <rPh sb="39" eb="41">
      <t>カイフク</t>
    </rPh>
    <phoneticPr fontId="1"/>
  </si>
  <si>
    <t>とてつもない酒だ！！！！低確率で混乱する。/体力と精神力をわずかに回復する。</t>
    <rPh sb="6" eb="7">
      <t>サケ</t>
    </rPh>
    <rPh sb="12" eb="15">
      <t>テイカクリツ</t>
    </rPh>
    <rPh sb="16" eb="18">
      <t>コンラン</t>
    </rPh>
    <phoneticPr fontId="1"/>
  </si>
  <si>
    <t>マムシエキス</t>
    <phoneticPr fontId="1"/>
  </si>
  <si>
    <t>魔力を回復するが、一定確率で毒状態になる。</t>
    <rPh sb="0" eb="2">
      <t>マリョク</t>
    </rPh>
    <rPh sb="3" eb="5">
      <t>カイフク</t>
    </rPh>
    <rPh sb="9" eb="13">
      <t>イッテイカクリツ</t>
    </rPh>
    <rPh sb="14" eb="17">
      <t>ドクジョウタイ</t>
    </rPh>
    <phoneticPr fontId="1"/>
  </si>
  <si>
    <t>体力をわずかに回復する。</t>
    <rPh sb="0" eb="2">
      <t>タイリョク</t>
    </rPh>
    <rPh sb="7" eb="9">
      <t>カイフク</t>
    </rPh>
    <phoneticPr fontId="1"/>
  </si>
  <si>
    <t>魔法攻撃力を上昇させる。</t>
    <rPh sb="0" eb="5">
      <t>マホウコウゲキリョク</t>
    </rPh>
    <rPh sb="6" eb="8">
      <t>ジョウショウ</t>
    </rPh>
    <phoneticPr fontId="1"/>
  </si>
  <si>
    <t>崇拝</t>
    <rPh sb="0" eb="2">
      <t>スウハイ</t>
    </rPh>
    <phoneticPr fontId="1"/>
  </si>
  <si>
    <t>術者は正気度が減っている分だけ魔力を回復する。</t>
    <rPh sb="0" eb="2">
      <t>ジュツシャ</t>
    </rPh>
    <rPh sb="3" eb="5">
      <t>ショウキ</t>
    </rPh>
    <rPh sb="5" eb="6">
      <t>ド</t>
    </rPh>
    <rPh sb="7" eb="8">
      <t>ヘ</t>
    </rPh>
    <rPh sb="12" eb="13">
      <t>ブン</t>
    </rPh>
    <rPh sb="15" eb="17">
      <t>マリョク</t>
    </rPh>
    <rPh sb="18" eb="20">
      <t>カイフク</t>
    </rPh>
    <phoneticPr fontId="1"/>
  </si>
  <si>
    <t>鈍器として使えるかもしれない。</t>
    <rPh sb="0" eb="2">
      <t>ドンキ</t>
    </rPh>
    <rPh sb="5" eb="6">
      <t>ツカ</t>
    </rPh>
    <phoneticPr fontId="1"/>
  </si>
  <si>
    <t>魔力と体力を回復するが、正気度が下がる。</t>
    <rPh sb="0" eb="2">
      <t>マリョク</t>
    </rPh>
    <rPh sb="3" eb="5">
      <t>タイリョク</t>
    </rPh>
    <rPh sb="6" eb="8">
      <t>カイフク</t>
    </rPh>
    <rPh sb="12" eb="15">
      <t>ショウキド</t>
    </rPh>
    <rPh sb="16" eb="17">
      <t>サ</t>
    </rPh>
    <phoneticPr fontId="1"/>
  </si>
  <si>
    <t>魔力と体力を回復するが、正気度が下がる。まれに発狂する。</t>
    <rPh sb="0" eb="2">
      <t>マリョク</t>
    </rPh>
    <rPh sb="3" eb="5">
      <t>タイリョク</t>
    </rPh>
    <rPh sb="6" eb="8">
      <t>カイフク</t>
    </rPh>
    <rPh sb="12" eb="15">
      <t>ショウキド</t>
    </rPh>
    <rPh sb="16" eb="17">
      <t>サ</t>
    </rPh>
    <rPh sb="23" eb="25">
      <t>ハッキョウ</t>
    </rPh>
    <phoneticPr fontId="1"/>
  </si>
  <si>
    <t>魔法クリティカルダメージが上昇する。</t>
    <rPh sb="0" eb="2">
      <t>マホウ</t>
    </rPh>
    <rPh sb="13" eb="15">
      <t>ジョウショウ</t>
    </rPh>
    <phoneticPr fontId="1"/>
  </si>
  <si>
    <t>精神耐性が上昇する。</t>
    <rPh sb="0" eb="2">
      <t>セイシン</t>
    </rPh>
    <rPh sb="2" eb="4">
      <t>タイセイ</t>
    </rPh>
    <rPh sb="5" eb="7">
      <t>ジョウショウ</t>
    </rPh>
    <phoneticPr fontId="1"/>
  </si>
  <si>
    <t>円陣</t>
    <rPh sb="0" eb="2">
      <t>エンジン</t>
    </rPh>
    <phoneticPr fontId="1"/>
  </si>
  <si>
    <t>味方を術者の周りに集結させる。</t>
    <rPh sb="0" eb="2">
      <t>ミカタ</t>
    </rPh>
    <rPh sb="3" eb="5">
      <t>ジュツシャ</t>
    </rPh>
    <rPh sb="6" eb="7">
      <t>マワ</t>
    </rPh>
    <rPh sb="9" eb="11">
      <t>シュウケツ</t>
    </rPh>
    <phoneticPr fontId="1"/>
  </si>
  <si>
    <t>セーブデータをロードする。現在の状態は破棄される。</t>
    <rPh sb="13" eb="15">
      <t>ゲンザイ</t>
    </rPh>
    <rPh sb="16" eb="18">
      <t>ジョウタイ</t>
    </rPh>
    <rPh sb="19" eb="21">
      <t>ハキ</t>
    </rPh>
    <phoneticPr fontId="1"/>
  </si>
  <si>
    <t>どこでもセーブができる。</t>
    <phoneticPr fontId="1"/>
  </si>
  <si>
    <t>現在のセーブデータを破壊する。また、セーブできなくなる。（セーブしようとすると世界が破滅する）</t>
    <rPh sb="0" eb="2">
      <t>ゲンザイ</t>
    </rPh>
    <rPh sb="10" eb="12">
      <t>ハカイ</t>
    </rPh>
    <rPh sb="39" eb="41">
      <t>セカイ</t>
    </rPh>
    <rPh sb="42" eb="44">
      <t>ハメツ</t>
    </rPh>
    <phoneticPr fontId="1"/>
  </si>
  <si>
    <t>すべてのセーブデータを破壊する。また、セーブできなくなる。（セーブしようとすると世界が破滅する）</t>
    <rPh sb="11" eb="13">
      <t>ハカイ</t>
    </rPh>
    <phoneticPr fontId="1"/>
  </si>
  <si>
    <t>CD0018</t>
    <phoneticPr fontId="1"/>
  </si>
  <si>
    <t>天使の輪</t>
    <rPh sb="0" eb="2">
      <t>テンシ</t>
    </rPh>
    <rPh sb="3" eb="4">
      <t>ワ</t>
    </rPh>
    <phoneticPr fontId="1"/>
  </si>
  <si>
    <t>対象の即死耐性と消滅耐性を向上する。</t>
    <rPh sb="0" eb="2">
      <t>タイショウ</t>
    </rPh>
    <rPh sb="3" eb="7">
      <t>ソクシタイセイ</t>
    </rPh>
    <rPh sb="8" eb="10">
      <t>ショウメツ</t>
    </rPh>
    <rPh sb="10" eb="12">
      <t>タイセイ</t>
    </rPh>
    <rPh sb="13" eb="15">
      <t>コウジョウ</t>
    </rPh>
    <phoneticPr fontId="1"/>
  </si>
  <si>
    <t>堕天使</t>
    <rPh sb="0" eb="3">
      <t>ダテンシ</t>
    </rPh>
    <phoneticPr fontId="1"/>
  </si>
  <si>
    <t>対象の即死耐性と消滅耐性を低下する。</t>
    <rPh sb="0" eb="2">
      <t>タイショウ</t>
    </rPh>
    <rPh sb="3" eb="7">
      <t>ソクシタイセイ</t>
    </rPh>
    <rPh sb="8" eb="12">
      <t>ショウメツタイセイ</t>
    </rPh>
    <rPh sb="13" eb="15">
      <t>テイカ</t>
    </rPh>
    <phoneticPr fontId="1"/>
  </si>
  <si>
    <t>ワイヤー</t>
  </si>
  <si>
    <t>メガトンメダル</t>
  </si>
  <si>
    <t>ホネ</t>
  </si>
  <si>
    <t>キバ</t>
  </si>
  <si>
    <t>ツノ</t>
  </si>
  <si>
    <t>味方一人の体力をわずかに回復する。</t>
    <phoneticPr fontId="1"/>
  </si>
  <si>
    <t>おいしいお団子だ！！！！最高！/味方一人の体力をわずかに回復する。</t>
    <rPh sb="5" eb="7">
      <t>ダンゴ</t>
    </rPh>
    <rPh sb="12" eb="14">
      <t>サイコウ</t>
    </rPh>
    <phoneticPr fontId="1"/>
  </si>
  <si>
    <t>おいしいお蕎麦！！！！！最高！/味方一人の体力をわずかに回復する。</t>
    <rPh sb="5" eb="7">
      <t>ソバ</t>
    </rPh>
    <phoneticPr fontId="1"/>
  </si>
  <si>
    <t>近代の技術によって進化を遂げたそばだ！最高！/味方一人の体力をわずかに回復する。</t>
    <rPh sb="0" eb="2">
      <t>キンダイ</t>
    </rPh>
    <rPh sb="3" eb="5">
      <t>ギジュツ</t>
    </rPh>
    <rPh sb="9" eb="11">
      <t>シンカ</t>
    </rPh>
    <rPh sb="12" eb="13">
      <t>ト</t>
    </rPh>
    <phoneticPr fontId="1"/>
  </si>
  <si>
    <t>ネギ蕎麦</t>
    <rPh sb="2" eb="4">
      <t>ソバ</t>
    </rPh>
    <phoneticPr fontId="1"/>
  </si>
  <si>
    <t>トマト蕎麦</t>
    <rPh sb="3" eb="5">
      <t>ソバ</t>
    </rPh>
    <phoneticPr fontId="1"/>
  </si>
  <si>
    <t>コロッケ蕎麦</t>
    <rPh sb="4" eb="6">
      <t>ソバ</t>
    </rPh>
    <phoneticPr fontId="1"/>
  </si>
  <si>
    <t>肉蕎麦</t>
    <rPh sb="0" eb="1">
      <t>ニク</t>
    </rPh>
    <rPh sb="1" eb="3">
      <t>ソバ</t>
    </rPh>
    <phoneticPr fontId="1"/>
  </si>
  <si>
    <t>全部入り蕎麦</t>
    <rPh sb="0" eb="3">
      <t>ゼンブイ</t>
    </rPh>
    <rPh sb="4" eb="6">
      <t>ソバ</t>
    </rPh>
    <phoneticPr fontId="1"/>
  </si>
  <si>
    <t>その辺の畑で栽培されてごぼうだ。/剣として使えるし、食べることもできる/味方一人の体力をわずかに回復する。</t>
    <rPh sb="2" eb="3">
      <t>ヘン</t>
    </rPh>
    <rPh sb="4" eb="5">
      <t>ハタケ</t>
    </rPh>
    <rPh sb="6" eb="8">
      <t>サイバイ</t>
    </rPh>
    <rPh sb="17" eb="18">
      <t>ケン</t>
    </rPh>
    <rPh sb="21" eb="22">
      <t>ツカ</t>
    </rPh>
    <rPh sb="26" eb="27">
      <t>タ</t>
    </rPh>
    <phoneticPr fontId="1"/>
  </si>
  <si>
    <t>その辺の畑で栽培されてたネギだ。/剣として使えるし、食べることもできる/味方一人の体力をわずかに回復する。</t>
    <rPh sb="2" eb="3">
      <t>ヘン</t>
    </rPh>
    <rPh sb="4" eb="5">
      <t>ハタケ</t>
    </rPh>
    <rPh sb="6" eb="8">
      <t>サイバイ</t>
    </rPh>
    <phoneticPr fontId="1"/>
  </si>
  <si>
    <t>からいソースだ！/精神力にわずかにダメージを受けるが魔力が回復する。</t>
    <rPh sb="9" eb="12">
      <t>セイシンリョク</t>
    </rPh>
    <rPh sb="22" eb="23">
      <t>ウ</t>
    </rPh>
    <rPh sb="26" eb="28">
      <t>マリョク</t>
    </rPh>
    <rPh sb="29" eb="31">
      <t>カイフク</t>
    </rPh>
    <phoneticPr fontId="1"/>
  </si>
  <si>
    <t>魚だ。これを武器として使うのか？正気か？/食べることもできる。</t>
    <rPh sb="0" eb="1">
      <t>サカナ</t>
    </rPh>
    <rPh sb="6" eb="8">
      <t>ブキ</t>
    </rPh>
    <rPh sb="11" eb="12">
      <t>ツカ</t>
    </rPh>
    <rPh sb="16" eb="18">
      <t>ショウキ</t>
    </rPh>
    <rPh sb="21" eb="22">
      <t>タ</t>
    </rPh>
    <phoneticPr fontId="1"/>
  </si>
  <si>
    <t>豆は生では食べられません。/味方一人の体力をわずかに回復するが、毒状態になる。</t>
    <rPh sb="0" eb="1">
      <t>マメ</t>
    </rPh>
    <rPh sb="2" eb="3">
      <t>ナマ</t>
    </rPh>
    <rPh sb="5" eb="6">
      <t>タ</t>
    </rPh>
    <phoneticPr fontId="1"/>
  </si>
  <si>
    <t>煮た豆だ！/味方一人の体力をわずかに回復する。</t>
    <rPh sb="0" eb="1">
      <t>ニ</t>
    </rPh>
    <rPh sb="2" eb="3">
      <t>マメ</t>
    </rPh>
    <phoneticPr fontId="1"/>
  </si>
  <si>
    <t>魚の缶詰だ！/味方一人の体力をわずかに回復する。</t>
    <rPh sb="0" eb="1">
      <t>サカナ</t>
    </rPh>
    <rPh sb="2" eb="4">
      <t>カンヅメ</t>
    </rPh>
    <phoneticPr fontId="1"/>
  </si>
  <si>
    <t>体力と精神力をわずかに回復する。</t>
    <rPh sb="0" eb="2">
      <t>タイリョク</t>
    </rPh>
    <rPh sb="3" eb="6">
      <t>セイシンリョク</t>
    </rPh>
    <rPh sb="11" eb="13">
      <t>カイフク</t>
    </rPh>
    <phoneticPr fontId="1"/>
  </si>
  <si>
    <t>小麦を発酵させて焼いたやつだ。/味方一人の体力をわずかに回復する。</t>
    <rPh sb="0" eb="2">
      <t>コムギ</t>
    </rPh>
    <rPh sb="3" eb="5">
      <t>ハッコウ</t>
    </rPh>
    <rPh sb="8" eb="9">
      <t>ヤ</t>
    </rPh>
    <phoneticPr fontId="1"/>
  </si>
  <si>
    <t>豆を発酵させたやつだ。/味方一人の体力をわずかに回復する。/また、毒が治る。</t>
    <rPh sb="0" eb="1">
      <t>マメ</t>
    </rPh>
    <rPh sb="2" eb="4">
      <t>ハッコウ</t>
    </rPh>
    <rPh sb="33" eb="34">
      <t>ドク</t>
    </rPh>
    <rPh sb="35" eb="36">
      <t>ナオ</t>
    </rPh>
    <phoneticPr fontId="1"/>
  </si>
  <si>
    <t>解毒剤</t>
    <rPh sb="0" eb="3">
      <t>ゲドクザイ</t>
    </rPh>
    <phoneticPr fontId="1"/>
  </si>
  <si>
    <t>毒状態が回復する。</t>
    <rPh sb="0" eb="3">
      <t>ドクジョウタイ</t>
    </rPh>
    <rPh sb="4" eb="6">
      <t>カイフク</t>
    </rPh>
    <phoneticPr fontId="1"/>
  </si>
  <si>
    <t>気付薬</t>
    <rPh sb="0" eb="2">
      <t>キツ</t>
    </rPh>
    <rPh sb="2" eb="3">
      <t>グスリ</t>
    </rPh>
    <phoneticPr fontId="1"/>
  </si>
  <si>
    <t>気絶状態が回復する。</t>
    <rPh sb="0" eb="2">
      <t>キゼツ</t>
    </rPh>
    <rPh sb="2" eb="4">
      <t>ジョウタイ</t>
    </rPh>
    <rPh sb="5" eb="7">
      <t>カイフク</t>
    </rPh>
    <phoneticPr fontId="1"/>
  </si>
  <si>
    <t>目覚めの鐘</t>
    <rPh sb="0" eb="2">
      <t>メザ</t>
    </rPh>
    <rPh sb="4" eb="5">
      <t>カネ</t>
    </rPh>
    <phoneticPr fontId="1"/>
  </si>
  <si>
    <t>炎上状態が回復する。</t>
    <rPh sb="0" eb="4">
      <t>エンジョウジョウタイ</t>
    </rPh>
    <rPh sb="5" eb="7">
      <t>カイフク</t>
    </rPh>
    <phoneticPr fontId="1"/>
  </si>
  <si>
    <t>おそばおいしい！体力を回復する。</t>
    <phoneticPr fontId="1"/>
  </si>
  <si>
    <t>キノコだ。これを武器として使うのか？正気か？/食べることもできるが、まれに毒になる。</t>
    <rPh sb="8" eb="10">
      <t>ブキ</t>
    </rPh>
    <rPh sb="13" eb="14">
      <t>ツカ</t>
    </rPh>
    <rPh sb="18" eb="20">
      <t>ショウキ</t>
    </rPh>
    <rPh sb="23" eb="24">
      <t>タ</t>
    </rPh>
    <rPh sb="37" eb="38">
      <t>ドク</t>
    </rPh>
    <phoneticPr fontId="1"/>
  </si>
  <si>
    <t>キノコだ。これを武器として使うのか？正気か？/食べることもできるが、まれに発狂する。</t>
    <rPh sb="8" eb="10">
      <t>ブキ</t>
    </rPh>
    <rPh sb="13" eb="14">
      <t>ツカ</t>
    </rPh>
    <rPh sb="18" eb="20">
      <t>ショウキ</t>
    </rPh>
    <rPh sb="23" eb="24">
      <t>タ</t>
    </rPh>
    <rPh sb="37" eb="39">
      <t>ハッキョウ</t>
    </rPh>
    <phoneticPr fontId="1"/>
  </si>
  <si>
    <t>キノコだ。これを武器として使うのか？正気か？/食べることもできるが、まれに混乱する。</t>
    <rPh sb="8" eb="10">
      <t>ブキ</t>
    </rPh>
    <rPh sb="13" eb="14">
      <t>ツカ</t>
    </rPh>
    <rPh sb="18" eb="20">
      <t>ショウキ</t>
    </rPh>
    <rPh sb="23" eb="24">
      <t>タ</t>
    </rPh>
    <rPh sb="37" eb="39">
      <t>コンラン</t>
    </rPh>
    <phoneticPr fontId="1"/>
  </si>
  <si>
    <t>キノコだ。これを武器として使うのか？正気か？/食べることもできるが、まれに睡眠になる。</t>
    <rPh sb="8" eb="10">
      <t>ブキ</t>
    </rPh>
    <rPh sb="13" eb="14">
      <t>ツカ</t>
    </rPh>
    <rPh sb="18" eb="20">
      <t>ショウキ</t>
    </rPh>
    <rPh sb="23" eb="24">
      <t>タ</t>
    </rPh>
    <rPh sb="37" eb="39">
      <t>スイミン</t>
    </rPh>
    <phoneticPr fontId="1"/>
  </si>
  <si>
    <t>キノコだ。これを武器として使うのか？正気か？/食べることもできるが、まれに気絶する。</t>
    <rPh sb="8" eb="10">
      <t>ブキ</t>
    </rPh>
    <rPh sb="13" eb="14">
      <t>ツカ</t>
    </rPh>
    <rPh sb="18" eb="20">
      <t>ショウキ</t>
    </rPh>
    <rPh sb="23" eb="24">
      <t>タ</t>
    </rPh>
    <rPh sb="37" eb="39">
      <t>キゼツ</t>
    </rPh>
    <phoneticPr fontId="1"/>
  </si>
  <si>
    <t>骨付き焼肉</t>
    <rPh sb="0" eb="2">
      <t>ホネツ</t>
    </rPh>
    <rPh sb="3" eb="4">
      <t>ヤ</t>
    </rPh>
    <rPh sb="4" eb="5">
      <t>ニク</t>
    </rPh>
    <phoneticPr fontId="1"/>
  </si>
  <si>
    <t>肉付き焼骨</t>
    <rPh sb="0" eb="2">
      <t>ニクツ</t>
    </rPh>
    <rPh sb="4" eb="5">
      <t>ホネ</t>
    </rPh>
    <phoneticPr fontId="1"/>
  </si>
  <si>
    <t>味方一人の体力をわずかに回復する。</t>
    <phoneticPr fontId="1"/>
  </si>
  <si>
    <t>比較的安い量産品の剣だ。</t>
    <rPh sb="0" eb="4">
      <t>ヒカクテキヤス</t>
    </rPh>
    <rPh sb="5" eb="8">
      <t>リョウサンヒン</t>
    </rPh>
    <rPh sb="9" eb="10">
      <t>ケン</t>
    </rPh>
    <phoneticPr fontId="1"/>
  </si>
  <si>
    <t>いつだれが作ったともわからない太刀だ。</t>
    <rPh sb="5" eb="6">
      <t>ツク</t>
    </rPh>
    <rPh sb="15" eb="17">
      <t>タチ</t>
    </rPh>
    <phoneticPr fontId="1"/>
  </si>
  <si>
    <t>ベルマ国の標準装備の銃剣だ。/刃渡り25センチくらいで、黒染めされている。先端は鋭いが、切れ味は鈍い。</t>
    <rPh sb="3" eb="4">
      <t>コク</t>
    </rPh>
    <rPh sb="5" eb="9">
      <t>ヒョウジュンソウビ</t>
    </rPh>
    <rPh sb="10" eb="12">
      <t>ジュウケン</t>
    </rPh>
    <rPh sb="15" eb="17">
      <t>ハワタ</t>
    </rPh>
    <rPh sb="28" eb="30">
      <t>クロゾ</t>
    </rPh>
    <rPh sb="37" eb="39">
      <t>センタン</t>
    </rPh>
    <rPh sb="40" eb="41">
      <t>スルド</t>
    </rPh>
    <rPh sb="44" eb="45">
      <t>キ</t>
    </rPh>
    <rPh sb="46" eb="47">
      <t>アジ</t>
    </rPh>
    <rPh sb="48" eb="49">
      <t>ニブ</t>
    </rPh>
    <phoneticPr fontId="1"/>
  </si>
  <si>
    <t>え、生で食べるの・・・？多分おなか壊すよ。/体力をわずかに回復するがまれに毒状態になる。</t>
    <rPh sb="2" eb="3">
      <t>ナマ</t>
    </rPh>
    <rPh sb="4" eb="5">
      <t>タ</t>
    </rPh>
    <rPh sb="12" eb="14">
      <t>タブン</t>
    </rPh>
    <rPh sb="17" eb="18">
      <t>コワ</t>
    </rPh>
    <rPh sb="37" eb="40">
      <t>ドクジョウタイ</t>
    </rPh>
    <phoneticPr fontId="1"/>
  </si>
  <si>
    <t>変な名前だが軽量で使い勝手の良いクロスボウだ。射程はあまりないが一式が安く手に入る。</t>
    <rPh sb="0" eb="1">
      <t>ヘン</t>
    </rPh>
    <rPh sb="2" eb="4">
      <t>ナマエ</t>
    </rPh>
    <rPh sb="6" eb="8">
      <t>ケイリョウ</t>
    </rPh>
    <rPh sb="9" eb="10">
      <t>ツカ</t>
    </rPh>
    <rPh sb="11" eb="13">
      <t>ガッテ</t>
    </rPh>
    <rPh sb="14" eb="15">
      <t>ヨ</t>
    </rPh>
    <rPh sb="23" eb="25">
      <t>シャテイ</t>
    </rPh>
    <rPh sb="32" eb="34">
      <t>イッシキ</t>
    </rPh>
    <rPh sb="35" eb="36">
      <t>ヤス</t>
    </rPh>
    <rPh sb="37" eb="38">
      <t>テ</t>
    </rPh>
    <rPh sb="39" eb="40">
      <t>ハイ</t>
    </rPh>
    <phoneticPr fontId="1"/>
  </si>
  <si>
    <t>非常に小さいナイフだが、達人が使えばあらゆる攻撃をブロックできるという。/物理攻撃ブロック率が上昇する。</t>
    <rPh sb="0" eb="2">
      <t>ヒジョウ</t>
    </rPh>
    <rPh sb="3" eb="4">
      <t>チイ</t>
    </rPh>
    <rPh sb="12" eb="14">
      <t>タツジン</t>
    </rPh>
    <rPh sb="15" eb="16">
      <t>ツカ</t>
    </rPh>
    <rPh sb="22" eb="24">
      <t>コウゲキ</t>
    </rPh>
    <rPh sb="37" eb="41">
      <t>ブツリコウゲキ</t>
    </rPh>
    <rPh sb="45" eb="46">
      <t>リツ</t>
    </rPh>
    <rPh sb="47" eb="49">
      <t>ジョウショウ</t>
    </rPh>
    <phoneticPr fontId="1"/>
  </si>
  <si>
    <t>かわいいね！精神力が上昇する効果がついてる。</t>
    <rPh sb="6" eb="9">
      <t>セイシンリョク</t>
    </rPh>
    <rPh sb="10" eb="12">
      <t>ジョウショウ</t>
    </rPh>
    <rPh sb="14" eb="16">
      <t>コウカ</t>
    </rPh>
    <phoneticPr fontId="1"/>
  </si>
  <si>
    <t>かわいいね！精神力が上昇する効果がついてる。</t>
    <phoneticPr fontId="1"/>
  </si>
  <si>
    <t>金より経験</t>
    <rPh sb="0" eb="1">
      <t>カネ</t>
    </rPh>
    <rPh sb="3" eb="5">
      <t>ケイケン</t>
    </rPh>
    <phoneticPr fontId="1"/>
  </si>
  <si>
    <t>経験より金</t>
    <rPh sb="0" eb="2">
      <t>ケイケン</t>
    </rPh>
    <rPh sb="4" eb="5">
      <t>カネ</t>
    </rPh>
    <phoneticPr fontId="1"/>
  </si>
  <si>
    <t>戦闘中に詠唱すると、その先頭でのドロップアイテムがなくなるが、経験値が2倍になる。</t>
    <rPh sb="0" eb="3">
      <t>セントウチュウ</t>
    </rPh>
    <rPh sb="4" eb="6">
      <t>エイショウ</t>
    </rPh>
    <rPh sb="12" eb="14">
      <t>セントウ</t>
    </rPh>
    <rPh sb="31" eb="34">
      <t>ケイケンチ</t>
    </rPh>
    <rPh sb="36" eb="37">
      <t>バイ</t>
    </rPh>
    <phoneticPr fontId="1"/>
  </si>
  <si>
    <t>戦闘中に詠唱すると、その先頭での経験値が0になるが、ドロップアイテムが増える。</t>
    <rPh sb="16" eb="19">
      <t>ケイケンチ</t>
    </rPh>
    <rPh sb="35" eb="36">
      <t>フ</t>
    </rPh>
    <phoneticPr fontId="1"/>
  </si>
  <si>
    <t>振り回し</t>
    <rPh sb="0" eb="1">
      <t>フ</t>
    </rPh>
    <rPh sb="2" eb="3">
      <t>マワ</t>
    </rPh>
    <phoneticPr fontId="1"/>
  </si>
  <si>
    <t>秘孔付</t>
    <rPh sb="0" eb="2">
      <t>ヒコウ</t>
    </rPh>
    <rPh sb="2" eb="3">
      <t>ツ</t>
    </rPh>
    <phoneticPr fontId="1"/>
  </si>
  <si>
    <t>低命中、高威力</t>
    <rPh sb="0" eb="1">
      <t>テイ</t>
    </rPh>
    <rPh sb="1" eb="3">
      <t>メイチュウ</t>
    </rPh>
    <rPh sb="4" eb="7">
      <t>コウイリョク</t>
    </rPh>
    <phoneticPr fontId="1"/>
  </si>
  <si>
    <t>近距離にいる対象全員に攻撃</t>
    <rPh sb="0" eb="3">
      <t>キンキョリ</t>
    </rPh>
    <rPh sb="6" eb="8">
      <t>タイショウ</t>
    </rPh>
    <rPh sb="8" eb="10">
      <t>ゼンイン</t>
    </rPh>
    <rPh sb="11" eb="13">
      <t>コウゲキ</t>
    </rPh>
    <phoneticPr fontId="1"/>
  </si>
  <si>
    <t>振り下ろし</t>
    <rPh sb="0" eb="1">
      <t>フ</t>
    </rPh>
    <rPh sb="2" eb="3">
      <t>オ</t>
    </rPh>
    <phoneticPr fontId="1"/>
  </si>
  <si>
    <t>大立回</t>
    <rPh sb="0" eb="2">
      <t>オオタ</t>
    </rPh>
    <rPh sb="2" eb="3">
      <t>マワ</t>
    </rPh>
    <phoneticPr fontId="1"/>
  </si>
  <si>
    <t>槍による通常攻撃</t>
    <rPh sb="4" eb="8">
      <t>ツウジョウコウゲキ</t>
    </rPh>
    <phoneticPr fontId="1"/>
  </si>
  <si>
    <t>槍による通常攻撃、高威力、低命中</t>
    <rPh sb="4" eb="8">
      <t>ツウジョウコウゲキ</t>
    </rPh>
    <phoneticPr fontId="1"/>
  </si>
  <si>
    <t>対象全員に攻撃</t>
    <rPh sb="0" eb="2">
      <t>タイショウ</t>
    </rPh>
    <rPh sb="2" eb="4">
      <t>ゼンイン</t>
    </rPh>
    <rPh sb="5" eb="7">
      <t>コウゲキ</t>
    </rPh>
    <phoneticPr fontId="1"/>
  </si>
  <si>
    <t>メイスによる通常攻撃</t>
    <rPh sb="6" eb="10">
      <t>ツウジョウコウゲキ</t>
    </rPh>
    <phoneticPr fontId="1"/>
  </si>
  <si>
    <t>低命中、まれに気絶</t>
    <rPh sb="0" eb="1">
      <t>テイ</t>
    </rPh>
    <rPh sb="1" eb="3">
      <t>メイチュウ</t>
    </rPh>
    <rPh sb="7" eb="9">
      <t>キゼツ</t>
    </rPh>
    <phoneticPr fontId="1"/>
  </si>
  <si>
    <t>desc</t>
    <phoneticPr fontId="1"/>
  </si>
  <si>
    <t>杖による通常攻撃</t>
    <rPh sb="0" eb="1">
      <t>ツエ</t>
    </rPh>
    <rPh sb="4" eb="6">
      <t>ツウジョウ</t>
    </rPh>
    <rPh sb="6" eb="8">
      <t>コウゲキ</t>
    </rPh>
    <phoneticPr fontId="1"/>
  </si>
  <si>
    <t>むち打ち</t>
    <rPh sb="2" eb="3">
      <t>ウ</t>
    </rPh>
    <phoneticPr fontId="1"/>
  </si>
  <si>
    <t>鞭による通常攻撃</t>
    <rPh sb="0" eb="1">
      <t>ムチ</t>
    </rPh>
    <rPh sb="4" eb="6">
      <t>ツウジョウ</t>
    </rPh>
    <rPh sb="6" eb="8">
      <t>コウゲキ</t>
    </rPh>
    <phoneticPr fontId="1"/>
  </si>
  <si>
    <t>対象全員に攻撃</t>
    <rPh sb="0" eb="4">
      <t>タイショウゼンイン</t>
    </rPh>
    <rPh sb="5" eb="7">
      <t>コウゲキ</t>
    </rPh>
    <phoneticPr fontId="1"/>
  </si>
  <si>
    <t>銃による通常攻撃</t>
    <rPh sb="0" eb="1">
      <t>ジュウ</t>
    </rPh>
    <rPh sb="4" eb="8">
      <t>ツウジョウコウゲキ</t>
    </rPh>
    <phoneticPr fontId="1"/>
  </si>
  <si>
    <t>弩による通常攻撃</t>
    <rPh sb="0" eb="1">
      <t>ド</t>
    </rPh>
    <rPh sb="4" eb="6">
      <t>ツウジョウ</t>
    </rPh>
    <rPh sb="6" eb="8">
      <t>コウゲキ</t>
    </rPh>
    <phoneticPr fontId="1"/>
  </si>
  <si>
    <t>弓による通常攻撃</t>
    <rPh sb="0" eb="1">
      <t>ユミ</t>
    </rPh>
    <rPh sb="4" eb="6">
      <t>ツウジョウ</t>
    </rPh>
    <rPh sb="6" eb="8">
      <t>コウゲキ</t>
    </rPh>
    <phoneticPr fontId="1"/>
  </si>
  <si>
    <t>弓による通常攻撃、まれに毒</t>
    <rPh sb="0" eb="1">
      <t>ユミ</t>
    </rPh>
    <rPh sb="4" eb="6">
      <t>ツウジョウ</t>
    </rPh>
    <rPh sb="6" eb="8">
      <t>コウゲキ</t>
    </rPh>
    <rPh sb="12" eb="13">
      <t>ドク</t>
    </rPh>
    <phoneticPr fontId="1"/>
  </si>
  <si>
    <t>大盾による通常攻撃</t>
    <phoneticPr fontId="1"/>
  </si>
  <si>
    <t>大盾による通常攻撃</t>
    <phoneticPr fontId="1"/>
  </si>
  <si>
    <t>フレイルによる通常攻撃</t>
    <rPh sb="7" eb="9">
      <t>ツウジョウ</t>
    </rPh>
    <rPh sb="9" eb="11">
      <t>コウゲキ</t>
    </rPh>
    <phoneticPr fontId="1"/>
  </si>
  <si>
    <t>流槍三連撃</t>
    <rPh sb="0" eb="1">
      <t>ナガ</t>
    </rPh>
    <rPh sb="1" eb="2">
      <t>ヤリ</t>
    </rPh>
    <rPh sb="2" eb="5">
      <t>サンレンゲキ</t>
    </rPh>
    <phoneticPr fontId="1"/>
  </si>
  <si>
    <t>槍による攻撃</t>
    <rPh sb="0" eb="1">
      <t>ヤリ</t>
    </rPh>
    <rPh sb="4" eb="6">
      <t>コウゲキ</t>
    </rPh>
    <phoneticPr fontId="1"/>
  </si>
  <si>
    <t>SD1019</t>
  </si>
  <si>
    <t>SD1021</t>
  </si>
  <si>
    <t>SD1022</t>
  </si>
  <si>
    <t>SD1034</t>
  </si>
  <si>
    <t>SD1040</t>
  </si>
  <si>
    <t>SD1013</t>
  </si>
  <si>
    <t>ONE</t>
  </si>
  <si>
    <t>ONE</t>
    <phoneticPr fontId="1"/>
  </si>
  <si>
    <t>IN_AREA</t>
    <phoneticPr fontId="1"/>
  </si>
  <si>
    <t>BE</t>
    <phoneticPr fontId="1"/>
  </si>
  <si>
    <t>ENEMY</t>
    <phoneticPr fontId="1"/>
  </si>
  <si>
    <t>PARTY</t>
    <phoneticPr fontId="1"/>
  </si>
  <si>
    <t>AT</t>
    <phoneticPr fontId="1"/>
  </si>
  <si>
    <t>AT0032</t>
  </si>
  <si>
    <t>AT0006</t>
  </si>
  <si>
    <t>AT0011</t>
  </si>
  <si>
    <t>AT0012</t>
  </si>
  <si>
    <t>AT0028</t>
  </si>
  <si>
    <t>AT0013</t>
  </si>
  <si>
    <t>AT0014</t>
  </si>
  <si>
    <t>AT0015</t>
  </si>
  <si>
    <t>AT0016</t>
  </si>
  <si>
    <t>AT0017</t>
  </si>
  <si>
    <t>AT0018</t>
  </si>
  <si>
    <t>AT0019</t>
  </si>
  <si>
    <t>AT0027</t>
  </si>
  <si>
    <t>AT0020</t>
  </si>
  <si>
    <t>AT0021</t>
  </si>
  <si>
    <t>AT0026</t>
  </si>
  <si>
    <t>AT0022</t>
  </si>
  <si>
    <t>AT0023</t>
  </si>
  <si>
    <t>AT0025</t>
  </si>
  <si>
    <t>AT0024</t>
  </si>
  <si>
    <t>魔剣攻撃</t>
    <rPh sb="0" eb="1">
      <t>マ</t>
    </rPh>
    <rPh sb="1" eb="2">
      <t>ケン</t>
    </rPh>
    <rPh sb="2" eb="4">
      <t>コウゲキ</t>
    </rPh>
    <phoneticPr fontId="1"/>
  </si>
  <si>
    <t>魔法剣による攻撃</t>
    <rPh sb="0" eb="3">
      <t>マホウケン</t>
    </rPh>
    <rPh sb="6" eb="8">
      <t>コウゲキ</t>
    </rPh>
    <phoneticPr fontId="1"/>
  </si>
  <si>
    <t>battleEvent</t>
  </si>
  <si>
    <t>tt="SELF"</t>
  </si>
  <si>
    <t>pt="NONE"</t>
  </si>
  <si>
    <t>p="1</t>
  </si>
  <si>
    <t>a</t>
    <phoneticPr fontId="1"/>
  </si>
  <si>
    <t>);</t>
    <phoneticPr fontId="1"/>
  </si>
  <si>
    <t>A9000</t>
  </si>
  <si>
    <t>A9001</t>
  </si>
  <si>
    <t>A9002</t>
  </si>
  <si>
    <t>A9003</t>
  </si>
  <si>
    <t>A9004</t>
  </si>
  <si>
    <t>A9005</t>
  </si>
  <si>
    <t>A9006</t>
  </si>
  <si>
    <t>A9007</t>
  </si>
  <si>
    <t>A9008</t>
  </si>
  <si>
    <t>A9009</t>
  </si>
  <si>
    <t>A9010</t>
  </si>
  <si>
    <t>A9011</t>
  </si>
  <si>
    <t>A9012</t>
  </si>
  <si>
    <t>A9013</t>
  </si>
  <si>
    <t>A9014</t>
  </si>
  <si>
    <t>A9015</t>
  </si>
  <si>
    <t>A9016</t>
  </si>
  <si>
    <t>A9017</t>
  </si>
  <si>
    <t>A9018</t>
  </si>
  <si>
    <t>A9019</t>
  </si>
  <si>
    <t>A9020</t>
  </si>
  <si>
    <t>A9021</t>
  </si>
  <si>
    <t>A9022</t>
  </si>
  <si>
    <t>A9023</t>
  </si>
  <si>
    <t>A9024</t>
  </si>
  <si>
    <t>A9025</t>
  </si>
  <si>
    <t>A9026</t>
  </si>
  <si>
    <t>A9027</t>
  </si>
  <si>
    <t>A9028</t>
  </si>
  <si>
    <t>A9029</t>
  </si>
  <si>
    <t>A9030</t>
  </si>
  <si>
    <t>A9031</t>
  </si>
  <si>
    <t>A9032</t>
  </si>
  <si>
    <t>A9033</t>
  </si>
  <si>
    <t>A9034</t>
  </si>
  <si>
    <t>A9035</t>
  </si>
  <si>
    <t>A9036</t>
  </si>
  <si>
    <t>A9037</t>
  </si>
  <si>
    <t>A9038</t>
  </si>
  <si>
    <t>A9039</t>
  </si>
  <si>
    <t>A9040</t>
  </si>
  <si>
    <t>A9041</t>
  </si>
  <si>
    <t>A9042</t>
  </si>
  <si>
    <t>A9043</t>
  </si>
  <si>
    <t>A9044</t>
  </si>
  <si>
    <t>A9045</t>
  </si>
  <si>
    <t>A9046</t>
  </si>
  <si>
    <t>A9047</t>
  </si>
  <si>
    <t>A9048</t>
  </si>
  <si>
    <t>A9049</t>
  </si>
  <si>
    <t>A9050</t>
  </si>
  <si>
    <t>A9051</t>
  </si>
  <si>
    <t>A9052</t>
  </si>
  <si>
    <t>A9053</t>
  </si>
  <si>
    <t>こぶし</t>
  </si>
  <si>
    <t>チョップ</t>
  </si>
  <si>
    <t>熱による調理</t>
    <rPh sb="0" eb="1">
      <t>ネツ</t>
    </rPh>
    <rPh sb="4" eb="6">
      <t>チョウリ</t>
    </rPh>
    <phoneticPr fontId="1"/>
  </si>
  <si>
    <t>煮沸</t>
    <rPh sb="0" eb="2">
      <t>シャフツ</t>
    </rPh>
    <phoneticPr fontId="1"/>
  </si>
  <si>
    <t>術者が持っているすべての汚染水をきれいな水に変換する</t>
    <rPh sb="0" eb="2">
      <t>ジュツシャ</t>
    </rPh>
    <rPh sb="3" eb="4">
      <t>モ</t>
    </rPh>
    <rPh sb="12" eb="15">
      <t>オセンスイ</t>
    </rPh>
    <rPh sb="20" eb="21">
      <t>ミズ</t>
    </rPh>
    <rPh sb="22" eb="24">
      <t>ヘンカン</t>
    </rPh>
    <phoneticPr fontId="1"/>
  </si>
  <si>
    <t>割れてしまったビンだ。短剣の代わりになるだろう。</t>
    <rPh sb="0" eb="1">
      <t>ワ</t>
    </rPh>
    <rPh sb="11" eb="13">
      <t>タンケン</t>
    </rPh>
    <rPh sb="14" eb="15">
      <t>カ</t>
    </rPh>
    <phoneticPr fontId="1"/>
  </si>
  <si>
    <t>一応調理してみたけど、本当に食べられるのか！？/体力をわずかに回復するがまれに発狂する。</t>
    <rPh sb="0" eb="2">
      <t>イチオウ</t>
    </rPh>
    <rPh sb="2" eb="4">
      <t>チョウリ</t>
    </rPh>
    <rPh sb="11" eb="13">
      <t>ホントウ</t>
    </rPh>
    <rPh sb="14" eb="15">
      <t>タ</t>
    </rPh>
    <rPh sb="39" eb="41">
      <t>ハッキョウ</t>
    </rPh>
    <phoneticPr fontId="1"/>
  </si>
  <si>
    <t>１人の体力を小回復する。/また、切断状態を回復する。</t>
  </si>
  <si>
    <t>効果範囲全体の体力を小回復する。/また、切断状態を回復する。</t>
  </si>
  <si>
    <t>１人の体力を中回復する。/また、切断状態を回復する。</t>
  </si>
  <si>
    <t>効果範囲全体の体力を中回復する。/また、切断状態を回復する。</t>
  </si>
  <si>
    <t>効果範囲全体にリジェネを付与する。</t>
  </si>
  <si>
    <t>効果範囲全体を混乱状態にする。</t>
  </si>
  <si>
    <t>効果範囲全体の精神力を低下させる。</t>
  </si>
  <si>
    <t>黄金化している１人を確実に即死させる。/黄金化していないには何もおこならない。</t>
  </si>
  <si>
    <t>効果範囲全体の防御力と魔法防御力を下げる。</t>
  </si>
  <si>
    <t>効果範囲全体に大ダメージを与え、高確率で消滅状態にする。</t>
  </si>
  <si>
    <t>効果範囲全体の素早さを下げ、回避率を上げる。</t>
  </si>
  <si>
    <t>効果範囲全体の素早さを下げ、回避率を上げる。/炎上を回復する。全員が湿潤状態になる。</t>
  </si>
  <si>
    <t>効果範囲全体にランダムに雷属性で攻撃する。</t>
  </si>
  <si>
    <t>術者の素早さを上昇するが器用さが下がる。</t>
  </si>
  <si>
    <t>効果範囲全体の素早さの上下をリセットする。</t>
  </si>
  <si>
    <t>効果範囲全体に空気属性のダメージ。高確率で気絶させる。</t>
  </si>
  <si>
    <t>効果範囲全体の木化している対象を即死させる。/木化していない対象には何も起こらない。</t>
  </si>
  <si>
    <t>効果範囲全体を低確率で即死させる。</t>
  </si>
  <si>
    <t>効果範囲全体に炎属性のダメージ。/まれに炎上状態にする。凍結を回復する。</t>
  </si>
  <si>
    <t>効果範囲全体を小回復する。また炎上状態を回復する。</t>
  </si>
  <si>
    <t>の物理攻撃回避率を下げる。</t>
  </si>
  <si>
    <t>効果範囲全体に水属性ダメージ。高確率で湿潤状態にする。</t>
  </si>
  <si>
    <t>全員の炎上を回復する。全員が湿潤状態になる。/木化している対象者は体力を回復する。</t>
  </si>
  <si>
    <t>１人に雷属性の大ダメージ。/50%の確率でこのターンの最後に再度発動する。/その際の魔力などは術者が再度支払う。この効果は連続することがある。</t>
  </si>
  <si>
    <t>効果範囲全体に雷属性の大ダメージ。</t>
  </si>
  <si>
    <t>上位者に介入し、その結果を表示する。</t>
  </si>
  <si>
    <t>上位者に介入し、世界を終わらせる。</t>
  </si>
  <si>
    <t>上位者に介入し、戦闘を終わらせる。</t>
  </si>
  <si>
    <t>上位者に介入し、運命を操作する。</t>
  </si>
  <si>
    <t>効果範囲全体に地属性ダメージ。</t>
  </si>
  <si>
    <t>低確率で効果範囲全体を即死させる。</t>
  </si>
  <si>
    <t>１人を湿潤状態にする。炎上状態を回復する。/対象が木化している場合は回復する。</t>
  </si>
  <si>
    <t>全員を低確率で湿潤状態にする。炎上状態を回復する。</t>
  </si>
  <si>
    <t>効果範囲全体を高確率で消滅状態にする。</t>
  </si>
  <si>
    <t>効果範囲全体の魔法防御力を上昇する。</t>
  </si>
  <si>
    <t>効果範囲全体の防御力を上昇する。</t>
  </si>
  <si>
    <t>効果範囲全体の魔法回避力を上昇する。</t>
  </si>
  <si>
    <t>単体に光属性大ダメージ。中確率で消滅させる。</t>
  </si>
  <si>
    <t>効果範囲全体に水属性ダメージ。湿潤状態にする。</t>
  </si>
  <si>
    <t>効果範囲全体の水耐性を上昇する。</t>
  </si>
  <si>
    <t>効果範囲全体の消滅耐性と即死耐性を上昇する。</t>
  </si>
  <si>
    <t>効果範囲全体を小回復する。</t>
  </si>
  <si>
    <t>効果範囲全体を中確率で即死させる。</t>
  </si>
  <si>
    <t>効果範囲全体にダメージ。低確率で発狂させる。</t>
  </si>
  <si>
    <t>効果範囲全体の物理攻撃回避率が下がり、器用さが上昇する。/効果範囲全体の湿潤を回復する。</t>
  </si>
  <si>
    <t>近距離にいる効果範囲全体に炎ダメージ。/炎上させる。術者もダメージを受ける。</t>
  </si>
  <si>
    <t>術者がダメージを受ける。</t>
  </si>
  <si>
    <t>術者の精神力、攻撃力、魔法攻撃力を上昇する。/HPが最大値に対して低いほど効果が上がる。</t>
  </si>
  <si>
    <t>効果範囲全体の攻撃力を上昇する。</t>
  </si>
  <si>
    <t>付近にいるすべてに雷属性ダメージ。</t>
  </si>
  <si>
    <t>効果範囲全体を回復する。低確率でリジェネ状態になる。/低確率で死亡や消滅を回復する。</t>
  </si>
  <si>
    <t>装備している武器の攻撃回数を１増やす。/フィールドでしか使えない。</t>
  </si>
  <si>
    <t>１人に刺突ダメージ。遠距離まで届く。/対象の防御力を0としてダメージ計算が行われる。</t>
  </si>
  <si>
    <t>対象は回復するが、正気度を少量失う。</t>
  </si>
  <si>
    <t>効果範囲全体を低確率で木化させる。/すでに木化している対象は即死する。/即死させた数に応じて術者は回復する。</t>
  </si>
  <si>
    <t>効果範囲全体に炎属性ダメージ。高確率で炎上させる。</t>
  </si>
  <si>
    <t>効果範囲全体に少量ダメージ。まれに毒状態にする。</t>
  </si>
  <si>
    <t>素材「金」か「錬金物質」を持ち物に追加する。/フィールドでしか使えない。</t>
  </si>
  <si>
    <t>１人の正気度にダメージ。/術者は発狂することがある。</t>
  </si>
  <si>
    <t>効果範囲全体の正気度にダメージ。/発狂させることがある。</t>
  </si>
  <si>
    <t>１人の消滅や死亡を回復して蘇生するが、正気度が減る。/これにより発狂することがある。</t>
  </si>
  <si>
    <t>全員をすぐに逃げられる位置に下げる。対象は正気度を少量失う。</t>
  </si>
  <si>
    <t>１人をもっとも近い敵のすぐそばに転送する。/対象は正気度を少量失う。</t>
  </si>
  <si>
    <t>この魔法を詠唱しても何も起こらない。/しかし魔術研究者は何もおこならない魔法を完成させるのに長い年月を要した。</t>
  </si>
  <si>
    <t>術者が装備している武器の攻撃回数が１減る。/フィールドでしか使えない。すでに１のときは何も起こらない。</t>
  </si>
  <si>
    <t>素材「金」を生成するが、術者の正気度が減る。</t>
  </si>
  <si>
    <t>効果範囲全体に炎属性ダメージ。炎上状態にすることがある。</t>
  </si>
  <si>
    <t>近距離のに刺突属性ダメージ。</t>
  </si>
  <si>
    <t>近距離のに斬撃属性ダメージ。</t>
  </si>
  <si>
    <t>近距離のに衝撃属性ダメージ。</t>
  </si>
  <si>
    <t>効果範囲全体の素早さを下げる。</t>
  </si>
  <si>
    <t>効果範囲全体を混乱させる。まれに発狂する。</t>
  </si>
  <si>
    <t>効果範囲全体を低確率で気絶させる。</t>
  </si>
  <si>
    <t>術者が装備している武器の攻撃回数を１00にするが、武器と基礎の攻撃力が１になる。/中確率で武器が消滅する。フィールドでしか使えない。</t>
  </si>
  <si>
    <t>術者の装備している武器の攻撃力が１になるが、価値が１00倍になる。/フィールドでしか使えない。</t>
  </si>
  <si>
    <t>術者の装備している武器の攻撃力が１00増えるが、術者は正気度が１になる。/フィールドでしか使えない。</t>
  </si>
  <si>
    <t>術者が装備している武器の攻撃属性を変化する。/元の攻撃属性は消える。</t>
  </si>
  <si>
    <t>効果範囲全体に、水、炎、冷気、雷、空気属性でそれぞれダメージを与える。</t>
  </si>
  <si>
    <t>効果範囲全体に闇属性ダメージ。</t>
  </si>
  <si>
    <t>対象は筋力が増加するが、正気度を失う。/フィールドでしか使えない。</t>
  </si>
  <si>
    <t>対象は筋力が増加するが、精神力を失う。/フィールドでしか使えない。</t>
  </si>
  <si>
    <t>上位者に介入し、メインクエストの進行状況を１段階戻す。/これにより世界が崩壊する可能性がある。</t>
  </si>
  <si>
    <t>上位者に介入し、メインクエストの進行状況を１段階進める。/これにより世界が崩壊する可能性がある。</t>
  </si>
  <si>
    <t>魔法の効果範囲内にいない全員は即死する。範囲内にいるものは回復する。/この魔法は確実に成功する。</t>
  </si>
  <si>
    <t>後列で戦闘を開始したメンバーは即死する。/前列で戦闘を開始したメンバーの攻撃、防御、魔法攻撃、魔法防御が上昇する。/この魔法は確実に成功する。</t>
  </si>
  <si>
    <t>前列で戦闘を開始したメンバーは即死する。/後列で戦闘を開始したメンバーの攻撃、防御、魔法攻撃、魔法防御が上昇する。/この魔法は確実に成功する。</t>
  </si>
  <si>
    <t>前列で戦闘を開始したメンバーの防御力が上昇する。</t>
  </si>
  <si>
    <t>詠唱完了したとき、術者は直ちに追加で3回行動できる。/魔力や正気度が足りれば、この3回でさらに詠唱することもできる。</t>
  </si>
  <si>
    <t>詠唱完了したとき、そのターンの最後に、対象者が追加で2回行動できる。/魔力や正気度が足りれば、この2回でさらに詠唱することもできる。</t>
  </si>
  <si>
    <t>このターンの最後に、対象者が追加で１回行動できる。/魔力や正気度が足りれば、この１回でさらに詠唱することもできる。</t>
  </si>
  <si>
    <t>このターンの行動順を逆転させる。まだ行動していないキャラのみが対象。/すなわち素早さの低い順で行動ができるようになる。</t>
  </si>
  <si>
    <t>効果範囲内で魔術を詠唱中のものは、詠唱が中断される。</t>
  </si>
  <si>
    <t>詠唱に99ターンかかる。詠唱できたものがいないため、効果は謎に包まれている。</t>
  </si>
  <si>
    <t>詠唱に成功すると、そのターンの最後に破壊光線（弱）を3回発動する。</t>
  </si>
  <si>
    <t>詠唱に成功すると、そのターンの最後に破壊光線（弱）を6回発動する。</t>
  </si>
  <si>
    <t>対象者は現在の経験値が増えるが、正気度を失う。フィールドでしか使えない。</t>
  </si>
  <si>
    <t>対象者は正気度が0になって発狂するが魔法を使えるようになる。/詠唱に非常に大きなコストがかかる。フィールドでしか使えない。</t>
  </si>
  <si>
    <t>全員が毒状態になる。</t>
  </si>
  <si>
    <t>後列で戦闘を開始したメンバーは攻撃力、防御力、素早さが上昇する。</t>
  </si>
  <si>
    <t>詠唱に成功すると、術者は直ちに2回行動できる。/魔力や正気度が足りれば、この2回でさらに詠唱することもできる。</t>
  </si>
  <si>
    <t>詠唱に成功すると、すべてのが魔法の効果範囲内に転送される。は正気度を少量失う。</t>
  </si>
  <si>
    <t>近くにいるに衝撃属性の弱ダメージ。ただし低確率で世界が崩壊する。</t>
  </si>
  <si>
    <t>範囲内の黄金化状態にあるキャラは黄金化が解除され、ダメージを受ける。</t>
  </si>
  <si>
    <t>術者の防御力と魔法防御力が大きく上昇する。術者は高確率で黄金化する。</t>
  </si>
  <si>
    <t>魔法の効果範囲内のは強制的かつ直ちに後退する。</t>
  </si>
  <si>
    <t>世界のどこかにあるアイテムを転送する。/術者のアイテム欄に空きがある場合、術者はそば団子を手に入れる。</t>
  </si>
  <si>
    <t>世界のどこかにあるアイテムを転送する。/術者のアイテム欄に空きがある場合、術者はランダムな魚を手に入れる。</t>
  </si>
  <si>
    <t>世界のどこかにあるアイテムを転送する。/術者のアイテム欄に空きがある場合、術者は出前もりそばを手に入れる。</t>
  </si>
  <si>
    <t>世界のどこかにあるアイテムを転送する。/術者のアイテム欄に空きがある場合、術者はランダムなアイテムを手に入れる。ただし重要なアイテムは含まれない。</t>
  </si>
  <si>
    <t>世界のどこかにある魔術書を転送する。/術者の魔術書欄に空きがある場合、術者はランダムな魔術書を手に入れる。ただし時空魔法は出現しない。</t>
  </si>
  <si>
    <t>次の出現までの歩数を長くする。/フィールドでしか使えない。敵がいないマップでは何も起こらない。</t>
  </si>
  <si>
    <t>次の出現までの歩数を短くする。/フィールドでしか使えない。敵がいないマップでは何も起こらない。</t>
  </si>
  <si>
    <t>上位者の環境を表示する。</t>
  </si>
  <si>
    <t>上位者に介入し、この世界を作ったもの青い鳥を表示する。</t>
  </si>
  <si>
    <t>詠唱完了したターンの最後に、魔術「絶滅の光」を99回発動する。</t>
  </si>
  <si>
    <t>詠唱完了したターンの最後に、追加でランダムな魔法の詠唱が完了する。/この詠唱コストは術者が支払う。</t>
  </si>
  <si>
    <t>戦闘フィールド内にある障害物をすべて破壊する。障害物がない時は何も起こらない。</t>
  </si>
  <si>
    <t>戦闘フィールド内にある効果範囲内の障害物をすべて破壊する。/障害物がない時は何も起こらない。</t>
  </si>
  <si>
    <t>詠唱完了したとき、そのターンでまだ行動していないキャラはそのターンの行動が一切できなくなる。</t>
  </si>
  <si>
    <t>効果範囲内の全対象を低確率で木化させる。</t>
  </si>
  <si>
    <t>効果範囲内の木化している全対象はダメージを受ける。/精神力と正気度にもダメージを与える。</t>
  </si>
  <si>
    <t>術者は体力と魔力を回復するが、低確率で木化する。/すでに木化している場合は効果が高まる。</t>
  </si>
  <si>
    <t>効果範囲全体は体力と魔力を回復するが、/低確率で木化する。すでに木化している場合は効果が高まる。</t>
  </si>
  <si>
    <t>効果範囲内の木化している全対象は体力を回復する。</t>
  </si>
  <si>
    <t>効果範囲内の木化している対象者は、木化の持続時間が延びる。</t>
  </si>
  <si>
    <t>術者はそば団子を大量に入手する。/持てる数の最大値の2倍まで入手できる。</t>
  </si>
  <si>
    <t>効果範囲内の黄金化しているキャラは黄金化が解除される。</t>
  </si>
  <si>
    <t>術者の防御力と魔法防御力を上げる。ただしまれに黄金化する。</t>
  </si>
  <si>
    <t>プレイヤーキャラ全員のMPを使い、１人にダメージ。/MPが足りないキャラがいる場合は失敗する。</t>
  </si>
  <si>
    <t>周辺のキャラの精神力を減らし、術者の精神力を回復する。</t>
  </si>
  <si>
    <t>効果範囲全体のMPを使い、１人にダメージ。/MPが足りないキャラがいる場合は失敗する。</t>
  </si>
  <si>
    <t>効果範囲全体を低確率で眠り状態にする。</t>
  </si>
  <si>
    <t>効果範囲内の全対象の睡眠状態を回復する。</t>
  </si>
  <si>
    <t>効果範囲内の攻撃力、魔法攻撃力、防御力、/魔法防御力、器用さ、精神力、素早さを上昇する。</t>
  </si>
  <si>
    <t>効果範囲内の攻撃力、魔法攻撃力を上昇する。</t>
  </si>
  <si>
    <t>効果範囲内の防御力、魔法防御力を上昇する。</t>
  </si>
  <si>
    <t>効果範囲内の魔法回避率、魔法カット率を上昇する。</t>
  </si>
  <si>
    <t>対象の物理攻撃カット率を0にし、物理攻撃クリティカル率を2倍にする。</t>
  </si>
  <si>
    <t>対象の魔法攻撃カット率を0にし、魔法攻撃クリティカル率を2倍にする。</t>
  </si>
  <si>
    <t>対象の物理攻撃クリティカル時のダメージを4倍にする。</t>
  </si>
  <si>
    <t>対象の魔法攻撃クリティカル時のダメージを4倍にする。</t>
  </si>
  <si>
    <t>対象の魔力を回復する。術者は精神力を消費する。</t>
  </si>
  <si>
    <t>術者はネギを手に入れる。</t>
  </si>
  <si>
    <t>効果範囲内に錬金属性ダメージ。まれに黄金化状態にする。</t>
  </si>
  <si>
    <t>効果範囲全体を一定確率で状態異常にする。</t>
  </si>
  <si>
    <t>対象のMPと正気度を使用して詠唱し、その対象に弱ダメージ。</t>
  </si>
  <si>
    <t>対象のMPを消費して術者の体力を回復する。</t>
  </si>
  <si>
    <t>詠唱に成功すると術者は近接戦闘範囲にいるに武器で攻撃する。/敵は反撃する。/どちらかが行動不能になるまで最大１6回これを繰り返す。</t>
  </si>
  <si>
    <t>術者のアイテム欄に空きがある場合は、ランダムな魔法剣を追加する。</t>
  </si>
  <si>
    <t>対象の精神力と攻撃力を上昇させる。</t>
  </si>
  <si>
    <t>術者から一番遠くにいる対象が即死する。</t>
  </si>
  <si>
    <t>術者から一番近くにいる対象が即死する。</t>
  </si>
  <si>
    <t>今まで倒したの数の１00分の１を基礎威力として１人にダメージ。/術者は正気度を失う。</t>
  </si>
  <si>
    <t>対象が高確率で炎上する。</t>
  </si>
  <si>
    <t>対象は体力が回復する。凍結を解除する。/木化している場合は回復しない。</t>
  </si>
  <si>
    <t>対象がそば団子になり、消滅する。/対象が敵であれば、ドロップアイテムにそば団子が追加される。/対象が味方の場合は術者のアイテム欄にそば団子が追加される。</t>
  </si>
  <si>
    <t>術者のアイテム欄に空きがある場合は、アルケミコーラを追加する/。敵に詠唱するとドロップアイテムにアルケミコーラが追加される。</t>
  </si>
  <si>
    <t>対象のアイテム欄をアルケミコーラで埋め尽くす。/敵に詠唱するとドロップアイテムにアルケミコーラが追加される。</t>
  </si>
  <si>
    <t>アイテム欄からスーパーアルケミコーラクアンタムを一つ減らす。/効果範囲全体に錬金ダメージ。アイテムを持っていないときは発動しない。</t>
  </si>
  <si>
    <t>術者の近くにいる対象を強制的かつ直ちに後退させる。まれに即死させる。</t>
  </si>
  <si>
    <t>対象の攻撃力を防御力に、防御力を攻撃力にする</t>
  </si>
  <si>
    <t>術者はダレス金貨を手に入れるが、正気度が下がる。フ/ィールドでしか使えない。</t>
  </si>
  <si>
    <t>効果範囲全体を一定確率で黄金化状態にする。</t>
  </si>
  <si>
    <t>対象に雷属性ダメージ。</t>
  </si>
  <si>
    <t>対象者の移動力が半分になるが、防御力と魔法防御力がそれぞれ2倍になる。</t>
  </si>
  <si>
    <t>消滅状態を回復するが、正気度が下がる。</t>
  </si>
  <si>
    <t>効果範囲内の全員の消滅と死亡を回復するが、/正気度が下がる。</t>
  </si>
  <si>
    <t>効果範囲内の全員が魔法詠唱を中断する。</t>
  </si>
  <si>
    <t>術者の体力を消費して詠唱する。効果範囲全体にダメージ。</t>
  </si>
  <si>
    <t>術者の魔術書欄に空きがある場合は、/持っている魔術書のうちランダムな魔術書を複製して手に入れる。</t>
  </si>
  <si>
    <t>範囲内の全員が回復する。</t>
  </si>
  <si>
    <t>効果範囲内で体力が一番低いものが即死する。</t>
  </si>
  <si>
    <t>対象が中確率で麻痺状態になる。</t>
  </si>
  <si>
    <t>フロアの出口または入り口から出たマップに移動する。/どちらに移動するかはランダム。正気度を少量失う。</t>
  </si>
  <si>
    <t>場にアルケミチキンを召喚する。/アルケミチキンは敵対するが襲ってこない。/倒すと謎の肉が手に入る。</t>
  </si>
  <si>
    <t>場にヤドカリドラゴンを召喚する。/とても強いが、倒すと大量の経験値とヤドカリドラゴンの殻が手に入る。</t>
  </si>
  <si>
    <t>対象者と同じ敵を追加する。/対象は正気度が１になる。/システム的な都合により味方に詠唱することはできない。</t>
  </si>
  <si>
    <t>一人の湿潤を回復する。/木化している場合はダメージを受ける。</t>
  </si>
  <si>
    <t>黄金化している対象者は体力を回復する。/黄金化状態は回復されない。</t>
  </si>
  <si>
    <t>対象者が炎上状態にある場合、体力を完全回復する。/炎上状態でない場合は何も起こらない。</t>
  </si>
  <si>
    <t>近距離の対象に斬撃属性ダメージ。/対象が木化している場合は１0倍の威力になる。</t>
  </si>
  <si>
    <t>対象と術者の精神力を入れ替える。/双方ともに正気度にダメージを受ける。</t>
  </si>
  <si>
    <t>おそばおいしい！体力を回復する。</t>
    <phoneticPr fontId="1"/>
  </si>
  <si>
    <t>缶詰に封入された魔法が使える。/1回しか使えない。/１人の体力を小回復する。/また、切断状態を回復する。</t>
  </si>
  <si>
    <t>缶詰に封入された魔法が使える。/1回しか使えない。/効果範囲全体の体力を小回復する。/また、切断状態を回復する。</t>
  </si>
  <si>
    <t>缶詰に封入された魔法が使える。/1回しか使えない。/１人の体力を中回復する。/また、切断状態を回復する。</t>
  </si>
  <si>
    <t>缶詰に封入された魔法が使える。/1回しか使えない。/効果範囲全体の体力を中回復する。/また、切断状態を回復する。</t>
  </si>
  <si>
    <t>缶詰に封入された魔法が使える。/1回しか使えない。/黄金化している１人を確実に即死させる。/黄金化していないには何もおこならない。</t>
  </si>
  <si>
    <t>缶詰に封入された魔法が使える。/1回しか使えない。/効果範囲全体の素早さを下げ、回避率を上げる。/炎上を回復する。全員が湿潤状態になる。</t>
  </si>
  <si>
    <t>缶詰に封入された魔法が使える。/1回しか使えない。/効果範囲全体の木化している対象を即死させる。/木化していない対象には何も起こらない。</t>
  </si>
  <si>
    <t>缶詰に封入された魔法が使える。/1回しか使えない。/効果範囲全体に炎属性のダメージ。/まれに炎上状態にする。凍結を回復する。</t>
  </si>
  <si>
    <t>缶詰に封入された魔法が使える。/1回しか使えない。/全員の炎上を回復する。全員が湿潤状態になる。/木化している対象者は体力を回復する。</t>
  </si>
  <si>
    <t>缶詰に封入された魔法が使える。/1回しか使えない。/１人に雷属性の大ダメージ。/50%の確率でこのターンの最後に再度発動する。/その際の魔力などは術者が再度支払う。この効果は連続することがある。</t>
  </si>
  <si>
    <t>缶詰に封入された魔法が使える。/1回しか使えない。/１人を湿潤状態にする。炎上状態を回復する。/対象が木化している場合は回復する。</t>
  </si>
  <si>
    <t>缶詰に封入された魔法が使える。/1回しか使えない。/効果範囲全体の物理攻撃回避率が下がり、器用さが上昇する。/効果範囲全体の湿潤を回復する。</t>
  </si>
  <si>
    <t>缶詰に封入された魔法が使える。/1回しか使えない。/近距離にいる効果範囲全体に炎ダメージ。/炎上させる。術者もダメージを受ける。</t>
  </si>
  <si>
    <t>缶詰に封入された魔法が使える。/1回しか使えない。/術者の精神力、攻撃力、魔法攻撃力を上昇する。/HPが最大値に対して低いほど効果が上がる。</t>
  </si>
  <si>
    <t>缶詰に封入された魔法が使える。/1回しか使えない。/効果範囲全体を回復する。低確率でリジェネ状態になる。/低確率で死亡や消滅を回復する。</t>
  </si>
  <si>
    <t>缶詰に封入された魔法が使える。/1回しか使えない。/装備している武器の攻撃回数を１増やす。/フィールドでしか使えない。</t>
  </si>
  <si>
    <t>缶詰に封入された魔法が使える。/1回しか使えない。/１人に刺突ダメージ。遠距離まで届く。/対象の防御力を0としてダメージ計算が行われる。</t>
  </si>
  <si>
    <t>缶詰に封入された魔法が使える。/1回しか使えない。/効果範囲全体を低確率で木化させる。/すでに木化している対象は即死する。/即死させた数に応じて術者は回復する。</t>
  </si>
  <si>
    <t>缶詰に封入された魔法が使える。/1回しか使えない。/素材「金」か「錬金物質」を持ち物に追加する。/フィールドでしか使えない。</t>
  </si>
  <si>
    <t>缶詰に封入された魔法が使える。/1回しか使えない。/１人の正気度にダメージ。/術者は発狂することがある。</t>
  </si>
  <si>
    <t>缶詰に封入された魔法が使える。/1回しか使えない。/効果範囲全体の正気度にダメージ。/発狂させることがある。</t>
  </si>
  <si>
    <t>缶詰に封入された魔法が使える。/1回しか使えない。/１人の消滅や死亡を回復して蘇生するが、正気度が減る。/これにより発狂することがある。</t>
  </si>
  <si>
    <t>缶詰に封入された魔法が使える。/1回しか使えない。/１人をもっとも近い敵のすぐそばに転送する。/対象は正気度を少量失う。</t>
  </si>
  <si>
    <t>缶詰に封入された魔法が使える。/1回しか使えない。/この魔法を詠唱しても何も起こらない。/しかし魔術研究者は何もおこならない魔法を完成させるのに長い年月を要した。</t>
  </si>
  <si>
    <t>缶詰に封入された魔法が使える。/1回しか使えない。/術者が装備している武器の攻撃回数が１減る。/フィールドでしか使えない。すでに１のときは何も起こらない。</t>
  </si>
  <si>
    <t>缶詰に封入された魔法が使える。/1回しか使えない。/術者が装備している武器の攻撃回数を１00にするが、武器と基礎の攻撃力が１になる。/中確率で武器が消滅する。フィールドでしか使えない。</t>
  </si>
  <si>
    <t>缶詰に封入された魔法が使える。/1回しか使えない。/術者の装備している武器の攻撃力が１になるが、価値が１00倍になる。/フィールドでしか使えない。</t>
  </si>
  <si>
    <t>缶詰に封入された魔法が使える。/1回しか使えない。/術者の装備している武器の攻撃力が１00増えるが、術者は正気度が１になる。/フィールドでしか使えない。</t>
  </si>
  <si>
    <t>缶詰に封入された魔法が使える。/1回しか使えない。/術者が装備している武器の攻撃属性を変化する。/元の攻撃属性は消える。</t>
  </si>
  <si>
    <t>缶詰に封入された魔法が使える。/1回しか使えない。/対象は筋力が増加するが、正気度を失う。/フィールドでしか使えない。</t>
  </si>
  <si>
    <t>缶詰に封入された魔法が使える。/1回しか使えない。/対象は筋力が増加するが、精神力を失う。/フィールドでしか使えない。</t>
  </si>
  <si>
    <t>缶詰に封入された魔法が使える。/1回しか使えない。/上位者に介入し、メインクエストの進行状況を１段階戻す。/これにより世界が崩壊する可能性がある。</t>
  </si>
  <si>
    <t>缶詰に封入された魔法が使える。/1回しか使えない。/上位者に介入し、メインクエストの進行状況を１段階進める。/これにより世界が崩壊する可能性がある。</t>
  </si>
  <si>
    <t>缶詰に封入された魔法が使える。/1回しか使えない。/魔法の効果範囲内にいない全員は即死する。範囲内にいるものは回復する。/この魔法は確実に成功する。</t>
  </si>
  <si>
    <t>缶詰に封入された魔法が使える。/1回しか使えない。/後列で戦闘を開始したメンバーは即死する。/前列で戦闘を開始したメンバーの攻撃、防御、魔法攻撃、魔法防御が上昇する。/この魔法は確実に成功する。</t>
  </si>
  <si>
    <t>缶詰に封入された魔法が使える。/1回しか使えない。/前列で戦闘を開始したメンバーは即死する。/後列で戦闘を開始したメンバーの攻撃、防御、魔法攻撃、魔法防御が上昇する。/この魔法は確実に成功する。</t>
  </si>
  <si>
    <t>缶詰に封入された魔法が使える。/1回しか使えない。/詠唱完了したとき、術者は直ちに追加で3回行動できる。/魔力や正気度が足りれば、この3回でさらに詠唱することもできる。</t>
  </si>
  <si>
    <t>缶詰に封入された魔法が使える。/1回しか使えない。/詠唱完了したとき、そのターンの最後に、対象者が追加で2回行動できる。/魔力や正気度が足りれば、この2回でさらに詠唱することもできる。</t>
  </si>
  <si>
    <t>缶詰に封入された魔法が使える。/1回しか使えない。/このターンの最後に、対象者が追加で１回行動できる。/魔力や正気度が足りれば、この１回でさらに詠唱することもできる。</t>
  </si>
  <si>
    <t>缶詰に封入された魔法が使える。/1回しか使えない。/このターンの行動順を逆転させる。まだ行動していないキャラのみが対象。/すなわち素早さの低い順で行動ができるようになる。</t>
  </si>
  <si>
    <t>缶詰に封入された魔法が使える。/1回しか使えない。/対象者は正気度が0になって発狂するが魔法を使えるようになる。/詠唱に非常に大きなコストがかかる。フィールドでしか使えない。</t>
  </si>
  <si>
    <t>缶詰に封入された魔法が使える。/1回しか使えない。/詠唱に成功すると、術者は直ちに2回行動できる。/魔力や正気度が足りれば、この2回でさらに詠唱することもできる。</t>
  </si>
  <si>
    <t>缶詰に封入された魔法が使える。/1回しか使えない。/世界のどこかにあるアイテムを転送する。/術者のアイテム欄に空きがある場合、術者はそば団子を手に入れる。</t>
  </si>
  <si>
    <t>缶詰に封入された魔法が使える。/1回しか使えない。/世界のどこかにあるアイテムを転送する。/術者のアイテム欄に空きがある場合、術者はランダムな魚を手に入れる。</t>
  </si>
  <si>
    <t>缶詰に封入された魔法が使える。/1回しか使えない。/世界のどこかにあるアイテムを転送する。/術者のアイテム欄に空きがある場合、術者は出前もりそばを手に入れる。</t>
  </si>
  <si>
    <t>缶詰に封入された魔法が使える。/1回しか使えない。/世界のどこかにあるアイテムを転送する。/術者のアイテム欄に空きがある場合、術者はランダムなアイテムを手に入れる。ただし重要なアイテムは含まれない。</t>
  </si>
  <si>
    <t>缶詰に封入された魔法が使える。/1回しか使えない。/世界のどこかにある魔術書を転送する。/術者の魔術書欄に空きがある場合、術者はランダムな魔術書を手に入れる。ただし時空魔法は出現しない。</t>
  </si>
  <si>
    <t>缶詰に封入された魔法が使える。/1回しか使えない。/次の出現までの歩数を長くする。/フィールドでしか使えない。敵がいないマップでは何も起こらない。</t>
  </si>
  <si>
    <t>缶詰に封入された魔法が使える。/1回しか使えない。/次の出現までの歩数を短くする。/フィールドでしか使えない。敵がいないマップでは何も起こらない。</t>
  </si>
  <si>
    <t>缶詰に封入された魔法が使える。/1回しか使えない。/詠唱完了したターンの最後に、追加でランダムな魔法の詠唱が完了する。/この詠唱コストは術者が支払う。</t>
  </si>
  <si>
    <t>缶詰に封入された魔法が使える。/1回しか使えない。/戦闘フィールド内にある効果範囲内の障害物をすべて破壊する。/障害物がない時は何も起こらない。</t>
  </si>
  <si>
    <t>缶詰に封入された魔法が使える。/1回しか使えない。/効果範囲内の木化している全対象はダメージを受ける。/精神力と正気度にもダメージを与える。</t>
  </si>
  <si>
    <t>缶詰に封入された魔法が使える。/1回しか使えない。/術者は体力と魔力を回復するが、低確率で木化する。/すでに木化している場合は効果が高まる。</t>
  </si>
  <si>
    <t>缶詰に封入された魔法が使える。/1回しか使えない。/効果範囲全体は体力と魔力を回復するが、/低確率で木化する。すでに木化している場合は効果が高まる。</t>
  </si>
  <si>
    <t>缶詰に封入された魔法が使える。/1回しか使えない。/術者はそば団子を大量に入手する。/持てる数の最大値の2倍まで入手できる。</t>
  </si>
  <si>
    <t>缶詰に封入された魔法が使える。/1回しか使えない。/プレイヤーキャラ全員のMPを使い、１人にダメージ。/MPが足りないキャラがいる場合は失敗する。</t>
  </si>
  <si>
    <t>缶詰に封入された魔法が使える。/1回しか使えない。/効果範囲全体のMPを使い、１人にダメージ。/MPが足りないキャラがいる場合は失敗する。</t>
  </si>
  <si>
    <t>缶詰に封入された魔法が使える。/1回しか使えない。/効果範囲内の攻撃力、魔法攻撃力、防御力、/魔法防御力、器用さ、精神力、素早さを上昇する。</t>
  </si>
  <si>
    <t>缶詰に封入された魔法が使える。/1回しか使えない。/詠唱に成功すると術者は近接戦闘範囲にいるに武器で攻撃する。/敵は反撃する。/どちらかが行動不能になるまで最大１6回これを繰り返す。</t>
  </si>
  <si>
    <t>缶詰に封入された魔法が使える。/1回しか使えない。/今まで倒したの数の１00分の１を基礎威力として１人にダメージ。/術者は正気度を失う。</t>
  </si>
  <si>
    <t>缶詰に封入された魔法が使える。/1回しか使えない。/対象は体力が回復する。凍結を解除する。/木化している場合は回復しない。</t>
  </si>
  <si>
    <t>缶詰に封入された魔法が使える。/1回しか使えない。/対象がそば団子になり、消滅する。/対象が敵であれば、ドロップアイテムにそば団子が追加される。/対象が味方の場合は術者のアイテム欄にそば団子が追加される。</t>
  </si>
  <si>
    <t>缶詰に封入された魔法が使える。/1回しか使えない。/術者のアイテム欄に空きがある場合は、アルケミコーラを追加する/。敵に詠唱するとドロップアイテムにアルケミコーラが追加される。</t>
  </si>
  <si>
    <t>缶詰に封入された魔法が使える。/1回しか使えない。/対象のアイテム欄をアルケミコーラで埋め尽くす。/敵に詠唱するとドロップアイテムにアルケミコーラが追加される。</t>
  </si>
  <si>
    <t>缶詰に封入された魔法が使える。/1回しか使えない。/アイテム欄からスーパーアルケミコーラクアンタムを一つ減らす。/効果範囲全体に錬金ダメージ。アイテムを持っていないときは発動しない。</t>
  </si>
  <si>
    <t>缶詰に封入された魔法が使える。/1回しか使えない。/術者はダレス金貨を手に入れるが、正気度が下がる。フ/ィールドでしか使えない。</t>
  </si>
  <si>
    <t>缶詰に封入された魔法が使える。/1回しか使えない。/効果範囲内の全員の消滅と死亡を回復するが、/正気度が下がる。</t>
  </si>
  <si>
    <t>缶詰に封入された魔法が使える。/1回しか使えない。/術者の魔術書欄に空きがある場合は、/持っている魔術書のうちランダムな魔術書を複製して手に入れる。</t>
  </si>
  <si>
    <t>缶詰に封入された魔法が使える。/1回しか使えない。/フロアの出口または入り口から出たマップに移動する。/どちらに移動するかはランダム。正気度を少量失う。</t>
  </si>
  <si>
    <t>缶詰に封入された魔法が使える。/1回しか使えない。/場にアルケミチキンを召喚する。/アルケミチキンは敵対するが襲ってこない。/倒すと謎の肉が手に入る。</t>
  </si>
  <si>
    <t>缶詰に封入された魔法が使える。/1回しか使えない。/場にヤドカリドラゴンを召喚する。/とても強いが、倒すと大量の経験値とヤドカリドラゴンの殻が手に入る。</t>
  </si>
  <si>
    <t>缶詰に封入された魔法が使える。/1回しか使えない。/対象者と同じ敵を追加する。/対象は正気度が１になる。/システム的な都合により味方に詠唱することはできない。</t>
  </si>
  <si>
    <t>缶詰に封入された魔法が使える。/1回しか使えない。/一人の湿潤を回復する。/木化している場合はダメージを受ける。</t>
  </si>
  <si>
    <t>缶詰に封入された魔法が使える。/1回しか使えない。/黄金化している対象者は体力を回復する。/黄金化状態は回復されない。</t>
  </si>
  <si>
    <t>缶詰に封入された魔法が使える。/1回しか使えない。/対象者が炎上状態にある場合、体力を完全回復する。/炎上状態でない場合は何も起こらない。</t>
  </si>
  <si>
    <t>缶詰に封入された魔法が使える。/1回しか使えない。/近距離の対象に斬撃属性ダメージ。/対象が木化している場合は１0倍の威力になる。</t>
  </si>
  <si>
    <t>缶詰に封入された魔法が使える。/1回しか使えない。/対象と術者の精神力を入れ替える。/双方ともに正気度にダメージを受ける。</t>
  </si>
  <si>
    <t>WeaponType</t>
    <phoneticPr fontId="1"/>
  </si>
  <si>
    <t>name</t>
    <phoneticPr fontId="1"/>
  </si>
  <si>
    <t>メインなど</t>
    <phoneticPr fontId="1"/>
  </si>
  <si>
    <t>説明</t>
    <rPh sb="0" eb="2">
      <t>セツメイ</t>
    </rPh>
    <phoneticPr fontId="1"/>
  </si>
  <si>
    <t>漁師が絡まった糸などを切るための鋏だ。</t>
    <rPh sb="0" eb="2">
      <t>リョウシ</t>
    </rPh>
    <rPh sb="3" eb="4">
      <t>カラ</t>
    </rPh>
    <rPh sb="7" eb="8">
      <t>イト</t>
    </rPh>
    <rPh sb="11" eb="12">
      <t>キ</t>
    </rPh>
    <rPh sb="16" eb="17">
      <t>ハサミ</t>
    </rPh>
    <phoneticPr fontId="1"/>
  </si>
  <si>
    <t>漁師が使う網だ。まとめて束ねれば鞭の用になる。</t>
    <rPh sb="0" eb="2">
      <t>リョウシ</t>
    </rPh>
    <rPh sb="3" eb="4">
      <t>ツカ</t>
    </rPh>
    <rPh sb="5" eb="6">
      <t>アミ</t>
    </rPh>
    <rPh sb="12" eb="13">
      <t>タバ</t>
    </rPh>
    <rPh sb="16" eb="17">
      <t>ムチ</t>
    </rPh>
    <rPh sb="18" eb="19">
      <t>ヨウ</t>
    </rPh>
    <phoneticPr fontId="1"/>
  </si>
  <si>
    <t>一般的なまな板だ。盾の代わりになるかもしれない。</t>
    <rPh sb="0" eb="3">
      <t>イッパンテキ</t>
    </rPh>
    <rPh sb="6" eb="7">
      <t>イタ</t>
    </rPh>
    <rPh sb="9" eb="10">
      <t>タテ</t>
    </rPh>
    <rPh sb="11" eb="12">
      <t>カ</t>
    </rPh>
    <phoneticPr fontId="1"/>
  </si>
  <si>
    <t>魚を切るための包丁だ！</t>
    <rPh sb="0" eb="1">
      <t>サカナ</t>
    </rPh>
    <rPh sb="2" eb="3">
      <t>キ</t>
    </rPh>
    <rPh sb="7" eb="9">
      <t>ホウチョウ</t>
    </rPh>
    <phoneticPr fontId="1"/>
  </si>
  <si>
    <t>一般的な鋸だ！剣の代わりになるだろう。</t>
    <rPh sb="0" eb="3">
      <t>イッパンテキ</t>
    </rPh>
    <rPh sb="4" eb="5">
      <t>ノコギリ</t>
    </rPh>
    <rPh sb="7" eb="8">
      <t>ケン</t>
    </rPh>
    <rPh sb="9" eb="10">
      <t>カ</t>
    </rPh>
    <phoneticPr fontId="1"/>
  </si>
  <si>
    <t>農具だ。槍の代わりになるかもしれない。</t>
    <rPh sb="0" eb="2">
      <t>ノウグ</t>
    </rPh>
    <rPh sb="4" eb="5">
      <t>ヤリ</t>
    </rPh>
    <rPh sb="6" eb="7">
      <t>カ</t>
    </rPh>
    <phoneticPr fontId="1"/>
  </si>
  <si>
    <t>工具だ。水に浮かない。</t>
    <rPh sb="0" eb="2">
      <t>コウグ</t>
    </rPh>
    <rPh sb="4" eb="5">
      <t>ミズ</t>
    </rPh>
    <rPh sb="6" eb="7">
      <t>ウ</t>
    </rPh>
    <phoneticPr fontId="1"/>
  </si>
  <si>
    <t>工具だ。水に浮く。</t>
    <rPh sb="0" eb="2">
      <t>コウグ</t>
    </rPh>
    <rPh sb="4" eb="5">
      <t>ミズ</t>
    </rPh>
    <rPh sb="6" eb="7">
      <t>ウ</t>
    </rPh>
    <phoneticPr fontId="1"/>
  </si>
  <si>
    <t>つるした獲物の腹を裂く鈍い色をした包丁だ。</t>
    <rPh sb="4" eb="6">
      <t>エモノ</t>
    </rPh>
    <rPh sb="7" eb="8">
      <t>ハラ</t>
    </rPh>
    <rPh sb="9" eb="10">
      <t>サ</t>
    </rPh>
    <rPh sb="11" eb="12">
      <t>ニブ</t>
    </rPh>
    <rPh sb="13" eb="14">
      <t>イロ</t>
    </rPh>
    <rPh sb="17" eb="19">
      <t>ホウチョウ</t>
    </rPh>
    <phoneticPr fontId="1"/>
  </si>
  <si>
    <t>その昔妊婦の腹を捌いたという呪われた包丁だ。/今でも血の匂いがする。</t>
    <rPh sb="2" eb="3">
      <t>ムカシ</t>
    </rPh>
    <rPh sb="3" eb="5">
      <t>ニンプ</t>
    </rPh>
    <rPh sb="6" eb="7">
      <t>ハラ</t>
    </rPh>
    <rPh sb="8" eb="9">
      <t>サバ</t>
    </rPh>
    <rPh sb="14" eb="15">
      <t>ノロ</t>
    </rPh>
    <rPh sb="18" eb="20">
      <t>ホウチョウ</t>
    </rPh>
    <rPh sb="23" eb="24">
      <t>イマ</t>
    </rPh>
    <rPh sb="26" eb="27">
      <t>チ</t>
    </rPh>
    <rPh sb="28" eb="29">
      <t>ニオ</t>
    </rPh>
    <phoneticPr fontId="1"/>
  </si>
  <si>
    <t>その昔何でも屋に売られたという娘の腕だ。/今でも血の匂いがする。</t>
    <rPh sb="2" eb="3">
      <t>ムカシ</t>
    </rPh>
    <rPh sb="3" eb="4">
      <t>ナン</t>
    </rPh>
    <rPh sb="6" eb="7">
      <t>ヤ</t>
    </rPh>
    <rPh sb="8" eb="9">
      <t>ウ</t>
    </rPh>
    <rPh sb="15" eb="16">
      <t>ムスメ</t>
    </rPh>
    <rPh sb="17" eb="18">
      <t>ウデ</t>
    </rPh>
    <rPh sb="21" eb="22">
      <t>イマ</t>
    </rPh>
    <rPh sb="24" eb="25">
      <t>チ</t>
    </rPh>
    <rPh sb="26" eb="27">
      <t>ニオ</t>
    </rPh>
    <phoneticPr fontId="1"/>
  </si>
  <si>
    <t>精神力が少しだけ上昇する。</t>
    <rPh sb="0" eb="3">
      <t>セイシンリョク</t>
    </rPh>
    <rPh sb="4" eb="5">
      <t>スコ</t>
    </rPh>
    <rPh sb="8" eb="10">
      <t>ジョウショウ</t>
    </rPh>
    <phoneticPr fontId="1"/>
  </si>
  <si>
    <t>行動力が少しだけ上昇する。</t>
    <rPh sb="0" eb="3">
      <t>コウドウリョク</t>
    </rPh>
    <rPh sb="4" eb="5">
      <t>スコ</t>
    </rPh>
    <rPh sb="8" eb="10">
      <t>ジョウショウ</t>
    </rPh>
    <phoneticPr fontId="1"/>
  </si>
  <si>
    <t>一般的な服だ。</t>
    <rPh sb="0" eb="3">
      <t>イッパンテキ</t>
    </rPh>
    <rPh sb="4" eb="5">
      <t>フク</t>
    </rPh>
    <phoneticPr fontId="1"/>
  </si>
  <si>
    <t>一般的な靴だ。</t>
    <rPh sb="0" eb="3">
      <t>イッパンテキ</t>
    </rPh>
    <rPh sb="4" eb="5">
      <t>クツ</t>
    </rPh>
    <phoneticPr fontId="1"/>
  </si>
  <si>
    <t>え、ちっちゃ・・・</t>
    <phoneticPr fontId="1"/>
  </si>
  <si>
    <t>東の国では最強武器として伝説に名をのこす武器だ。/精神力が上昇するおまけつき。</t>
    <rPh sb="0" eb="1">
      <t>ヒガシ</t>
    </rPh>
    <rPh sb="2" eb="3">
      <t>クニ</t>
    </rPh>
    <rPh sb="5" eb="9">
      <t>サイキョウブキ</t>
    </rPh>
    <rPh sb="12" eb="14">
      <t>デンセツ</t>
    </rPh>
    <rPh sb="15" eb="16">
      <t>ナ</t>
    </rPh>
    <rPh sb="20" eb="22">
      <t>ブキ</t>
    </rPh>
    <rPh sb="25" eb="28">
      <t>セイシンリョク</t>
    </rPh>
    <rPh sb="29" eb="31">
      <t>ジョウショウ</t>
    </rPh>
    <phoneticPr fontId="1"/>
  </si>
  <si>
    <t>鉄板を切り出したような外見のデカい剣だ。かなり重い。</t>
    <rPh sb="0" eb="2">
      <t>テッパン</t>
    </rPh>
    <rPh sb="3" eb="4">
      <t>キ</t>
    </rPh>
    <rPh sb="5" eb="6">
      <t>ダ</t>
    </rPh>
    <rPh sb="11" eb="13">
      <t>ガイケン</t>
    </rPh>
    <rPh sb="17" eb="18">
      <t>ケン</t>
    </rPh>
    <rPh sb="23" eb="24">
      <t>オモ</t>
    </rPh>
    <phoneticPr fontId="1"/>
  </si>
  <si>
    <t>極めて重く硬く、そして大きい剣だ。/衝撃を一点に集中させるデザインをしている。/これほどの重量をもってしてもヤドカリドラゴンを倒すのは困難だ。</t>
    <rPh sb="0" eb="1">
      <t>キワ</t>
    </rPh>
    <rPh sb="3" eb="4">
      <t>オモ</t>
    </rPh>
    <rPh sb="5" eb="6">
      <t>カタ</t>
    </rPh>
    <rPh sb="11" eb="12">
      <t>オオ</t>
    </rPh>
    <rPh sb="14" eb="15">
      <t>ケン</t>
    </rPh>
    <rPh sb="18" eb="20">
      <t>ショウゲキ</t>
    </rPh>
    <rPh sb="21" eb="23">
      <t>イッテン</t>
    </rPh>
    <rPh sb="24" eb="26">
      <t>シュウチュウ</t>
    </rPh>
    <rPh sb="45" eb="47">
      <t>ジュウリョウ</t>
    </rPh>
    <rPh sb="63" eb="64">
      <t>タオ</t>
    </rPh>
    <rPh sb="67" eb="69">
      <t>コンナン</t>
    </rPh>
    <phoneticPr fontId="1"/>
  </si>
  <si>
    <t>光り輝く剣だ。実用的ではないが売れば高値が付くだろう。</t>
    <rPh sb="0" eb="1">
      <t>ヒカ</t>
    </rPh>
    <rPh sb="2" eb="3">
      <t>カガヤ</t>
    </rPh>
    <rPh sb="4" eb="5">
      <t>ケン</t>
    </rPh>
    <rPh sb="7" eb="10">
      <t>ジツヨウテキ</t>
    </rPh>
    <rPh sb="15" eb="16">
      <t>ウ</t>
    </rPh>
    <rPh sb="18" eb="20">
      <t>タカネ</t>
    </rPh>
    <rPh sb="21" eb="22">
      <t>ツ</t>
    </rPh>
    <phoneticPr fontId="1"/>
  </si>
  <si>
    <t>とろろ蕎麦</t>
    <rPh sb="3" eb="5">
      <t>ソバ</t>
    </rPh>
    <phoneticPr fontId="1"/>
  </si>
  <si>
    <t>マッスル・ムキムキ・ボディーアーマー</t>
    <phoneticPr fontId="1"/>
  </si>
  <si>
    <t>マッチョな人が付けている、筋肉が良く見えるボディーアーマーだ。</t>
    <rPh sb="5" eb="6">
      <t>ヒト</t>
    </rPh>
    <rPh sb="7" eb="8">
      <t>ツ</t>
    </rPh>
    <rPh sb="13" eb="15">
      <t>キンニク</t>
    </rPh>
    <rPh sb="16" eb="17">
      <t>ヨ</t>
    </rPh>
    <rPh sb="18" eb="19">
      <t>ミ</t>
    </rPh>
    <phoneticPr fontId="1"/>
  </si>
  <si>
    <t>救急治療セット</t>
    <rPh sb="0" eb="2">
      <t>キュウキュウ</t>
    </rPh>
    <rPh sb="2" eb="4">
      <t>チリョウ</t>
    </rPh>
    <phoneticPr fontId="1"/>
  </si>
  <si>
    <t>お魚屋さんが使う包丁だ！</t>
    <rPh sb="1" eb="3">
      <t>サカナヤ</t>
    </rPh>
    <rPh sb="6" eb="7">
      <t>ツカ</t>
    </rPh>
    <rPh sb="8" eb="10">
      <t>ホウチョウ</t>
    </rPh>
    <phoneticPr fontId="1"/>
  </si>
  <si>
    <t>お魚屋さんが使う包丁・・・なのか？</t>
    <rPh sb="1" eb="3">
      <t>サカナヤ</t>
    </rPh>
    <rPh sb="6" eb="7">
      <t>ツカ</t>
    </rPh>
    <rPh sb="8" eb="10">
      <t>ホウチョウ</t>
    </rPh>
    <phoneticPr fontId="1"/>
  </si>
  <si>
    <t>漁師が使う銛だ。</t>
    <rPh sb="0" eb="2">
      <t>リョウシ</t>
    </rPh>
    <rPh sb="3" eb="4">
      <t>ツカ</t>
    </rPh>
    <rPh sb="5" eb="6">
      <t>モリ</t>
    </rPh>
    <phoneticPr fontId="1"/>
  </si>
  <si>
    <t>穴を掘ったりするための道具だ。/剣の代わりになるだろう。</t>
    <rPh sb="0" eb="1">
      <t>アナ</t>
    </rPh>
    <rPh sb="2" eb="3">
      <t>ホ</t>
    </rPh>
    <rPh sb="11" eb="13">
      <t>ドウグ</t>
    </rPh>
    <rPh sb="16" eb="17">
      <t>ケン</t>
    </rPh>
    <rPh sb="18" eb="19">
      <t>カ</t>
    </rPh>
    <phoneticPr fontId="1"/>
  </si>
  <si>
    <t>かなり頑丈な木の枝で、山杖として使われているようだ。</t>
    <rPh sb="3" eb="5">
      <t>ガンジョウ</t>
    </rPh>
    <rPh sb="6" eb="7">
      <t>キ</t>
    </rPh>
    <rPh sb="8" eb="9">
      <t>エダ</t>
    </rPh>
    <rPh sb="11" eb="12">
      <t>ヤマ</t>
    </rPh>
    <rPh sb="12" eb="13">
      <t>ヅエ</t>
    </rPh>
    <rPh sb="16" eb="17">
      <t>ツカ</t>
    </rPh>
    <phoneticPr fontId="1"/>
  </si>
  <si>
    <t>その辺で拾った木の棒だ。メイスの代わりになるだろう。</t>
    <rPh sb="2" eb="3">
      <t>ヘン</t>
    </rPh>
    <rPh sb="4" eb="5">
      <t>ヒロ</t>
    </rPh>
    <rPh sb="7" eb="8">
      <t>キ</t>
    </rPh>
    <rPh sb="9" eb="10">
      <t>ボウ</t>
    </rPh>
    <rPh sb="16" eb="17">
      <t>カ</t>
    </rPh>
    <phoneticPr fontId="1"/>
  </si>
  <si>
    <t>星々の装飾が入った腕輪だ。/素早さが大きく上がる。</t>
    <rPh sb="0" eb="2">
      <t>ホシボシ</t>
    </rPh>
    <rPh sb="3" eb="5">
      <t>ソウショク</t>
    </rPh>
    <rPh sb="6" eb="7">
      <t>ハイ</t>
    </rPh>
    <rPh sb="9" eb="11">
      <t>ウデワ</t>
    </rPh>
    <rPh sb="14" eb="16">
      <t>スバヤ</t>
    </rPh>
    <rPh sb="18" eb="19">
      <t>オオ</t>
    </rPh>
    <rPh sb="21" eb="22">
      <t>ア</t>
    </rPh>
    <phoneticPr fontId="1"/>
  </si>
  <si>
    <t>誰かの髪飾りだ。防御力が少しだけ上がる。</t>
    <rPh sb="0" eb="1">
      <t>ダレ</t>
    </rPh>
    <rPh sb="3" eb="5">
      <t>カミカザ</t>
    </rPh>
    <rPh sb="8" eb="11">
      <t>ボウギョリョク</t>
    </rPh>
    <rPh sb="12" eb="13">
      <t>スコ</t>
    </rPh>
    <rPh sb="16" eb="17">
      <t>ア</t>
    </rPh>
    <phoneticPr fontId="1"/>
  </si>
  <si>
    <t>余り実用的とは言い難い鎧だ。女性しか身に着けられない。</t>
    <rPh sb="0" eb="1">
      <t>アマ</t>
    </rPh>
    <rPh sb="2" eb="5">
      <t>ジツヨウテキ</t>
    </rPh>
    <rPh sb="7" eb="8">
      <t>イ</t>
    </rPh>
    <rPh sb="9" eb="10">
      <t>ガタ</t>
    </rPh>
    <rPh sb="11" eb="12">
      <t>ヨロイ</t>
    </rPh>
    <rPh sb="14" eb="16">
      <t>ジョセイ</t>
    </rPh>
    <rPh sb="18" eb="19">
      <t>ミ</t>
    </rPh>
    <rPh sb="20" eb="21">
      <t>ツ</t>
    </rPh>
    <phoneticPr fontId="1"/>
  </si>
  <si>
    <t>軽量で細身の剣だ。</t>
    <rPh sb="0" eb="2">
      <t>ケイリョウ</t>
    </rPh>
    <rPh sb="3" eb="5">
      <t>ホソミ</t>
    </rPh>
    <rPh sb="6" eb="7">
      <t>ケン</t>
    </rPh>
    <phoneticPr fontId="1"/>
  </si>
  <si>
    <t>令風</t>
    <rPh sb="0" eb="1">
      <t>レイ</t>
    </rPh>
    <rPh sb="1" eb="2">
      <t>カゼ</t>
    </rPh>
    <phoneticPr fontId="1"/>
  </si>
  <si>
    <t>術者の周りにいる対象を回復する。精神力も回復する。</t>
    <rPh sb="0" eb="2">
      <t>ジュツシャ</t>
    </rPh>
    <rPh sb="3" eb="4">
      <t>マワ</t>
    </rPh>
    <rPh sb="8" eb="10">
      <t>タイショウ</t>
    </rPh>
    <rPh sb="11" eb="13">
      <t>カイフク</t>
    </rPh>
    <rPh sb="16" eb="19">
      <t>セイシンリョク</t>
    </rPh>
    <rPh sb="20" eb="22">
      <t>カイフク</t>
    </rPh>
    <phoneticPr fontId="1"/>
  </si>
  <si>
    <t>魚だ。これを武器として使うのか？正気か？/食べることもできるが、一定確率で即死する。</t>
    <rPh sb="0" eb="1">
      <t>サカナ</t>
    </rPh>
    <rPh sb="6" eb="8">
      <t>ブキ</t>
    </rPh>
    <rPh sb="11" eb="12">
      <t>ツカ</t>
    </rPh>
    <rPh sb="16" eb="18">
      <t>ショウキ</t>
    </rPh>
    <rPh sb="21" eb="22">
      <t>タ</t>
    </rPh>
    <rPh sb="32" eb="36">
      <t>イッテイカクリツ</t>
    </rPh>
    <rPh sb="37" eb="39">
      <t>ソクシ</t>
    </rPh>
    <phoneticPr fontId="1"/>
  </si>
  <si>
    <t>飲める水だ。体力と精神力をわずかに回復する。炎上を回復する。</t>
    <rPh sb="0" eb="1">
      <t>ノ</t>
    </rPh>
    <rPh sb="3" eb="4">
      <t>ミズ</t>
    </rPh>
    <rPh sb="6" eb="8">
      <t>タイリョク</t>
    </rPh>
    <rPh sb="9" eb="12">
      <t>セイシンリョク</t>
    </rPh>
    <rPh sb="17" eb="19">
      <t>カイフク</t>
    </rPh>
    <rPh sb="22" eb="24">
      <t>エンジョウ</t>
    </rPh>
    <rPh sb="25" eb="27">
      <t>カイフク</t>
    </rPh>
    <phoneticPr fontId="1"/>
  </si>
  <si>
    <t>飲めないこともない水だ。/体力と精神力をわずかに回復するが、まれに毒状態になる。/炎上を回復する。</t>
    <rPh sb="0" eb="1">
      <t>ノ</t>
    </rPh>
    <rPh sb="9" eb="10">
      <t>ミズ</t>
    </rPh>
    <rPh sb="13" eb="15">
      <t>タイリョク</t>
    </rPh>
    <rPh sb="16" eb="19">
      <t>セイシンリョク</t>
    </rPh>
    <rPh sb="24" eb="26">
      <t>カイフク</t>
    </rPh>
    <rPh sb="33" eb="36">
      <t>ドクジョウタイ</t>
    </rPh>
    <phoneticPr fontId="1"/>
  </si>
  <si>
    <t>モンスターの特殊な合金で作られた強力な剣だ。/おうやんのか？やんのか？</t>
    <rPh sb="6" eb="8">
      <t>トクシュ</t>
    </rPh>
    <rPh sb="9" eb="11">
      <t>ゴウキン</t>
    </rPh>
    <rPh sb="12" eb="13">
      <t>ツク</t>
    </rPh>
    <rPh sb="16" eb="18">
      <t>キョウリョク</t>
    </rPh>
    <rPh sb="19" eb="20">
      <t>ケン</t>
    </rPh>
    <phoneticPr fontId="1"/>
  </si>
  <si>
    <t>兵士が標準装備している武器だ。/性能が安定しており、使いやすい。</t>
    <rPh sb="0" eb="2">
      <t>ヘイシ</t>
    </rPh>
    <rPh sb="3" eb="5">
      <t>ヒョウジュン</t>
    </rPh>
    <rPh sb="5" eb="7">
      <t>ソウビ</t>
    </rPh>
    <rPh sb="11" eb="13">
      <t>ブキ</t>
    </rPh>
    <rPh sb="16" eb="18">
      <t>セイノウ</t>
    </rPh>
    <rPh sb="19" eb="21">
      <t>アンテイ</t>
    </rPh>
    <rPh sb="26" eb="27">
      <t>ツカ</t>
    </rPh>
    <phoneticPr fontId="1"/>
  </si>
  <si>
    <t>とても軽い合金でできた剣で、2回攻撃できる。</t>
    <rPh sb="3" eb="4">
      <t>カル</t>
    </rPh>
    <rPh sb="5" eb="7">
      <t>ゴウキン</t>
    </rPh>
    <rPh sb="11" eb="12">
      <t>ケン</t>
    </rPh>
    <rPh sb="15" eb="16">
      <t>カイ</t>
    </rPh>
    <rPh sb="16" eb="18">
      <t>コウゲキ</t>
    </rPh>
    <phoneticPr fontId="1"/>
  </si>
  <si>
    <t>怪しい装飾が入った怪しい腕輪だ。/素早さが少し上がる。</t>
    <rPh sb="0" eb="1">
      <t>アヤ</t>
    </rPh>
    <rPh sb="3" eb="5">
      <t>ソウショク</t>
    </rPh>
    <rPh sb="6" eb="7">
      <t>ハイ</t>
    </rPh>
    <rPh sb="9" eb="10">
      <t>アヤ</t>
    </rPh>
    <rPh sb="12" eb="14">
      <t>ウデワ</t>
    </rPh>
    <rPh sb="17" eb="19">
      <t>スバヤ</t>
    </rPh>
    <rPh sb="21" eb="22">
      <t>スコ</t>
    </rPh>
    <rPh sb="23" eb="24">
      <t>ア</t>
    </rPh>
    <phoneticPr fontId="1"/>
  </si>
  <si>
    <t>誰かが俺の槍を磨けと命令して磨かせた槍だ。/光耐性が少し上昇する。</t>
    <rPh sb="0" eb="1">
      <t>ダレ</t>
    </rPh>
    <rPh sb="3" eb="4">
      <t>オレ</t>
    </rPh>
    <rPh sb="5" eb="6">
      <t>ヤリ</t>
    </rPh>
    <rPh sb="7" eb="8">
      <t>ミガ</t>
    </rPh>
    <rPh sb="10" eb="12">
      <t>メイレイ</t>
    </rPh>
    <rPh sb="14" eb="15">
      <t>ミガ</t>
    </rPh>
    <rPh sb="18" eb="19">
      <t>ヤリ</t>
    </rPh>
    <rPh sb="22" eb="23">
      <t>ヒカリ</t>
    </rPh>
    <rPh sb="23" eb="25">
      <t>タイセイ</t>
    </rPh>
    <rPh sb="26" eb="27">
      <t>スコ</t>
    </rPh>
    <rPh sb="28" eb="30">
      <t>ジョウショウ</t>
    </rPh>
    <phoneticPr fontId="1"/>
  </si>
  <si>
    <t>ConditionEffectID</t>
    <phoneticPr fontId="1"/>
  </si>
  <si>
    <t>ConditionEffectID</t>
    <phoneticPr fontId="1"/>
  </si>
  <si>
    <t>Status_ConditionEffect</t>
    <phoneticPr fontId="1"/>
  </si>
  <si>
    <t>od</t>
    <phoneticPr fontId="1"/>
  </si>
  <si>
    <t>int</t>
    <phoneticPr fontId="1"/>
  </si>
  <si>
    <t>exest</t>
    <phoneticPr fontId="1"/>
  </si>
  <si>
    <t>moveStopConditionID</t>
  </si>
  <si>
    <t>varchar</t>
    <phoneticPr fontId="1"/>
  </si>
  <si>
    <t>メイスとして使える骨だ。/食べることもでき、味方一人の体力をわずかに回復する。/骨ばかりでちょっと固いが。</t>
    <rPh sb="6" eb="7">
      <t>ツカ</t>
    </rPh>
    <rPh sb="9" eb="10">
      <t>ホネ</t>
    </rPh>
    <rPh sb="13" eb="14">
      <t>タ</t>
    </rPh>
    <rPh sb="40" eb="41">
      <t>ホネ</t>
    </rPh>
    <rPh sb="49" eb="50">
      <t>カタ</t>
    </rPh>
    <phoneticPr fontId="1"/>
  </si>
  <si>
    <t>船を漕ぐためのオールだ。/その昔大剣の代わりに使った人もいたという。</t>
    <rPh sb="0" eb="1">
      <t>フネ</t>
    </rPh>
    <rPh sb="2" eb="3">
      <t>コ</t>
    </rPh>
    <rPh sb="15" eb="16">
      <t>ムカシ</t>
    </rPh>
    <rPh sb="16" eb="17">
      <t>ダイ</t>
    </rPh>
    <rPh sb="17" eb="18">
      <t>ケン</t>
    </rPh>
    <rPh sb="19" eb="20">
      <t>カ</t>
    </rPh>
    <rPh sb="23" eb="24">
      <t>ツカ</t>
    </rPh>
    <rPh sb="26" eb="27">
      <t>ヒト</t>
    </rPh>
    <phoneticPr fontId="1"/>
  </si>
  <si>
    <t>調理器具だ！硬いぞ！</t>
    <rPh sb="0" eb="4">
      <t>チョウリキグ</t>
    </rPh>
    <rPh sb="6" eb="7">
      <t>カタ</t>
    </rPh>
    <phoneticPr fontId="1"/>
  </si>
  <si>
    <t>一般的な鋏だ。</t>
    <rPh sb="0" eb="3">
      <t>イッパンテキ</t>
    </rPh>
    <rPh sb="4" eb="5">
      <t>ハサミ</t>
    </rPh>
    <phoneticPr fontId="1"/>
  </si>
  <si>
    <t>折り畳み式の小刀だ。</t>
    <rPh sb="0" eb="1">
      <t>オ</t>
    </rPh>
    <rPh sb="2" eb="3">
      <t>タタ</t>
    </rPh>
    <rPh sb="4" eb="5">
      <t>シキ</t>
    </rPh>
    <rPh sb="6" eb="8">
      <t>コガタナ</t>
    </rPh>
    <phoneticPr fontId="1"/>
  </si>
  <si>
    <t>野宿するときの相棒だ。</t>
    <rPh sb="0" eb="2">
      <t>ノジュク</t>
    </rPh>
    <rPh sb="7" eb="9">
      <t>アイボウ</t>
    </rPh>
    <phoneticPr fontId="1"/>
  </si>
  <si>
    <t>装備属性３</t>
    <rPh sb="0" eb="4">
      <t>ソウビゾクセイ</t>
    </rPh>
    <phoneticPr fontId="1"/>
  </si>
  <si>
    <t>魔法剣は魔術で操る剣で、魔術が使えるものにしか使いこなせない。/しかし剣としての近接攻撃力もあり、さらに魔術を使って浮遊させることで/遠隔攻撃や高速攻撃が可能であり、アグレッシブな魔術師に人気の装備だ。/世界にはいくつかの種類の魔法剣があり、それぞれ属性や装備ステータスが違う。</t>
    <rPh sb="0" eb="3">
      <t>マホウケン</t>
    </rPh>
    <rPh sb="4" eb="6">
      <t>マジュツ</t>
    </rPh>
    <rPh sb="7" eb="8">
      <t>アヤツ</t>
    </rPh>
    <rPh sb="9" eb="10">
      <t>ケン</t>
    </rPh>
    <rPh sb="12" eb="14">
      <t>マジュツ</t>
    </rPh>
    <rPh sb="15" eb="16">
      <t>ツカ</t>
    </rPh>
    <rPh sb="23" eb="24">
      <t>ツカ</t>
    </rPh>
    <rPh sb="35" eb="36">
      <t>ケン</t>
    </rPh>
    <rPh sb="40" eb="42">
      <t>キンセツ</t>
    </rPh>
    <rPh sb="42" eb="44">
      <t>コウゲキ</t>
    </rPh>
    <rPh sb="44" eb="45">
      <t>リョク</t>
    </rPh>
    <rPh sb="52" eb="54">
      <t>マジュツ</t>
    </rPh>
    <rPh sb="55" eb="56">
      <t>ツカ</t>
    </rPh>
    <rPh sb="58" eb="60">
      <t>フユウ</t>
    </rPh>
    <rPh sb="67" eb="69">
      <t>エンカク</t>
    </rPh>
    <rPh sb="69" eb="71">
      <t>コウゲキ</t>
    </rPh>
    <rPh sb="72" eb="74">
      <t>コウソク</t>
    </rPh>
    <rPh sb="74" eb="76">
      <t>コウゲキ</t>
    </rPh>
    <rPh sb="77" eb="79">
      <t>カノウ</t>
    </rPh>
    <rPh sb="90" eb="93">
      <t>マジュツシ</t>
    </rPh>
    <rPh sb="94" eb="96">
      <t>ニンキ</t>
    </rPh>
    <rPh sb="97" eb="99">
      <t>ソウビ</t>
    </rPh>
    <rPh sb="102" eb="104">
      <t>セカイ</t>
    </rPh>
    <rPh sb="111" eb="113">
      <t>シュルイ</t>
    </rPh>
    <rPh sb="114" eb="117">
      <t>マホウケン</t>
    </rPh>
    <rPh sb="125" eb="127">
      <t>ゾクセイ</t>
    </rPh>
    <rPh sb="128" eb="130">
      <t>ソウビ</t>
    </rPh>
    <rPh sb="136" eb="137">
      <t>チガ</t>
    </rPh>
    <phoneticPr fontId="1"/>
  </si>
  <si>
    <t>魔力が宿った長剣だ。装備すると強力な攻撃を発動できる。</t>
    <rPh sb="0" eb="2">
      <t>マリョク</t>
    </rPh>
    <rPh sb="3" eb="4">
      <t>ヤド</t>
    </rPh>
    <rPh sb="6" eb="7">
      <t>チョウ</t>
    </rPh>
    <rPh sb="7" eb="8">
      <t>ケン</t>
    </rPh>
    <phoneticPr fontId="1"/>
  </si>
  <si>
    <t>魔力が宿った長剣だ。装備すると強力な攻撃を発動できる。/無限を表す印がついている。</t>
    <rPh sb="0" eb="2">
      <t>マリョク</t>
    </rPh>
    <rPh sb="3" eb="4">
      <t>ヤド</t>
    </rPh>
    <rPh sb="6" eb="7">
      <t>チョウ</t>
    </rPh>
    <rPh sb="7" eb="8">
      <t>ケン</t>
    </rPh>
    <rPh sb="28" eb="30">
      <t>ムゲン</t>
    </rPh>
    <rPh sb="31" eb="32">
      <t>アラワ</t>
    </rPh>
    <rPh sb="33" eb="34">
      <t>シルシ</t>
    </rPh>
    <phoneticPr fontId="1"/>
  </si>
  <si>
    <t>魔力が宿った長剣だ。装備すると強力な攻撃を発動できる。/7つの星の文様がある。</t>
    <rPh sb="0" eb="2">
      <t>マリョク</t>
    </rPh>
    <rPh sb="3" eb="4">
      <t>ヤド</t>
    </rPh>
    <rPh sb="6" eb="7">
      <t>チョウ</t>
    </rPh>
    <rPh sb="7" eb="8">
      <t>ケン</t>
    </rPh>
    <rPh sb="31" eb="32">
      <t>ホシ</t>
    </rPh>
    <rPh sb="33" eb="35">
      <t>モンヨウ</t>
    </rPh>
    <phoneticPr fontId="1"/>
  </si>
  <si>
    <t>魔力が宿った長剣だ。装備すると強力な攻撃を発動できる。/タバコを吸う昔の人が書かれている。</t>
    <rPh sb="0" eb="2">
      <t>マリョク</t>
    </rPh>
    <rPh sb="3" eb="4">
      <t>ヤド</t>
    </rPh>
    <rPh sb="6" eb="7">
      <t>チョウ</t>
    </rPh>
    <rPh sb="7" eb="8">
      <t>ケン</t>
    </rPh>
    <rPh sb="32" eb="33">
      <t>ス</t>
    </rPh>
    <rPh sb="34" eb="35">
      <t>ムカシ</t>
    </rPh>
    <rPh sb="36" eb="37">
      <t>ヒト</t>
    </rPh>
    <rPh sb="38" eb="39">
      <t>カ</t>
    </rPh>
    <phoneticPr fontId="1"/>
  </si>
  <si>
    <t>量産されている比較的安価な剣だ。</t>
    <rPh sb="0" eb="2">
      <t>リョウサン</t>
    </rPh>
    <rPh sb="7" eb="10">
      <t>ヒカクテキ</t>
    </rPh>
    <rPh sb="10" eb="12">
      <t>アンカ</t>
    </rPh>
    <rPh sb="13" eb="14">
      <t>ケン</t>
    </rPh>
    <phoneticPr fontId="1"/>
  </si>
  <si>
    <t>その昔いやなおばさんをたたき伏せたという伝説の大槌だ。/見た目はただの鉄のピッケルに見える。</t>
    <rPh sb="2" eb="3">
      <t>ムカシ</t>
    </rPh>
    <rPh sb="14" eb="15">
      <t>フ</t>
    </rPh>
    <rPh sb="20" eb="22">
      <t>デンセツ</t>
    </rPh>
    <rPh sb="23" eb="25">
      <t>オオツチ</t>
    </rPh>
    <rPh sb="28" eb="29">
      <t>ミ</t>
    </rPh>
    <rPh sb="30" eb="31">
      <t>メ</t>
    </rPh>
    <rPh sb="35" eb="36">
      <t>テツ</t>
    </rPh>
    <rPh sb="42" eb="43">
      <t>ミ</t>
    </rPh>
    <phoneticPr fontId="1"/>
  </si>
  <si>
    <t>sortNo</t>
    <phoneticPr fontId="1"/>
  </si>
  <si>
    <t>spellTime</t>
    <phoneticPr fontId="1"/>
  </si>
  <si>
    <t>dcsCSV</t>
  </si>
  <si>
    <t>dcsCSV</t>
    <phoneticPr fontId="1"/>
  </si>
  <si>
    <t>varchar</t>
    <phoneticPr fontId="1"/>
  </si>
  <si>
    <t>canSale</t>
    <phoneticPr fontId="1"/>
  </si>
  <si>
    <t>currentUpgradeNum</t>
    <phoneticPr fontId="1"/>
  </si>
  <si>
    <t>boolean</t>
    <phoneticPr fontId="1"/>
  </si>
  <si>
    <t>お手製の竹の刀だ。</t>
    <rPh sb="1" eb="3">
      <t>テセイ</t>
    </rPh>
    <rPh sb="4" eb="5">
      <t>タケ</t>
    </rPh>
    <rPh sb="6" eb="7">
      <t>カタナ</t>
    </rPh>
    <phoneticPr fontId="1"/>
  </si>
  <si>
    <t>東の国で作られた刀だ。若干短いが十分強い。</t>
    <rPh sb="0" eb="1">
      <t>ヒガシ</t>
    </rPh>
    <rPh sb="2" eb="3">
      <t>クニ</t>
    </rPh>
    <rPh sb="4" eb="5">
      <t>ツク</t>
    </rPh>
    <rPh sb="8" eb="9">
      <t>カタナ</t>
    </rPh>
    <rPh sb="11" eb="14">
      <t>ジャッカンミジカ</t>
    </rPh>
    <rPh sb="16" eb="21">
      <t>ジュウフ</t>
    </rPh>
    <phoneticPr fontId="1"/>
  </si>
  <si>
    <t>非常によく作られた直剣だ。蛇の紋章がある。</t>
    <rPh sb="0" eb="2">
      <t>ヒジョウ</t>
    </rPh>
    <rPh sb="5" eb="6">
      <t>ツク</t>
    </rPh>
    <rPh sb="9" eb="10">
      <t>チョク</t>
    </rPh>
    <rPh sb="10" eb="11">
      <t>ケン</t>
    </rPh>
    <rPh sb="13" eb="14">
      <t>ヘビ</t>
    </rPh>
    <rPh sb="15" eb="17">
      <t>モンショウ</t>
    </rPh>
    <phoneticPr fontId="1"/>
  </si>
  <si>
    <t>銀でできた細い剣で、鋼には劣るが装飾が豪華でなかなか良い。</t>
    <rPh sb="0" eb="1">
      <t>ギン</t>
    </rPh>
    <rPh sb="5" eb="6">
      <t>ホソ</t>
    </rPh>
    <rPh sb="7" eb="8">
      <t>ケン</t>
    </rPh>
    <rPh sb="10" eb="11">
      <t>ハガネ</t>
    </rPh>
    <rPh sb="13" eb="14">
      <t>オト</t>
    </rPh>
    <rPh sb="16" eb="18">
      <t>ソウショク</t>
    </rPh>
    <rPh sb="19" eb="21">
      <t>ゴウカ</t>
    </rPh>
    <rPh sb="26" eb="27">
      <t>ヨ</t>
    </rPh>
    <phoneticPr fontId="1"/>
  </si>
  <si>
    <t>漁師が素潜りをするときに着るやつだ。水耐性が上昇する。</t>
    <rPh sb="0" eb="2">
      <t>リョウシ</t>
    </rPh>
    <rPh sb="3" eb="5">
      <t>スモグ</t>
    </rPh>
    <rPh sb="12" eb="13">
      <t>キ</t>
    </rPh>
    <rPh sb="18" eb="21">
      <t>ミズタイセイ</t>
    </rPh>
    <rPh sb="22" eb="24">
      <t>ジョウショウ</t>
    </rPh>
    <phoneticPr fontId="1"/>
  </si>
  <si>
    <t>鉄筋の剣</t>
    <rPh sb="0" eb="2">
      <t>テッキン</t>
    </rPh>
    <rPh sb="3" eb="4">
      <t>ケン</t>
    </rPh>
    <phoneticPr fontId="1"/>
  </si>
  <si>
    <t>コンクリートの塊</t>
    <rPh sb="7" eb="8">
      <t>カタマリ</t>
    </rPh>
    <phoneticPr fontId="1"/>
  </si>
  <si>
    <t>鉄筋をそのまま剣の形にしたもので、まったく切れないが硬さは十分ある。</t>
    <rPh sb="0" eb="2">
      <t>テッキン</t>
    </rPh>
    <rPh sb="7" eb="8">
      <t>ケン</t>
    </rPh>
    <rPh sb="9" eb="10">
      <t>カタチ</t>
    </rPh>
    <rPh sb="21" eb="22">
      <t>キ</t>
    </rPh>
    <rPh sb="26" eb="27">
      <t>カタ</t>
    </rPh>
    <rPh sb="29" eb="31">
      <t>ジュウブン</t>
    </rPh>
    <phoneticPr fontId="1"/>
  </si>
  <si>
    <t>新米の魔術師がよく使う、安いが安定している杖だ。</t>
    <rPh sb="0" eb="2">
      <t>シンマイ</t>
    </rPh>
    <rPh sb="3" eb="6">
      <t>マジュツシ</t>
    </rPh>
    <rPh sb="9" eb="10">
      <t>ツカ</t>
    </rPh>
    <rPh sb="12" eb="13">
      <t>ヤス</t>
    </rPh>
    <rPh sb="15" eb="17">
      <t>アンテイ</t>
    </rPh>
    <rPh sb="21" eb="22">
      <t>ツエ</t>
    </rPh>
    <phoneticPr fontId="1"/>
  </si>
  <si>
    <t>びあ</t>
    <phoneticPr fontId="1"/>
  </si>
  <si>
    <t>ブルーティー</t>
    <phoneticPr fontId="1"/>
  </si>
  <si>
    <t>よく飲まれているお茶だ。なぜか青い。/体力と精神力を少量回復する。</t>
    <rPh sb="2" eb="3">
      <t>ノ</t>
    </rPh>
    <rPh sb="9" eb="10">
      <t>チャ</t>
    </rPh>
    <rPh sb="15" eb="16">
      <t>アオ</t>
    </rPh>
    <rPh sb="19" eb="21">
      <t>タイリョク</t>
    </rPh>
    <rPh sb="22" eb="25">
      <t>セイシンリョク</t>
    </rPh>
    <rPh sb="26" eb="28">
      <t>ショウリョウ</t>
    </rPh>
    <rPh sb="28" eb="30">
      <t>カイフク</t>
    </rPh>
    <phoneticPr fontId="1"/>
  </si>
  <si>
    <t>魔射缶とは</t>
    <rPh sb="0" eb="1">
      <t>マ</t>
    </rPh>
    <rPh sb="1" eb="2">
      <t>シャ</t>
    </rPh>
    <rPh sb="2" eb="3">
      <t>カン</t>
    </rPh>
    <phoneticPr fontId="1"/>
  </si>
  <si>
    <t>魔射缶はベルマで最近開発された缶詰で、中身は魔法だ。/製法は明かされていないが、いろいろな魔法を封入でき、開けると効果が発動する。/研究者によると、魔法を反射する特性があるベリタ結晶を内側にコーティングしているらしい。/</t>
    <rPh sb="8" eb="10">
      <t>サイキン</t>
    </rPh>
    <rPh sb="10" eb="12">
      <t>カイハツ</t>
    </rPh>
    <rPh sb="15" eb="17">
      <t>カンヅメ</t>
    </rPh>
    <rPh sb="19" eb="21">
      <t>ナカミ</t>
    </rPh>
    <rPh sb="22" eb="24">
      <t>マホウ</t>
    </rPh>
    <rPh sb="27" eb="29">
      <t>セイホウ</t>
    </rPh>
    <rPh sb="30" eb="31">
      <t>ア</t>
    </rPh>
    <rPh sb="45" eb="47">
      <t>マホウ</t>
    </rPh>
    <rPh sb="48" eb="50">
      <t>フウニュウ</t>
    </rPh>
    <rPh sb="53" eb="54">
      <t>ア</t>
    </rPh>
    <rPh sb="57" eb="59">
      <t>コウカ</t>
    </rPh>
    <rPh sb="60" eb="62">
      <t>ハツドウ</t>
    </rPh>
    <rPh sb="66" eb="69">
      <t>ケンキュウシャ</t>
    </rPh>
    <rPh sb="74" eb="76">
      <t>マホウ</t>
    </rPh>
    <rPh sb="77" eb="79">
      <t>ハンシャ</t>
    </rPh>
    <rPh sb="81" eb="83">
      <t>トクセイ</t>
    </rPh>
    <rPh sb="89" eb="91">
      <t>ケッショウ</t>
    </rPh>
    <rPh sb="92" eb="94">
      <t>ウチガワ</t>
    </rPh>
    <phoneticPr fontId="1"/>
  </si>
  <si>
    <t>とろろは苦手だけど、おそばならおいしい！体力を回復する。</t>
    <phoneticPr fontId="1"/>
  </si>
  <si>
    <t>お湯</t>
    <rPh sb="1" eb="2">
      <t>ユ</t>
    </rPh>
    <phoneticPr fontId="1"/>
  </si>
  <si>
    <t>凍結状態を回復する。</t>
    <rPh sb="0" eb="4">
      <t>トウケツジョウタイ</t>
    </rPh>
    <rPh sb="5" eb="7">
      <t>カイフク</t>
    </rPh>
    <phoneticPr fontId="1"/>
  </si>
  <si>
    <t>麻痺を回復する。</t>
    <rPh sb="0" eb="2">
      <t>マヒ</t>
    </rPh>
    <rPh sb="3" eb="5">
      <t>カイフク</t>
    </rPh>
    <phoneticPr fontId="1"/>
  </si>
  <si>
    <t>縫合セット</t>
    <rPh sb="0" eb="2">
      <t>ホウゴウ</t>
    </rPh>
    <phoneticPr fontId="1"/>
  </si>
  <si>
    <t>切断を回復する。</t>
    <rPh sb="0" eb="2">
      <t>セツダン</t>
    </rPh>
    <rPh sb="3" eb="5">
      <t>カイフク</t>
    </rPh>
    <phoneticPr fontId="1"/>
  </si>
  <si>
    <t>体力を回復し、切断状態も回復する。スリップダメージも回復する。</t>
    <rPh sb="0" eb="2">
      <t>タイリョク</t>
    </rPh>
    <rPh sb="3" eb="5">
      <t>カイフク</t>
    </rPh>
    <rPh sb="7" eb="9">
      <t>セツダン</t>
    </rPh>
    <rPh sb="9" eb="11">
      <t>ジョウタイ</t>
    </rPh>
    <rPh sb="12" eb="14">
      <t>カイフク</t>
    </rPh>
    <rPh sb="26" eb="28">
      <t>カイフク</t>
    </rPh>
    <phoneticPr fontId="1"/>
  </si>
  <si>
    <t>普通のタバコだ。正気度を少量回復する。</t>
    <rPh sb="0" eb="2">
      <t>フツウ</t>
    </rPh>
    <rPh sb="8" eb="11">
      <t>ショウキド</t>
    </rPh>
    <rPh sb="12" eb="14">
      <t>ショウリョウ</t>
    </rPh>
    <rPh sb="14" eb="16">
      <t>カイフク</t>
    </rPh>
    <phoneticPr fontId="1"/>
  </si>
  <si>
    <t>いいタバコだ。正気度を少量回復する。</t>
    <rPh sb="7" eb="10">
      <t>ショウキド</t>
    </rPh>
    <rPh sb="11" eb="13">
      <t>ショウリョウ</t>
    </rPh>
    <rPh sb="13" eb="15">
      <t>カイフク</t>
    </rPh>
    <phoneticPr fontId="1"/>
  </si>
  <si>
    <t>ちょっと高いタバコだ。正気度を少量回復する。葉巻っぽい。</t>
    <rPh sb="4" eb="5">
      <t>タカ</t>
    </rPh>
    <rPh sb="11" eb="14">
      <t>ショウキド</t>
    </rPh>
    <rPh sb="15" eb="17">
      <t>ショウリョウ</t>
    </rPh>
    <rPh sb="17" eb="19">
      <t>カイフク</t>
    </rPh>
    <rPh sb="22" eb="24">
      <t>ハマキ</t>
    </rPh>
    <phoneticPr fontId="1"/>
  </si>
  <si>
    <t>なかなかのタバコだ。正気度を少量回復する。</t>
    <rPh sb="10" eb="13">
      <t>ショウキド</t>
    </rPh>
    <rPh sb="14" eb="16">
      <t>ショウリョウ</t>
    </rPh>
    <rPh sb="16" eb="18">
      <t>カイフク</t>
    </rPh>
    <phoneticPr fontId="1"/>
  </si>
  <si>
    <t>かっこいい人が吸っていそうなタバコだ。/正気度を少量回復する。</t>
    <rPh sb="5" eb="6">
      <t>ヒト</t>
    </rPh>
    <rPh sb="7" eb="8">
      <t>ス</t>
    </rPh>
    <rPh sb="20" eb="23">
      <t>ショウキド</t>
    </rPh>
    <rPh sb="24" eb="26">
      <t>ショウリョウ</t>
    </rPh>
    <rPh sb="26" eb="28">
      <t>カイフク</t>
    </rPh>
    <phoneticPr fontId="1"/>
  </si>
  <si>
    <t>素敵な人が吸っていそうなタバコだ。正気度を少量回復する。</t>
    <rPh sb="0" eb="2">
      <t>ステキ</t>
    </rPh>
    <rPh sb="3" eb="4">
      <t>ヒト</t>
    </rPh>
    <rPh sb="5" eb="6">
      <t>ス</t>
    </rPh>
    <rPh sb="17" eb="20">
      <t>ショウキド</t>
    </rPh>
    <rPh sb="21" eb="23">
      <t>ショウリョウ</t>
    </rPh>
    <rPh sb="23" eb="25">
      <t>カイフク</t>
    </rPh>
    <phoneticPr fontId="1"/>
  </si>
  <si>
    <t>イケてる人が吸っていそうなタバコだ。正気度を少量回復する。</t>
    <rPh sb="4" eb="5">
      <t>ヒト</t>
    </rPh>
    <rPh sb="6" eb="7">
      <t>ス</t>
    </rPh>
    <rPh sb="18" eb="21">
      <t>ショウキド</t>
    </rPh>
    <rPh sb="22" eb="24">
      <t>ショウリョウ</t>
    </rPh>
    <rPh sb="24" eb="26">
      <t>カイフク</t>
    </rPh>
    <phoneticPr fontId="1"/>
  </si>
  <si>
    <t>グッドな人が吸っていそうなタバコだ。正気度を少量回復する。</t>
    <rPh sb="4" eb="5">
      <t>ヒト</t>
    </rPh>
    <rPh sb="18" eb="21">
      <t>ショウキド</t>
    </rPh>
    <rPh sb="22" eb="24">
      <t>ショウリョウ</t>
    </rPh>
    <rPh sb="24" eb="26">
      <t>カイフク</t>
    </rPh>
    <phoneticPr fontId="1"/>
  </si>
  <si>
    <t>シケモクじゃん。でも正気度を少量回復する。</t>
    <rPh sb="10" eb="13">
      <t>ショウキド</t>
    </rPh>
    <rPh sb="14" eb="16">
      <t>ショウリョウ</t>
    </rPh>
    <rPh sb="16" eb="18">
      <t>カイフク</t>
    </rPh>
    <phoneticPr fontId="1"/>
  </si>
  <si>
    <t>誰かのもみあげだが、短い鞭として使える。/またなぜか食べることもできる。</t>
    <rPh sb="0" eb="1">
      <t>ダレ</t>
    </rPh>
    <rPh sb="10" eb="11">
      <t>ミジカ</t>
    </rPh>
    <rPh sb="12" eb="13">
      <t>ムチ</t>
    </rPh>
    <rPh sb="16" eb="17">
      <t>ツカ</t>
    </rPh>
    <rPh sb="26" eb="27">
      <t>タ</t>
    </rPh>
    <phoneticPr fontId="1"/>
  </si>
  <si>
    <t>食べられないこともないが、危ないでしょ。/味方一人の体力をわずかに回復するが、高確率で毒状態になる。</t>
    <rPh sb="0" eb="1">
      <t>タ</t>
    </rPh>
    <rPh sb="13" eb="14">
      <t>アブ</t>
    </rPh>
    <rPh sb="39" eb="42">
      <t>コウカクリツ</t>
    </rPh>
    <rPh sb="43" eb="46">
      <t>ドクジョウタイ</t>
    </rPh>
    <phoneticPr fontId="1"/>
  </si>
  <si>
    <t>星を見る人</t>
    <rPh sb="0" eb="1">
      <t>ホシ</t>
    </rPh>
    <rPh sb="2" eb="3">
      <t>ミ</t>
    </rPh>
    <rPh sb="4" eb="5">
      <t>ヒト</t>
    </rPh>
    <phoneticPr fontId="1"/>
  </si>
  <si>
    <t>詠唱すると直ちに漁師の小屋の近くに転送される。戦闘中の場合は中断される。プレイヤーキャラの全員が発狂する可能性がある。</t>
    <rPh sb="0" eb="2">
      <t>エイショウ</t>
    </rPh>
    <rPh sb="5" eb="6">
      <t>タダ</t>
    </rPh>
    <rPh sb="8" eb="10">
      <t>リョウシ</t>
    </rPh>
    <rPh sb="11" eb="13">
      <t>コヤ</t>
    </rPh>
    <rPh sb="14" eb="15">
      <t>チカ</t>
    </rPh>
    <rPh sb="17" eb="19">
      <t>テンソウ</t>
    </rPh>
    <rPh sb="23" eb="26">
      <t>セントウチュウ</t>
    </rPh>
    <rPh sb="27" eb="29">
      <t>バアイ</t>
    </rPh>
    <rPh sb="30" eb="32">
      <t>チュウダン</t>
    </rPh>
    <rPh sb="45" eb="47">
      <t>ゼンイン</t>
    </rPh>
    <rPh sb="48" eb="50">
      <t>ハッキョウ</t>
    </rPh>
    <rPh sb="52" eb="55">
      <t>カノウセイ</t>
    </rPh>
    <phoneticPr fontId="1"/>
  </si>
  <si>
    <t>術者が持っているすべての生豆、なまにく、芋等を調理済みに変換する。</t>
    <rPh sb="0" eb="2">
      <t>ジュツシャ</t>
    </rPh>
    <rPh sb="3" eb="4">
      <t>モ</t>
    </rPh>
    <rPh sb="12" eb="13">
      <t>ナマ</t>
    </rPh>
    <rPh sb="13" eb="14">
      <t>マメ</t>
    </rPh>
    <rPh sb="20" eb="21">
      <t>イモ</t>
    </rPh>
    <rPh sb="21" eb="22">
      <t>ナド</t>
    </rPh>
    <rPh sb="23" eb="26">
      <t>チョウリズ</t>
    </rPh>
    <rPh sb="28" eb="30">
      <t>ヘンカン</t>
    </rPh>
    <phoneticPr fontId="1"/>
  </si>
  <si>
    <t>最も普及している酒で、麦などから作られている。/おいしいが、毎日飲むとすごく太る。/精神力と体力を少量回復する。</t>
    <rPh sb="0" eb="1">
      <t>モット</t>
    </rPh>
    <rPh sb="2" eb="4">
      <t>フキュウ</t>
    </rPh>
    <rPh sb="8" eb="9">
      <t>サケ</t>
    </rPh>
    <rPh sb="11" eb="12">
      <t>ムギ</t>
    </rPh>
    <rPh sb="16" eb="17">
      <t>ツク</t>
    </rPh>
    <rPh sb="30" eb="32">
      <t>マイニチ</t>
    </rPh>
    <rPh sb="32" eb="33">
      <t>ノ</t>
    </rPh>
    <rPh sb="38" eb="39">
      <t>フト</t>
    </rPh>
    <rPh sb="42" eb="45">
      <t>セイシンリョク</t>
    </rPh>
    <rPh sb="46" eb="48">
      <t>タイリョク</t>
    </rPh>
    <rPh sb="49" eb="51">
      <t>ショウリョウ</t>
    </rPh>
    <rPh sb="51" eb="53">
      <t>カイフク</t>
    </rPh>
    <phoneticPr fontId="1"/>
  </si>
  <si>
    <t>魔力が宿った長剣だ。装備すると強力な攻撃を発動できる。/砂漠にたたずむ四つ足の生き物が書かれている</t>
    <rPh sb="0" eb="2">
      <t>マリョク</t>
    </rPh>
    <rPh sb="3" eb="4">
      <t>ヤド</t>
    </rPh>
    <rPh sb="6" eb="7">
      <t>チョウ</t>
    </rPh>
    <rPh sb="7" eb="8">
      <t>ケン</t>
    </rPh>
    <rPh sb="28" eb="30">
      <t>サバク</t>
    </rPh>
    <rPh sb="35" eb="36">
      <t>ヨ</t>
    </rPh>
    <rPh sb="37" eb="38">
      <t>アシ</t>
    </rPh>
    <rPh sb="39" eb="40">
      <t>イ</t>
    </rPh>
    <rPh sb="41" eb="42">
      <t>モノ</t>
    </rPh>
    <rPh sb="43" eb="44">
      <t>カ</t>
    </rPh>
    <phoneticPr fontId="1"/>
  </si>
  <si>
    <t>魔剣の一撃</t>
    <rPh sb="0" eb="2">
      <t>マケン</t>
    </rPh>
    <rPh sb="3" eb="5">
      <t>イチゲキ</t>
    </rPh>
    <phoneticPr fontId="1"/>
  </si>
  <si>
    <t>フォースラッシュ</t>
    <phoneticPr fontId="1"/>
  </si>
  <si>
    <t>魔剣飛翔</t>
    <rPh sb="0" eb="2">
      <t>マケン</t>
    </rPh>
    <rPh sb="2" eb="4">
      <t>ヒショウ</t>
    </rPh>
    <phoneticPr fontId="1"/>
  </si>
  <si>
    <t>謎の肉だ。あまり気は乗らないが食べることもできるだろう。/食べると低確率で発狂する。</t>
    <rPh sb="0" eb="1">
      <t>ナゾ</t>
    </rPh>
    <rPh sb="2" eb="3">
      <t>ニク</t>
    </rPh>
    <rPh sb="8" eb="9">
      <t>キ</t>
    </rPh>
    <rPh sb="10" eb="11">
      <t>ノ</t>
    </rPh>
    <rPh sb="15" eb="16">
      <t>タ</t>
    </rPh>
    <rPh sb="29" eb="30">
      <t>タ</t>
    </rPh>
    <rPh sb="33" eb="36">
      <t>テイカクリツ</t>
    </rPh>
    <rPh sb="37" eb="39">
      <t>ハッキョウ</t>
    </rPh>
    <phoneticPr fontId="1"/>
  </si>
  <si>
    <t>木を伐採するための斧だ。/安物だが使い勝手はいい。薪を作るために広く普及している。</t>
    <rPh sb="0" eb="1">
      <t>キ</t>
    </rPh>
    <rPh sb="2" eb="4">
      <t>バッサイ</t>
    </rPh>
    <rPh sb="9" eb="10">
      <t>オノ</t>
    </rPh>
    <rPh sb="13" eb="15">
      <t>ヤスモノ</t>
    </rPh>
    <rPh sb="17" eb="18">
      <t>ツカ</t>
    </rPh>
    <rPh sb="19" eb="21">
      <t>ガッテ</t>
    </rPh>
    <rPh sb="25" eb="26">
      <t>マキ</t>
    </rPh>
    <rPh sb="27" eb="28">
      <t>ツク</t>
    </rPh>
    <rPh sb="32" eb="33">
      <t>ヒロ</t>
    </rPh>
    <rPh sb="34" eb="36">
      <t>フキュウ</t>
    </rPh>
    <phoneticPr fontId="1"/>
  </si>
  <si>
    <t>細身の剣だ。優雅な装飾があり、軽くて使いやすい。</t>
    <rPh sb="0" eb="2">
      <t>ホソミ</t>
    </rPh>
    <rPh sb="3" eb="4">
      <t>ケン</t>
    </rPh>
    <rPh sb="6" eb="8">
      <t>ユウガ</t>
    </rPh>
    <rPh sb="9" eb="11">
      <t>ソウショク</t>
    </rPh>
    <rPh sb="15" eb="16">
      <t>カル</t>
    </rPh>
    <rPh sb="18" eb="19">
      <t>ツカ</t>
    </rPh>
    <phoneticPr fontId="1"/>
  </si>
  <si>
    <t>装飾が付いたサーベルで、おそらく近衛兵などが使っているものだろう。/高く売れそうだ。</t>
    <rPh sb="0" eb="2">
      <t>ソウショク</t>
    </rPh>
    <rPh sb="3" eb="4">
      <t>ツ</t>
    </rPh>
    <rPh sb="16" eb="19">
      <t>コノエヘイ</t>
    </rPh>
    <rPh sb="22" eb="23">
      <t>ツカ</t>
    </rPh>
    <rPh sb="34" eb="35">
      <t>タカ</t>
    </rPh>
    <rPh sb="36" eb="37">
      <t>ウ</t>
    </rPh>
    <phoneticPr fontId="1"/>
  </si>
  <si>
    <t>謎の骨でできた剣だ。/使うと正気度を1回復する。何度でも使える。</t>
    <rPh sb="0" eb="1">
      <t>ナゾ</t>
    </rPh>
    <rPh sb="2" eb="3">
      <t>ホネ</t>
    </rPh>
    <rPh sb="7" eb="8">
      <t>ケン</t>
    </rPh>
    <rPh sb="11" eb="12">
      <t>ツカ</t>
    </rPh>
    <rPh sb="14" eb="17">
      <t>ショウキド</t>
    </rPh>
    <rPh sb="19" eb="21">
      <t>カイフク</t>
    </rPh>
    <rPh sb="24" eb="26">
      <t>ナンド</t>
    </rPh>
    <rPh sb="28" eb="29">
      <t>ツカ</t>
    </rPh>
    <phoneticPr fontId="1"/>
  </si>
  <si>
    <t>魚の一種だ。焼くとおいしい。/しかし、これを武器として使うのか？正気か？</t>
    <rPh sb="0" eb="1">
      <t>サカナ</t>
    </rPh>
    <rPh sb="2" eb="4">
      <t>イッシュ</t>
    </rPh>
    <rPh sb="6" eb="7">
      <t>ヤ</t>
    </rPh>
    <rPh sb="22" eb="24">
      <t>ブキ</t>
    </rPh>
    <rPh sb="27" eb="28">
      <t>ツカ</t>
    </rPh>
    <rPh sb="32" eb="34">
      <t>ショウキ</t>
    </rPh>
    <phoneticPr fontId="1"/>
  </si>
  <si>
    <t>調理した魚</t>
    <rPh sb="0" eb="2">
      <t>チョウリ</t>
    </rPh>
    <rPh sb="4" eb="5">
      <t>サカナ</t>
    </rPh>
    <phoneticPr fontId="1"/>
  </si>
  <si>
    <t>調理したウナギ</t>
    <rPh sb="0" eb="2">
      <t>チョウリ</t>
    </rPh>
    <phoneticPr fontId="1"/>
  </si>
  <si>
    <t>おいしいお魚。/体力を小回復する。</t>
    <rPh sb="5" eb="6">
      <t>サカナ</t>
    </rPh>
    <rPh sb="8" eb="10">
      <t>タイリョク</t>
    </rPh>
    <rPh sb="11" eb="14">
      <t>ショウカイフク</t>
    </rPh>
    <phoneticPr fontId="1"/>
  </si>
  <si>
    <t>調理したフグ</t>
    <rPh sb="0" eb="2">
      <t>チョウリ</t>
    </rPh>
    <phoneticPr fontId="1"/>
  </si>
  <si>
    <t>マッサージ器</t>
    <rPh sb="5" eb="6">
      <t>キ</t>
    </rPh>
    <phoneticPr fontId="1"/>
  </si>
  <si>
    <t>クラシカル・セーラー服（ミニスカート）</t>
    <rPh sb="10" eb="11">
      <t>フク</t>
    </rPh>
    <phoneticPr fontId="1"/>
  </si>
  <si>
    <t>クラシカル・セーラー服（セミロングスカート）</t>
    <rPh sb="10" eb="11">
      <t>フク</t>
    </rPh>
    <phoneticPr fontId="1"/>
  </si>
  <si>
    <t>調理したキノコ</t>
    <rPh sb="0" eb="2">
      <t>チョウリ</t>
    </rPh>
    <phoneticPr fontId="1"/>
  </si>
  <si>
    <t>とってもおいしいお魚。/体力を小回復し、正気度と精神力も回復する。</t>
    <rPh sb="9" eb="10">
      <t>サカナ</t>
    </rPh>
    <rPh sb="12" eb="14">
      <t>タイリョク</t>
    </rPh>
    <rPh sb="15" eb="18">
      <t>ショウカイフク</t>
    </rPh>
    <rPh sb="20" eb="23">
      <t>ショウキド</t>
    </rPh>
    <rPh sb="24" eb="27">
      <t>セイシンリョク</t>
    </rPh>
    <rPh sb="28" eb="30">
      <t>カイフク</t>
    </rPh>
    <phoneticPr fontId="1"/>
  </si>
  <si>
    <t>とってもおいしいお魚。/体力を小回復し、正気度と精神力も回復する。多分。</t>
    <rPh sb="9" eb="10">
      <t>サカナ</t>
    </rPh>
    <rPh sb="12" eb="14">
      <t>タイリョク</t>
    </rPh>
    <rPh sb="15" eb="18">
      <t>ショウカイフク</t>
    </rPh>
    <rPh sb="20" eb="23">
      <t>ショウキド</t>
    </rPh>
    <rPh sb="24" eb="27">
      <t>セイシンリョク</t>
    </rPh>
    <rPh sb="28" eb="30">
      <t>カイフク</t>
    </rPh>
    <rPh sb="33" eb="35">
      <t>タブン</t>
    </rPh>
    <phoneticPr fontId="1"/>
  </si>
  <si>
    <t>釘だ。これを武器として使うのか？正気か？</t>
    <rPh sb="0" eb="1">
      <t>クギ</t>
    </rPh>
    <rPh sb="6" eb="8">
      <t>ブキ</t>
    </rPh>
    <rPh sb="11" eb="12">
      <t>ツカ</t>
    </rPh>
    <rPh sb="16" eb="18">
      <t>ショウキ</t>
    </rPh>
    <phoneticPr fontId="1"/>
  </si>
  <si>
    <t>調理器具だ。/これを武器として使うのか？正気か？</t>
    <rPh sb="0" eb="4">
      <t>チョウリキグ</t>
    </rPh>
    <rPh sb="10" eb="12">
      <t>ブキ</t>
    </rPh>
    <rPh sb="15" eb="16">
      <t>ツカ</t>
    </rPh>
    <rPh sb="20" eb="22">
      <t>ショウキ</t>
    </rPh>
    <phoneticPr fontId="1"/>
  </si>
  <si>
    <t>縫い針だ。これを武器として使うのか？正気か？</t>
    <rPh sb="0" eb="1">
      <t>ヌ</t>
    </rPh>
    <rPh sb="2" eb="3">
      <t>バリ</t>
    </rPh>
    <rPh sb="8" eb="10">
      <t>ブキ</t>
    </rPh>
    <rPh sb="13" eb="14">
      <t>ツカ</t>
    </rPh>
    <rPh sb="18" eb="20">
      <t>ショウキ</t>
    </rPh>
    <phoneticPr fontId="1"/>
  </si>
  <si>
    <t>太いー太いー太すぎる！！！！</t>
    <rPh sb="0" eb="1">
      <t>フト</t>
    </rPh>
    <rPh sb="3" eb="4">
      <t>フト</t>
    </rPh>
    <rPh sb="6" eb="7">
      <t>フト</t>
    </rPh>
    <phoneticPr fontId="1"/>
  </si>
  <si>
    <t>太"い"！！</t>
    <rPh sb="0" eb="1">
      <t>フト</t>
    </rPh>
    <phoneticPr fontId="1"/>
  </si>
  <si>
    <t>超太"い"！！！</t>
    <rPh sb="0" eb="1">
      <t>チョウ</t>
    </rPh>
    <rPh sb="1" eb="2">
      <t>フト</t>
    </rPh>
    <phoneticPr fontId="1"/>
  </si>
  <si>
    <t>神話に登場する伝説の剣だ。</t>
    <rPh sb="0" eb="2">
      <t>シンワ</t>
    </rPh>
    <rPh sb="3" eb="5">
      <t>トウジョウ</t>
    </rPh>
    <rPh sb="7" eb="9">
      <t>デンセツ</t>
    </rPh>
    <rPh sb="10" eb="11">
      <t>ケン</t>
    </rPh>
    <phoneticPr fontId="1"/>
  </si>
  <si>
    <t>神話に登場する伝説の剣だ。/クリティカルダメージが4倍になる。</t>
    <rPh sb="0" eb="2">
      <t>シンワ</t>
    </rPh>
    <rPh sb="3" eb="5">
      <t>トウジョウ</t>
    </rPh>
    <rPh sb="7" eb="9">
      <t>デンセツ</t>
    </rPh>
    <rPh sb="10" eb="11">
      <t>ケン</t>
    </rPh>
    <rPh sb="26" eb="27">
      <t>バイ</t>
    </rPh>
    <phoneticPr fontId="1"/>
  </si>
  <si>
    <t>曲がるより前に折れてしまった剣だ。/短剣として使えるが直剣特有の頑丈さもある。</t>
    <rPh sb="0" eb="1">
      <t>マ</t>
    </rPh>
    <rPh sb="5" eb="6">
      <t>マエ</t>
    </rPh>
    <rPh sb="7" eb="8">
      <t>オ</t>
    </rPh>
    <rPh sb="14" eb="15">
      <t>ケン</t>
    </rPh>
    <rPh sb="18" eb="20">
      <t>タンケン</t>
    </rPh>
    <rPh sb="23" eb="24">
      <t>ツカ</t>
    </rPh>
    <rPh sb="27" eb="29">
      <t>チョッケン</t>
    </rPh>
    <rPh sb="29" eb="31">
      <t>トクユウ</t>
    </rPh>
    <rPh sb="32" eb="34">
      <t>ガンジョウ</t>
    </rPh>
    <phoneticPr fontId="1"/>
  </si>
  <si>
    <t>ベルマ国のちょっと古い魔道銃だ。</t>
    <rPh sb="3" eb="4">
      <t>コク</t>
    </rPh>
    <rPh sb="9" eb="10">
      <t>フル</t>
    </rPh>
    <rPh sb="11" eb="13">
      <t>マドウ</t>
    </rPh>
    <rPh sb="13" eb="14">
      <t>ジュウ</t>
    </rPh>
    <phoneticPr fontId="1"/>
  </si>
  <si>
    <t>ベルマ国の標準的な魔道銃だ。</t>
    <rPh sb="3" eb="4">
      <t>コク</t>
    </rPh>
    <rPh sb="5" eb="7">
      <t>ヒョウジュン</t>
    </rPh>
    <rPh sb="7" eb="8">
      <t>テキ</t>
    </rPh>
    <rPh sb="9" eb="11">
      <t>マドウ</t>
    </rPh>
    <rPh sb="11" eb="12">
      <t>ジュウ</t>
    </rPh>
    <phoneticPr fontId="1"/>
  </si>
  <si>
    <t>ベルマ国の最新の魔道銃だ。</t>
    <rPh sb="3" eb="4">
      <t>コク</t>
    </rPh>
    <rPh sb="5" eb="7">
      <t>サイシン</t>
    </rPh>
    <rPh sb="8" eb="10">
      <t>マドウ</t>
    </rPh>
    <rPh sb="10" eb="11">
      <t>ジュウ</t>
    </rPh>
    <phoneticPr fontId="1"/>
  </si>
  <si>
    <t>ベルマ国のちょっと古い魔道銃だ。/銃剣がついているので、近接攻撃ができる。</t>
    <rPh sb="3" eb="4">
      <t>コク</t>
    </rPh>
    <rPh sb="9" eb="10">
      <t>フル</t>
    </rPh>
    <rPh sb="11" eb="13">
      <t>マドウ</t>
    </rPh>
    <rPh sb="13" eb="14">
      <t>ジュウ</t>
    </rPh>
    <rPh sb="17" eb="19">
      <t>ジュウケン</t>
    </rPh>
    <rPh sb="28" eb="30">
      <t>キンセツ</t>
    </rPh>
    <rPh sb="30" eb="32">
      <t>コウゲキ</t>
    </rPh>
    <phoneticPr fontId="1"/>
  </si>
  <si>
    <t>ベルマ国の標準的な魔道銃だ。/銃剣がついているので、近接攻撃ができる。</t>
    <rPh sb="3" eb="4">
      <t>コク</t>
    </rPh>
    <rPh sb="5" eb="7">
      <t>ヒョウジュン</t>
    </rPh>
    <rPh sb="7" eb="8">
      <t>テキ</t>
    </rPh>
    <rPh sb="9" eb="11">
      <t>マドウ</t>
    </rPh>
    <rPh sb="11" eb="12">
      <t>ジュウ</t>
    </rPh>
    <phoneticPr fontId="1"/>
  </si>
  <si>
    <t>ベルマ国の最新の魔道銃だ。/銃剣がついているので、近接攻撃ができる。</t>
    <rPh sb="3" eb="4">
      <t>コク</t>
    </rPh>
    <rPh sb="5" eb="7">
      <t>サイシン</t>
    </rPh>
    <rPh sb="8" eb="10">
      <t>マドウ</t>
    </rPh>
    <rPh sb="10" eb="11">
      <t>ジュウ</t>
    </rPh>
    <phoneticPr fontId="1"/>
  </si>
  <si>
    <t>細い剣だが、なぜか大剣として使える。/重さは軽いので、振り回しやすい。</t>
    <rPh sb="0" eb="1">
      <t>ホソ</t>
    </rPh>
    <rPh sb="2" eb="3">
      <t>ケン</t>
    </rPh>
    <rPh sb="9" eb="10">
      <t>ダイ</t>
    </rPh>
    <rPh sb="10" eb="11">
      <t>ケン</t>
    </rPh>
    <rPh sb="14" eb="15">
      <t>ツカ</t>
    </rPh>
    <rPh sb="19" eb="20">
      <t>オモ</t>
    </rPh>
    <rPh sb="22" eb="23">
      <t>カル</t>
    </rPh>
    <rPh sb="27" eb="28">
      <t>フ</t>
    </rPh>
    <rPh sb="29" eb="30">
      <t>マワ</t>
    </rPh>
    <phoneticPr fontId="1"/>
  </si>
  <si>
    <t>木の小枝で、魔術師が使えばロッドの代わりになるだろう。</t>
    <rPh sb="0" eb="1">
      <t>キ</t>
    </rPh>
    <rPh sb="2" eb="4">
      <t>コエダ</t>
    </rPh>
    <rPh sb="6" eb="9">
      <t>マジュツシ</t>
    </rPh>
    <rPh sb="10" eb="11">
      <t>ツカ</t>
    </rPh>
    <rPh sb="17" eb="18">
      <t>カ</t>
    </rPh>
    <phoneticPr fontId="1"/>
  </si>
  <si>
    <t>Duke君のかわいいストラップだ。/この世に存在するものとは思えない神秘的な見た目をしている。</t>
    <rPh sb="4" eb="5">
      <t>クン</t>
    </rPh>
    <rPh sb="20" eb="21">
      <t>ヨ</t>
    </rPh>
    <rPh sb="22" eb="24">
      <t>ソンザイ</t>
    </rPh>
    <rPh sb="30" eb="31">
      <t>オモ</t>
    </rPh>
    <rPh sb="34" eb="37">
      <t>シンピテキ</t>
    </rPh>
    <rPh sb="38" eb="39">
      <t>ミ</t>
    </rPh>
    <rPh sb="40" eb="41">
      <t>メ</t>
    </rPh>
    <phoneticPr fontId="1"/>
  </si>
  <si>
    <t>漁師が漁の成功を祈って持っていくお守りだ。</t>
    <rPh sb="0" eb="2">
      <t>リョウシ</t>
    </rPh>
    <rPh sb="3" eb="4">
      <t>リョウ</t>
    </rPh>
    <rPh sb="5" eb="7">
      <t>セイコウ</t>
    </rPh>
    <rPh sb="8" eb="9">
      <t>イノ</t>
    </rPh>
    <rPh sb="11" eb="12">
      <t>モ</t>
    </rPh>
    <rPh sb="17" eb="18">
      <t>マモ</t>
    </rPh>
    <phoneticPr fontId="1"/>
  </si>
  <si>
    <t>誰かが大事にしているアミュレットだ。</t>
    <rPh sb="0" eb="1">
      <t>ダレ</t>
    </rPh>
    <rPh sb="3" eb="5">
      <t>ダイジ</t>
    </rPh>
    <phoneticPr fontId="1"/>
  </si>
  <si>
    <t>虹色に輝くメガネで、装備するとクリティカル率が高まる。</t>
    <rPh sb="0" eb="2">
      <t>ニジイロ</t>
    </rPh>
    <rPh sb="3" eb="4">
      <t>カガヤ</t>
    </rPh>
    <rPh sb="10" eb="12">
      <t>ソウビ</t>
    </rPh>
    <rPh sb="21" eb="22">
      <t>リツ</t>
    </rPh>
    <rPh sb="23" eb="24">
      <t>タカ</t>
    </rPh>
    <phoneticPr fontId="1"/>
  </si>
  <si>
    <t>瓶底メガネ</t>
    <rPh sb="0" eb="2">
      <t>ビンゾコ</t>
    </rPh>
    <phoneticPr fontId="1"/>
  </si>
  <si>
    <t>モノクルメガネ</t>
    <phoneticPr fontId="1"/>
  </si>
  <si>
    <t>物知りメガネ</t>
    <rPh sb="0" eb="2">
      <t>モノシ</t>
    </rPh>
    <phoneticPr fontId="1"/>
  </si>
  <si>
    <t>スタイリッシュなメガネ</t>
    <phoneticPr fontId="1"/>
  </si>
  <si>
    <t>かっこいいメガネ</t>
    <phoneticPr fontId="1"/>
  </si>
  <si>
    <t>ファッショナブルなメガネ</t>
    <phoneticPr fontId="1"/>
  </si>
  <si>
    <t>伊達メガネ</t>
    <rPh sb="0" eb="2">
      <t>ダテ</t>
    </rPh>
    <phoneticPr fontId="1"/>
  </si>
  <si>
    <t>セクシー衣装</t>
    <rPh sb="4" eb="6">
      <t>イショウ</t>
    </rPh>
    <phoneticPr fontId="1"/>
  </si>
  <si>
    <t>「これを着るくらいならヤドカリドラゴンを殴るわ。」</t>
    <rPh sb="4" eb="5">
      <t>キ</t>
    </rPh>
    <rPh sb="20" eb="21">
      <t>ナグ</t>
    </rPh>
    <phoneticPr fontId="1"/>
  </si>
  <si>
    <t>かつら</t>
    <phoneticPr fontId="1"/>
  </si>
  <si>
    <t>ファンシーなつけひげ</t>
    <phoneticPr fontId="1"/>
  </si>
  <si>
    <t>＜本＞魔法剣について</t>
    <rPh sb="1" eb="2">
      <t>ホン</t>
    </rPh>
    <rPh sb="3" eb="6">
      <t>マホウケン</t>
    </rPh>
    <phoneticPr fontId="1"/>
  </si>
  <si>
    <t>＜本＞誰かの日記「2023-5-27」</t>
    <phoneticPr fontId="1"/>
  </si>
  <si>
    <t>＜本＞誰かの日記「2022-12-26」</t>
    <phoneticPr fontId="1"/>
  </si>
  <si>
    <t>＜本＞状態異常の取説１</t>
    <rPh sb="3" eb="7">
      <t>ジョウタイイジョウ</t>
    </rPh>
    <rPh sb="8" eb="10">
      <t>トリセツ</t>
    </rPh>
    <phoneticPr fontId="1"/>
  </si>
  <si>
    <t>＜本＞状態異常の取説２</t>
    <rPh sb="3" eb="7">
      <t>ジョウタイイジョウ</t>
    </rPh>
    <rPh sb="8" eb="10">
      <t>トリセツ</t>
    </rPh>
    <phoneticPr fontId="1"/>
  </si>
  <si>
    <t>＜本＞状態異常の取説３</t>
    <rPh sb="3" eb="7">
      <t>ジョウタイイジョウ</t>
    </rPh>
    <rPh sb="8" eb="10">
      <t>トリセツ</t>
    </rPh>
    <phoneticPr fontId="1"/>
  </si>
  <si>
    <t>＜本＞状態異常の取説４</t>
    <rPh sb="3" eb="7">
      <t>ジョウタイイジョウ</t>
    </rPh>
    <rPh sb="8" eb="10">
      <t>トリセツ</t>
    </rPh>
    <phoneticPr fontId="1"/>
  </si>
  <si>
    <t>おそばおいしい！体力を小回復し、正気度と精神力も回復する。</t>
    <phoneticPr fontId="1"/>
  </si>
  <si>
    <t>シマヘビ</t>
    <phoneticPr fontId="1"/>
  </si>
  <si>
    <t>アナコンダ</t>
    <phoneticPr fontId="1"/>
  </si>
  <si>
    <t>コブラ</t>
    <phoneticPr fontId="1"/>
  </si>
  <si>
    <t>キノコだ。適切に調理したので安全に食べられる。</t>
    <rPh sb="5" eb="7">
      <t>テキセツ</t>
    </rPh>
    <rPh sb="8" eb="10">
      <t>チョウリ</t>
    </rPh>
    <rPh sb="14" eb="16">
      <t>アンゼン</t>
    </rPh>
    <rPh sb="17" eb="18">
      <t>タ</t>
    </rPh>
    <phoneticPr fontId="1"/>
  </si>
  <si>
    <t>神妙なるラッパ</t>
    <rPh sb="0" eb="2">
      <t>シンミョウ</t>
    </rPh>
    <phoneticPr fontId="1"/>
  </si>
  <si>
    <t>消滅状態が回復する。使うとなくなる。</t>
    <rPh sb="0" eb="4">
      <t>ショウメツジョウタイ</t>
    </rPh>
    <rPh sb="5" eb="7">
      <t>カイフク</t>
    </rPh>
    <rPh sb="10" eb="11">
      <t>ツカ</t>
    </rPh>
    <phoneticPr fontId="1"/>
  </si>
  <si>
    <t>睡眠状態が回復する。使うとなくなる。</t>
    <rPh sb="0" eb="2">
      <t>スイミン</t>
    </rPh>
    <rPh sb="2" eb="4">
      <t>ジョウタイ</t>
    </rPh>
    <rPh sb="5" eb="7">
      <t>カイフク</t>
    </rPh>
    <phoneticPr fontId="1"/>
  </si>
  <si>
    <t>クラシカル・メイド服（ロングスカート）</t>
    <rPh sb="9" eb="10">
      <t>フク</t>
    </rPh>
    <phoneticPr fontId="1"/>
  </si>
  <si>
    <t>クラシカル・メイド服（ミニスカート）</t>
    <rPh sb="9" eb="10">
      <t>フク</t>
    </rPh>
    <phoneticPr fontId="1"/>
  </si>
  <si>
    <t>サングラス</t>
    <phoneticPr fontId="1"/>
  </si>
  <si>
    <t>スポーツサングラス</t>
    <phoneticPr fontId="1"/>
  </si>
  <si>
    <t>極端に暗いサングラス</t>
    <rPh sb="0" eb="2">
      <t>キョクタン</t>
    </rPh>
    <rPh sb="3" eb="4">
      <t>クラ</t>
    </rPh>
    <phoneticPr fontId="1"/>
  </si>
  <si>
    <t>ハングレサングラス</t>
    <phoneticPr fontId="1"/>
  </si>
  <si>
    <t>メテオ</t>
    <phoneticPr fontId="1"/>
  </si>
  <si>
    <t>敵味方全体にダメージ。非常に範囲が広い。</t>
    <rPh sb="0" eb="3">
      <t>テキミカタ</t>
    </rPh>
    <rPh sb="3" eb="5">
      <t>ゼンタイ</t>
    </rPh>
    <rPh sb="11" eb="13">
      <t>ヒジョウ</t>
    </rPh>
    <rPh sb="14" eb="16">
      <t>ハンイ</t>
    </rPh>
    <rPh sb="17" eb="18">
      <t>ヒロ</t>
    </rPh>
    <phoneticPr fontId="1"/>
  </si>
  <si>
    <t>きゅうり</t>
    <phoneticPr fontId="1"/>
  </si>
  <si>
    <t>ニンジン</t>
    <phoneticPr fontId="1"/>
  </si>
  <si>
    <t>大根</t>
    <rPh sb="0" eb="2">
      <t>ダイコン</t>
    </rPh>
    <phoneticPr fontId="1"/>
  </si>
  <si>
    <t>調理した野菜</t>
    <rPh sb="0" eb="2">
      <t>チョウリ</t>
    </rPh>
    <rPh sb="4" eb="6">
      <t>ヤサイ</t>
    </rPh>
    <phoneticPr fontId="1"/>
  </si>
  <si>
    <t>これを武器として使うのか？正気か？/当然食べることもできる。</t>
    <rPh sb="3" eb="5">
      <t>ブキ</t>
    </rPh>
    <rPh sb="8" eb="9">
      <t>ツカ</t>
    </rPh>
    <rPh sb="13" eb="15">
      <t>ショウキ</t>
    </rPh>
    <rPh sb="18" eb="20">
      <t>トウゼン</t>
    </rPh>
    <rPh sb="20" eb="21">
      <t>タ</t>
    </rPh>
    <phoneticPr fontId="1"/>
  </si>
  <si>
    <t>自然薯</t>
    <rPh sb="0" eb="3">
      <t>ジネンジョ</t>
    </rPh>
    <phoneticPr fontId="1"/>
  </si>
  <si>
    <t>思い出のケープ</t>
    <rPh sb="0" eb="1">
      <t>オモ</t>
    </rPh>
    <rPh sb="2" eb="3">
      <t>デ</t>
    </rPh>
    <phoneticPr fontId="1"/>
  </si>
  <si>
    <t>子供のころから使っていたケープ。/思い出がいっぱい詰まっている。</t>
    <rPh sb="0" eb="2">
      <t>コドモ</t>
    </rPh>
    <rPh sb="7" eb="8">
      <t>ツカ</t>
    </rPh>
    <rPh sb="17" eb="18">
      <t>オモ</t>
    </rPh>
    <rPh sb="19" eb="20">
      <t>デ</t>
    </rPh>
    <rPh sb="25" eb="26">
      <t>ツ</t>
    </rPh>
    <phoneticPr fontId="1"/>
  </si>
  <si>
    <t>これは人の腕だ！！これを武器として使うのか？正気か？</t>
    <rPh sb="3" eb="4">
      <t>ヒト</t>
    </rPh>
    <rPh sb="5" eb="6">
      <t>ウデ</t>
    </rPh>
    <rPh sb="12" eb="14">
      <t>ブキ</t>
    </rPh>
    <rPh sb="17" eb="18">
      <t>ツカ</t>
    </rPh>
    <rPh sb="22" eb="24">
      <t>ショウキ</t>
    </rPh>
    <phoneticPr fontId="1"/>
  </si>
  <si>
    <t>これを武器として使うのか？正気か？/当然食べることもできるが、かゆいのでスリップダメージ弱が入る。</t>
    <rPh sb="3" eb="5">
      <t>ブキ</t>
    </rPh>
    <rPh sb="8" eb="9">
      <t>ツカ</t>
    </rPh>
    <rPh sb="13" eb="15">
      <t>ショウキ</t>
    </rPh>
    <rPh sb="18" eb="20">
      <t>トウゼン</t>
    </rPh>
    <rPh sb="20" eb="21">
      <t>タ</t>
    </rPh>
    <rPh sb="44" eb="45">
      <t>ジャク</t>
    </rPh>
    <rPh sb="46" eb="47">
      <t>ハイ</t>
    </rPh>
    <phoneticPr fontId="1"/>
  </si>
  <si>
    <t>適切に調理した野菜料理だ。おいしいしヘルシー！</t>
    <rPh sb="0" eb="2">
      <t>テキセツ</t>
    </rPh>
    <rPh sb="3" eb="5">
      <t>チョウリ</t>
    </rPh>
    <rPh sb="7" eb="9">
      <t>ヤサイ</t>
    </rPh>
    <rPh sb="9" eb="11">
      <t>リョウリ</t>
    </rPh>
    <phoneticPr fontId="1"/>
  </si>
  <si>
    <t>鉛の棍棒</t>
    <rPh sb="0" eb="1">
      <t>ナマリ</t>
    </rPh>
    <rPh sb="2" eb="4">
      <t>コンボウ</t>
    </rPh>
    <phoneticPr fontId="1"/>
  </si>
  <si>
    <t>短いが重い棍棒だ。メイスとしては攻撃力がかなり高いだろう。</t>
    <rPh sb="0" eb="1">
      <t>ミジカ</t>
    </rPh>
    <rPh sb="3" eb="4">
      <t>オモ</t>
    </rPh>
    <rPh sb="5" eb="7">
      <t>コンボウ</t>
    </rPh>
    <rPh sb="16" eb="19">
      <t>コウゲキリョク</t>
    </rPh>
    <rPh sb="23" eb="24">
      <t>タカ</t>
    </rPh>
    <phoneticPr fontId="1"/>
  </si>
  <si>
    <t>錬金物質の棒</t>
    <rPh sb="0" eb="2">
      <t>レンキン</t>
    </rPh>
    <rPh sb="2" eb="4">
      <t>ブッシツ</t>
    </rPh>
    <rPh sb="5" eb="6">
      <t>ボウ</t>
    </rPh>
    <phoneticPr fontId="1"/>
  </si>
  <si>
    <t>シャンブルズ</t>
    <phoneticPr fontId="1"/>
  </si>
  <si>
    <t>対象と術者の位置を入れ替える。両者ともに正気度を少し失う。</t>
    <rPh sb="6" eb="8">
      <t>イチ</t>
    </rPh>
    <rPh sb="9" eb="10">
      <t>イ</t>
    </rPh>
    <rPh sb="11" eb="12">
      <t>カ</t>
    </rPh>
    <rPh sb="15" eb="17">
      <t>リョウシャ</t>
    </rPh>
    <rPh sb="20" eb="22">
      <t>ショウキ</t>
    </rPh>
    <rPh sb="22" eb="23">
      <t>ド</t>
    </rPh>
    <rPh sb="24" eb="25">
      <t>スコ</t>
    </rPh>
    <rPh sb="26" eb="27">
      <t>ウシナ</t>
    </rPh>
    <phoneticPr fontId="1"/>
  </si>
  <si>
    <t>効果範囲全体のキャラクタの位置をランダムな場所にする。全員が正気度を少し失う。</t>
    <rPh sb="0" eb="6">
      <t>コウカハンイゼンタイ</t>
    </rPh>
    <rPh sb="13" eb="15">
      <t>イチ</t>
    </rPh>
    <rPh sb="21" eb="23">
      <t>バショ</t>
    </rPh>
    <rPh sb="27" eb="29">
      <t>ゼンイン</t>
    </rPh>
    <rPh sb="30" eb="33">
      <t>ショウキド</t>
    </rPh>
    <rPh sb="34" eb="35">
      <t>スコ</t>
    </rPh>
    <rPh sb="36" eb="37">
      <t>ウシナ</t>
    </rPh>
    <phoneticPr fontId="1"/>
  </si>
  <si>
    <t>墓穴</t>
    <rPh sb="0" eb="2">
      <t>ボケツ</t>
    </rPh>
    <phoneticPr fontId="1"/>
  </si>
  <si>
    <t>対象を即死させるが、もし失敗した場合術者が即死する。</t>
    <rPh sb="0" eb="2">
      <t>タイショウ</t>
    </rPh>
    <rPh sb="3" eb="5">
      <t>ソクシ</t>
    </rPh>
    <rPh sb="12" eb="14">
      <t>シッパイ</t>
    </rPh>
    <rPh sb="16" eb="18">
      <t>バアイ</t>
    </rPh>
    <rPh sb="18" eb="20">
      <t>ジュツシャ</t>
    </rPh>
    <rPh sb="21" eb="23">
      <t>ソクシ</t>
    </rPh>
    <phoneticPr fontId="1"/>
  </si>
  <si>
    <t>神秘の鎧</t>
    <rPh sb="0" eb="2">
      <t>シンピ</t>
    </rPh>
    <rPh sb="3" eb="4">
      <t>ヨロイ</t>
    </rPh>
    <phoneticPr fontId="1"/>
  </si>
  <si>
    <t>対象の消滅耐性と即死耐性を上昇させる。</t>
    <rPh sb="0" eb="2">
      <t>タイショウ</t>
    </rPh>
    <rPh sb="3" eb="7">
      <t>ショウメツタイセイ</t>
    </rPh>
    <rPh sb="8" eb="10">
      <t>ソクシ</t>
    </rPh>
    <rPh sb="10" eb="12">
      <t>タイセイ</t>
    </rPh>
    <rPh sb="13" eb="15">
      <t>ジョウショウ</t>
    </rPh>
    <phoneticPr fontId="1"/>
  </si>
  <si>
    <t>内なる瞳</t>
    <rPh sb="0" eb="1">
      <t>ウチ</t>
    </rPh>
    <rPh sb="3" eb="4">
      <t>ヒトミ</t>
    </rPh>
    <phoneticPr fontId="1"/>
  </si>
  <si>
    <t>対象の神秘耐性と発狂耐性を低下する。また、消滅耐性と即死耐性も低下する。</t>
    <rPh sb="0" eb="2">
      <t>タイショウ</t>
    </rPh>
    <rPh sb="3" eb="7">
      <t>シンピタイセイ</t>
    </rPh>
    <rPh sb="8" eb="10">
      <t>ハッキョウ</t>
    </rPh>
    <rPh sb="10" eb="12">
      <t>タイセイ</t>
    </rPh>
    <rPh sb="13" eb="15">
      <t>テイカ</t>
    </rPh>
    <rPh sb="21" eb="23">
      <t>ショウメツ</t>
    </rPh>
    <rPh sb="23" eb="25">
      <t>タイセイ</t>
    </rPh>
    <rPh sb="26" eb="28">
      <t>ソクシ</t>
    </rPh>
    <rPh sb="28" eb="30">
      <t>タイセイ</t>
    </rPh>
    <rPh sb="31" eb="33">
      <t>テイカ</t>
    </rPh>
    <phoneticPr fontId="1"/>
  </si>
  <si>
    <t>ブレザー制服（セミロングスカート）</t>
    <rPh sb="4" eb="6">
      <t>セイフク</t>
    </rPh>
    <phoneticPr fontId="1"/>
  </si>
  <si>
    <t>ブレザー制服（ミニスカート）</t>
    <rPh sb="4" eb="6">
      <t>セイフク</t>
    </rPh>
    <phoneticPr fontId="1"/>
  </si>
  <si>
    <t>集光レンズ</t>
    <rPh sb="0" eb="2">
      <t>シュウコウ</t>
    </rPh>
    <phoneticPr fontId="1"/>
  </si>
  <si>
    <t>光耐性が低下するが、闇体制が上がる。</t>
    <rPh sb="0" eb="3">
      <t>ヒカリタイセイ</t>
    </rPh>
    <rPh sb="4" eb="6">
      <t>テイカ</t>
    </rPh>
    <rPh sb="10" eb="13">
      <t>ヤミタイセイ</t>
    </rPh>
    <rPh sb="14" eb="15">
      <t>ア</t>
    </rPh>
    <phoneticPr fontId="1"/>
  </si>
  <si>
    <t>お財布にやさしいタバコだ。正気度を少量回復する。細い奴。</t>
    <rPh sb="1" eb="3">
      <t>サイフ</t>
    </rPh>
    <rPh sb="13" eb="16">
      <t>ショウキド</t>
    </rPh>
    <rPh sb="17" eb="19">
      <t>ショウリョウ</t>
    </rPh>
    <rPh sb="19" eb="21">
      <t>カイフク</t>
    </rPh>
    <rPh sb="24" eb="25">
      <t>ホソ</t>
    </rPh>
    <rPh sb="26" eb="27">
      <t>ヤツ</t>
    </rPh>
    <phoneticPr fontId="1"/>
  </si>
  <si>
    <t>伊達メガネ、賢そうに見える。命中率が少し上がる。</t>
    <rPh sb="0" eb="2">
      <t>ダテ</t>
    </rPh>
    <rPh sb="6" eb="7">
      <t>カシコ</t>
    </rPh>
    <rPh sb="10" eb="11">
      <t>ミ</t>
    </rPh>
    <rPh sb="14" eb="17">
      <t>メイチュウリツ</t>
    </rPh>
    <rPh sb="18" eb="19">
      <t>スコ</t>
    </rPh>
    <rPh sb="20" eb="21">
      <t>ア</t>
    </rPh>
    <phoneticPr fontId="1"/>
  </si>
  <si>
    <t>真面目そうに見える。命中率が少し上がる。</t>
    <rPh sb="0" eb="3">
      <t>マジメ</t>
    </rPh>
    <phoneticPr fontId="1"/>
  </si>
  <si>
    <t>紳士っぽく見える。命中率が少し上がる。</t>
    <rPh sb="0" eb="2">
      <t>シンシ</t>
    </rPh>
    <phoneticPr fontId="1"/>
  </si>
  <si>
    <t>博識っぽく見える。命中率が少し上がる。</t>
    <rPh sb="0" eb="2">
      <t>ハクシキ</t>
    </rPh>
    <phoneticPr fontId="1"/>
  </si>
  <si>
    <t>命中率が少し上がる。</t>
    <phoneticPr fontId="1"/>
  </si>
  <si>
    <t>命中率が少し上がる。</t>
    <phoneticPr fontId="1"/>
  </si>
  <si>
    <t>何かを隠すことにより精神力が少し上がる。</t>
    <rPh sb="0" eb="1">
      <t>ナニ</t>
    </rPh>
    <rPh sb="3" eb="4">
      <t>カク</t>
    </rPh>
    <rPh sb="10" eb="13">
      <t>セイシンリョク</t>
    </rPh>
    <rPh sb="14" eb="15">
      <t>スコ</t>
    </rPh>
    <rPh sb="16" eb="17">
      <t>ア</t>
    </rPh>
    <phoneticPr fontId="1"/>
  </si>
  <si>
    <t>へんてこな装備により精神力が下がるが、回避率が上がる。</t>
    <rPh sb="5" eb="7">
      <t>ソウビ</t>
    </rPh>
    <rPh sb="10" eb="13">
      <t>セイシンリョク</t>
    </rPh>
    <rPh sb="14" eb="15">
      <t>サ</t>
    </rPh>
    <rPh sb="19" eb="22">
      <t>カイヒリツ</t>
    </rPh>
    <rPh sb="23" eb="24">
      <t>ア</t>
    </rPh>
    <phoneticPr fontId="1"/>
  </si>
  <si>
    <t>ごみ</t>
    <phoneticPr fontId="1"/>
  </si>
  <si>
    <t>餓鬼</t>
    <rPh sb="0" eb="2">
      <t>ガキ</t>
    </rPh>
    <phoneticPr fontId="1"/>
  </si>
  <si>
    <t>術者が装備している武器を何らかの食べ物に変える。しかし一定確率でごみになる。</t>
    <rPh sb="3" eb="5">
      <t>ソウビ</t>
    </rPh>
    <rPh sb="9" eb="11">
      <t>ブキ</t>
    </rPh>
    <rPh sb="12" eb="13">
      <t>ナン</t>
    </rPh>
    <rPh sb="16" eb="17">
      <t>タ</t>
    </rPh>
    <rPh sb="18" eb="19">
      <t>モノ</t>
    </rPh>
    <rPh sb="20" eb="21">
      <t>カ</t>
    </rPh>
    <rPh sb="27" eb="31">
      <t>イッテイカクリツ</t>
    </rPh>
    <phoneticPr fontId="1"/>
  </si>
  <si>
    <t>重い棍棒だ。メイスとしては攻撃力がかなり高いだろう。</t>
    <rPh sb="0" eb="1">
      <t>オモ</t>
    </rPh>
    <rPh sb="2" eb="4">
      <t>コンボウ</t>
    </rPh>
    <rPh sb="13" eb="16">
      <t>コウゲキリョク</t>
    </rPh>
    <rPh sb="20" eb="21">
      <t>タカ</t>
    </rPh>
    <phoneticPr fontId="1"/>
  </si>
  <si>
    <t>ガラクタ召喚</t>
    <rPh sb="4" eb="6">
      <t>ショウカン</t>
    </rPh>
    <phoneticPr fontId="1"/>
  </si>
  <si>
    <t>術者のアイテム欄にごみを追加する。ごくまれに伝説級の武器が手に入る。</t>
    <rPh sb="0" eb="2">
      <t>ジュツシャ</t>
    </rPh>
    <rPh sb="7" eb="8">
      <t>ラン</t>
    </rPh>
    <rPh sb="12" eb="14">
      <t>ツイカ</t>
    </rPh>
    <rPh sb="22" eb="24">
      <t>デンセツ</t>
    </rPh>
    <rPh sb="24" eb="25">
      <t>キュウ</t>
    </rPh>
    <rPh sb="26" eb="28">
      <t>ブキ</t>
    </rPh>
    <rPh sb="29" eb="30">
      <t>テ</t>
    </rPh>
    <rPh sb="31" eb="32">
      <t>ハイ</t>
    </rPh>
    <phoneticPr fontId="1"/>
  </si>
  <si>
    <t>監獄</t>
    <rPh sb="0" eb="2">
      <t>カンゴク</t>
    </rPh>
    <phoneticPr fontId="1"/>
  </si>
  <si>
    <t>出所</t>
    <rPh sb="0" eb="2">
      <t>シュッショ</t>
    </rPh>
    <phoneticPr fontId="1"/>
  </si>
  <si>
    <t>対象の行動力を0にする。/成功した場合、対象は何らかの方法で行動力を手に入れるまで動けなくなる。/ただし攻撃などのアクションはできる。</t>
    <rPh sb="0" eb="2">
      <t>タイショウ</t>
    </rPh>
    <rPh sb="3" eb="6">
      <t>コウドウリョク</t>
    </rPh>
    <rPh sb="13" eb="15">
      <t>セイコウ</t>
    </rPh>
    <rPh sb="17" eb="19">
      <t>バアイ</t>
    </rPh>
    <rPh sb="20" eb="22">
      <t>タイショウ</t>
    </rPh>
    <rPh sb="23" eb="24">
      <t>ナン</t>
    </rPh>
    <rPh sb="27" eb="29">
      <t>ホウホウ</t>
    </rPh>
    <rPh sb="30" eb="33">
      <t>コウドウリョク</t>
    </rPh>
    <rPh sb="34" eb="35">
      <t>テ</t>
    </rPh>
    <rPh sb="36" eb="37">
      <t>イ</t>
    </rPh>
    <rPh sb="41" eb="42">
      <t>ウゴ</t>
    </rPh>
    <rPh sb="52" eb="54">
      <t>コウゲキ</t>
    </rPh>
    <phoneticPr fontId="1"/>
  </si>
  <si>
    <t>駆け足！</t>
    <rPh sb="0" eb="1">
      <t>カ</t>
    </rPh>
    <rPh sb="2" eb="3">
      <t>アシ</t>
    </rPh>
    <phoneticPr fontId="1"/>
  </si>
  <si>
    <t>対象の行動力を増加する。</t>
    <rPh sb="0" eb="2">
      <t>タイショウ</t>
    </rPh>
    <rPh sb="3" eb="6">
      <t>コウドウリョク</t>
    </rPh>
    <rPh sb="7" eb="9">
      <t>ゾウカ</t>
    </rPh>
    <phoneticPr fontId="1"/>
  </si>
  <si>
    <t>ピカピ化</t>
    <rPh sb="3" eb="4">
      <t>カ</t>
    </rPh>
    <phoneticPr fontId="1"/>
  </si>
  <si>
    <t>対象の光耐性を上昇する。</t>
    <rPh sb="0" eb="2">
      <t>タイショウ</t>
    </rPh>
    <rPh sb="3" eb="6">
      <t>ヒカリタイセイ</t>
    </rPh>
    <rPh sb="7" eb="9">
      <t>ジョウショウ</t>
    </rPh>
    <phoneticPr fontId="1"/>
  </si>
  <si>
    <t>箱詰め魚卵</t>
    <rPh sb="0" eb="2">
      <t>ハコヅ</t>
    </rPh>
    <rPh sb="3" eb="5">
      <t>ギョラン</t>
    </rPh>
    <phoneticPr fontId="1"/>
  </si>
  <si>
    <t>豪華でおいしい魚卵だ！！！！体力と精神力が回復する。</t>
    <rPh sb="0" eb="2">
      <t>ゴウカ</t>
    </rPh>
    <rPh sb="7" eb="9">
      <t>ギョラン</t>
    </rPh>
    <rPh sb="14" eb="16">
      <t>タイリョク</t>
    </rPh>
    <rPh sb="17" eb="20">
      <t>セイシンリョク</t>
    </rPh>
    <rPh sb="21" eb="23">
      <t>カイフク</t>
    </rPh>
    <phoneticPr fontId="1"/>
  </si>
  <si>
    <t>頭痛</t>
    <rPh sb="0" eb="2">
      <t>ズツウ</t>
    </rPh>
    <phoneticPr fontId="1"/>
  </si>
  <si>
    <t>術者はスリップダメージ弱を受けるが、正気度が回復する。</t>
    <rPh sb="0" eb="2">
      <t>ジュツシャ</t>
    </rPh>
    <rPh sb="11" eb="12">
      <t>ジャク</t>
    </rPh>
    <rPh sb="13" eb="14">
      <t>ウ</t>
    </rPh>
    <rPh sb="18" eb="21">
      <t>ショウキド</t>
    </rPh>
    <rPh sb="22" eb="24">
      <t>カイフク</t>
    </rPh>
    <phoneticPr fontId="1"/>
  </si>
  <si>
    <t>対象の行動力の増減をもとに戻す。</t>
    <rPh sb="0" eb="2">
      <t>タイショウ</t>
    </rPh>
    <rPh sb="3" eb="6">
      <t>コウドウリョク</t>
    </rPh>
    <rPh sb="7" eb="9">
      <t>ゾウゲン</t>
    </rPh>
    <rPh sb="13" eb="14">
      <t>モド</t>
    </rPh>
    <phoneticPr fontId="1"/>
  </si>
  <si>
    <t>不用品のガラクタのごみの途方も価値のないものだ。</t>
    <rPh sb="0" eb="3">
      <t>フヨウヒン</t>
    </rPh>
    <rPh sb="12" eb="14">
      <t>トホウ</t>
    </rPh>
    <rPh sb="15" eb="17">
      <t>カチ</t>
    </rPh>
    <phoneticPr fontId="1"/>
  </si>
  <si>
    <t>何かを食べるときに使う小さな槍だ。</t>
    <rPh sb="0" eb="1">
      <t>ナニ</t>
    </rPh>
    <rPh sb="3" eb="4">
      <t>タ</t>
    </rPh>
    <rPh sb="9" eb="10">
      <t>ツカ</t>
    </rPh>
    <rPh sb="11" eb="12">
      <t>チイ</t>
    </rPh>
    <rPh sb="14" eb="15">
      <t>ヤリ</t>
    </rPh>
    <phoneticPr fontId="1"/>
  </si>
  <si>
    <t>かつてある女がその名を口にした伝説の剣だ。/しかしそれほど強くはない。</t>
    <rPh sb="15" eb="17">
      <t>デンセツ</t>
    </rPh>
    <rPh sb="18" eb="19">
      <t>ケン</t>
    </rPh>
    <rPh sb="29" eb="30">
      <t>ツヨ</t>
    </rPh>
    <phoneticPr fontId="1"/>
  </si>
  <si>
    <t>かつてある男がその名を口にした伝説の剣だ。/しかしそれほど強くはない。</t>
    <rPh sb="5" eb="6">
      <t>オトコ</t>
    </rPh>
    <rPh sb="15" eb="17">
      <t>デンセツ</t>
    </rPh>
    <rPh sb="18" eb="19">
      <t>ケン</t>
    </rPh>
    <rPh sb="29" eb="30">
      <t>ツヨ</t>
    </rPh>
    <phoneticPr fontId="1"/>
  </si>
  <si>
    <t>木を貼り合わせて作った頑丈な盾だ。</t>
    <rPh sb="0" eb="1">
      <t>キ</t>
    </rPh>
    <rPh sb="2" eb="3">
      <t>ハ</t>
    </rPh>
    <rPh sb="4" eb="5">
      <t>ア</t>
    </rPh>
    <rPh sb="8" eb="9">
      <t>ツク</t>
    </rPh>
    <rPh sb="11" eb="13">
      <t>ガンジョウ</t>
    </rPh>
    <rPh sb="14" eb="15">
      <t>タテ</t>
    </rPh>
    <phoneticPr fontId="1"/>
  </si>
  <si>
    <t>金属製の頑丈な盾だ。</t>
    <rPh sb="0" eb="3">
      <t>キンゾクセイ</t>
    </rPh>
    <rPh sb="4" eb="6">
      <t>ガンジョウ</t>
    </rPh>
    <rPh sb="7" eb="8">
      <t>タテ</t>
    </rPh>
    <phoneticPr fontId="1"/>
  </si>
  <si>
    <t>罪人の首を落とすための鈍い色をした巨大な斧だ。</t>
    <rPh sb="0" eb="2">
      <t>ザイニン</t>
    </rPh>
    <rPh sb="3" eb="4">
      <t>クビ</t>
    </rPh>
    <rPh sb="5" eb="6">
      <t>オ</t>
    </rPh>
    <rPh sb="11" eb="12">
      <t>ニブ</t>
    </rPh>
    <rPh sb="13" eb="14">
      <t>イロ</t>
    </rPh>
    <rPh sb="17" eb="19">
      <t>キョダイ</t>
    </rPh>
    <rPh sb="20" eb="21">
      <t>オノ</t>
    </rPh>
    <phoneticPr fontId="1"/>
  </si>
  <si>
    <t>古代の剣</t>
    <rPh sb="0" eb="2">
      <t>コダイ</t>
    </rPh>
    <rPh sb="3" eb="4">
      <t>ツルギ</t>
    </rPh>
    <phoneticPr fontId="1"/>
  </si>
  <si>
    <t>古代の短剣</t>
    <rPh sb="0" eb="2">
      <t>コダイ</t>
    </rPh>
    <rPh sb="3" eb="5">
      <t>タンケン</t>
    </rPh>
    <phoneticPr fontId="1"/>
  </si>
  <si>
    <t>古代の大剣</t>
    <rPh sb="0" eb="2">
      <t>コダイ</t>
    </rPh>
    <rPh sb="3" eb="4">
      <t>ダイ</t>
    </rPh>
    <rPh sb="4" eb="5">
      <t>ケン</t>
    </rPh>
    <phoneticPr fontId="1"/>
  </si>
  <si>
    <t>古びた太刀</t>
    <rPh sb="0" eb="1">
      <t>フル</t>
    </rPh>
    <rPh sb="3" eb="5">
      <t>タチ</t>
    </rPh>
    <phoneticPr fontId="1"/>
  </si>
  <si>
    <t>古びた長剣</t>
    <rPh sb="0" eb="1">
      <t>フル</t>
    </rPh>
    <rPh sb="3" eb="5">
      <t>チョウケン</t>
    </rPh>
    <phoneticPr fontId="1"/>
  </si>
  <si>
    <t>古びた短剣</t>
    <rPh sb="0" eb="1">
      <t>フル</t>
    </rPh>
    <rPh sb="3" eb="5">
      <t>タンケン</t>
    </rPh>
    <phoneticPr fontId="1"/>
  </si>
  <si>
    <t>古びた大剣</t>
    <rPh sb="0" eb="1">
      <t>フル</t>
    </rPh>
    <rPh sb="3" eb="4">
      <t>ダイ</t>
    </rPh>
    <rPh sb="4" eb="5">
      <t>ケン</t>
    </rPh>
    <phoneticPr fontId="1"/>
  </si>
  <si>
    <t>古びた突剣</t>
    <rPh sb="0" eb="1">
      <t>フル</t>
    </rPh>
    <rPh sb="3" eb="4">
      <t>トツ</t>
    </rPh>
    <rPh sb="4" eb="5">
      <t>ケン</t>
    </rPh>
    <phoneticPr fontId="1"/>
  </si>
  <si>
    <t>邪道である。上位者からの激しい嫌悪により精神力が低下する。</t>
    <phoneticPr fontId="1"/>
  </si>
  <si>
    <t>やんほぬ</t>
    <phoneticPr fontId="1"/>
  </si>
  <si>
    <t>謎の呪文で、何が起こるかわからない。/様々な解釈があることだけは観測されている。</t>
    <rPh sb="0" eb="1">
      <t>ナゾ</t>
    </rPh>
    <rPh sb="2" eb="4">
      <t>ジュモン</t>
    </rPh>
    <rPh sb="6" eb="7">
      <t>ナニ</t>
    </rPh>
    <rPh sb="8" eb="9">
      <t>オ</t>
    </rPh>
    <rPh sb="19" eb="21">
      <t>サマザマ</t>
    </rPh>
    <rPh sb="22" eb="24">
      <t>カイシャク</t>
    </rPh>
    <rPh sb="32" eb="34">
      <t>カンソク</t>
    </rPh>
    <phoneticPr fontId="1"/>
  </si>
  <si>
    <t>ごちゃまぜハリケーン</t>
    <phoneticPr fontId="1"/>
  </si>
  <si>
    <t>天使たちの歌</t>
    <rPh sb="0" eb="2">
      <t>テンシ</t>
    </rPh>
    <rPh sb="5" eb="6">
      <t>ウタ</t>
    </rPh>
    <phoneticPr fontId="1"/>
  </si>
  <si>
    <t>効果範囲全員の消滅と死亡を回復する。</t>
    <rPh sb="7" eb="9">
      <t>ショウメツ</t>
    </rPh>
    <rPh sb="10" eb="12">
      <t>シボウ</t>
    </rPh>
    <rPh sb="13" eb="15">
      <t>カイフク</t>
    </rPh>
    <phoneticPr fontId="1"/>
  </si>
  <si>
    <t>水銀</t>
    <rPh sb="0" eb="2">
      <t>スイギン</t>
    </rPh>
    <phoneticPr fontId="1"/>
  </si>
  <si>
    <t>対象は防御力を失うが、回避率が上昇する。</t>
    <rPh sb="0" eb="2">
      <t>タイショウ</t>
    </rPh>
    <rPh sb="3" eb="6">
      <t>ボウギョリョク</t>
    </rPh>
    <rPh sb="7" eb="8">
      <t>ウシナ</t>
    </rPh>
    <rPh sb="11" eb="14">
      <t>カイヒリツ</t>
    </rPh>
    <rPh sb="15" eb="17">
      <t>ジョウショウ</t>
    </rPh>
    <phoneticPr fontId="1"/>
  </si>
  <si>
    <t>木の召喚</t>
    <rPh sb="0" eb="1">
      <t>キ</t>
    </rPh>
    <rPh sb="2" eb="4">
      <t>ショウカン</t>
    </rPh>
    <phoneticPr fontId="1"/>
  </si>
  <si>
    <t>石の召喚</t>
    <rPh sb="0" eb="1">
      <t>イシ</t>
    </rPh>
    <rPh sb="2" eb="4">
      <t>ショウカン</t>
    </rPh>
    <phoneticPr fontId="1"/>
  </si>
  <si>
    <t>術者のすぐそばに障害物（木）を追加する。</t>
    <rPh sb="0" eb="2">
      <t>ジュツシャ</t>
    </rPh>
    <rPh sb="8" eb="11">
      <t>ショウガイブツ</t>
    </rPh>
    <rPh sb="12" eb="13">
      <t>キ</t>
    </rPh>
    <rPh sb="15" eb="17">
      <t>ツイカ</t>
    </rPh>
    <phoneticPr fontId="1"/>
  </si>
  <si>
    <t>術者のすぐそばに障害物（石）を追加する。</t>
    <rPh sb="0" eb="2">
      <t>ジュツシャ</t>
    </rPh>
    <rPh sb="8" eb="11">
      <t>ショウガイブツ</t>
    </rPh>
    <rPh sb="12" eb="13">
      <t>イシ</t>
    </rPh>
    <rPh sb="15" eb="17">
      <t>ツイカ</t>
    </rPh>
    <phoneticPr fontId="1"/>
  </si>
  <si>
    <t>大昔の剣で、もうあまり切れないが、ちょっと高く売れそうだ。</t>
    <rPh sb="0" eb="2">
      <t>オオムカシ</t>
    </rPh>
    <rPh sb="3" eb="4">
      <t>ケン</t>
    </rPh>
    <rPh sb="11" eb="12">
      <t>キ</t>
    </rPh>
    <rPh sb="21" eb="22">
      <t>タカ</t>
    </rPh>
    <rPh sb="23" eb="24">
      <t>ウ</t>
    </rPh>
    <phoneticPr fontId="1"/>
  </si>
  <si>
    <t>desc</t>
    <phoneticPr fontId="1"/>
  </si>
  <si>
    <t>varchar</t>
    <phoneticPr fontId="1"/>
  </si>
  <si>
    <t>MaterialBag</t>
    <phoneticPr fontId="1"/>
  </si>
  <si>
    <t>MaterialID</t>
    <phoneticPr fontId="1"/>
  </si>
  <si>
    <t>num</t>
    <phoneticPr fontId="1"/>
  </si>
  <si>
    <t>PageBag</t>
    <phoneticPr fontId="1"/>
  </si>
  <si>
    <t>PageID</t>
    <phoneticPr fontId="1"/>
  </si>
  <si>
    <t>num</t>
    <phoneticPr fontId="1"/>
  </si>
  <si>
    <t>spread</t>
    <phoneticPr fontId="1"/>
  </si>
  <si>
    <t>ガラス</t>
    <phoneticPr fontId="1"/>
  </si>
  <si>
    <t>LastSave</t>
    <phoneticPr fontId="1"/>
  </si>
  <si>
    <t>dt</t>
    <phoneticPr fontId="1"/>
  </si>
  <si>
    <t>dateTime</t>
    <phoneticPr fontId="1"/>
  </si>
  <si>
    <t>F/B</t>
    <phoneticPr fontId="1"/>
  </si>
  <si>
    <t>PCSTatus</t>
    <phoneticPr fontId="1"/>
  </si>
  <si>
    <t>PlayerChara</t>
    <phoneticPr fontId="1"/>
  </si>
  <si>
    <t>空のボトル</t>
    <rPh sb="0" eb="1">
      <t>カラ</t>
    </rPh>
    <phoneticPr fontId="1"/>
  </si>
  <si>
    <t>空の缶</t>
    <rPh sb="0" eb="1">
      <t>カラ</t>
    </rPh>
    <rPh sb="2" eb="3">
      <t>カン</t>
    </rPh>
    <phoneticPr fontId="1"/>
  </si>
  <si>
    <t>ガラガラヘビ</t>
    <phoneticPr fontId="1"/>
  </si>
  <si>
    <t>焚き火セット</t>
    <rPh sb="0" eb="1">
      <t>タ</t>
    </rPh>
    <rPh sb="2" eb="3">
      <t>ビ</t>
    </rPh>
    <phoneticPr fontId="1"/>
  </si>
  <si>
    <t>うーむこれは迷うが・・・アウト！上位者からの嫌悪により精神力が低下する。</t>
    <rPh sb="6" eb="7">
      <t>マヨ</t>
    </rPh>
    <phoneticPr fontId="1"/>
  </si>
  <si>
    <t>冷却装置</t>
    <rPh sb="0" eb="4">
      <t>レイキャクソウチ</t>
    </rPh>
    <phoneticPr fontId="1"/>
  </si>
  <si>
    <t>途方も価値のない錆びた金塊</t>
    <rPh sb="0" eb="2">
      <t>トホウ</t>
    </rPh>
    <rPh sb="3" eb="5">
      <t>カチ</t>
    </rPh>
    <rPh sb="8" eb="9">
      <t>サ</t>
    </rPh>
    <rPh sb="11" eb="13">
      <t>キンカイ</t>
    </rPh>
    <phoneticPr fontId="1"/>
  </si>
  <si>
    <t>途方もない価値の錆びた金塊</t>
    <rPh sb="0" eb="2">
      <t>トホウ</t>
    </rPh>
    <rPh sb="5" eb="7">
      <t>カチ</t>
    </rPh>
    <rPh sb="8" eb="9">
      <t>サ</t>
    </rPh>
    <rPh sb="11" eb="13">
      <t>キンカイ</t>
    </rPh>
    <phoneticPr fontId="1"/>
  </si>
  <si>
    <t>錆びた金属だ。</t>
    <rPh sb="0" eb="1">
      <t>サ</t>
    </rPh>
    <rPh sb="3" eb="5">
      <t>キンゾク</t>
    </rPh>
    <phoneticPr fontId="1"/>
  </si>
  <si>
    <t>古い剣で、もうあまり切れない。</t>
    <rPh sb="0" eb="1">
      <t>フル</t>
    </rPh>
    <rPh sb="2" eb="3">
      <t>ケン</t>
    </rPh>
    <rPh sb="10" eb="11">
      <t>キ</t>
    </rPh>
    <phoneticPr fontId="1"/>
  </si>
  <si>
    <t>印籠</t>
    <rPh sb="0" eb="2">
      <t>インロウ</t>
    </rPh>
    <phoneticPr fontId="1"/>
  </si>
  <si>
    <t>ええい、このもんどころが目に入らぬか！！！/攻撃力が微妙に上がる。</t>
    <rPh sb="12" eb="13">
      <t>メ</t>
    </rPh>
    <rPh sb="14" eb="15">
      <t>ハイ</t>
    </rPh>
    <rPh sb="22" eb="25">
      <t>コウゲキリョク</t>
    </rPh>
    <rPh sb="26" eb="28">
      <t>ビミョウ</t>
    </rPh>
    <rPh sb="29" eb="30">
      <t>ア</t>
    </rPh>
    <phoneticPr fontId="1"/>
  </si>
  <si>
    <t>ItemUpgradeValue</t>
    <phoneticPr fontId="1"/>
  </si>
  <si>
    <t>ItemUpgradeMaterial</t>
    <phoneticPr fontId="1"/>
  </si>
  <si>
    <t>ItemUpgradeEffect</t>
    <phoneticPr fontId="1"/>
  </si>
  <si>
    <t xml:space="preserve"> SAVEDATA SUB</t>
    <phoneticPr fontId="1"/>
  </si>
  <si>
    <t>←面倒なのでDDL参照</t>
    <rPh sb="1" eb="3">
      <t>メンドウ</t>
    </rPh>
    <rPh sb="9" eb="11">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</si>
</sst>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ＭＳ Ｐゴシック"/>
      <family val="2"/>
      <scheme val="minor"/>
    </font>
    <font>
      <sz val="6"/>
      <name val="ＭＳ Ｐゴシック"/>
      <family val="3"/>
      <charset val="128"/>
      <scheme val="minor"/>
    </font>
    <font>
      <sz val="11"/>
      <name val="ＭＳ Ｐゴシック"/>
      <family val="2"/>
      <scheme val="minor"/>
    </font>
    <font>
      <sz val="11"/>
      <color rgb="FFFF0000"/>
      <name val="ＭＳ Ｐゴシック"/>
      <family val="2"/>
      <scheme val="minor"/>
    </font>
    <font>
      <sz val="11"/>
      <color rgb="FFFF0000"/>
      <name val="ＭＳ Ｐゴシック"/>
      <family val="3"/>
      <charset val="128"/>
      <scheme val="minor"/>
    </font>
    <font>
      <sz val="11"/>
      <name val="ＭＳ Ｐゴシック"/>
      <family val="3"/>
      <charset val="128"/>
      <scheme val="minor"/>
    </font>
    <font>
      <b/>
      <sz val="11"/>
      <color rgb="FFFF0000"/>
      <name val="ＭＳ Ｐゴシック"/>
      <family val="3"/>
      <charset val="128"/>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5">
    <xf numFmtId="0" fontId="0" fillId="0" borderId="0" xfId="0"/>
    <xf numFmtId="0" fontId="0" fillId="2" borderId="0" xfId="0" applyFill="1"/>
    <xf numFmtId="0" fontId="0" fillId="3" borderId="0" xfId="0" applyFill="1"/>
    <xf numFmtId="0" fontId="0" fillId="2" borderId="2" xfId="0" applyFill="1" applyBorder="1"/>
    <xf numFmtId="0" fontId="0" fillId="2" borderId="3" xfId="0" applyFill="1" applyBorder="1"/>
    <xf numFmtId="0" fontId="2" fillId="2" borderId="2" xfId="0" applyFont="1" applyFill="1" applyBorder="1"/>
    <xf numFmtId="0" fontId="0" fillId="2" borderId="1" xfId="0" applyFill="1" applyBorder="1"/>
    <xf numFmtId="0" fontId="0" fillId="4"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5" borderId="8" xfId="0" applyFill="1" applyBorder="1"/>
    <xf numFmtId="0" fontId="0" fillId="5" borderId="0" xfId="0" applyFill="1" applyBorder="1"/>
    <xf numFmtId="0" fontId="0" fillId="5" borderId="9" xfId="0" applyFill="1" applyBorder="1"/>
    <xf numFmtId="0" fontId="0" fillId="5" borderId="10" xfId="0" applyFill="1" applyBorder="1"/>
    <xf numFmtId="0" fontId="0" fillId="5" borderId="11" xfId="0" applyFill="1" applyBorder="1"/>
    <xf numFmtId="0" fontId="0" fillId="5" borderId="12" xfId="0" applyFill="1" applyBorder="1"/>
    <xf numFmtId="0" fontId="0" fillId="0" borderId="0" xfId="0" applyFill="1" applyBorder="1"/>
    <xf numFmtId="0" fontId="0" fillId="0" borderId="8" xfId="0" applyFill="1" applyBorder="1"/>
    <xf numFmtId="0" fontId="0" fillId="0" borderId="9" xfId="0" applyFill="1" applyBorder="1"/>
    <xf numFmtId="0" fontId="0" fillId="0" borderId="10" xfId="0" applyFill="1" applyBorder="1"/>
    <xf numFmtId="0" fontId="0" fillId="0" borderId="13" xfId="0" applyBorder="1"/>
    <xf numFmtId="0" fontId="0" fillId="0" borderId="14" xfId="0" applyBorder="1"/>
    <xf numFmtId="0" fontId="0" fillId="5" borderId="5" xfId="0" applyFill="1" applyBorder="1"/>
    <xf numFmtId="0" fontId="0" fillId="5" borderId="6" xfId="0" applyFill="1" applyBorder="1"/>
    <xf numFmtId="0" fontId="0" fillId="5" borderId="7" xfId="0" applyFill="1" applyBorder="1"/>
    <xf numFmtId="0" fontId="0" fillId="0" borderId="0" xfId="0" applyAlignment="1">
      <alignment horizontal="right"/>
    </xf>
    <xf numFmtId="0" fontId="0" fillId="0" borderId="5" xfId="0" applyFill="1" applyBorder="1"/>
    <xf numFmtId="0" fontId="0" fillId="0" borderId="6" xfId="0" applyFill="1" applyBorder="1"/>
    <xf numFmtId="0" fontId="0" fillId="0" borderId="7" xfId="0" applyFill="1" applyBorder="1"/>
    <xf numFmtId="0" fontId="0" fillId="0" borderId="11" xfId="0" applyFill="1" applyBorder="1"/>
    <xf numFmtId="0" fontId="0" fillId="5" borderId="0" xfId="0" applyFill="1"/>
    <xf numFmtId="0" fontId="0" fillId="6" borderId="0" xfId="0" applyFill="1"/>
    <xf numFmtId="0" fontId="0" fillId="4" borderId="2" xfId="0" applyFill="1" applyBorder="1"/>
    <xf numFmtId="0" fontId="0" fillId="4" borderId="3" xfId="0" applyFill="1" applyBorder="1"/>
    <xf numFmtId="0" fontId="0" fillId="4" borderId="4" xfId="0" applyFill="1" applyBorder="1"/>
    <xf numFmtId="0" fontId="0" fillId="7" borderId="0" xfId="0" applyFill="1"/>
    <xf numFmtId="0" fontId="0" fillId="7" borderId="0" xfId="0" applyFill="1" applyBorder="1"/>
    <xf numFmtId="0" fontId="3" fillId="0" borderId="8" xfId="0" applyFont="1" applyBorder="1"/>
    <xf numFmtId="0" fontId="4" fillId="0" borderId="0" xfId="0" applyFont="1" applyBorder="1"/>
    <xf numFmtId="0" fontId="4" fillId="0" borderId="9" xfId="0" applyFont="1" applyBorder="1"/>
    <xf numFmtId="0" fontId="4" fillId="0" borderId="8" xfId="0" applyFont="1" applyFill="1" applyBorder="1"/>
    <xf numFmtId="0" fontId="4" fillId="0" borderId="0" xfId="0" applyFont="1" applyFill="1" applyBorder="1"/>
    <xf numFmtId="0" fontId="5" fillId="0" borderId="5" xfId="0" applyFont="1" applyFill="1" applyBorder="1"/>
    <xf numFmtId="0" fontId="5" fillId="0" borderId="2" xfId="0" applyFont="1" applyFill="1" applyBorder="1"/>
    <xf numFmtId="0" fontId="6" fillId="0" borderId="0" xfId="0" applyFont="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15</xdr:col>
      <xdr:colOff>158750</xdr:colOff>
      <xdr:row>51</xdr:row>
      <xdr:rowOff>44450</xdr:rowOff>
    </xdr:from>
    <xdr:to>
      <xdr:col>18</xdr:col>
      <xdr:colOff>730250</xdr:colOff>
      <xdr:row>56</xdr:row>
      <xdr:rowOff>38100</xdr:rowOff>
    </xdr:to>
    <xdr:cxnSp macro="">
      <xdr:nvCxnSpPr>
        <xdr:cNvPr id="10" name="直線コネクタ 9"/>
        <xdr:cNvCxnSpPr/>
      </xdr:nvCxnSpPr>
      <xdr:spPr>
        <a:xfrm flipH="1" flipV="1">
          <a:off x="11303000" y="8464550"/>
          <a:ext cx="2800350" cy="81915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51</xdr:row>
      <xdr:rowOff>25400</xdr:rowOff>
    </xdr:from>
    <xdr:to>
      <xdr:col>15</xdr:col>
      <xdr:colOff>165100</xdr:colOff>
      <xdr:row>51</xdr:row>
      <xdr:rowOff>50800</xdr:rowOff>
    </xdr:to>
    <xdr:cxnSp macro="">
      <xdr:nvCxnSpPr>
        <xdr:cNvPr id="13" name="直線コネクタ 12"/>
        <xdr:cNvCxnSpPr/>
      </xdr:nvCxnSpPr>
      <xdr:spPr>
        <a:xfrm flipH="1" flipV="1">
          <a:off x="7181850" y="8445500"/>
          <a:ext cx="4127500" cy="25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12700</xdr:colOff>
      <xdr:row>21</xdr:row>
      <xdr:rowOff>50800</xdr:rowOff>
    </xdr:from>
    <xdr:to>
      <xdr:col>9</xdr:col>
      <xdr:colOff>501650</xdr:colOff>
      <xdr:row>51</xdr:row>
      <xdr:rowOff>31750</xdr:rowOff>
    </xdr:to>
    <xdr:cxnSp macro="">
      <xdr:nvCxnSpPr>
        <xdr:cNvPr id="15" name="直線コネクタ 14"/>
        <xdr:cNvCxnSpPr/>
      </xdr:nvCxnSpPr>
      <xdr:spPr>
        <a:xfrm flipH="1" flipV="1">
          <a:off x="5956300" y="3517900"/>
          <a:ext cx="1231900" cy="493395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26</xdr:row>
      <xdr:rowOff>158750</xdr:rowOff>
    </xdr:from>
    <xdr:to>
      <xdr:col>31</xdr:col>
      <xdr:colOff>508000</xdr:colOff>
      <xdr:row>49</xdr:row>
      <xdr:rowOff>158750</xdr:rowOff>
    </xdr:to>
    <xdr:cxnSp macro="">
      <xdr:nvCxnSpPr>
        <xdr:cNvPr id="18" name="直線コネクタ 17"/>
        <xdr:cNvCxnSpPr/>
      </xdr:nvCxnSpPr>
      <xdr:spPr>
        <a:xfrm flipH="1" flipV="1">
          <a:off x="22288500" y="4451350"/>
          <a:ext cx="1250950" cy="37973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26</xdr:row>
      <xdr:rowOff>133350</xdr:rowOff>
    </xdr:from>
    <xdr:to>
      <xdr:col>9</xdr:col>
      <xdr:colOff>552450</xdr:colOff>
      <xdr:row>65</xdr:row>
      <xdr:rowOff>146050</xdr:rowOff>
    </xdr:to>
    <xdr:cxnSp macro="">
      <xdr:nvCxnSpPr>
        <xdr:cNvPr id="19" name="直線コネクタ 18"/>
        <xdr:cNvCxnSpPr/>
      </xdr:nvCxnSpPr>
      <xdr:spPr>
        <a:xfrm flipH="1" flipV="1">
          <a:off x="5943600" y="4425950"/>
          <a:ext cx="1295400" cy="64516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527050</xdr:colOff>
      <xdr:row>65</xdr:row>
      <xdr:rowOff>38100</xdr:rowOff>
    </xdr:from>
    <xdr:to>
      <xdr:col>30</xdr:col>
      <xdr:colOff>127000</xdr:colOff>
      <xdr:row>65</xdr:row>
      <xdr:rowOff>146050</xdr:rowOff>
    </xdr:to>
    <xdr:cxnSp macro="">
      <xdr:nvCxnSpPr>
        <xdr:cNvPr id="23" name="直線コネクタ 22"/>
        <xdr:cNvCxnSpPr/>
      </xdr:nvCxnSpPr>
      <xdr:spPr>
        <a:xfrm flipV="1">
          <a:off x="7213600" y="10769600"/>
          <a:ext cx="15201900" cy="10795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114300</xdr:colOff>
      <xdr:row>49</xdr:row>
      <xdr:rowOff>139700</xdr:rowOff>
    </xdr:from>
    <xdr:to>
      <xdr:col>31</xdr:col>
      <xdr:colOff>533400</xdr:colOff>
      <xdr:row>64</xdr:row>
      <xdr:rowOff>152400</xdr:rowOff>
    </xdr:to>
    <xdr:cxnSp macro="">
      <xdr:nvCxnSpPr>
        <xdr:cNvPr id="24" name="直線コネクタ 23"/>
        <xdr:cNvCxnSpPr/>
      </xdr:nvCxnSpPr>
      <xdr:spPr>
        <a:xfrm flipV="1">
          <a:off x="22402800" y="8229600"/>
          <a:ext cx="1162050" cy="24892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36</xdr:row>
      <xdr:rowOff>69850</xdr:rowOff>
    </xdr:from>
    <xdr:to>
      <xdr:col>15</xdr:col>
      <xdr:colOff>25400</xdr:colOff>
      <xdr:row>36</xdr:row>
      <xdr:rowOff>107950</xdr:rowOff>
    </xdr:to>
    <xdr:cxnSp macro="">
      <xdr:nvCxnSpPr>
        <xdr:cNvPr id="32" name="直線コネクタ 31"/>
        <xdr:cNvCxnSpPr/>
      </xdr:nvCxnSpPr>
      <xdr:spPr>
        <a:xfrm flipH="1">
          <a:off x="5943600" y="6013450"/>
          <a:ext cx="5226050" cy="381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12700</xdr:colOff>
      <xdr:row>41</xdr:row>
      <xdr:rowOff>6350</xdr:rowOff>
    </xdr:from>
    <xdr:to>
      <xdr:col>9</xdr:col>
      <xdr:colOff>495300</xdr:colOff>
      <xdr:row>51</xdr:row>
      <xdr:rowOff>31750</xdr:rowOff>
    </xdr:to>
    <xdr:cxnSp macro="">
      <xdr:nvCxnSpPr>
        <xdr:cNvPr id="41" name="直線コネクタ 40"/>
        <xdr:cNvCxnSpPr/>
      </xdr:nvCxnSpPr>
      <xdr:spPr>
        <a:xfrm flipH="1" flipV="1">
          <a:off x="755650" y="6775450"/>
          <a:ext cx="6426200" cy="1676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29</xdr:row>
      <xdr:rowOff>139700</xdr:rowOff>
    </xdr:from>
    <xdr:to>
      <xdr:col>19</xdr:col>
      <xdr:colOff>0</xdr:colOff>
      <xdr:row>37</xdr:row>
      <xdr:rowOff>25400</xdr:rowOff>
    </xdr:to>
    <xdr:cxnSp macro="">
      <xdr:nvCxnSpPr>
        <xdr:cNvPr id="43" name="直線コネクタ 42"/>
        <xdr:cNvCxnSpPr/>
      </xdr:nvCxnSpPr>
      <xdr:spPr>
        <a:xfrm flipH="1" flipV="1">
          <a:off x="13373100" y="4927600"/>
          <a:ext cx="742950" cy="12065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177800</xdr:colOff>
      <xdr:row>7</xdr:row>
      <xdr:rowOff>19050</xdr:rowOff>
    </xdr:from>
    <xdr:to>
      <xdr:col>13</xdr:col>
      <xdr:colOff>349250</xdr:colOff>
      <xdr:row>66</xdr:row>
      <xdr:rowOff>120650</xdr:rowOff>
    </xdr:to>
    <xdr:sp macro="" textlink="">
      <xdr:nvSpPr>
        <xdr:cNvPr id="48" name="フリーフォーム 47"/>
        <xdr:cNvSpPr/>
      </xdr:nvSpPr>
      <xdr:spPr>
        <a:xfrm>
          <a:off x="177800" y="1174750"/>
          <a:ext cx="9829800" cy="9842500"/>
        </a:xfrm>
        <a:custGeom>
          <a:avLst/>
          <a:gdLst>
            <a:gd name="connsiteX0" fmla="*/ 609600 w 9829800"/>
            <a:gd name="connsiteY0" fmla="*/ 6350 h 9842500"/>
            <a:gd name="connsiteX1" fmla="*/ 609600 w 9829800"/>
            <a:gd name="connsiteY1" fmla="*/ 6350 h 9842500"/>
            <a:gd name="connsiteX2" fmla="*/ 698500 w 9829800"/>
            <a:gd name="connsiteY2" fmla="*/ 0 h 9842500"/>
            <a:gd name="connsiteX3" fmla="*/ 3175000 w 9829800"/>
            <a:gd name="connsiteY3" fmla="*/ 0 h 9842500"/>
            <a:gd name="connsiteX4" fmla="*/ 3549650 w 9829800"/>
            <a:gd name="connsiteY4" fmla="*/ 647700 h 9842500"/>
            <a:gd name="connsiteX5" fmla="*/ 6299200 w 9829800"/>
            <a:gd name="connsiteY5" fmla="*/ 628650 h 9842500"/>
            <a:gd name="connsiteX6" fmla="*/ 6750050 w 9829800"/>
            <a:gd name="connsiteY6" fmla="*/ 8870950 h 9842500"/>
            <a:gd name="connsiteX7" fmla="*/ 9829800 w 9829800"/>
            <a:gd name="connsiteY7" fmla="*/ 8947150 h 9842500"/>
            <a:gd name="connsiteX8" fmla="*/ 9785350 w 9829800"/>
            <a:gd name="connsiteY8" fmla="*/ 9842500 h 9842500"/>
            <a:gd name="connsiteX9" fmla="*/ 76200 w 9829800"/>
            <a:gd name="connsiteY9" fmla="*/ 9740900 h 9842500"/>
            <a:gd name="connsiteX10" fmla="*/ 0 w 9829800"/>
            <a:gd name="connsiteY10" fmla="*/ 203200 h 9842500"/>
            <a:gd name="connsiteX11" fmla="*/ 609600 w 9829800"/>
            <a:gd name="connsiteY11" fmla="*/ 6350 h 9842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9829800" h="9842500">
              <a:moveTo>
                <a:pt x="609600" y="6350"/>
              </a:moveTo>
              <a:lnTo>
                <a:pt x="609600" y="6350"/>
              </a:lnTo>
              <a:lnTo>
                <a:pt x="698500" y="0"/>
              </a:lnTo>
              <a:lnTo>
                <a:pt x="3175000" y="0"/>
              </a:lnTo>
              <a:lnTo>
                <a:pt x="3549650" y="647700"/>
              </a:lnTo>
              <a:lnTo>
                <a:pt x="6299200" y="628650"/>
              </a:lnTo>
              <a:lnTo>
                <a:pt x="6750050" y="8870950"/>
              </a:lnTo>
              <a:lnTo>
                <a:pt x="9829800" y="8947150"/>
              </a:lnTo>
              <a:lnTo>
                <a:pt x="9785350" y="9842500"/>
              </a:lnTo>
              <a:lnTo>
                <a:pt x="76200" y="9740900"/>
              </a:lnTo>
              <a:lnTo>
                <a:pt x="0" y="203200"/>
              </a:lnTo>
              <a:lnTo>
                <a:pt x="609600" y="6350"/>
              </a:lnTo>
              <a:close/>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5"/>
  <sheetViews>
    <sheetView workbookViewId="0">
      <selection activeCell="C24" sqref="C24"/>
    </sheetView>
  </sheetViews>
  <sheetFormatPr defaultRowHeight="13"/>
  <cols>
    <col min="3" max="3" width="21.26953125" bestFit="1" customWidth="1"/>
  </cols>
  <sheetData>
    <row r="2" spans="1:10">
      <c r="B2" t="s">
        <v>0</v>
      </c>
      <c r="C2" t="s">
        <v>11</v>
      </c>
      <c r="D2" t="s">
        <v>1</v>
      </c>
    </row>
    <row r="3" spans="1:10">
      <c r="A3">
        <v>1</v>
      </c>
      <c r="B3" t="str">
        <f>"AM"&amp;TEXT(A3,"0000")</f>
        <v>AM0001</v>
      </c>
      <c r="C3" t="s">
        <v>26</v>
      </c>
      <c r="D3">
        <v>10</v>
      </c>
      <c r="E3" t="str">
        <f>"insert into material values("</f>
        <v>insert into material values(</v>
      </c>
      <c r="F3" t="str">
        <f>"'"&amp;B3&amp;"'"</f>
        <v>'AM0001'</v>
      </c>
      <c r="G3" t="str">
        <f>"'"&amp;C3&amp;"'"</f>
        <v>'鉄片'</v>
      </c>
      <c r="H3">
        <f>D3</f>
        <v>10</v>
      </c>
      <c r="I3" t="s">
        <v>1442</v>
      </c>
      <c r="J3" t="str">
        <f>E3&amp;F3&amp;","&amp;G3&amp;","&amp;H3&amp;I3</f>
        <v>insert into material values('AM0001','鉄片',10);</v>
      </c>
    </row>
    <row r="4" spans="1:10">
      <c r="A4">
        <v>2</v>
      </c>
      <c r="B4" t="str">
        <f t="shared" ref="B4:B45" si="0">"AM"&amp;TEXT(A4,"0000")</f>
        <v>AM0002</v>
      </c>
      <c r="C4" t="s">
        <v>27</v>
      </c>
      <c r="D4">
        <v>200</v>
      </c>
      <c r="E4" t="str">
        <f t="shared" ref="E4:E45" si="1">"insert into material values("</f>
        <v>insert into material values(</v>
      </c>
      <c r="F4" t="str">
        <f t="shared" ref="F4:F45" si="2">"'"&amp;B4&amp;"'"</f>
        <v>'AM0002'</v>
      </c>
      <c r="G4" t="str">
        <f t="shared" ref="G4:G45" si="3">"'"&amp;C4&amp;"'"</f>
        <v>'合金'</v>
      </c>
      <c r="H4">
        <f t="shared" ref="H4:H45" si="4">D4</f>
        <v>200</v>
      </c>
      <c r="I4" t="s">
        <v>1442</v>
      </c>
      <c r="J4" t="str">
        <f t="shared" ref="J4:J45" si="5">E4&amp;F4&amp;","&amp;G4&amp;","&amp;H4&amp;I4</f>
        <v>insert into material values('AM0002','合金',200);</v>
      </c>
    </row>
    <row r="5" spans="1:10">
      <c r="A5">
        <v>3</v>
      </c>
      <c r="B5" t="str">
        <f t="shared" si="0"/>
        <v>AM0003</v>
      </c>
      <c r="C5" t="s">
        <v>28</v>
      </c>
      <c r="D5">
        <v>5</v>
      </c>
      <c r="E5" t="str">
        <f t="shared" si="1"/>
        <v>insert into material values(</v>
      </c>
      <c r="F5" t="str">
        <f t="shared" si="2"/>
        <v>'AM0003'</v>
      </c>
      <c r="G5" t="str">
        <f t="shared" si="3"/>
        <v>'木片'</v>
      </c>
      <c r="H5">
        <f t="shared" si="4"/>
        <v>5</v>
      </c>
      <c r="I5" t="s">
        <v>1442</v>
      </c>
      <c r="J5" t="str">
        <f t="shared" si="5"/>
        <v>insert into material values('AM0003','木片',5);</v>
      </c>
    </row>
    <row r="6" spans="1:10">
      <c r="A6">
        <v>4</v>
      </c>
      <c r="B6" t="str">
        <f t="shared" si="0"/>
        <v>AM0004</v>
      </c>
      <c r="C6" t="s">
        <v>29</v>
      </c>
      <c r="D6">
        <v>5</v>
      </c>
      <c r="E6" t="str">
        <f t="shared" si="1"/>
        <v>insert into material values(</v>
      </c>
      <c r="F6" t="str">
        <f t="shared" si="2"/>
        <v>'AM0004'</v>
      </c>
      <c r="G6" t="str">
        <f t="shared" si="3"/>
        <v>'布'</v>
      </c>
      <c r="H6">
        <f t="shared" si="4"/>
        <v>5</v>
      </c>
      <c r="I6" t="s">
        <v>1442</v>
      </c>
      <c r="J6" t="str">
        <f t="shared" si="5"/>
        <v>insert into material values('AM0004','布',5);</v>
      </c>
    </row>
    <row r="7" spans="1:10">
      <c r="A7">
        <v>5</v>
      </c>
      <c r="B7" t="str">
        <f t="shared" si="0"/>
        <v>AM0005</v>
      </c>
      <c r="C7" t="s">
        <v>30</v>
      </c>
      <c r="D7">
        <v>1</v>
      </c>
      <c r="E7" t="str">
        <f t="shared" si="1"/>
        <v>insert into material values(</v>
      </c>
      <c r="F7" t="str">
        <f t="shared" si="2"/>
        <v>'AM0005'</v>
      </c>
      <c r="G7" t="str">
        <f t="shared" si="3"/>
        <v>'藁'</v>
      </c>
      <c r="H7">
        <f t="shared" si="4"/>
        <v>1</v>
      </c>
      <c r="I7" t="s">
        <v>1442</v>
      </c>
      <c r="J7" t="str">
        <f t="shared" si="5"/>
        <v>insert into material values('AM0005','藁',1);</v>
      </c>
    </row>
    <row r="8" spans="1:10">
      <c r="A8">
        <v>6</v>
      </c>
      <c r="B8" t="str">
        <f t="shared" si="0"/>
        <v>AM0006</v>
      </c>
      <c r="C8" t="s">
        <v>31</v>
      </c>
      <c r="D8">
        <v>1</v>
      </c>
      <c r="E8" t="str">
        <f t="shared" si="1"/>
        <v>insert into material values(</v>
      </c>
      <c r="F8" t="str">
        <f t="shared" si="2"/>
        <v>'AM0006'</v>
      </c>
      <c r="G8" t="str">
        <f t="shared" si="3"/>
        <v>'紐'</v>
      </c>
      <c r="H8">
        <f t="shared" si="4"/>
        <v>1</v>
      </c>
      <c r="I8" t="s">
        <v>1442</v>
      </c>
      <c r="J8" t="str">
        <f t="shared" si="5"/>
        <v>insert into material values('AM0006','紐',1);</v>
      </c>
    </row>
    <row r="9" spans="1:10">
      <c r="A9">
        <v>7</v>
      </c>
      <c r="B9" t="str">
        <f t="shared" si="0"/>
        <v>AM0007</v>
      </c>
      <c r="C9" t="s">
        <v>32</v>
      </c>
      <c r="D9">
        <v>10</v>
      </c>
      <c r="E9" t="str">
        <f t="shared" si="1"/>
        <v>insert into material values(</v>
      </c>
      <c r="F9" t="str">
        <f t="shared" si="2"/>
        <v>'AM0007'</v>
      </c>
      <c r="G9" t="str">
        <f t="shared" si="3"/>
        <v>'ワイヤー'</v>
      </c>
      <c r="H9">
        <f t="shared" si="4"/>
        <v>10</v>
      </c>
      <c r="I9" t="s">
        <v>1442</v>
      </c>
      <c r="J9" t="str">
        <f t="shared" si="5"/>
        <v>insert into material values('AM0007','ワイヤー',10);</v>
      </c>
    </row>
    <row r="10" spans="1:10">
      <c r="A10">
        <v>8</v>
      </c>
      <c r="B10" t="str">
        <f t="shared" si="0"/>
        <v>AM0008</v>
      </c>
      <c r="C10" t="s">
        <v>33</v>
      </c>
      <c r="D10">
        <v>20</v>
      </c>
      <c r="E10" t="str">
        <f t="shared" si="1"/>
        <v>insert into material values(</v>
      </c>
      <c r="F10" t="str">
        <f t="shared" si="2"/>
        <v>'AM0008'</v>
      </c>
      <c r="G10" t="str">
        <f t="shared" si="3"/>
        <v>'鎖'</v>
      </c>
      <c r="H10">
        <f t="shared" si="4"/>
        <v>20</v>
      </c>
      <c r="I10" t="s">
        <v>1442</v>
      </c>
      <c r="J10" t="str">
        <f t="shared" si="5"/>
        <v>insert into material values('AM0008','鎖',20);</v>
      </c>
    </row>
    <row r="11" spans="1:10">
      <c r="A11">
        <v>9</v>
      </c>
      <c r="B11" t="str">
        <f t="shared" si="0"/>
        <v>AM0009</v>
      </c>
      <c r="C11" t="s">
        <v>34</v>
      </c>
      <c r="D11">
        <v>15</v>
      </c>
      <c r="E11" t="str">
        <f t="shared" si="1"/>
        <v>insert into material values(</v>
      </c>
      <c r="F11" t="str">
        <f t="shared" si="2"/>
        <v>'AM0009'</v>
      </c>
      <c r="G11" t="str">
        <f t="shared" si="3"/>
        <v>'錬金物質'</v>
      </c>
      <c r="H11">
        <f t="shared" si="4"/>
        <v>15</v>
      </c>
      <c r="I11" t="s">
        <v>1442</v>
      </c>
      <c r="J11" t="str">
        <f t="shared" si="5"/>
        <v>insert into material values('AM0009','錬金物質',15);</v>
      </c>
    </row>
    <row r="12" spans="1:10">
      <c r="A12">
        <v>10</v>
      </c>
      <c r="B12" t="str">
        <f t="shared" si="0"/>
        <v>AM0010</v>
      </c>
      <c r="C12" t="s">
        <v>35</v>
      </c>
      <c r="D12">
        <v>300</v>
      </c>
      <c r="E12" t="str">
        <f t="shared" si="1"/>
        <v>insert into material values(</v>
      </c>
      <c r="F12" t="str">
        <f t="shared" si="2"/>
        <v>'AM0010'</v>
      </c>
      <c r="G12" t="str">
        <f t="shared" si="3"/>
        <v>'ベリタ結晶コーティング'</v>
      </c>
      <c r="H12">
        <f t="shared" si="4"/>
        <v>300</v>
      </c>
      <c r="I12" t="s">
        <v>1442</v>
      </c>
      <c r="J12" t="str">
        <f t="shared" si="5"/>
        <v>insert into material values('AM0010','ベリタ結晶コーティング',300);</v>
      </c>
    </row>
    <row r="13" spans="1:10">
      <c r="A13">
        <v>11</v>
      </c>
      <c r="B13" t="str">
        <f t="shared" si="0"/>
        <v>AM0011</v>
      </c>
      <c r="C13" t="s">
        <v>36</v>
      </c>
      <c r="D13">
        <v>4000</v>
      </c>
      <c r="E13" t="str">
        <f t="shared" si="1"/>
        <v>insert into material values(</v>
      </c>
      <c r="F13" t="str">
        <f t="shared" si="2"/>
        <v>'AM0011'</v>
      </c>
      <c r="G13" t="str">
        <f t="shared" si="3"/>
        <v>'虹のかけら'</v>
      </c>
      <c r="H13">
        <f t="shared" si="4"/>
        <v>4000</v>
      </c>
      <c r="I13" t="s">
        <v>1442</v>
      </c>
      <c r="J13" t="str">
        <f t="shared" si="5"/>
        <v>insert into material values('AM0011','虹のかけら',4000);</v>
      </c>
    </row>
    <row r="14" spans="1:10">
      <c r="A14">
        <v>12</v>
      </c>
      <c r="B14" t="str">
        <f t="shared" si="0"/>
        <v>AM0012</v>
      </c>
      <c r="C14" t="s">
        <v>38</v>
      </c>
      <c r="D14">
        <v>10000</v>
      </c>
      <c r="E14" t="str">
        <f t="shared" si="1"/>
        <v>insert into material values(</v>
      </c>
      <c r="F14" t="str">
        <f t="shared" si="2"/>
        <v>'AM0012'</v>
      </c>
      <c r="G14" t="str">
        <f t="shared" si="3"/>
        <v>'メガトンメダル'</v>
      </c>
      <c r="H14">
        <f t="shared" si="4"/>
        <v>10000</v>
      </c>
      <c r="I14" t="s">
        <v>1442</v>
      </c>
      <c r="J14" t="str">
        <f t="shared" si="5"/>
        <v>insert into material values('AM0012','メガトンメダル',10000);</v>
      </c>
    </row>
    <row r="15" spans="1:10">
      <c r="A15">
        <v>13</v>
      </c>
      <c r="B15" t="str">
        <f t="shared" si="0"/>
        <v>AM0013</v>
      </c>
      <c r="C15" t="s">
        <v>37</v>
      </c>
      <c r="D15">
        <v>100</v>
      </c>
      <c r="E15" t="str">
        <f t="shared" si="1"/>
        <v>insert into material values(</v>
      </c>
      <c r="F15" t="str">
        <f t="shared" si="2"/>
        <v>'AM0013'</v>
      </c>
      <c r="G15" t="str">
        <f t="shared" si="3"/>
        <v>'小さなコイン'</v>
      </c>
      <c r="H15">
        <f t="shared" si="4"/>
        <v>100</v>
      </c>
      <c r="I15" t="s">
        <v>1442</v>
      </c>
      <c r="J15" t="str">
        <f t="shared" si="5"/>
        <v>insert into material values('AM0013','小さなコイン',100);</v>
      </c>
    </row>
    <row r="16" spans="1:10">
      <c r="A16">
        <v>14</v>
      </c>
      <c r="B16" t="str">
        <f t="shared" si="0"/>
        <v>AM0014</v>
      </c>
      <c r="C16" t="s">
        <v>39</v>
      </c>
      <c r="D16">
        <v>2</v>
      </c>
      <c r="E16" t="str">
        <f t="shared" si="1"/>
        <v>insert into material values(</v>
      </c>
      <c r="F16" t="str">
        <f t="shared" si="2"/>
        <v>'AM0014'</v>
      </c>
      <c r="G16" t="str">
        <f t="shared" si="3"/>
        <v>'ホネ'</v>
      </c>
      <c r="H16">
        <f t="shared" si="4"/>
        <v>2</v>
      </c>
      <c r="I16" t="s">
        <v>1442</v>
      </c>
      <c r="J16" t="str">
        <f t="shared" si="5"/>
        <v>insert into material values('AM0014','ホネ',2);</v>
      </c>
    </row>
    <row r="17" spans="1:10">
      <c r="A17">
        <v>15</v>
      </c>
      <c r="B17" t="str">
        <f t="shared" si="0"/>
        <v>AM0015</v>
      </c>
      <c r="C17" t="s">
        <v>40</v>
      </c>
      <c r="D17">
        <v>2</v>
      </c>
      <c r="E17" t="str">
        <f t="shared" si="1"/>
        <v>insert into material values(</v>
      </c>
      <c r="F17" t="str">
        <f t="shared" si="2"/>
        <v>'AM0015'</v>
      </c>
      <c r="G17" t="str">
        <f t="shared" si="3"/>
        <v>'キバ'</v>
      </c>
      <c r="H17">
        <f t="shared" si="4"/>
        <v>2</v>
      </c>
      <c r="I17" t="s">
        <v>1442</v>
      </c>
      <c r="J17" t="str">
        <f t="shared" si="5"/>
        <v>insert into material values('AM0015','キバ',2);</v>
      </c>
    </row>
    <row r="18" spans="1:10">
      <c r="A18">
        <v>16</v>
      </c>
      <c r="B18" t="str">
        <f t="shared" si="0"/>
        <v>AM0016</v>
      </c>
      <c r="C18" t="s">
        <v>41</v>
      </c>
      <c r="D18">
        <v>2</v>
      </c>
      <c r="E18" t="str">
        <f t="shared" si="1"/>
        <v>insert into material values(</v>
      </c>
      <c r="F18" t="str">
        <f t="shared" si="2"/>
        <v>'AM0016'</v>
      </c>
      <c r="G18" t="str">
        <f t="shared" si="3"/>
        <v>'ツノ'</v>
      </c>
      <c r="H18">
        <f t="shared" si="4"/>
        <v>2</v>
      </c>
      <c r="I18" t="s">
        <v>1442</v>
      </c>
      <c r="J18" t="str">
        <f t="shared" si="5"/>
        <v>insert into material values('AM0016','ツノ',2);</v>
      </c>
    </row>
    <row r="19" spans="1:10">
      <c r="A19">
        <v>17</v>
      </c>
      <c r="B19" t="str">
        <f t="shared" si="0"/>
        <v>AM0017</v>
      </c>
      <c r="C19" t="s">
        <v>42</v>
      </c>
      <c r="D19">
        <v>2</v>
      </c>
      <c r="E19" t="str">
        <f t="shared" si="1"/>
        <v>insert into material values(</v>
      </c>
      <c r="F19" t="str">
        <f t="shared" si="2"/>
        <v>'AM0017'</v>
      </c>
      <c r="G19" t="str">
        <f t="shared" si="3"/>
        <v>'皮'</v>
      </c>
      <c r="H19">
        <f t="shared" si="4"/>
        <v>2</v>
      </c>
      <c r="I19" t="s">
        <v>1442</v>
      </c>
      <c r="J19" t="str">
        <f t="shared" si="5"/>
        <v>insert into material values('AM0017','皮',2);</v>
      </c>
    </row>
    <row r="20" spans="1:10">
      <c r="A20">
        <v>18</v>
      </c>
      <c r="B20" t="str">
        <f t="shared" si="0"/>
        <v>AM0018</v>
      </c>
      <c r="C20" t="s">
        <v>493</v>
      </c>
      <c r="D20">
        <v>75</v>
      </c>
      <c r="E20" t="str">
        <f t="shared" si="1"/>
        <v>insert into material values(</v>
      </c>
      <c r="F20" t="str">
        <f t="shared" si="2"/>
        <v>'AM0018'</v>
      </c>
      <c r="G20" t="str">
        <f t="shared" si="3"/>
        <v>'銀'</v>
      </c>
      <c r="H20">
        <f t="shared" si="4"/>
        <v>75</v>
      </c>
      <c r="I20" t="s">
        <v>1442</v>
      </c>
      <c r="J20" t="str">
        <f t="shared" si="5"/>
        <v>insert into material values('AM0018','銀',75);</v>
      </c>
    </row>
    <row r="21" spans="1:10">
      <c r="A21">
        <v>19</v>
      </c>
      <c r="B21" t="str">
        <f t="shared" si="0"/>
        <v>AM0019</v>
      </c>
      <c r="C21" t="s">
        <v>543</v>
      </c>
      <c r="D21">
        <v>150</v>
      </c>
      <c r="E21" t="str">
        <f t="shared" si="1"/>
        <v>insert into material values(</v>
      </c>
      <c r="F21" t="str">
        <f t="shared" si="2"/>
        <v>'AM0019'</v>
      </c>
      <c r="G21" t="str">
        <f t="shared" si="3"/>
        <v>'金'</v>
      </c>
      <c r="H21">
        <f t="shared" si="4"/>
        <v>150</v>
      </c>
      <c r="I21" t="s">
        <v>1442</v>
      </c>
      <c r="J21" t="str">
        <f t="shared" si="5"/>
        <v>insert into material values('AM0019','金',150);</v>
      </c>
    </row>
    <row r="22" spans="1:10">
      <c r="A22">
        <v>20</v>
      </c>
      <c r="B22" t="str">
        <f t="shared" si="0"/>
        <v>AM0020</v>
      </c>
      <c r="C22" t="s">
        <v>1341</v>
      </c>
      <c r="D22">
        <v>20000</v>
      </c>
      <c r="E22" t="str">
        <f t="shared" si="1"/>
        <v>insert into material values(</v>
      </c>
      <c r="F22" t="str">
        <f t="shared" si="2"/>
        <v>'AM0020'</v>
      </c>
      <c r="G22" t="str">
        <f t="shared" si="3"/>
        <v>'ヤドカリドラゴンの殻'</v>
      </c>
      <c r="H22">
        <f t="shared" si="4"/>
        <v>20000</v>
      </c>
      <c r="I22" t="s">
        <v>1442</v>
      </c>
      <c r="J22" t="str">
        <f t="shared" si="5"/>
        <v>insert into material values('AM0020','ヤドカリドラゴンの殻',20000);</v>
      </c>
    </row>
    <row r="23" spans="1:10">
      <c r="A23">
        <v>21</v>
      </c>
      <c r="B23" t="str">
        <f t="shared" si="0"/>
        <v>AM0021</v>
      </c>
      <c r="C23" t="s">
        <v>6213</v>
      </c>
      <c r="E23" t="str">
        <f t="shared" si="1"/>
        <v>insert into material values(</v>
      </c>
      <c r="F23" t="str">
        <f t="shared" si="2"/>
        <v>'AM0021'</v>
      </c>
      <c r="G23" t="str">
        <f t="shared" si="3"/>
        <v>'ガラス'</v>
      </c>
      <c r="H23">
        <f t="shared" si="4"/>
        <v>0</v>
      </c>
      <c r="I23" t="s">
        <v>1442</v>
      </c>
      <c r="J23" t="str">
        <f t="shared" si="5"/>
        <v>insert into material values('AM0021','ガラス',0);</v>
      </c>
    </row>
    <row r="24" spans="1:10">
      <c r="A24">
        <v>22</v>
      </c>
      <c r="B24" t="str">
        <f t="shared" si="0"/>
        <v>AM0022</v>
      </c>
      <c r="E24" t="str">
        <f t="shared" si="1"/>
        <v>insert into material values(</v>
      </c>
      <c r="F24" t="str">
        <f t="shared" si="2"/>
        <v>'AM0022'</v>
      </c>
      <c r="G24" t="str">
        <f t="shared" si="3"/>
        <v>''</v>
      </c>
      <c r="H24">
        <f t="shared" si="4"/>
        <v>0</v>
      </c>
      <c r="I24" t="s">
        <v>1442</v>
      </c>
      <c r="J24" t="str">
        <f t="shared" si="5"/>
        <v>insert into material values('AM0022','',0);</v>
      </c>
    </row>
    <row r="25" spans="1:10">
      <c r="A25">
        <v>23</v>
      </c>
      <c r="B25" t="str">
        <f t="shared" si="0"/>
        <v>AM0023</v>
      </c>
      <c r="E25" t="str">
        <f t="shared" si="1"/>
        <v>insert into material values(</v>
      </c>
      <c r="F25" t="str">
        <f t="shared" si="2"/>
        <v>'AM0023'</v>
      </c>
      <c r="G25" t="str">
        <f t="shared" si="3"/>
        <v>''</v>
      </c>
      <c r="H25">
        <f t="shared" si="4"/>
        <v>0</v>
      </c>
      <c r="I25" t="s">
        <v>1442</v>
      </c>
      <c r="J25" t="str">
        <f t="shared" si="5"/>
        <v>insert into material values('AM0023','',0);</v>
      </c>
    </row>
    <row r="26" spans="1:10">
      <c r="A26">
        <v>24</v>
      </c>
      <c r="B26" t="str">
        <f t="shared" si="0"/>
        <v>AM0024</v>
      </c>
      <c r="E26" t="str">
        <f t="shared" si="1"/>
        <v>insert into material values(</v>
      </c>
      <c r="F26" t="str">
        <f t="shared" si="2"/>
        <v>'AM0024'</v>
      </c>
      <c r="G26" t="str">
        <f t="shared" si="3"/>
        <v>''</v>
      </c>
      <c r="H26">
        <f t="shared" si="4"/>
        <v>0</v>
      </c>
      <c r="I26" t="s">
        <v>1442</v>
      </c>
      <c r="J26" t="str">
        <f t="shared" si="5"/>
        <v>insert into material values('AM0024','',0);</v>
      </c>
    </row>
    <row r="27" spans="1:10">
      <c r="A27">
        <v>25</v>
      </c>
      <c r="B27" t="str">
        <f t="shared" si="0"/>
        <v>AM0025</v>
      </c>
      <c r="E27" t="str">
        <f t="shared" si="1"/>
        <v>insert into material values(</v>
      </c>
      <c r="F27" t="str">
        <f t="shared" si="2"/>
        <v>'AM0025'</v>
      </c>
      <c r="G27" t="str">
        <f t="shared" si="3"/>
        <v>''</v>
      </c>
      <c r="H27">
        <f t="shared" si="4"/>
        <v>0</v>
      </c>
      <c r="I27" t="s">
        <v>1442</v>
      </c>
      <c r="J27" t="str">
        <f t="shared" si="5"/>
        <v>insert into material values('AM0025','',0);</v>
      </c>
    </row>
    <row r="28" spans="1:10">
      <c r="A28">
        <v>26</v>
      </c>
      <c r="B28" t="str">
        <f t="shared" si="0"/>
        <v>AM0026</v>
      </c>
      <c r="E28" t="str">
        <f t="shared" si="1"/>
        <v>insert into material values(</v>
      </c>
      <c r="F28" t="str">
        <f t="shared" si="2"/>
        <v>'AM0026'</v>
      </c>
      <c r="G28" t="str">
        <f t="shared" si="3"/>
        <v>''</v>
      </c>
      <c r="H28">
        <f t="shared" si="4"/>
        <v>0</v>
      </c>
      <c r="I28" t="s">
        <v>1442</v>
      </c>
      <c r="J28" t="str">
        <f t="shared" si="5"/>
        <v>insert into material values('AM0026','',0);</v>
      </c>
    </row>
    <row r="29" spans="1:10">
      <c r="A29">
        <v>27</v>
      </c>
      <c r="B29" t="str">
        <f t="shared" si="0"/>
        <v>AM0027</v>
      </c>
      <c r="E29" t="str">
        <f t="shared" si="1"/>
        <v>insert into material values(</v>
      </c>
      <c r="F29" t="str">
        <f t="shared" si="2"/>
        <v>'AM0027'</v>
      </c>
      <c r="G29" t="str">
        <f t="shared" si="3"/>
        <v>''</v>
      </c>
      <c r="H29">
        <f t="shared" si="4"/>
        <v>0</v>
      </c>
      <c r="I29" t="s">
        <v>1442</v>
      </c>
      <c r="J29" t="str">
        <f t="shared" si="5"/>
        <v>insert into material values('AM0027','',0);</v>
      </c>
    </row>
    <row r="30" spans="1:10">
      <c r="A30">
        <v>28</v>
      </c>
      <c r="B30" t="str">
        <f t="shared" si="0"/>
        <v>AM0028</v>
      </c>
      <c r="E30" t="str">
        <f t="shared" si="1"/>
        <v>insert into material values(</v>
      </c>
      <c r="F30" t="str">
        <f t="shared" si="2"/>
        <v>'AM0028'</v>
      </c>
      <c r="G30" t="str">
        <f t="shared" si="3"/>
        <v>''</v>
      </c>
      <c r="H30">
        <f t="shared" si="4"/>
        <v>0</v>
      </c>
      <c r="I30" t="s">
        <v>1442</v>
      </c>
      <c r="J30" t="str">
        <f t="shared" si="5"/>
        <v>insert into material values('AM0028','',0);</v>
      </c>
    </row>
    <row r="31" spans="1:10">
      <c r="A31">
        <v>29</v>
      </c>
      <c r="B31" t="str">
        <f t="shared" si="0"/>
        <v>AM0029</v>
      </c>
      <c r="E31" t="str">
        <f t="shared" si="1"/>
        <v>insert into material values(</v>
      </c>
      <c r="F31" t="str">
        <f t="shared" si="2"/>
        <v>'AM0029'</v>
      </c>
      <c r="G31" t="str">
        <f t="shared" si="3"/>
        <v>''</v>
      </c>
      <c r="H31">
        <f t="shared" si="4"/>
        <v>0</v>
      </c>
      <c r="I31" t="s">
        <v>1442</v>
      </c>
      <c r="J31" t="str">
        <f t="shared" si="5"/>
        <v>insert into material values('AM0029','',0);</v>
      </c>
    </row>
    <row r="32" spans="1:10">
      <c r="A32">
        <v>30</v>
      </c>
      <c r="B32" t="str">
        <f t="shared" si="0"/>
        <v>AM0030</v>
      </c>
      <c r="E32" t="str">
        <f t="shared" si="1"/>
        <v>insert into material values(</v>
      </c>
      <c r="F32" t="str">
        <f t="shared" si="2"/>
        <v>'AM0030'</v>
      </c>
      <c r="G32" t="str">
        <f t="shared" si="3"/>
        <v>''</v>
      </c>
      <c r="H32">
        <f t="shared" si="4"/>
        <v>0</v>
      </c>
      <c r="I32" t="s">
        <v>1442</v>
      </c>
      <c r="J32" t="str">
        <f t="shared" si="5"/>
        <v>insert into material values('AM0030','',0);</v>
      </c>
    </row>
    <row r="33" spans="1:10">
      <c r="A33">
        <v>31</v>
      </c>
      <c r="B33" t="str">
        <f t="shared" si="0"/>
        <v>AM0031</v>
      </c>
      <c r="E33" t="str">
        <f t="shared" si="1"/>
        <v>insert into material values(</v>
      </c>
      <c r="F33" t="str">
        <f t="shared" si="2"/>
        <v>'AM0031'</v>
      </c>
      <c r="G33" t="str">
        <f t="shared" si="3"/>
        <v>''</v>
      </c>
      <c r="H33">
        <f t="shared" si="4"/>
        <v>0</v>
      </c>
      <c r="I33" t="s">
        <v>1442</v>
      </c>
      <c r="J33" t="str">
        <f t="shared" si="5"/>
        <v>insert into material values('AM0031','',0);</v>
      </c>
    </row>
    <row r="34" spans="1:10">
      <c r="A34">
        <v>32</v>
      </c>
      <c r="B34" t="str">
        <f t="shared" si="0"/>
        <v>AM0032</v>
      </c>
      <c r="E34" t="str">
        <f t="shared" si="1"/>
        <v>insert into material values(</v>
      </c>
      <c r="F34" t="str">
        <f t="shared" si="2"/>
        <v>'AM0032'</v>
      </c>
      <c r="G34" t="str">
        <f t="shared" si="3"/>
        <v>''</v>
      </c>
      <c r="H34">
        <f t="shared" si="4"/>
        <v>0</v>
      </c>
      <c r="I34" t="s">
        <v>1442</v>
      </c>
      <c r="J34" t="str">
        <f t="shared" si="5"/>
        <v>insert into material values('AM0032','',0);</v>
      </c>
    </row>
    <row r="35" spans="1:10">
      <c r="A35">
        <v>33</v>
      </c>
      <c r="B35" t="str">
        <f t="shared" si="0"/>
        <v>AM0033</v>
      </c>
      <c r="E35" t="str">
        <f t="shared" si="1"/>
        <v>insert into material values(</v>
      </c>
      <c r="F35" t="str">
        <f t="shared" si="2"/>
        <v>'AM0033'</v>
      </c>
      <c r="G35" t="str">
        <f t="shared" si="3"/>
        <v>''</v>
      </c>
      <c r="H35">
        <f t="shared" si="4"/>
        <v>0</v>
      </c>
      <c r="I35" t="s">
        <v>1442</v>
      </c>
      <c r="J35" t="str">
        <f t="shared" si="5"/>
        <v>insert into material values('AM0033','',0);</v>
      </c>
    </row>
    <row r="36" spans="1:10">
      <c r="A36">
        <v>34</v>
      </c>
      <c r="B36" t="str">
        <f t="shared" si="0"/>
        <v>AM0034</v>
      </c>
      <c r="E36" t="str">
        <f t="shared" si="1"/>
        <v>insert into material values(</v>
      </c>
      <c r="F36" t="str">
        <f t="shared" si="2"/>
        <v>'AM0034'</v>
      </c>
      <c r="G36" t="str">
        <f t="shared" si="3"/>
        <v>''</v>
      </c>
      <c r="H36">
        <f t="shared" si="4"/>
        <v>0</v>
      </c>
      <c r="I36" t="s">
        <v>1442</v>
      </c>
      <c r="J36" t="str">
        <f t="shared" si="5"/>
        <v>insert into material values('AM0034','',0);</v>
      </c>
    </row>
    <row r="37" spans="1:10">
      <c r="A37">
        <v>35</v>
      </c>
      <c r="B37" t="str">
        <f t="shared" si="0"/>
        <v>AM0035</v>
      </c>
      <c r="E37" t="str">
        <f t="shared" si="1"/>
        <v>insert into material values(</v>
      </c>
      <c r="F37" t="str">
        <f t="shared" si="2"/>
        <v>'AM0035'</v>
      </c>
      <c r="G37" t="str">
        <f t="shared" si="3"/>
        <v>''</v>
      </c>
      <c r="H37">
        <f t="shared" si="4"/>
        <v>0</v>
      </c>
      <c r="I37" t="s">
        <v>1442</v>
      </c>
      <c r="J37" t="str">
        <f t="shared" si="5"/>
        <v>insert into material values('AM0035','',0);</v>
      </c>
    </row>
    <row r="38" spans="1:10">
      <c r="A38">
        <v>36</v>
      </c>
      <c r="B38" t="str">
        <f t="shared" si="0"/>
        <v>AM0036</v>
      </c>
      <c r="E38" t="str">
        <f t="shared" si="1"/>
        <v>insert into material values(</v>
      </c>
      <c r="F38" t="str">
        <f t="shared" si="2"/>
        <v>'AM0036'</v>
      </c>
      <c r="G38" t="str">
        <f t="shared" si="3"/>
        <v>''</v>
      </c>
      <c r="H38">
        <f t="shared" si="4"/>
        <v>0</v>
      </c>
      <c r="I38" t="s">
        <v>1442</v>
      </c>
      <c r="J38" t="str">
        <f t="shared" si="5"/>
        <v>insert into material values('AM0036','',0);</v>
      </c>
    </row>
    <row r="39" spans="1:10">
      <c r="A39">
        <v>37</v>
      </c>
      <c r="B39" t="str">
        <f t="shared" si="0"/>
        <v>AM0037</v>
      </c>
      <c r="E39" t="str">
        <f t="shared" si="1"/>
        <v>insert into material values(</v>
      </c>
      <c r="F39" t="str">
        <f t="shared" si="2"/>
        <v>'AM0037'</v>
      </c>
      <c r="G39" t="str">
        <f t="shared" si="3"/>
        <v>''</v>
      </c>
      <c r="H39">
        <f t="shared" si="4"/>
        <v>0</v>
      </c>
      <c r="I39" t="s">
        <v>1442</v>
      </c>
      <c r="J39" t="str">
        <f t="shared" si="5"/>
        <v>insert into material values('AM0037','',0);</v>
      </c>
    </row>
    <row r="40" spans="1:10">
      <c r="A40">
        <v>38</v>
      </c>
      <c r="B40" t="str">
        <f t="shared" si="0"/>
        <v>AM0038</v>
      </c>
      <c r="E40" t="str">
        <f t="shared" si="1"/>
        <v>insert into material values(</v>
      </c>
      <c r="F40" t="str">
        <f t="shared" si="2"/>
        <v>'AM0038'</v>
      </c>
      <c r="G40" t="str">
        <f t="shared" si="3"/>
        <v>''</v>
      </c>
      <c r="H40">
        <f t="shared" si="4"/>
        <v>0</v>
      </c>
      <c r="I40" t="s">
        <v>1442</v>
      </c>
      <c r="J40" t="str">
        <f t="shared" si="5"/>
        <v>insert into material values('AM0038','',0);</v>
      </c>
    </row>
    <row r="41" spans="1:10">
      <c r="A41">
        <v>39</v>
      </c>
      <c r="B41" t="str">
        <f t="shared" si="0"/>
        <v>AM0039</v>
      </c>
      <c r="E41" t="str">
        <f t="shared" si="1"/>
        <v>insert into material values(</v>
      </c>
      <c r="F41" t="str">
        <f t="shared" si="2"/>
        <v>'AM0039'</v>
      </c>
      <c r="G41" t="str">
        <f t="shared" si="3"/>
        <v>''</v>
      </c>
      <c r="H41">
        <f t="shared" si="4"/>
        <v>0</v>
      </c>
      <c r="I41" t="s">
        <v>1442</v>
      </c>
      <c r="J41" t="str">
        <f t="shared" si="5"/>
        <v>insert into material values('AM0039','',0);</v>
      </c>
    </row>
    <row r="42" spans="1:10">
      <c r="A42">
        <v>40</v>
      </c>
      <c r="B42" t="str">
        <f t="shared" si="0"/>
        <v>AM0040</v>
      </c>
      <c r="E42" t="str">
        <f t="shared" si="1"/>
        <v>insert into material values(</v>
      </c>
      <c r="F42" t="str">
        <f t="shared" si="2"/>
        <v>'AM0040'</v>
      </c>
      <c r="G42" t="str">
        <f t="shared" si="3"/>
        <v>''</v>
      </c>
      <c r="H42">
        <f t="shared" si="4"/>
        <v>0</v>
      </c>
      <c r="I42" t="s">
        <v>1442</v>
      </c>
      <c r="J42" t="str">
        <f t="shared" si="5"/>
        <v>insert into material values('AM0040','',0);</v>
      </c>
    </row>
    <row r="43" spans="1:10">
      <c r="A43">
        <v>41</v>
      </c>
      <c r="B43" t="str">
        <f t="shared" si="0"/>
        <v>AM0041</v>
      </c>
      <c r="E43" t="str">
        <f t="shared" si="1"/>
        <v>insert into material values(</v>
      </c>
      <c r="F43" t="str">
        <f t="shared" si="2"/>
        <v>'AM0041'</v>
      </c>
      <c r="G43" t="str">
        <f t="shared" si="3"/>
        <v>''</v>
      </c>
      <c r="H43">
        <f t="shared" si="4"/>
        <v>0</v>
      </c>
      <c r="I43" t="s">
        <v>1442</v>
      </c>
      <c r="J43" t="str">
        <f t="shared" si="5"/>
        <v>insert into material values('AM0041','',0);</v>
      </c>
    </row>
    <row r="44" spans="1:10">
      <c r="A44">
        <v>42</v>
      </c>
      <c r="B44" t="str">
        <f t="shared" si="0"/>
        <v>AM0042</v>
      </c>
      <c r="E44" t="str">
        <f t="shared" si="1"/>
        <v>insert into material values(</v>
      </c>
      <c r="F44" t="str">
        <f t="shared" si="2"/>
        <v>'AM0042'</v>
      </c>
      <c r="G44" t="str">
        <f t="shared" si="3"/>
        <v>''</v>
      </c>
      <c r="H44">
        <f t="shared" si="4"/>
        <v>0</v>
      </c>
      <c r="I44" t="s">
        <v>1442</v>
      </c>
      <c r="J44" t="str">
        <f t="shared" si="5"/>
        <v>insert into material values('AM0042','',0);</v>
      </c>
    </row>
    <row r="45" spans="1:10">
      <c r="A45">
        <v>43</v>
      </c>
      <c r="B45" t="str">
        <f t="shared" si="0"/>
        <v>AM0043</v>
      </c>
      <c r="E45" t="str">
        <f t="shared" si="1"/>
        <v>insert into material values(</v>
      </c>
      <c r="F45" t="str">
        <f t="shared" si="2"/>
        <v>'AM0043'</v>
      </c>
      <c r="G45" t="str">
        <f t="shared" si="3"/>
        <v>''</v>
      </c>
      <c r="H45">
        <f t="shared" si="4"/>
        <v>0</v>
      </c>
      <c r="I45" t="s">
        <v>1442</v>
      </c>
      <c r="J45" t="str">
        <f t="shared" si="5"/>
        <v>insert into material values('AM0043','',0);</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517"/>
  <sheetViews>
    <sheetView workbookViewId="0">
      <selection activeCell="D89" sqref="D89"/>
    </sheetView>
  </sheetViews>
  <sheetFormatPr defaultRowHeight="13"/>
  <cols>
    <col min="3" max="3" width="26.36328125" customWidth="1"/>
    <col min="4" max="4" width="102.6328125" customWidth="1"/>
    <col min="5" max="12" width="8.7265625" hidden="1" customWidth="1"/>
    <col min="13" max="13" width="0" hidden="1" customWidth="1"/>
  </cols>
  <sheetData>
    <row r="4" spans="1:14">
      <c r="B4" t="s">
        <v>4</v>
      </c>
      <c r="C4" t="s">
        <v>23</v>
      </c>
      <c r="D4" t="s">
        <v>24</v>
      </c>
      <c r="E4" t="s">
        <v>1288</v>
      </c>
      <c r="M4" t="s">
        <v>5002</v>
      </c>
      <c r="N4" t="s">
        <v>5020</v>
      </c>
    </row>
    <row r="5" spans="1:14">
      <c r="A5">
        <v>1</v>
      </c>
      <c r="B5" t="str">
        <f>"BK"&amp;TEXT(A5,"0000")</f>
        <v>BK0001</v>
      </c>
      <c r="C5" t="s">
        <v>124</v>
      </c>
      <c r="D5" t="s">
        <v>125</v>
      </c>
      <c r="E5">
        <v>2500</v>
      </c>
      <c r="F5" t="str">
        <f>"insert into book values("</f>
        <v>insert into book values(</v>
      </c>
      <c r="G5" t="str">
        <f>"'"&amp;B5&amp;"'"</f>
        <v>'BK0001'</v>
      </c>
      <c r="H5" t="str">
        <f>"'"&amp;C5&amp;"'"</f>
        <v>'体力回復の基礎'</v>
      </c>
      <c r="I5" t="str">
        <f>"'"&amp;D5&amp;"'"</f>
        <v>'この魔術書を持っていると以下の魔法を利用できる。/「体力回復」「全体回復」/「毒治療」「気絶治療」'</v>
      </c>
      <c r="J5">
        <f>E5</f>
        <v>2500</v>
      </c>
      <c r="K5" t="s">
        <v>2086</v>
      </c>
      <c r="L5" t="str">
        <f>F5&amp;","&amp;G5&amp;","&amp;H5&amp;","&amp;I5&amp;","&amp;J5&amp;K5</f>
        <v>insert into book values(,'BK0001','体力回復の基礎','この魔術書を持っていると以下の魔法を利用できる。/「体力回復」「全体回復」/「毒治療」「気絶治療」',2500);</v>
      </c>
    </row>
    <row r="6" spans="1:14">
      <c r="A6">
        <v>2</v>
      </c>
      <c r="B6" t="str">
        <f t="shared" ref="B6:B69" si="0">"BK"&amp;TEXT(A6,"0000")</f>
        <v>BK0002</v>
      </c>
      <c r="C6" t="s">
        <v>126</v>
      </c>
      <c r="D6" t="s">
        <v>127</v>
      </c>
      <c r="E6">
        <v>2500</v>
      </c>
      <c r="F6" t="str">
        <f t="shared" ref="F6:F69" si="1">"insert into book values("</f>
        <v>insert into book values(</v>
      </c>
      <c r="G6" t="str">
        <f t="shared" ref="G6:G69" si="2">"'"&amp;B6&amp;"'"</f>
        <v>'BK0002'</v>
      </c>
      <c r="H6" t="str">
        <f t="shared" ref="H6:H69" si="3">"'"&amp;C6&amp;"'"</f>
        <v>'体力回復の応用'</v>
      </c>
      <c r="I6" t="str">
        <f t="shared" ref="I6:I69" si="4">"'"&amp;D6&amp;"'"</f>
        <v>'この魔術書を持っていると以下の魔法を利用できる。/「体力回復強」「全体回復強」/「単体リジェネ弱」「全体リジェネ弱」/「木化治療」「腐敗治療」「混乱治療」'</v>
      </c>
      <c r="J6">
        <f t="shared" ref="J6:J69" si="5">E6</f>
        <v>2500</v>
      </c>
      <c r="K6" t="s">
        <v>2086</v>
      </c>
      <c r="L6" t="str">
        <f t="shared" ref="L6:L69" si="6">F6&amp;","&amp;G6&amp;","&amp;H6&amp;","&amp;I6&amp;","&amp;J6&amp;K6</f>
        <v>insert into book values(,'BK0002','体力回復の応用','この魔術書を持っていると以下の魔法を利用できる。/「体力回復強」「全体回復強」/「単体リジェネ弱」「全体リジェネ弱」/「木化治療」「腐敗治療」「混乱治療」',2500);</v>
      </c>
    </row>
    <row r="7" spans="1:14">
      <c r="A7">
        <v>3</v>
      </c>
      <c r="B7" t="str">
        <f t="shared" si="0"/>
        <v>BK0003</v>
      </c>
      <c r="C7" t="s">
        <v>93</v>
      </c>
      <c r="D7" t="s">
        <v>128</v>
      </c>
      <c r="E7">
        <v>5000</v>
      </c>
      <c r="F7" t="str">
        <f t="shared" si="1"/>
        <v>insert into book values(</v>
      </c>
      <c r="G7" t="str">
        <f t="shared" si="2"/>
        <v>'BK0003'</v>
      </c>
      <c r="H7" t="str">
        <f t="shared" si="3"/>
        <v>'神秘の術第一巻'</v>
      </c>
      <c r="I7" t="str">
        <f t="shared" si="4"/>
        <v>'この魔術書を持っていると以下の魔法を利用できる。/「昏睡」「単体リジェネ弱」「全体リジェネ弱」「体力回復」「全体回復」'</v>
      </c>
      <c r="J7">
        <f t="shared" si="5"/>
        <v>5000</v>
      </c>
      <c r="K7" t="s">
        <v>2086</v>
      </c>
      <c r="L7" t="str">
        <f t="shared" si="6"/>
        <v>insert into book values(,'BK0003','神秘の術第一巻','この魔術書を持っていると以下の魔法を利用できる。/「昏睡」「単体リジェネ弱」「全体リジェネ弱」「体力回復」「全体回復」',5000);</v>
      </c>
    </row>
    <row r="8" spans="1:14">
      <c r="A8">
        <v>4</v>
      </c>
      <c r="B8" t="str">
        <f t="shared" si="0"/>
        <v>BK0004</v>
      </c>
      <c r="C8" t="s">
        <v>94</v>
      </c>
      <c r="D8" t="s">
        <v>129</v>
      </c>
      <c r="E8">
        <v>10000</v>
      </c>
      <c r="F8" t="str">
        <f t="shared" si="1"/>
        <v>insert into book values(</v>
      </c>
      <c r="G8" t="str">
        <f t="shared" si="2"/>
        <v>'BK0004'</v>
      </c>
      <c r="H8" t="str">
        <f t="shared" si="3"/>
        <v>'神秘の術第二巻'</v>
      </c>
      <c r="I8" t="str">
        <f t="shared" si="4"/>
        <v>'この魔術書を持っていると以下の魔法を利用できる。/「体力回復強」「全体回復強」/「狂乱の王子」「精神破壊」「精神摩耗」/「肉体からの解放」'</v>
      </c>
      <c r="J8">
        <f t="shared" si="5"/>
        <v>10000</v>
      </c>
      <c r="K8" t="s">
        <v>2086</v>
      </c>
      <c r="L8" t="str">
        <f t="shared" si="6"/>
        <v>insert into book values(,'BK0004','神秘の術第二巻','この魔術書を持っていると以下の魔法を利用できる。/「体力回復強」「全体回復強」/「狂乱の王子」「精神破壊」「精神摩耗」/「肉体からの解放」',10000);</v>
      </c>
    </row>
    <row r="9" spans="1:14">
      <c r="A9">
        <v>5</v>
      </c>
      <c r="B9" t="str">
        <f t="shared" si="0"/>
        <v>BK0005</v>
      </c>
      <c r="C9" t="s">
        <v>95</v>
      </c>
      <c r="D9" t="s">
        <v>131</v>
      </c>
      <c r="E9">
        <v>15000</v>
      </c>
      <c r="F9" t="str">
        <f t="shared" si="1"/>
        <v>insert into book values(</v>
      </c>
      <c r="G9" t="str">
        <f t="shared" si="2"/>
        <v>'BK0005'</v>
      </c>
      <c r="H9" t="str">
        <f t="shared" si="3"/>
        <v>'神秘の術第三巻'</v>
      </c>
      <c r="I9" t="str">
        <f t="shared" si="4"/>
        <v>'この魔術書を持っていると以下の魔法を利用できる。/「蘇生」「消滅治療」「単体リジェネ強」「全体リジェネ強」/「狂乱治療」「発狂治療」/「レギオ・フィルミナンテ」「神の裁き」「完全回復」'</v>
      </c>
      <c r="J9">
        <f t="shared" si="5"/>
        <v>15000</v>
      </c>
      <c r="K9" t="s">
        <v>2086</v>
      </c>
      <c r="L9" t="str">
        <f t="shared" si="6"/>
        <v>insert into book values(,'BK0005','神秘の術第三巻','この魔術書を持っていると以下の魔法を利用できる。/「蘇生」「消滅治療」「単体リジェネ強」「全体リジェネ強」/「狂乱治療」「発狂治療」/「レギオ・フィルミナンテ」「神の裁き」「完全回復」',15000);</v>
      </c>
    </row>
    <row r="10" spans="1:14">
      <c r="A10">
        <v>6</v>
      </c>
      <c r="B10" t="str">
        <f t="shared" si="0"/>
        <v>BK0006</v>
      </c>
      <c r="C10" t="s">
        <v>96</v>
      </c>
      <c r="D10" t="s">
        <v>120</v>
      </c>
      <c r="E10">
        <v>3000</v>
      </c>
      <c r="F10" t="str">
        <f t="shared" si="1"/>
        <v>insert into book values(</v>
      </c>
      <c r="G10" t="str">
        <f t="shared" si="2"/>
        <v>'BK0006'</v>
      </c>
      <c r="H10" t="str">
        <f t="shared" si="3"/>
        <v>'錬金魔法のすべて１'</v>
      </c>
      <c r="I10" t="str">
        <f t="shared" si="4"/>
        <v>'この魔術書を持っていると以下の魔法を利用できる。/「錬金物質生成」「錬金爆発」「黄金化治療」'</v>
      </c>
      <c r="J10">
        <f t="shared" si="5"/>
        <v>3000</v>
      </c>
      <c r="K10" t="s">
        <v>2086</v>
      </c>
      <c r="L10" t="str">
        <f t="shared" si="6"/>
        <v>insert into book values(,'BK0006','錬金魔法のすべて１','この魔術書を持っていると以下の魔法を利用できる。/「錬金物質生成」「錬金爆発」「黄金化治療」',3000);</v>
      </c>
    </row>
    <row r="11" spans="1:14">
      <c r="A11">
        <v>7</v>
      </c>
      <c r="B11" t="str">
        <f t="shared" si="0"/>
        <v>BK0007</v>
      </c>
      <c r="C11" t="s">
        <v>97</v>
      </c>
      <c r="D11" t="s">
        <v>121</v>
      </c>
      <c r="E11">
        <v>6000</v>
      </c>
      <c r="F11" t="str">
        <f t="shared" si="1"/>
        <v>insert into book values(</v>
      </c>
      <c r="G11" t="str">
        <f t="shared" si="2"/>
        <v>'BK0007'</v>
      </c>
      <c r="H11" t="str">
        <f t="shared" si="3"/>
        <v>'錬金魔法のすべて２'</v>
      </c>
      <c r="I11" t="str">
        <f t="shared" si="4"/>
        <v>'この魔術書を持っていると以下の魔法を利用できる。/「軟化」「硬化」「状態異常回復１」「黄金化」'</v>
      </c>
      <c r="J11">
        <f t="shared" si="5"/>
        <v>6000</v>
      </c>
      <c r="K11" t="s">
        <v>2086</v>
      </c>
      <c r="L11" t="str">
        <f t="shared" si="6"/>
        <v>insert into book values(,'BK0007','錬金魔法のすべて２','この魔術書を持っていると以下の魔法を利用できる。/「軟化」「硬化」「状態異常回復１」「黄金化」',6000);</v>
      </c>
    </row>
    <row r="12" spans="1:14">
      <c r="A12">
        <v>8</v>
      </c>
      <c r="B12" t="str">
        <f t="shared" si="0"/>
        <v>BK0008</v>
      </c>
      <c r="C12" t="s">
        <v>98</v>
      </c>
      <c r="D12" t="s">
        <v>122</v>
      </c>
      <c r="E12">
        <v>9000</v>
      </c>
      <c r="F12" t="str">
        <f t="shared" si="1"/>
        <v>insert into book values(</v>
      </c>
      <c r="G12" t="str">
        <f t="shared" si="2"/>
        <v>'BK0008'</v>
      </c>
      <c r="H12" t="str">
        <f t="shared" si="3"/>
        <v>'錬金魔法のすべて３'</v>
      </c>
      <c r="I12" t="str">
        <f t="shared" si="4"/>
        <v>'この魔術書を持っていると以下の魔法を利用できる。/「状態異常回復２」「筋力増強」「精神力増強」「錬金浸食」'</v>
      </c>
      <c r="J12">
        <f t="shared" si="5"/>
        <v>9000</v>
      </c>
      <c r="K12" t="s">
        <v>2086</v>
      </c>
      <c r="L12" t="str">
        <f t="shared" si="6"/>
        <v>insert into book values(,'BK0008','錬金魔法のすべて３','この魔術書を持っていると以下の魔法を利用できる。/「状態異常回復２」「筋力増強」「精神力増強」「錬金浸食」',9000);</v>
      </c>
    </row>
    <row r="13" spans="1:14">
      <c r="A13">
        <v>9</v>
      </c>
      <c r="B13" t="str">
        <f t="shared" si="0"/>
        <v>BK0009</v>
      </c>
      <c r="C13" t="s">
        <v>99</v>
      </c>
      <c r="D13" t="s">
        <v>123</v>
      </c>
      <c r="E13">
        <v>12000</v>
      </c>
      <c r="F13" t="str">
        <f t="shared" si="1"/>
        <v>insert into book values(</v>
      </c>
      <c r="G13" t="str">
        <f t="shared" si="2"/>
        <v>'BK0009'</v>
      </c>
      <c r="H13" t="str">
        <f t="shared" si="3"/>
        <v>'錬金魔法のすべて４'</v>
      </c>
      <c r="I13" t="str">
        <f t="shared" si="4"/>
        <v>'この魔術書を持っていると以下の魔法を利用できる。/「破壊光線中」「正気度回復」「正気度損失」「正気度増強」「魔力回復」「魔力増強」「体力増強」'</v>
      </c>
      <c r="J13">
        <f t="shared" si="5"/>
        <v>12000</v>
      </c>
      <c r="K13" t="s">
        <v>2086</v>
      </c>
      <c r="L13" t="str">
        <f t="shared" si="6"/>
        <v>insert into book values(,'BK0009','錬金魔法のすべて４','この魔術書を持っていると以下の魔法を利用できる。/「破壊光線中」「正気度回復」「正気度損失」「正気度増強」「魔力回復」「魔力増強」「体力増強」',12000);</v>
      </c>
    </row>
    <row r="14" spans="1:14">
      <c r="A14">
        <v>10</v>
      </c>
      <c r="B14" t="str">
        <f t="shared" si="0"/>
        <v>BK0010</v>
      </c>
      <c r="C14" t="s">
        <v>115</v>
      </c>
      <c r="D14" t="s">
        <v>114</v>
      </c>
      <c r="E14">
        <v>20000</v>
      </c>
      <c r="F14" t="str">
        <f t="shared" si="1"/>
        <v>insert into book values(</v>
      </c>
      <c r="G14" t="str">
        <f t="shared" si="2"/>
        <v>'BK0010'</v>
      </c>
      <c r="H14" t="str">
        <f t="shared" si="3"/>
        <v>'歴史上使われた破壊光線のすべて'</v>
      </c>
      <c r="I14" t="str">
        <f t="shared" si="4"/>
        <v>'この魔術書を持っていると以下の魔法を利用できる。/「破壊光線弱」「破壊光線中」「破壊光線強」「伝説の破壊光線」'</v>
      </c>
      <c r="J14">
        <f t="shared" si="5"/>
        <v>20000</v>
      </c>
      <c r="K14" t="s">
        <v>2086</v>
      </c>
      <c r="L14" t="str">
        <f t="shared" si="6"/>
        <v>insert into book values(,'BK0010','歴史上使われた破壊光線のすべて','この魔術書を持っていると以下の魔法を利用できる。/「破壊光線弱」「破壊光線中」「破壊光線強」「伝説の破壊光線」',20000);</v>
      </c>
    </row>
    <row r="15" spans="1:14">
      <c r="A15">
        <v>11</v>
      </c>
      <c r="B15" t="str">
        <f t="shared" si="0"/>
        <v>BK0011</v>
      </c>
      <c r="C15" t="s">
        <v>141</v>
      </c>
      <c r="D15" t="s">
        <v>116</v>
      </c>
      <c r="E15">
        <v>2000</v>
      </c>
      <c r="F15" t="str">
        <f t="shared" si="1"/>
        <v>insert into book values(</v>
      </c>
      <c r="G15" t="str">
        <f t="shared" si="2"/>
        <v>'BK0011'</v>
      </c>
      <c r="H15" t="str">
        <f t="shared" si="3"/>
        <v>'空気魔法その１'</v>
      </c>
      <c r="I15" t="str">
        <f t="shared" si="4"/>
        <v>'この魔術書を持っていると以下の魔法を利用できる。/「送風」「強風」'</v>
      </c>
      <c r="J15">
        <f t="shared" si="5"/>
        <v>2000</v>
      </c>
      <c r="K15" t="s">
        <v>2086</v>
      </c>
      <c r="L15" t="str">
        <f t="shared" si="6"/>
        <v>insert into book values(,'BK0011','空気魔法その１','この魔術書を持っていると以下の魔法を利用できる。/「送風」「強風」',2000);</v>
      </c>
    </row>
    <row r="16" spans="1:14">
      <c r="A16">
        <v>12</v>
      </c>
      <c r="B16" t="str">
        <f t="shared" si="0"/>
        <v>BK0012</v>
      </c>
      <c r="C16" t="s">
        <v>142</v>
      </c>
      <c r="D16" t="s">
        <v>139</v>
      </c>
      <c r="E16">
        <v>4000</v>
      </c>
      <c r="F16" t="str">
        <f t="shared" si="1"/>
        <v>insert into book values(</v>
      </c>
      <c r="G16" t="str">
        <f t="shared" si="2"/>
        <v>'BK0012'</v>
      </c>
      <c r="H16" t="str">
        <f t="shared" si="3"/>
        <v>'空気魔法その２'</v>
      </c>
      <c r="I16" t="str">
        <f t="shared" si="4"/>
        <v>'この魔術書を持っていると以下の魔法を利用できる。/「嵐」「ストームコール」「風切羽」「電撃」「向かい風」「追い風」「凪風」'</v>
      </c>
      <c r="J16">
        <f t="shared" si="5"/>
        <v>4000</v>
      </c>
      <c r="K16" t="s">
        <v>2086</v>
      </c>
      <c r="L16" t="str">
        <f t="shared" si="6"/>
        <v>insert into book values(,'BK0012','空気魔法その２','この魔術書を持っていると以下の魔法を利用できる。/「嵐」「ストームコール」「風切羽」「電撃」「向かい風」「追い風」「凪風」',4000);</v>
      </c>
    </row>
    <row r="17" spans="1:12">
      <c r="A17">
        <v>13</v>
      </c>
      <c r="B17" t="str">
        <f t="shared" si="0"/>
        <v>BK0013</v>
      </c>
      <c r="C17" t="s">
        <v>143</v>
      </c>
      <c r="D17" t="s">
        <v>140</v>
      </c>
      <c r="E17">
        <v>6000</v>
      </c>
      <c r="F17" t="str">
        <f t="shared" si="1"/>
        <v>insert into book values(</v>
      </c>
      <c r="G17" t="str">
        <f t="shared" si="2"/>
        <v>'BK0013'</v>
      </c>
      <c r="H17" t="str">
        <f t="shared" si="3"/>
        <v>'空気魔法その３'</v>
      </c>
      <c r="I17" t="str">
        <f t="shared" si="4"/>
        <v>'この魔術書を持っていると以下の魔法を利用できる。/「かまいたち」「風刃」「衝撃波」「内臓破裂」'</v>
      </c>
      <c r="J17">
        <f t="shared" si="5"/>
        <v>6000</v>
      </c>
      <c r="K17" t="s">
        <v>2086</v>
      </c>
      <c r="L17" t="str">
        <f t="shared" si="6"/>
        <v>insert into book values(,'BK0013','空気魔法その３','この魔術書を持っていると以下の魔法を利用できる。/「かまいたち」「風刃」「衝撃波」「内臓破裂」',6000);</v>
      </c>
    </row>
    <row r="18" spans="1:12">
      <c r="A18">
        <v>14</v>
      </c>
      <c r="B18" t="str">
        <f t="shared" si="0"/>
        <v>BK0014</v>
      </c>
      <c r="C18" t="s">
        <v>100</v>
      </c>
      <c r="D18" t="s">
        <v>144</v>
      </c>
      <c r="E18">
        <v>8000</v>
      </c>
      <c r="F18" t="str">
        <f t="shared" si="1"/>
        <v>insert into book values(</v>
      </c>
      <c r="G18" t="str">
        <f t="shared" si="2"/>
        <v>'BK0014'</v>
      </c>
      <c r="H18" t="str">
        <f t="shared" si="3"/>
        <v>'空気魔法の戦闘への応用'</v>
      </c>
      <c r="I18" t="str">
        <f t="shared" si="4"/>
        <v>'この魔術書を持っていると以下の魔法を利用できる。/「陣風」「木枯」「真空波」「真空抹殺」「空圧圧縮」「衝撃波」「内臓破裂」「雷」'</v>
      </c>
      <c r="J18">
        <f t="shared" si="5"/>
        <v>8000</v>
      </c>
      <c r="K18" t="s">
        <v>2086</v>
      </c>
      <c r="L18" t="str">
        <f t="shared" si="6"/>
        <v>insert into book values(,'BK0014','空気魔法の戦闘への応用','この魔術書を持っていると以下の魔法を利用できる。/「陣風」「木枯」「真空波」「真空抹殺」「空圧圧縮」「衝撃波」「内臓破裂」「雷」',8000);</v>
      </c>
    </row>
    <row r="19" spans="1:12">
      <c r="A19">
        <v>15</v>
      </c>
      <c r="B19" t="str">
        <f t="shared" si="0"/>
        <v>BK0015</v>
      </c>
      <c r="C19" t="s">
        <v>101</v>
      </c>
      <c r="D19" t="s">
        <v>112</v>
      </c>
      <c r="E19">
        <v>2000</v>
      </c>
      <c r="F19" t="str">
        <f t="shared" si="1"/>
        <v>insert into book values(</v>
      </c>
      <c r="G19" t="str">
        <f t="shared" si="2"/>
        <v>'BK0015'</v>
      </c>
      <c r="H19" t="str">
        <f t="shared" si="3"/>
        <v>'焼き焼き魔術書'</v>
      </c>
      <c r="I19" t="str">
        <f t="shared" si="4"/>
        <v>'この魔術書を持っていると以下の魔法を利用できる。/「火炎」「ファイアボルト」「ファイアブレス」「篝火」「炎上治療」「灯台」'</v>
      </c>
      <c r="J19">
        <f t="shared" si="5"/>
        <v>2000</v>
      </c>
      <c r="K19" t="s">
        <v>2086</v>
      </c>
      <c r="L19" t="str">
        <f t="shared" si="6"/>
        <v>insert into book values(,'BK0015','焼き焼き魔術書','この魔術書を持っていると以下の魔法を利用できる。/「火炎」「ファイアボルト」「ファイアブレス」「篝火」「炎上治療」「灯台」',2000);</v>
      </c>
    </row>
    <row r="20" spans="1:12">
      <c r="A20">
        <v>16</v>
      </c>
      <c r="B20" t="str">
        <f t="shared" si="0"/>
        <v>BK0016</v>
      </c>
      <c r="C20" t="s">
        <v>102</v>
      </c>
      <c r="D20" t="s">
        <v>113</v>
      </c>
      <c r="E20">
        <v>2000</v>
      </c>
      <c r="F20" t="str">
        <f t="shared" si="1"/>
        <v>insert into book values(</v>
      </c>
      <c r="G20" t="str">
        <f t="shared" si="2"/>
        <v>'BK0016'</v>
      </c>
      <c r="H20" t="str">
        <f t="shared" si="3"/>
        <v>'魔法による物体の加熱について'</v>
      </c>
      <c r="I20" t="str">
        <f t="shared" si="4"/>
        <v>'この魔術書を持っていると以下の魔法を利用できる。/「炎熱作用」「熱光線」「破壊光線弱」'</v>
      </c>
      <c r="J20">
        <f t="shared" si="5"/>
        <v>2000</v>
      </c>
      <c r="K20" t="s">
        <v>2086</v>
      </c>
      <c r="L20" t="str">
        <f t="shared" si="6"/>
        <v>insert into book values(,'BK0016','魔法による物体の加熱について','この魔術書を持っていると以下の魔法を利用できる。/「炎熱作用」「熱光線」「破壊光線弱」',2000);</v>
      </c>
    </row>
    <row r="21" spans="1:12">
      <c r="A21">
        <v>17</v>
      </c>
      <c r="B21" t="str">
        <f t="shared" si="0"/>
        <v>BK0017</v>
      </c>
      <c r="C21" t="s">
        <v>103</v>
      </c>
      <c r="D21" t="s">
        <v>111</v>
      </c>
      <c r="E21">
        <v>2000</v>
      </c>
      <c r="F21" t="str">
        <f t="shared" si="1"/>
        <v>insert into book values(</v>
      </c>
      <c r="G21" t="str">
        <f t="shared" si="2"/>
        <v>'BK0017'</v>
      </c>
      <c r="H21" t="str">
        <f t="shared" si="3"/>
        <v>'水魔法の書'</v>
      </c>
      <c r="I21" t="str">
        <f t="shared" si="4"/>
        <v>'この魔術書を持っていると以下の魔法を利用できる。/「ウォーターフォール」「降雨」「ストームコール」'</v>
      </c>
      <c r="J21">
        <f t="shared" si="5"/>
        <v>2000</v>
      </c>
      <c r="K21" t="s">
        <v>2086</v>
      </c>
      <c r="L21" t="str">
        <f t="shared" si="6"/>
        <v>insert into book values(,'BK0017','水魔法の書','この魔術書を持っていると以下の魔法を利用できる。/「ウォーターフォール」「降雨」「ストームコール」',2000);</v>
      </c>
    </row>
    <row r="22" spans="1:12">
      <c r="A22">
        <v>18</v>
      </c>
      <c r="B22" t="str">
        <f t="shared" si="0"/>
        <v>BK0018</v>
      </c>
      <c r="C22" t="s">
        <v>104</v>
      </c>
      <c r="D22" t="s">
        <v>154</v>
      </c>
      <c r="E22">
        <v>2000</v>
      </c>
      <c r="F22" t="str">
        <f t="shared" si="1"/>
        <v>insert into book values(</v>
      </c>
      <c r="G22" t="str">
        <f t="shared" si="2"/>
        <v>'BK0018'</v>
      </c>
      <c r="H22" t="str">
        <f t="shared" si="3"/>
        <v>'雷魔法の書'</v>
      </c>
      <c r="I22" t="str">
        <f t="shared" si="4"/>
        <v>'この魔術書を持っていると以下の魔法を利用できる。/「電撃」「雷」「電撃散布」「神の裁き」「霊峰の指」「天地雷鳴」「雷鳴八卦」'</v>
      </c>
      <c r="J22">
        <f t="shared" si="5"/>
        <v>2000</v>
      </c>
      <c r="K22" t="s">
        <v>2086</v>
      </c>
      <c r="L22" t="str">
        <f t="shared" si="6"/>
        <v>insert into book values(,'BK0018','雷魔法の書','この魔術書を持っていると以下の魔法を利用できる。/「電撃」「雷」「電撃散布」「神の裁き」「霊峰の指」「天地雷鳴」「雷鳴八卦」',2000);</v>
      </c>
    </row>
    <row r="23" spans="1:12">
      <c r="A23">
        <v>19</v>
      </c>
      <c r="B23" t="str">
        <f t="shared" si="0"/>
        <v>BK0019</v>
      </c>
      <c r="C23" t="s">
        <v>105</v>
      </c>
      <c r="D23" t="s">
        <v>138</v>
      </c>
      <c r="E23">
        <v>2000</v>
      </c>
      <c r="F23" t="str">
        <f t="shared" si="1"/>
        <v>insert into book values(</v>
      </c>
      <c r="G23" t="str">
        <f t="shared" si="2"/>
        <v>'BK0019'</v>
      </c>
      <c r="H23" t="str">
        <f t="shared" si="3"/>
        <v>'汎用魔術基礎'</v>
      </c>
      <c r="I23" t="str">
        <f t="shared" si="4"/>
        <v>'この魔術書を持っていると以下の魔法を利用できる。/「体力回復」「火炎」「電撃」「熱光線」「灯台」'</v>
      </c>
      <c r="J23">
        <f t="shared" si="5"/>
        <v>2000</v>
      </c>
      <c r="K23" t="s">
        <v>2086</v>
      </c>
      <c r="L23" t="str">
        <f t="shared" si="6"/>
        <v>insert into book values(,'BK0019','汎用魔術基礎','この魔術書を持っていると以下の魔法を利用できる。/「体力回復」「火炎」「電撃」「熱光線」「灯台」',2000);</v>
      </c>
    </row>
    <row r="24" spans="1:12">
      <c r="A24">
        <v>20</v>
      </c>
      <c r="B24" t="str">
        <f t="shared" si="0"/>
        <v>BK0020</v>
      </c>
      <c r="C24" t="s">
        <v>106</v>
      </c>
      <c r="D24" t="s">
        <v>117</v>
      </c>
      <c r="E24">
        <v>3000</v>
      </c>
      <c r="F24" t="str">
        <f t="shared" si="1"/>
        <v>insert into book values(</v>
      </c>
      <c r="G24" t="str">
        <f t="shared" si="2"/>
        <v>'BK0020'</v>
      </c>
      <c r="H24" t="str">
        <f t="shared" si="3"/>
        <v>'汎用魔術応用'</v>
      </c>
      <c r="I24" t="str">
        <f t="shared" si="4"/>
        <v>'この魔術書を持っていると以下の魔法を利用できる。/「全体回復」「送風」「ファイアボルト」「単体リジェネ弱」'</v>
      </c>
      <c r="J24">
        <f t="shared" si="5"/>
        <v>3000</v>
      </c>
      <c r="K24" t="s">
        <v>2086</v>
      </c>
      <c r="L24" t="str">
        <f t="shared" si="6"/>
        <v>insert into book values(,'BK0020','汎用魔術応用','この魔術書を持っていると以下の魔法を利用できる。/「全体回復」「送風」「ファイアボルト」「単体リジェネ弱」',3000);</v>
      </c>
    </row>
    <row r="25" spans="1:12">
      <c r="A25">
        <v>21</v>
      </c>
      <c r="B25" t="str">
        <f t="shared" si="0"/>
        <v>BK0021</v>
      </c>
      <c r="C25" t="s">
        <v>148</v>
      </c>
      <c r="D25" t="s">
        <v>486</v>
      </c>
      <c r="E25">
        <v>15000</v>
      </c>
      <c r="F25" t="str">
        <f t="shared" si="1"/>
        <v>insert into book values(</v>
      </c>
      <c r="G25" t="str">
        <f t="shared" si="2"/>
        <v>'BK0021'</v>
      </c>
      <c r="H25" t="str">
        <f t="shared" si="3"/>
        <v>'上位者との交信方法１'</v>
      </c>
      <c r="I25" t="str">
        <f t="shared" si="4"/>
        <v>'この魔術書を持っていると以下の魔法を利用できる。/「メモリチェック」「クラッシュ」/「ゲームオーバー」「戦闘からの離脱」/「エンカウントカウンタリセット」「エンカウントカウンタ+128」'</v>
      </c>
      <c r="J25">
        <f t="shared" si="5"/>
        <v>15000</v>
      </c>
      <c r="K25" t="s">
        <v>2086</v>
      </c>
      <c r="L25" t="str">
        <f t="shared" si="6"/>
        <v>insert into book values(,'BK0021','上位者との交信方法１','この魔術書を持っていると以下の魔法を利用できる。/「メモリチェック」「クラッシュ」/「ゲームオーバー」「戦闘からの離脱」/「エンカウントカウンタリセット」「エンカウントカウンタ+128」',15000);</v>
      </c>
    </row>
    <row r="26" spans="1:12">
      <c r="A26">
        <v>22</v>
      </c>
      <c r="B26" t="str">
        <f t="shared" si="0"/>
        <v>BK0022</v>
      </c>
      <c r="C26" t="s">
        <v>149</v>
      </c>
      <c r="D26" t="s">
        <v>487</v>
      </c>
      <c r="E26">
        <v>30000</v>
      </c>
      <c r="F26" t="str">
        <f t="shared" si="1"/>
        <v>insert into book values(</v>
      </c>
      <c r="G26" t="str">
        <f t="shared" si="2"/>
        <v>'BK0022'</v>
      </c>
      <c r="H26" t="str">
        <f t="shared" si="3"/>
        <v>'上位者との交信方法２'</v>
      </c>
      <c r="I26" t="str">
        <f t="shared" si="4"/>
        <v>'この魔術書を持っていると以下の魔法を利用できる。/「デバッグモードON」「デバッグモードOFF」/「condition同期ずれチェック」/「全員完全回復」「敵の召喚」/「サウンド破棄」「GC」'</v>
      </c>
      <c r="J26">
        <f t="shared" si="5"/>
        <v>30000</v>
      </c>
      <c r="K26" t="s">
        <v>2086</v>
      </c>
      <c r="L26" t="str">
        <f t="shared" si="6"/>
        <v>insert into book values(,'BK0022','上位者との交信方法２','この魔術書を持っていると以下の魔法を利用できる。/「デバッグモードON」「デバッグモードOFF」/「condition同期ずれチェック」/「全員完全回復」「敵の召喚」/「サウンド破棄」「GC」',30000);</v>
      </c>
    </row>
    <row r="27" spans="1:12">
      <c r="A27">
        <v>23</v>
      </c>
      <c r="B27" t="str">
        <f t="shared" si="0"/>
        <v>BK0023</v>
      </c>
      <c r="C27" t="s">
        <v>107</v>
      </c>
      <c r="D27" t="s">
        <v>130</v>
      </c>
      <c r="E27">
        <v>3000</v>
      </c>
      <c r="F27" t="str">
        <f t="shared" si="1"/>
        <v>insert into book values(</v>
      </c>
      <c r="G27" t="str">
        <f t="shared" si="2"/>
        <v>'BK0023'</v>
      </c>
      <c r="H27" t="str">
        <f t="shared" si="3"/>
        <v>'苦しんで覚える便利魔法'</v>
      </c>
      <c r="I27" t="str">
        <f t="shared" si="4"/>
        <v>'この魔術書を持っていると以下の魔法を利用できる。/「送風」「強風」「降雨」「炎熱作用」「体力回復」「火炎」「あたため3秒」'</v>
      </c>
      <c r="J27">
        <f t="shared" si="5"/>
        <v>3000</v>
      </c>
      <c r="K27" t="s">
        <v>2086</v>
      </c>
      <c r="L27" t="str">
        <f t="shared" si="6"/>
        <v>insert into book values(,'BK0023','苦しんで覚える便利魔法','この魔術書を持っていると以下の魔法を利用できる。/「送風」「強風」「降雨」「炎熱作用」「体力回復」「火炎」「あたため3秒」',3000);</v>
      </c>
    </row>
    <row r="28" spans="1:12">
      <c r="A28">
        <v>24</v>
      </c>
      <c r="B28" t="str">
        <f t="shared" si="0"/>
        <v>BK0024</v>
      </c>
      <c r="C28" t="s">
        <v>108</v>
      </c>
      <c r="D28" t="s">
        <v>146</v>
      </c>
      <c r="E28">
        <v>4500</v>
      </c>
      <c r="F28" t="str">
        <f t="shared" si="1"/>
        <v>insert into book values(</v>
      </c>
      <c r="G28" t="str">
        <f t="shared" si="2"/>
        <v>'BK0024'</v>
      </c>
      <c r="H28" t="str">
        <f t="shared" si="3"/>
        <v>'プロになる空気魔法#プロエア'</v>
      </c>
      <c r="I28" t="str">
        <f t="shared" si="4"/>
        <v>'この魔術書を持っていると以下の魔法を利用できる。/「送風」「強風」「嵐」「風切羽」「雷」「向かい風」「追い風」「凪風」「陣風」'</v>
      </c>
      <c r="J28">
        <f t="shared" si="5"/>
        <v>4500</v>
      </c>
      <c r="K28" t="s">
        <v>2086</v>
      </c>
      <c r="L28" t="str">
        <f t="shared" si="6"/>
        <v>insert into book values(,'BK0024','プロになる空気魔法#プロエア','この魔術書を持っていると以下の魔法を利用できる。/「送風」「強風」「嵐」「風切羽」「雷」「向かい風」「追い風」「凪風」「陣風」',4500);</v>
      </c>
    </row>
    <row r="29" spans="1:12">
      <c r="A29">
        <v>25</v>
      </c>
      <c r="B29" t="str">
        <f t="shared" si="0"/>
        <v>BK0025</v>
      </c>
      <c r="C29" t="s">
        <v>133</v>
      </c>
      <c r="D29" t="s">
        <v>145</v>
      </c>
      <c r="E29">
        <v>4500</v>
      </c>
      <c r="F29" t="str">
        <f t="shared" si="1"/>
        <v>insert into book values(</v>
      </c>
      <c r="G29" t="str">
        <f t="shared" si="2"/>
        <v>'BK0025'</v>
      </c>
      <c r="H29" t="str">
        <f t="shared" si="3"/>
        <v>'ザ・地魔法'</v>
      </c>
      <c r="I29" t="str">
        <f t="shared" si="4"/>
        <v>'この魔術書を持っていると以下の魔法を利用できる。/「木化」「地震」「大地の怒り」「地割れ」「岸壁直撃」「岩塊」「隕石」「巨岩」'</v>
      </c>
      <c r="J29">
        <f t="shared" si="5"/>
        <v>4500</v>
      </c>
      <c r="K29" t="s">
        <v>2086</v>
      </c>
      <c r="L29" t="str">
        <f t="shared" si="6"/>
        <v>insert into book values(,'BK0025','ザ・地魔法','この魔術書を持っていると以下の魔法を利用できる。/「木化」「地震」「大地の怒り」「地割れ」「岸壁直撃」「岩塊」「隕石」「巨岩」',4500);</v>
      </c>
    </row>
    <row r="30" spans="1:12">
      <c r="A30">
        <v>26</v>
      </c>
      <c r="B30" t="str">
        <f t="shared" si="0"/>
        <v>BK0026</v>
      </c>
      <c r="C30" t="s">
        <v>132</v>
      </c>
      <c r="D30" t="s">
        <v>150</v>
      </c>
      <c r="E30">
        <v>4500</v>
      </c>
      <c r="F30" t="str">
        <f t="shared" si="1"/>
        <v>insert into book values(</v>
      </c>
      <c r="G30" t="str">
        <f t="shared" si="2"/>
        <v>'BK0026'</v>
      </c>
      <c r="H30" t="str">
        <f t="shared" si="3"/>
        <v>'パーフェクト・冷気魔法'</v>
      </c>
      <c r="I30" t="str">
        <f t="shared" si="4"/>
        <v>'この魔術書を持っていると以下の魔法を利用できる。/「冷風」「涼風」「雹嵐」「氷のつぶて」「吹雪」「冷凍ビーム」'</v>
      </c>
      <c r="J30">
        <f t="shared" si="5"/>
        <v>4500</v>
      </c>
      <c r="K30" t="s">
        <v>2086</v>
      </c>
      <c r="L30" t="str">
        <f t="shared" si="6"/>
        <v>insert into book values(,'BK0026','パーフェクト・冷気魔法','この魔術書を持っていると以下の魔法を利用できる。/「冷風」「涼風」「雹嵐」「氷のつぶて」「吹雪」「冷凍ビーム」',4500);</v>
      </c>
    </row>
    <row r="31" spans="1:12">
      <c r="A31">
        <v>27</v>
      </c>
      <c r="B31" t="str">
        <f t="shared" si="0"/>
        <v>BK0027</v>
      </c>
      <c r="C31" t="s">
        <v>151</v>
      </c>
      <c r="D31" t="s">
        <v>152</v>
      </c>
      <c r="E31">
        <v>2000</v>
      </c>
      <c r="F31" t="str">
        <f t="shared" si="1"/>
        <v>insert into book values(</v>
      </c>
      <c r="G31" t="str">
        <f t="shared" si="2"/>
        <v>'BK0027'</v>
      </c>
      <c r="H31" t="str">
        <f t="shared" si="3"/>
        <v>'便利！お水魔法の入門書'</v>
      </c>
      <c r="I31" t="str">
        <f t="shared" si="4"/>
        <v>'この魔術書を持っていると以下の魔法を利用できる。/「じょうろ」「滝行」「降雨」「叢雲」'</v>
      </c>
      <c r="J31">
        <f t="shared" si="5"/>
        <v>2000</v>
      </c>
      <c r="K31" t="s">
        <v>2086</v>
      </c>
      <c r="L31" t="str">
        <f t="shared" si="6"/>
        <v>insert into book values(,'BK0027','便利！お水魔法の入門書','この魔術書を持っていると以下の魔法を利用できる。/「じょうろ」「滝行」「降雨」「叢雲」',2000);</v>
      </c>
    </row>
    <row r="32" spans="1:12">
      <c r="A32">
        <v>28</v>
      </c>
      <c r="B32" t="str">
        <f t="shared" si="0"/>
        <v>BK0028</v>
      </c>
      <c r="C32" t="s">
        <v>134</v>
      </c>
      <c r="D32" t="s">
        <v>135</v>
      </c>
      <c r="E32">
        <v>2000</v>
      </c>
      <c r="F32" t="str">
        <f t="shared" si="1"/>
        <v>insert into book values(</v>
      </c>
      <c r="G32" t="str">
        <f t="shared" si="2"/>
        <v>'BK0028'</v>
      </c>
      <c r="H32" t="str">
        <f t="shared" si="3"/>
        <v>'カンタン炎熱の書'</v>
      </c>
      <c r="I32" t="str">
        <f t="shared" si="4"/>
        <v>'この魔術書を持っていると以下の魔法を利用できる。/「火炎」「あたため3秒」「灯台」「炎熱作用」「熱光線」'</v>
      </c>
      <c r="J32">
        <f t="shared" si="5"/>
        <v>2000</v>
      </c>
      <c r="K32" t="s">
        <v>2086</v>
      </c>
      <c r="L32" t="str">
        <f t="shared" si="6"/>
        <v>insert into book values(,'BK0028','カンタン炎熱の書','この魔術書を持っていると以下の魔法を利用できる。/「火炎」「あたため3秒」「灯台」「炎熱作用」「熱光線」',2000);</v>
      </c>
    </row>
    <row r="33" spans="1:15">
      <c r="A33">
        <v>29</v>
      </c>
      <c r="B33" t="str">
        <f t="shared" si="0"/>
        <v>BK0029</v>
      </c>
      <c r="C33" t="s">
        <v>109</v>
      </c>
      <c r="D33" t="s">
        <v>147</v>
      </c>
      <c r="E33">
        <v>5000</v>
      </c>
      <c r="F33" t="str">
        <f t="shared" si="1"/>
        <v>insert into book values(</v>
      </c>
      <c r="G33" t="str">
        <f t="shared" si="2"/>
        <v>'BK0029'</v>
      </c>
      <c r="H33" t="str">
        <f t="shared" si="3"/>
        <v>'闇の魔術書'</v>
      </c>
      <c r="I33" t="str">
        <f t="shared" si="4"/>
        <v>'この魔術書を持っていると以下の魔法を利用できる。/「ブラックホール」「絶滅の光」「絞首台への階段」「精神破壊」「滅殺」'</v>
      </c>
      <c r="J33">
        <f t="shared" si="5"/>
        <v>5000</v>
      </c>
      <c r="K33" t="s">
        <v>2086</v>
      </c>
      <c r="L33" t="str">
        <f t="shared" si="6"/>
        <v>insert into book values(,'BK0029','闇の魔術書','この魔術書を持っていると以下の魔法を利用できる。/「ブラックホール」「絶滅の光」「絞首台への階段」「精神破壊」「滅殺」',5000);</v>
      </c>
    </row>
    <row r="34" spans="1:15">
      <c r="A34">
        <v>30</v>
      </c>
      <c r="B34" t="str">
        <f t="shared" si="0"/>
        <v>BK0030</v>
      </c>
      <c r="C34" t="s">
        <v>110</v>
      </c>
      <c r="D34" t="s">
        <v>136</v>
      </c>
      <c r="E34">
        <v>5000</v>
      </c>
      <c r="F34" t="str">
        <f t="shared" si="1"/>
        <v>insert into book values(</v>
      </c>
      <c r="G34" t="str">
        <f t="shared" si="2"/>
        <v>'BK0030'</v>
      </c>
      <c r="H34" t="str">
        <f t="shared" si="3"/>
        <v>'神聖魔法に関する考察'</v>
      </c>
      <c r="I34" t="str">
        <f t="shared" si="4"/>
        <v>'この魔術書を持っていると以下の魔法を利用できる。/「神の裁き」「蘇生」「体力回復」「全体回復」「体力回復強」「全体回復強」'</v>
      </c>
      <c r="J34">
        <f t="shared" si="5"/>
        <v>5000</v>
      </c>
      <c r="K34" t="s">
        <v>2086</v>
      </c>
      <c r="L34" t="str">
        <f t="shared" si="6"/>
        <v>insert into book values(,'BK0030','神聖魔法に関する考察','この魔術書を持っていると以下の魔法を利用できる。/「神の裁き」「蘇生」「体力回復」「全体回復」「体力回復強」「全体回復強」',5000);</v>
      </c>
    </row>
    <row r="35" spans="1:15">
      <c r="A35">
        <v>31</v>
      </c>
      <c r="B35" t="str">
        <f t="shared" si="0"/>
        <v>BK0031</v>
      </c>
      <c r="C35" t="s">
        <v>119</v>
      </c>
      <c r="D35" t="s">
        <v>137</v>
      </c>
      <c r="E35">
        <v>2500</v>
      </c>
      <c r="F35" t="str">
        <f t="shared" si="1"/>
        <v>insert into book values(</v>
      </c>
      <c r="G35" t="str">
        <f t="shared" si="2"/>
        <v>'BK0031'</v>
      </c>
      <c r="H35" t="str">
        <f t="shared" si="3"/>
        <v>'ヤドカリでもわかる基礎魔法'</v>
      </c>
      <c r="I35" t="str">
        <f t="shared" si="4"/>
        <v>'この魔術書を持っていると以下の魔法を利用できる。/「体力回復」「火炎」「あたため3秒」「気絶治療」「送風」'</v>
      </c>
      <c r="J35">
        <f t="shared" si="5"/>
        <v>2500</v>
      </c>
      <c r="K35" t="s">
        <v>2086</v>
      </c>
      <c r="L35" t="str">
        <f t="shared" si="6"/>
        <v>insert into book values(,'BK0031','ヤドカリでもわかる基礎魔法','この魔術書を持っていると以下の魔法を利用できる。/「体力回復」「火炎」「あたため3秒」「気絶治療」「送風」',2500);</v>
      </c>
    </row>
    <row r="36" spans="1:15">
      <c r="A36">
        <v>32</v>
      </c>
      <c r="B36" t="str">
        <f t="shared" si="0"/>
        <v>BK0032</v>
      </c>
      <c r="C36" t="s">
        <v>118</v>
      </c>
      <c r="D36" t="s">
        <v>153</v>
      </c>
      <c r="E36">
        <v>5000</v>
      </c>
      <c r="F36" t="str">
        <f t="shared" si="1"/>
        <v>insert into book values(</v>
      </c>
      <c r="G36" t="str">
        <f t="shared" si="2"/>
        <v>'BK0032'</v>
      </c>
      <c r="H36" t="str">
        <f t="shared" si="3"/>
        <v>'状態異常回復の技'</v>
      </c>
      <c r="I36" t="str">
        <f t="shared" si="4"/>
        <v>'この魔術書を持っていると以下の魔法を利用できる。/「毒治療」「気絶治療」「木化治療」「腐敗治療」「混乱治療」'</v>
      </c>
      <c r="J36">
        <f t="shared" si="5"/>
        <v>5000</v>
      </c>
      <c r="K36" t="s">
        <v>2086</v>
      </c>
      <c r="L36" t="str">
        <f t="shared" si="6"/>
        <v>insert into book values(,'BK0032','状態異常回復の技','この魔術書を持っていると以下の魔法を利用できる。/「毒治療」「気絶治療」「木化治療」「腐敗治療」「混乱治療」',5000);</v>
      </c>
    </row>
    <row r="37" spans="1:15">
      <c r="A37">
        <v>33</v>
      </c>
      <c r="B37" t="str">
        <f t="shared" si="0"/>
        <v>BK0033</v>
      </c>
      <c r="C37" t="s">
        <v>254</v>
      </c>
      <c r="D37" t="s">
        <v>255</v>
      </c>
      <c r="E37">
        <v>7500</v>
      </c>
      <c r="F37" t="str">
        <f t="shared" si="1"/>
        <v>insert into book values(</v>
      </c>
      <c r="G37" t="str">
        <f t="shared" si="2"/>
        <v>'BK0033'</v>
      </c>
      <c r="H37" t="str">
        <f t="shared" si="3"/>
        <v>'闇の魔術に対する防衛術'</v>
      </c>
      <c r="I37" t="str">
        <f t="shared" si="4"/>
        <v>'この魔術書を持っていると以下の魔法を利用できる。/「魔防壁」「城壁」「魔術回避」'</v>
      </c>
      <c r="J37">
        <f t="shared" si="5"/>
        <v>7500</v>
      </c>
      <c r="K37" t="s">
        <v>2086</v>
      </c>
      <c r="L37" t="str">
        <f t="shared" si="6"/>
        <v>insert into book values(,'BK0033','闇の魔術に対する防衛術','この魔術書を持っていると以下の魔法を利用できる。/「魔防壁」「城壁」「魔術回避」',7500);</v>
      </c>
    </row>
    <row r="38" spans="1:15">
      <c r="A38">
        <v>34</v>
      </c>
      <c r="B38" t="str">
        <f t="shared" si="0"/>
        <v>BK0034</v>
      </c>
      <c r="C38" t="s">
        <v>1710</v>
      </c>
      <c r="D38" t="s">
        <v>1709</v>
      </c>
      <c r="E38">
        <v>2500</v>
      </c>
      <c r="F38" t="str">
        <f t="shared" si="1"/>
        <v>insert into book values(</v>
      </c>
      <c r="G38" t="str">
        <f t="shared" si="2"/>
        <v>'BK0034'</v>
      </c>
      <c r="H38" t="str">
        <f t="shared" si="3"/>
        <v>'魔術書：体力回復'</v>
      </c>
      <c r="I38" t="str">
        <f t="shared" si="4"/>
        <v>'この魔術書を持っていると魔術書に書かれた魔術が使えるようになる。'</v>
      </c>
      <c r="J38">
        <f t="shared" si="5"/>
        <v>2500</v>
      </c>
      <c r="K38" t="s">
        <v>2086</v>
      </c>
      <c r="L38" t="str">
        <f t="shared" si="6"/>
        <v>insert into book values(,'BK0034','魔術書：体力回復','この魔術書を持っていると魔術書に書かれた魔術が使えるようになる。',2500);</v>
      </c>
      <c r="N38" t="e">
        <f>VLOOKUP(MID(C38,5,99),magic!$D$5:$F$391,4,FALSE)</f>
        <v>#REF!</v>
      </c>
      <c r="O38" t="e">
        <f>"insert into book_action values('"&amp;B38&amp;"','"&amp;N38&amp;"');"</f>
        <v>#REF!</v>
      </c>
    </row>
    <row r="39" spans="1:15">
      <c r="A39">
        <v>35</v>
      </c>
      <c r="B39" t="str">
        <f t="shared" si="0"/>
        <v>BK0035</v>
      </c>
      <c r="C39" t="s">
        <v>1711</v>
      </c>
      <c r="D39" t="s">
        <v>1709</v>
      </c>
      <c r="E39">
        <v>2500</v>
      </c>
      <c r="F39" t="str">
        <f t="shared" si="1"/>
        <v>insert into book values(</v>
      </c>
      <c r="G39" t="str">
        <f t="shared" si="2"/>
        <v>'BK0035'</v>
      </c>
      <c r="H39" t="str">
        <f t="shared" si="3"/>
        <v>'魔術書：効果範囲全体回復'</v>
      </c>
      <c r="I39" t="str">
        <f t="shared" si="4"/>
        <v>'この魔術書を持っていると魔術書に書かれた魔術が使えるようになる。'</v>
      </c>
      <c r="J39">
        <f t="shared" si="5"/>
        <v>2500</v>
      </c>
      <c r="K39" t="s">
        <v>2086</v>
      </c>
      <c r="L39" t="str">
        <f t="shared" si="6"/>
        <v>insert into book values(,'BK0035','魔術書：効果範囲全体回復','この魔術書を持っていると魔術書に書かれた魔術が使えるようになる。',2500);</v>
      </c>
      <c r="N39" t="e">
        <f>VLOOKUP(MID(C39,5,99),magic!$D$5:$F$391,4,FALSE)</f>
        <v>#REF!</v>
      </c>
      <c r="O39" t="e">
        <f t="shared" ref="O39:O102" si="7">"insert into book_action values('"&amp;B39&amp;"','"&amp;N39&amp;"');"</f>
        <v>#REF!</v>
      </c>
    </row>
    <row r="40" spans="1:15">
      <c r="A40">
        <v>36</v>
      </c>
      <c r="B40" t="str">
        <f t="shared" si="0"/>
        <v>BK0036</v>
      </c>
      <c r="C40" t="s">
        <v>1712</v>
      </c>
      <c r="D40" t="s">
        <v>1709</v>
      </c>
      <c r="E40">
        <v>2500</v>
      </c>
      <c r="F40" t="str">
        <f t="shared" si="1"/>
        <v>insert into book values(</v>
      </c>
      <c r="G40" t="str">
        <f t="shared" si="2"/>
        <v>'BK0036'</v>
      </c>
      <c r="H40" t="str">
        <f t="shared" si="3"/>
        <v>'魔術書：毒治療'</v>
      </c>
      <c r="I40" t="str">
        <f t="shared" si="4"/>
        <v>'この魔術書を持っていると魔術書に書かれた魔術が使えるようになる。'</v>
      </c>
      <c r="J40">
        <f t="shared" si="5"/>
        <v>2500</v>
      </c>
      <c r="K40" t="s">
        <v>2086</v>
      </c>
      <c r="L40" t="str">
        <f t="shared" si="6"/>
        <v>insert into book values(,'BK0036','魔術書：毒治療','この魔術書を持っていると魔術書に書かれた魔術が使えるようになる。',2500);</v>
      </c>
      <c r="N40" t="e">
        <f>VLOOKUP(MID(C40,5,99),magic!$D$5:$F$391,4,FALSE)</f>
        <v>#REF!</v>
      </c>
      <c r="O40" t="e">
        <f t="shared" si="7"/>
        <v>#REF!</v>
      </c>
    </row>
    <row r="41" spans="1:15">
      <c r="A41">
        <v>37</v>
      </c>
      <c r="B41" t="str">
        <f t="shared" si="0"/>
        <v>BK0037</v>
      </c>
      <c r="C41" t="s">
        <v>1713</v>
      </c>
      <c r="D41" t="s">
        <v>1709</v>
      </c>
      <c r="E41">
        <v>2500</v>
      </c>
      <c r="F41" t="str">
        <f t="shared" si="1"/>
        <v>insert into book values(</v>
      </c>
      <c r="G41" t="str">
        <f t="shared" si="2"/>
        <v>'BK0037'</v>
      </c>
      <c r="H41" t="str">
        <f t="shared" si="3"/>
        <v>'魔術書：気絶治療'</v>
      </c>
      <c r="I41" t="str">
        <f t="shared" si="4"/>
        <v>'この魔術書を持っていると魔術書に書かれた魔術が使えるようになる。'</v>
      </c>
      <c r="J41">
        <f t="shared" si="5"/>
        <v>2500</v>
      </c>
      <c r="K41" t="s">
        <v>2086</v>
      </c>
      <c r="L41" t="str">
        <f t="shared" si="6"/>
        <v>insert into book values(,'BK0037','魔術書：気絶治療','この魔術書を持っていると魔術書に書かれた魔術が使えるようになる。',2500);</v>
      </c>
      <c r="N41" t="e">
        <f>VLOOKUP(MID(C41,5,99),magic!$D$5:$F$391,4,FALSE)</f>
        <v>#REF!</v>
      </c>
      <c r="O41" t="e">
        <f t="shared" si="7"/>
        <v>#REF!</v>
      </c>
    </row>
    <row r="42" spans="1:15">
      <c r="A42">
        <v>38</v>
      </c>
      <c r="B42" t="str">
        <f t="shared" si="0"/>
        <v>BK0038</v>
      </c>
      <c r="C42" t="s">
        <v>1714</v>
      </c>
      <c r="D42" t="s">
        <v>1709</v>
      </c>
      <c r="E42">
        <v>2500</v>
      </c>
      <c r="F42" t="str">
        <f t="shared" si="1"/>
        <v>insert into book values(</v>
      </c>
      <c r="G42" t="str">
        <f t="shared" si="2"/>
        <v>'BK0038'</v>
      </c>
      <c r="H42" t="str">
        <f t="shared" si="3"/>
        <v>'魔術書：体力回復強'</v>
      </c>
      <c r="I42" t="str">
        <f t="shared" si="4"/>
        <v>'この魔術書を持っていると魔術書に書かれた魔術が使えるようになる。'</v>
      </c>
      <c r="J42">
        <f t="shared" si="5"/>
        <v>2500</v>
      </c>
      <c r="K42" t="s">
        <v>2086</v>
      </c>
      <c r="L42" t="str">
        <f t="shared" si="6"/>
        <v>insert into book values(,'BK0038','魔術書：体力回復強','この魔術書を持っていると魔術書に書かれた魔術が使えるようになる。',2500);</v>
      </c>
      <c r="N42" t="e">
        <f>VLOOKUP(MID(C42,5,99),magic!$D$5:$F$391,4,FALSE)</f>
        <v>#REF!</v>
      </c>
      <c r="O42" t="e">
        <f t="shared" si="7"/>
        <v>#REF!</v>
      </c>
    </row>
    <row r="43" spans="1:15">
      <c r="A43">
        <v>39</v>
      </c>
      <c r="B43" t="str">
        <f t="shared" si="0"/>
        <v>BK0039</v>
      </c>
      <c r="C43" t="s">
        <v>1715</v>
      </c>
      <c r="D43" t="s">
        <v>1709</v>
      </c>
      <c r="E43">
        <v>2500</v>
      </c>
      <c r="F43" t="str">
        <f t="shared" si="1"/>
        <v>insert into book values(</v>
      </c>
      <c r="G43" t="str">
        <f t="shared" si="2"/>
        <v>'BK0039'</v>
      </c>
      <c r="H43" t="str">
        <f t="shared" si="3"/>
        <v>'魔術書：効果範囲全体回復強'</v>
      </c>
      <c r="I43" t="str">
        <f t="shared" si="4"/>
        <v>'この魔術書を持っていると魔術書に書かれた魔術が使えるようになる。'</v>
      </c>
      <c r="J43">
        <f t="shared" si="5"/>
        <v>2500</v>
      </c>
      <c r="K43" t="s">
        <v>2086</v>
      </c>
      <c r="L43" t="str">
        <f t="shared" si="6"/>
        <v>insert into book values(,'BK0039','魔術書：効果範囲全体回復強','この魔術書を持っていると魔術書に書かれた魔術が使えるようになる。',2500);</v>
      </c>
      <c r="N43" t="e">
        <f>VLOOKUP(MID(C43,5,99),magic!$D$5:$F$391,4,FALSE)</f>
        <v>#REF!</v>
      </c>
      <c r="O43" t="e">
        <f t="shared" si="7"/>
        <v>#REF!</v>
      </c>
    </row>
    <row r="44" spans="1:15">
      <c r="A44">
        <v>40</v>
      </c>
      <c r="B44" t="str">
        <f t="shared" si="0"/>
        <v>BK0040</v>
      </c>
      <c r="C44" t="s">
        <v>1716</v>
      </c>
      <c r="D44" t="s">
        <v>1709</v>
      </c>
      <c r="E44">
        <v>2500</v>
      </c>
      <c r="F44" t="str">
        <f t="shared" si="1"/>
        <v>insert into book values(</v>
      </c>
      <c r="G44" t="str">
        <f t="shared" si="2"/>
        <v>'BK0040'</v>
      </c>
      <c r="H44" t="str">
        <f t="shared" si="3"/>
        <v>'魔術書：単体リジェネ弱'</v>
      </c>
      <c r="I44" t="str">
        <f t="shared" si="4"/>
        <v>'この魔術書を持っていると魔術書に書かれた魔術が使えるようになる。'</v>
      </c>
      <c r="J44">
        <f t="shared" si="5"/>
        <v>2500</v>
      </c>
      <c r="K44" t="s">
        <v>2086</v>
      </c>
      <c r="L44" t="str">
        <f t="shared" si="6"/>
        <v>insert into book values(,'BK0040','魔術書：単体リジェネ弱','この魔術書を持っていると魔術書に書かれた魔術が使えるようになる。',2500);</v>
      </c>
      <c r="N44" t="e">
        <f>VLOOKUP(MID(C44,5,99),magic!$D$5:$F$391,4,FALSE)</f>
        <v>#REF!</v>
      </c>
      <c r="O44" t="e">
        <f t="shared" si="7"/>
        <v>#REF!</v>
      </c>
    </row>
    <row r="45" spans="1:15">
      <c r="A45">
        <v>41</v>
      </c>
      <c r="B45" t="str">
        <f t="shared" si="0"/>
        <v>BK0041</v>
      </c>
      <c r="C45" t="s">
        <v>1717</v>
      </c>
      <c r="D45" t="s">
        <v>1709</v>
      </c>
      <c r="E45">
        <v>2500</v>
      </c>
      <c r="F45" t="str">
        <f t="shared" si="1"/>
        <v>insert into book values(</v>
      </c>
      <c r="G45" t="str">
        <f t="shared" si="2"/>
        <v>'BK0041'</v>
      </c>
      <c r="H45" t="str">
        <f t="shared" si="3"/>
        <v>'魔術書：効果範囲全体リジェネ弱'</v>
      </c>
      <c r="I45" t="str">
        <f t="shared" si="4"/>
        <v>'この魔術書を持っていると魔術書に書かれた魔術が使えるようになる。'</v>
      </c>
      <c r="J45">
        <f t="shared" si="5"/>
        <v>2500</v>
      </c>
      <c r="K45" t="s">
        <v>2086</v>
      </c>
      <c r="L45" t="str">
        <f t="shared" si="6"/>
        <v>insert into book values(,'BK0041','魔術書：効果範囲全体リジェネ弱','この魔術書を持っていると魔術書に書かれた魔術が使えるようになる。',2500);</v>
      </c>
      <c r="N45" t="e">
        <f>VLOOKUP(MID(C45,5,99),magic!$D$5:$F$391,4,FALSE)</f>
        <v>#REF!</v>
      </c>
      <c r="O45" t="e">
        <f t="shared" si="7"/>
        <v>#REF!</v>
      </c>
    </row>
    <row r="46" spans="1:15">
      <c r="A46">
        <v>42</v>
      </c>
      <c r="B46" t="str">
        <f t="shared" si="0"/>
        <v>BK0042</v>
      </c>
      <c r="C46" t="s">
        <v>1718</v>
      </c>
      <c r="D46" t="s">
        <v>1709</v>
      </c>
      <c r="E46">
        <v>2500</v>
      </c>
      <c r="F46" t="str">
        <f t="shared" si="1"/>
        <v>insert into book values(</v>
      </c>
      <c r="G46" t="str">
        <f t="shared" si="2"/>
        <v>'BK0042'</v>
      </c>
      <c r="H46" t="str">
        <f t="shared" si="3"/>
        <v>'魔術書：木化治療'</v>
      </c>
      <c r="I46" t="str">
        <f t="shared" si="4"/>
        <v>'この魔術書を持っていると魔術書に書かれた魔術が使えるようになる。'</v>
      </c>
      <c r="J46">
        <f t="shared" si="5"/>
        <v>2500</v>
      </c>
      <c r="K46" t="s">
        <v>2086</v>
      </c>
      <c r="L46" t="str">
        <f t="shared" si="6"/>
        <v>insert into book values(,'BK0042','魔術書：木化治療','この魔術書を持っていると魔術書に書かれた魔術が使えるようになる。',2500);</v>
      </c>
      <c r="N46" t="e">
        <f>VLOOKUP(MID(C46,5,99),magic!$D$5:$F$391,4,FALSE)</f>
        <v>#REF!</v>
      </c>
      <c r="O46" t="e">
        <f t="shared" si="7"/>
        <v>#REF!</v>
      </c>
    </row>
    <row r="47" spans="1:15">
      <c r="A47">
        <v>43</v>
      </c>
      <c r="B47" t="str">
        <f t="shared" si="0"/>
        <v>BK0043</v>
      </c>
      <c r="C47" t="s">
        <v>1719</v>
      </c>
      <c r="D47" t="s">
        <v>1709</v>
      </c>
      <c r="E47">
        <v>2500</v>
      </c>
      <c r="F47" t="str">
        <f t="shared" si="1"/>
        <v>insert into book values(</v>
      </c>
      <c r="G47" t="str">
        <f t="shared" si="2"/>
        <v>'BK0043'</v>
      </c>
      <c r="H47" t="str">
        <f t="shared" si="3"/>
        <v>'魔術書：狂乱治療'</v>
      </c>
      <c r="I47" t="str">
        <f t="shared" si="4"/>
        <v>'この魔術書を持っていると魔術書に書かれた魔術が使えるようになる。'</v>
      </c>
      <c r="J47">
        <f t="shared" si="5"/>
        <v>2500</v>
      </c>
      <c r="K47" t="s">
        <v>2086</v>
      </c>
      <c r="L47" t="str">
        <f t="shared" si="6"/>
        <v>insert into book values(,'BK0043','魔術書：狂乱治療','この魔術書を持っていると魔術書に書かれた魔術が使えるようになる。',2500);</v>
      </c>
      <c r="N47" t="e">
        <f>VLOOKUP(MID(C47,5,99),magic!$D$5:$F$391,4,FALSE)</f>
        <v>#REF!</v>
      </c>
      <c r="O47" t="e">
        <f t="shared" si="7"/>
        <v>#REF!</v>
      </c>
    </row>
    <row r="48" spans="1:15">
      <c r="A48">
        <v>44</v>
      </c>
      <c r="B48" t="str">
        <f t="shared" si="0"/>
        <v>BK0044</v>
      </c>
      <c r="C48" t="s">
        <v>1720</v>
      </c>
      <c r="D48" t="s">
        <v>1709</v>
      </c>
      <c r="E48">
        <v>2500</v>
      </c>
      <c r="F48" t="str">
        <f t="shared" si="1"/>
        <v>insert into book values(</v>
      </c>
      <c r="G48" t="str">
        <f t="shared" si="2"/>
        <v>'BK0044'</v>
      </c>
      <c r="H48" t="str">
        <f t="shared" si="3"/>
        <v>'魔術書：混乱治療'</v>
      </c>
      <c r="I48" t="str">
        <f t="shared" si="4"/>
        <v>'この魔術書を持っていると魔術書に書かれた魔術が使えるようになる。'</v>
      </c>
      <c r="J48">
        <f t="shared" si="5"/>
        <v>2500</v>
      </c>
      <c r="K48" t="s">
        <v>2086</v>
      </c>
      <c r="L48" t="str">
        <f t="shared" si="6"/>
        <v>insert into book values(,'BK0044','魔術書：混乱治療','この魔術書を持っていると魔術書に書かれた魔術が使えるようになる。',2500);</v>
      </c>
      <c r="N48" t="e">
        <f>VLOOKUP(MID(C48,5,99),magic!$D$5:$F$391,4,FALSE)</f>
        <v>#REF!</v>
      </c>
      <c r="O48" t="e">
        <f t="shared" si="7"/>
        <v>#REF!</v>
      </c>
    </row>
    <row r="49" spans="1:15">
      <c r="A49">
        <v>45</v>
      </c>
      <c r="B49" t="str">
        <f t="shared" si="0"/>
        <v>BK0045</v>
      </c>
      <c r="C49" t="s">
        <v>1721</v>
      </c>
      <c r="D49" t="s">
        <v>1709</v>
      </c>
      <c r="E49">
        <v>2500</v>
      </c>
      <c r="F49" t="str">
        <f t="shared" si="1"/>
        <v>insert into book values(</v>
      </c>
      <c r="G49" t="str">
        <f t="shared" si="2"/>
        <v>'BK0045'</v>
      </c>
      <c r="H49" t="str">
        <f t="shared" si="3"/>
        <v>'魔術書：昏睡'</v>
      </c>
      <c r="I49" t="str">
        <f t="shared" si="4"/>
        <v>'この魔術書を持っていると魔術書に書かれた魔術が使えるようになる。'</v>
      </c>
      <c r="J49">
        <f t="shared" si="5"/>
        <v>2500</v>
      </c>
      <c r="K49" t="s">
        <v>2086</v>
      </c>
      <c r="L49" t="str">
        <f t="shared" si="6"/>
        <v>insert into book values(,'BK0045','魔術書：昏睡','この魔術書を持っていると魔術書に書かれた魔術が使えるようになる。',2500);</v>
      </c>
      <c r="N49" t="e">
        <f>VLOOKUP(MID(C49,5,99),magic!$D$5:$F$391,4,FALSE)</f>
        <v>#REF!</v>
      </c>
      <c r="O49" t="e">
        <f t="shared" si="7"/>
        <v>#REF!</v>
      </c>
    </row>
    <row r="50" spans="1:15">
      <c r="A50">
        <v>46</v>
      </c>
      <c r="B50" t="str">
        <f t="shared" si="0"/>
        <v>BK0046</v>
      </c>
      <c r="C50" t="s">
        <v>1722</v>
      </c>
      <c r="D50" t="s">
        <v>1709</v>
      </c>
      <c r="E50">
        <v>2500</v>
      </c>
      <c r="F50" t="str">
        <f t="shared" si="1"/>
        <v>insert into book values(</v>
      </c>
      <c r="G50" t="str">
        <f t="shared" si="2"/>
        <v>'BK0046'</v>
      </c>
      <c r="H50" t="str">
        <f t="shared" si="3"/>
        <v>'魔術書：狂乱の王子'</v>
      </c>
      <c r="I50" t="str">
        <f t="shared" si="4"/>
        <v>'この魔術書を持っていると魔術書に書かれた魔術が使えるようになる。'</v>
      </c>
      <c r="J50">
        <f t="shared" si="5"/>
        <v>2500</v>
      </c>
      <c r="K50" t="s">
        <v>2086</v>
      </c>
      <c r="L50" t="str">
        <f t="shared" si="6"/>
        <v>insert into book values(,'BK0046','魔術書：狂乱の王子','この魔術書を持っていると魔術書に書かれた魔術が使えるようになる。',2500);</v>
      </c>
      <c r="N50" t="e">
        <f>VLOOKUP(MID(C50,5,99),magic!$D$5:$F$391,4,FALSE)</f>
        <v>#REF!</v>
      </c>
      <c r="O50" t="e">
        <f t="shared" si="7"/>
        <v>#REF!</v>
      </c>
    </row>
    <row r="51" spans="1:15">
      <c r="A51">
        <v>47</v>
      </c>
      <c r="B51" t="str">
        <f t="shared" si="0"/>
        <v>BK0047</v>
      </c>
      <c r="C51" t="s">
        <v>1723</v>
      </c>
      <c r="D51" t="s">
        <v>1709</v>
      </c>
      <c r="E51">
        <v>2500</v>
      </c>
      <c r="F51" t="str">
        <f t="shared" si="1"/>
        <v>insert into book values(</v>
      </c>
      <c r="G51" t="str">
        <f t="shared" si="2"/>
        <v>'BK0047'</v>
      </c>
      <c r="H51" t="str">
        <f t="shared" si="3"/>
        <v>'魔術書：精神破壊'</v>
      </c>
      <c r="I51" t="str">
        <f t="shared" si="4"/>
        <v>'この魔術書を持っていると魔術書に書かれた魔術が使えるようになる。'</v>
      </c>
      <c r="J51">
        <f t="shared" si="5"/>
        <v>2500</v>
      </c>
      <c r="K51" t="s">
        <v>2086</v>
      </c>
      <c r="L51" t="str">
        <f t="shared" si="6"/>
        <v>insert into book values(,'BK0047','魔術書：精神破壊','この魔術書を持っていると魔術書に書かれた魔術が使えるようになる。',2500);</v>
      </c>
      <c r="N51" t="e">
        <f>VLOOKUP(MID(C51,5,99),magic!$D$5:$F$391,4,FALSE)</f>
        <v>#REF!</v>
      </c>
      <c r="O51" t="e">
        <f t="shared" si="7"/>
        <v>#REF!</v>
      </c>
    </row>
    <row r="52" spans="1:15">
      <c r="A52">
        <v>48</v>
      </c>
      <c r="B52" t="str">
        <f t="shared" si="0"/>
        <v>BK0048</v>
      </c>
      <c r="C52" t="s">
        <v>1724</v>
      </c>
      <c r="D52" t="s">
        <v>1709</v>
      </c>
      <c r="E52">
        <v>2500</v>
      </c>
      <c r="F52" t="str">
        <f t="shared" si="1"/>
        <v>insert into book values(</v>
      </c>
      <c r="G52" t="str">
        <f t="shared" si="2"/>
        <v>'BK0048'</v>
      </c>
      <c r="H52" t="str">
        <f t="shared" si="3"/>
        <v>'魔術書：精神摩耗'</v>
      </c>
      <c r="I52" t="str">
        <f t="shared" si="4"/>
        <v>'この魔術書を持っていると魔術書に書かれた魔術が使えるようになる。'</v>
      </c>
      <c r="J52">
        <f t="shared" si="5"/>
        <v>2500</v>
      </c>
      <c r="K52" t="s">
        <v>2086</v>
      </c>
      <c r="L52" t="str">
        <f t="shared" si="6"/>
        <v>insert into book values(,'BK0048','魔術書：精神摩耗','この魔術書を持っていると魔術書に書かれた魔術が使えるようになる。',2500);</v>
      </c>
      <c r="N52" t="e">
        <f>VLOOKUP(MID(C52,5,99),magic!$D$5:$F$391,4,FALSE)</f>
        <v>#REF!</v>
      </c>
      <c r="O52" t="e">
        <f t="shared" si="7"/>
        <v>#REF!</v>
      </c>
    </row>
    <row r="53" spans="1:15">
      <c r="A53">
        <v>49</v>
      </c>
      <c r="B53" t="str">
        <f t="shared" si="0"/>
        <v>BK0049</v>
      </c>
      <c r="C53" t="s">
        <v>1725</v>
      </c>
      <c r="D53" t="s">
        <v>1709</v>
      </c>
      <c r="E53">
        <v>2500</v>
      </c>
      <c r="F53" t="str">
        <f t="shared" si="1"/>
        <v>insert into book values(</v>
      </c>
      <c r="G53" t="str">
        <f t="shared" si="2"/>
        <v>'BK0049'</v>
      </c>
      <c r="H53" t="str">
        <f t="shared" si="3"/>
        <v>'魔術書：肉体からの解放'</v>
      </c>
      <c r="I53" t="str">
        <f t="shared" si="4"/>
        <v>'この魔術書を持っていると魔術書に書かれた魔術が使えるようになる。'</v>
      </c>
      <c r="J53">
        <f t="shared" si="5"/>
        <v>2500</v>
      </c>
      <c r="K53" t="s">
        <v>2086</v>
      </c>
      <c r="L53" t="str">
        <f t="shared" si="6"/>
        <v>insert into book values(,'BK0049','魔術書：肉体からの解放','この魔術書を持っていると魔術書に書かれた魔術が使えるようになる。',2500);</v>
      </c>
      <c r="N53" t="e">
        <f>VLOOKUP(MID(C53,5,99),magic!$D$5:$F$391,4,FALSE)</f>
        <v>#REF!</v>
      </c>
      <c r="O53" t="e">
        <f t="shared" si="7"/>
        <v>#REF!</v>
      </c>
    </row>
    <row r="54" spans="1:15">
      <c r="A54">
        <v>50</v>
      </c>
      <c r="B54" t="str">
        <f t="shared" si="0"/>
        <v>BK0050</v>
      </c>
      <c r="C54" t="s">
        <v>1726</v>
      </c>
      <c r="D54" t="s">
        <v>1709</v>
      </c>
      <c r="E54">
        <v>2500</v>
      </c>
      <c r="F54" t="str">
        <f t="shared" si="1"/>
        <v>insert into book values(</v>
      </c>
      <c r="G54" t="str">
        <f t="shared" si="2"/>
        <v>'BK0050'</v>
      </c>
      <c r="H54" t="str">
        <f t="shared" si="3"/>
        <v>'魔術書：蘇生'</v>
      </c>
      <c r="I54" t="str">
        <f t="shared" si="4"/>
        <v>'この魔術書を持っていると魔術書に書かれた魔術が使えるようになる。'</v>
      </c>
      <c r="J54">
        <f t="shared" si="5"/>
        <v>2500</v>
      </c>
      <c r="K54" t="s">
        <v>2086</v>
      </c>
      <c r="L54" t="str">
        <f t="shared" si="6"/>
        <v>insert into book values(,'BK0050','魔術書：蘇生','この魔術書を持っていると魔術書に書かれた魔術が使えるようになる。',2500);</v>
      </c>
      <c r="N54" t="e">
        <f>VLOOKUP(MID(C54,5,99),magic!$D$5:$F$391,4,FALSE)</f>
        <v>#REF!</v>
      </c>
      <c r="O54" t="e">
        <f t="shared" si="7"/>
        <v>#REF!</v>
      </c>
    </row>
    <row r="55" spans="1:15">
      <c r="A55">
        <v>51</v>
      </c>
      <c r="B55" t="str">
        <f t="shared" si="0"/>
        <v>BK0051</v>
      </c>
      <c r="C55" t="s">
        <v>1727</v>
      </c>
      <c r="D55" t="s">
        <v>1709</v>
      </c>
      <c r="E55">
        <v>2500</v>
      </c>
      <c r="F55" t="str">
        <f t="shared" si="1"/>
        <v>insert into book values(</v>
      </c>
      <c r="G55" t="str">
        <f t="shared" si="2"/>
        <v>'BK0051'</v>
      </c>
      <c r="H55" t="str">
        <f t="shared" si="3"/>
        <v>'魔術書：消滅治療'</v>
      </c>
      <c r="I55" t="str">
        <f t="shared" si="4"/>
        <v>'この魔術書を持っていると魔術書に書かれた魔術が使えるようになる。'</v>
      </c>
      <c r="J55">
        <f t="shared" si="5"/>
        <v>2500</v>
      </c>
      <c r="K55" t="s">
        <v>2086</v>
      </c>
      <c r="L55" t="str">
        <f t="shared" si="6"/>
        <v>insert into book values(,'BK0051','魔術書：消滅治療','この魔術書を持っていると魔術書に書かれた魔術が使えるようになる。',2500);</v>
      </c>
      <c r="N55" t="e">
        <f>VLOOKUP(MID(C55,5,99),magic!$D$5:$F$391,4,FALSE)</f>
        <v>#REF!</v>
      </c>
      <c r="O55" t="e">
        <f t="shared" si="7"/>
        <v>#REF!</v>
      </c>
    </row>
    <row r="56" spans="1:15">
      <c r="A56">
        <v>52</v>
      </c>
      <c r="B56" t="str">
        <f t="shared" si="0"/>
        <v>BK0052</v>
      </c>
      <c r="C56" t="s">
        <v>1728</v>
      </c>
      <c r="D56" t="s">
        <v>1709</v>
      </c>
      <c r="E56">
        <v>2500</v>
      </c>
      <c r="F56" t="str">
        <f t="shared" si="1"/>
        <v>insert into book values(</v>
      </c>
      <c r="G56" t="str">
        <f t="shared" si="2"/>
        <v>'BK0052'</v>
      </c>
      <c r="H56" t="str">
        <f t="shared" si="3"/>
        <v>'魔術書：単体リジェネ強'</v>
      </c>
      <c r="I56" t="str">
        <f t="shared" si="4"/>
        <v>'この魔術書を持っていると魔術書に書かれた魔術が使えるようになる。'</v>
      </c>
      <c r="J56">
        <f t="shared" si="5"/>
        <v>2500</v>
      </c>
      <c r="K56" t="s">
        <v>2086</v>
      </c>
      <c r="L56" t="str">
        <f t="shared" si="6"/>
        <v>insert into book values(,'BK0052','魔術書：単体リジェネ強','この魔術書を持っていると魔術書に書かれた魔術が使えるようになる。',2500);</v>
      </c>
      <c r="N56" t="e">
        <f>VLOOKUP(MID(C56,5,99),magic!$D$5:$F$391,4,FALSE)</f>
        <v>#REF!</v>
      </c>
      <c r="O56" t="e">
        <f t="shared" si="7"/>
        <v>#REF!</v>
      </c>
    </row>
    <row r="57" spans="1:15">
      <c r="A57">
        <v>53</v>
      </c>
      <c r="B57" t="str">
        <f t="shared" si="0"/>
        <v>BK0053</v>
      </c>
      <c r="C57" t="s">
        <v>1729</v>
      </c>
      <c r="D57" t="s">
        <v>1709</v>
      </c>
      <c r="E57">
        <v>2500</v>
      </c>
      <c r="F57" t="str">
        <f t="shared" si="1"/>
        <v>insert into book values(</v>
      </c>
      <c r="G57" t="str">
        <f t="shared" si="2"/>
        <v>'BK0053'</v>
      </c>
      <c r="H57" t="str">
        <f t="shared" si="3"/>
        <v>'魔術書：効果範囲全体リジェネ強'</v>
      </c>
      <c r="I57" t="str">
        <f t="shared" si="4"/>
        <v>'この魔術書を持っていると魔術書に書かれた魔術が使えるようになる。'</v>
      </c>
      <c r="J57">
        <f t="shared" si="5"/>
        <v>2500</v>
      </c>
      <c r="K57" t="s">
        <v>2086</v>
      </c>
      <c r="L57" t="str">
        <f t="shared" si="6"/>
        <v>insert into book values(,'BK0053','魔術書：効果範囲全体リジェネ強','この魔術書を持っていると魔術書に書かれた魔術が使えるようになる。',2500);</v>
      </c>
      <c r="N57" t="e">
        <f>VLOOKUP(MID(C57,5,99),magic!$D$5:$F$391,4,FALSE)</f>
        <v>#REF!</v>
      </c>
      <c r="O57" t="e">
        <f t="shared" si="7"/>
        <v>#REF!</v>
      </c>
    </row>
    <row r="58" spans="1:15">
      <c r="A58">
        <v>54</v>
      </c>
      <c r="B58" t="str">
        <f t="shared" si="0"/>
        <v>BK0054</v>
      </c>
      <c r="C58" t="s">
        <v>1719</v>
      </c>
      <c r="D58" t="s">
        <v>1709</v>
      </c>
      <c r="E58">
        <v>2500</v>
      </c>
      <c r="F58" t="str">
        <f t="shared" si="1"/>
        <v>insert into book values(</v>
      </c>
      <c r="G58" t="str">
        <f t="shared" si="2"/>
        <v>'BK0054'</v>
      </c>
      <c r="H58" t="str">
        <f t="shared" si="3"/>
        <v>'魔術書：狂乱治療'</v>
      </c>
      <c r="I58" t="str">
        <f t="shared" si="4"/>
        <v>'この魔術書を持っていると魔術書に書かれた魔術が使えるようになる。'</v>
      </c>
      <c r="J58">
        <f t="shared" si="5"/>
        <v>2500</v>
      </c>
      <c r="K58" t="s">
        <v>2086</v>
      </c>
      <c r="L58" t="str">
        <f t="shared" si="6"/>
        <v>insert into book values(,'BK0054','魔術書：狂乱治療','この魔術書を持っていると魔術書に書かれた魔術が使えるようになる。',2500);</v>
      </c>
      <c r="N58" t="e">
        <f>VLOOKUP(MID(C58,5,99),magic!$D$5:$F$391,4,FALSE)</f>
        <v>#REF!</v>
      </c>
      <c r="O58" t="e">
        <f t="shared" si="7"/>
        <v>#REF!</v>
      </c>
    </row>
    <row r="59" spans="1:15">
      <c r="A59">
        <v>55</v>
      </c>
      <c r="B59" t="str">
        <f t="shared" si="0"/>
        <v>BK0055</v>
      </c>
      <c r="C59" t="s">
        <v>1730</v>
      </c>
      <c r="D59" t="s">
        <v>1709</v>
      </c>
      <c r="E59">
        <v>2500</v>
      </c>
      <c r="F59" t="str">
        <f t="shared" si="1"/>
        <v>insert into book values(</v>
      </c>
      <c r="G59" t="str">
        <f t="shared" si="2"/>
        <v>'BK0055'</v>
      </c>
      <c r="H59" t="str">
        <f t="shared" si="3"/>
        <v>'魔術書：発狂治療'</v>
      </c>
      <c r="I59" t="str">
        <f t="shared" si="4"/>
        <v>'この魔術書を持っていると魔術書に書かれた魔術が使えるようになる。'</v>
      </c>
      <c r="J59">
        <f t="shared" si="5"/>
        <v>2500</v>
      </c>
      <c r="K59" t="s">
        <v>2086</v>
      </c>
      <c r="L59" t="str">
        <f t="shared" si="6"/>
        <v>insert into book values(,'BK0055','魔術書：発狂治療','この魔術書を持っていると魔術書に書かれた魔術が使えるようになる。',2500);</v>
      </c>
      <c r="N59" t="e">
        <f>VLOOKUP(MID(C59,5,99),magic!$D$5:$F$391,4,FALSE)</f>
        <v>#REF!</v>
      </c>
      <c r="O59" t="e">
        <f t="shared" si="7"/>
        <v>#REF!</v>
      </c>
    </row>
    <row r="60" spans="1:15">
      <c r="A60">
        <v>56</v>
      </c>
      <c r="B60" t="str">
        <f t="shared" si="0"/>
        <v>BK0056</v>
      </c>
      <c r="C60" t="s">
        <v>1731</v>
      </c>
      <c r="D60" t="s">
        <v>1709</v>
      </c>
      <c r="E60">
        <v>2500</v>
      </c>
      <c r="F60" t="str">
        <f t="shared" si="1"/>
        <v>insert into book values(</v>
      </c>
      <c r="G60" t="str">
        <f t="shared" si="2"/>
        <v>'BK0056'</v>
      </c>
      <c r="H60" t="str">
        <f t="shared" si="3"/>
        <v>'魔術書：レギオ・フィルミナンテ'</v>
      </c>
      <c r="I60" t="str">
        <f t="shared" si="4"/>
        <v>'この魔術書を持っていると魔術書に書かれた魔術が使えるようになる。'</v>
      </c>
      <c r="J60">
        <f t="shared" si="5"/>
        <v>2500</v>
      </c>
      <c r="K60" t="s">
        <v>2086</v>
      </c>
      <c r="L60" t="str">
        <f t="shared" si="6"/>
        <v>insert into book values(,'BK0056','魔術書：レギオ・フィルミナンテ','この魔術書を持っていると魔術書に書かれた魔術が使えるようになる。',2500);</v>
      </c>
      <c r="N60" t="e">
        <f>VLOOKUP(MID(C60,5,99),magic!$D$5:$F$391,4,FALSE)</f>
        <v>#REF!</v>
      </c>
      <c r="O60" t="e">
        <f t="shared" si="7"/>
        <v>#REF!</v>
      </c>
    </row>
    <row r="61" spans="1:15">
      <c r="A61">
        <v>57</v>
      </c>
      <c r="B61" t="str">
        <f t="shared" si="0"/>
        <v>BK0057</v>
      </c>
      <c r="C61" t="s">
        <v>1732</v>
      </c>
      <c r="D61" t="s">
        <v>1709</v>
      </c>
      <c r="E61">
        <v>2500</v>
      </c>
      <c r="F61" t="str">
        <f t="shared" si="1"/>
        <v>insert into book values(</v>
      </c>
      <c r="G61" t="str">
        <f t="shared" si="2"/>
        <v>'BK0057'</v>
      </c>
      <c r="H61" t="str">
        <f t="shared" si="3"/>
        <v>'魔術書：神の裁き'</v>
      </c>
      <c r="I61" t="str">
        <f t="shared" si="4"/>
        <v>'この魔術書を持っていると魔術書に書かれた魔術が使えるようになる。'</v>
      </c>
      <c r="J61">
        <f t="shared" si="5"/>
        <v>2500</v>
      </c>
      <c r="K61" t="s">
        <v>2086</v>
      </c>
      <c r="L61" t="str">
        <f t="shared" si="6"/>
        <v>insert into book values(,'BK0057','魔術書：神の裁き','この魔術書を持っていると魔術書に書かれた魔術が使えるようになる。',2500);</v>
      </c>
      <c r="N61" t="e">
        <f>VLOOKUP(MID(C61,5,99),magic!$D$5:$F$391,4,FALSE)</f>
        <v>#REF!</v>
      </c>
      <c r="O61" t="e">
        <f t="shared" si="7"/>
        <v>#REF!</v>
      </c>
    </row>
    <row r="62" spans="1:15">
      <c r="A62">
        <v>58</v>
      </c>
      <c r="B62" t="str">
        <f t="shared" si="0"/>
        <v>BK0058</v>
      </c>
      <c r="C62" t="s">
        <v>1733</v>
      </c>
      <c r="D62" t="s">
        <v>1709</v>
      </c>
      <c r="E62">
        <v>2500</v>
      </c>
      <c r="F62" t="str">
        <f t="shared" si="1"/>
        <v>insert into book values(</v>
      </c>
      <c r="G62" t="str">
        <f t="shared" si="2"/>
        <v>'BK0058'</v>
      </c>
      <c r="H62" t="str">
        <f t="shared" si="3"/>
        <v>'魔術書：完全回復'</v>
      </c>
      <c r="I62" t="str">
        <f t="shared" si="4"/>
        <v>'この魔術書を持っていると魔術書に書かれた魔術が使えるようになる。'</v>
      </c>
      <c r="J62">
        <f t="shared" si="5"/>
        <v>2500</v>
      </c>
      <c r="K62" t="s">
        <v>2086</v>
      </c>
      <c r="L62" t="str">
        <f t="shared" si="6"/>
        <v>insert into book values(,'BK0058','魔術書：完全回復','この魔術書を持っていると魔術書に書かれた魔術が使えるようになる。',2500);</v>
      </c>
      <c r="N62" t="e">
        <f>VLOOKUP(MID(C62,5,99),magic!$D$5:$F$391,4,FALSE)</f>
        <v>#REF!</v>
      </c>
      <c r="O62" t="e">
        <f t="shared" si="7"/>
        <v>#REF!</v>
      </c>
    </row>
    <row r="63" spans="1:15">
      <c r="A63">
        <v>59</v>
      </c>
      <c r="B63" t="str">
        <f t="shared" si="0"/>
        <v>BK0059</v>
      </c>
      <c r="C63" t="s">
        <v>1734</v>
      </c>
      <c r="D63" t="s">
        <v>1709</v>
      </c>
      <c r="E63">
        <v>2500</v>
      </c>
      <c r="F63" t="str">
        <f t="shared" si="1"/>
        <v>insert into book values(</v>
      </c>
      <c r="G63" t="str">
        <f t="shared" si="2"/>
        <v>'BK0059'</v>
      </c>
      <c r="H63" t="str">
        <f t="shared" si="3"/>
        <v>'魔術書：錬金物質生成'</v>
      </c>
      <c r="I63" t="str">
        <f t="shared" si="4"/>
        <v>'この魔術書を持っていると魔術書に書かれた魔術が使えるようになる。'</v>
      </c>
      <c r="J63">
        <f t="shared" si="5"/>
        <v>2500</v>
      </c>
      <c r="K63" t="s">
        <v>2086</v>
      </c>
      <c r="L63" t="str">
        <f t="shared" si="6"/>
        <v>insert into book values(,'BK0059','魔術書：錬金物質生成','この魔術書を持っていると魔術書に書かれた魔術が使えるようになる。',2500);</v>
      </c>
      <c r="N63" t="e">
        <f>VLOOKUP(MID(C63,5,99),magic!$D$5:$F$391,4,FALSE)</f>
        <v>#REF!</v>
      </c>
      <c r="O63" t="e">
        <f t="shared" si="7"/>
        <v>#REF!</v>
      </c>
    </row>
    <row r="64" spans="1:15">
      <c r="A64">
        <v>60</v>
      </c>
      <c r="B64" t="str">
        <f t="shared" si="0"/>
        <v>BK0060</v>
      </c>
      <c r="C64" t="s">
        <v>1735</v>
      </c>
      <c r="D64" t="s">
        <v>1709</v>
      </c>
      <c r="E64">
        <v>2500</v>
      </c>
      <c r="F64" t="str">
        <f t="shared" si="1"/>
        <v>insert into book values(</v>
      </c>
      <c r="G64" t="str">
        <f t="shared" si="2"/>
        <v>'BK0060'</v>
      </c>
      <c r="H64" t="str">
        <f t="shared" si="3"/>
        <v>'魔術書：錬金反応炉'</v>
      </c>
      <c r="I64" t="str">
        <f t="shared" si="4"/>
        <v>'この魔術書を持っていると魔術書に書かれた魔術が使えるようになる。'</v>
      </c>
      <c r="J64">
        <f t="shared" si="5"/>
        <v>2500</v>
      </c>
      <c r="K64" t="s">
        <v>2086</v>
      </c>
      <c r="L64" t="str">
        <f t="shared" si="6"/>
        <v>insert into book values(,'BK0060','魔術書：錬金反応炉','この魔術書を持っていると魔術書に書かれた魔術が使えるようになる。',2500);</v>
      </c>
      <c r="N64" t="e">
        <f>VLOOKUP(MID(C64,5,99),magic!$D$5:$F$391,4,FALSE)</f>
        <v>#REF!</v>
      </c>
      <c r="O64" t="e">
        <f t="shared" si="7"/>
        <v>#REF!</v>
      </c>
    </row>
    <row r="65" spans="1:15">
      <c r="A65">
        <v>61</v>
      </c>
      <c r="B65" t="str">
        <f t="shared" si="0"/>
        <v>BK0061</v>
      </c>
      <c r="C65" t="s">
        <v>1736</v>
      </c>
      <c r="D65" t="s">
        <v>1709</v>
      </c>
      <c r="E65">
        <v>2500</v>
      </c>
      <c r="F65" t="str">
        <f t="shared" si="1"/>
        <v>insert into book values(</v>
      </c>
      <c r="G65" t="str">
        <f t="shared" si="2"/>
        <v>'BK0061'</v>
      </c>
      <c r="H65" t="str">
        <f t="shared" si="3"/>
        <v>'魔術書：黄金化治療'</v>
      </c>
      <c r="I65" t="str">
        <f t="shared" si="4"/>
        <v>'この魔術書を持っていると魔術書に書かれた魔術が使えるようになる。'</v>
      </c>
      <c r="J65">
        <f t="shared" si="5"/>
        <v>2500</v>
      </c>
      <c r="K65" t="s">
        <v>2086</v>
      </c>
      <c r="L65" t="str">
        <f t="shared" si="6"/>
        <v>insert into book values(,'BK0061','魔術書：黄金化治療','この魔術書を持っていると魔術書に書かれた魔術が使えるようになる。',2500);</v>
      </c>
      <c r="N65" t="e">
        <f>VLOOKUP(MID(C65,5,99),magic!$D$5:$F$391,4,FALSE)</f>
        <v>#REF!</v>
      </c>
      <c r="O65" t="e">
        <f t="shared" si="7"/>
        <v>#REF!</v>
      </c>
    </row>
    <row r="66" spans="1:15">
      <c r="A66">
        <v>62</v>
      </c>
      <c r="B66" t="str">
        <f t="shared" si="0"/>
        <v>BK0062</v>
      </c>
      <c r="C66" t="s">
        <v>1737</v>
      </c>
      <c r="D66" t="s">
        <v>1709</v>
      </c>
      <c r="E66">
        <v>2500</v>
      </c>
      <c r="F66" t="str">
        <f t="shared" si="1"/>
        <v>insert into book values(</v>
      </c>
      <c r="G66" t="str">
        <f t="shared" si="2"/>
        <v>'BK0062'</v>
      </c>
      <c r="H66" t="str">
        <f t="shared" si="3"/>
        <v>'魔術書：軟化'</v>
      </c>
      <c r="I66" t="str">
        <f t="shared" si="4"/>
        <v>'この魔術書を持っていると魔術書に書かれた魔術が使えるようになる。'</v>
      </c>
      <c r="J66">
        <f t="shared" si="5"/>
        <v>2500</v>
      </c>
      <c r="K66" t="s">
        <v>2086</v>
      </c>
      <c r="L66" t="str">
        <f t="shared" si="6"/>
        <v>insert into book values(,'BK0062','魔術書：軟化','この魔術書を持っていると魔術書に書かれた魔術が使えるようになる。',2500);</v>
      </c>
      <c r="N66" t="e">
        <f>VLOOKUP(MID(C66,5,99),magic!$D$5:$F$391,4,FALSE)</f>
        <v>#REF!</v>
      </c>
      <c r="O66" t="e">
        <f t="shared" si="7"/>
        <v>#REF!</v>
      </c>
    </row>
    <row r="67" spans="1:15">
      <c r="A67">
        <v>63</v>
      </c>
      <c r="B67" t="str">
        <f t="shared" si="0"/>
        <v>BK0063</v>
      </c>
      <c r="C67" t="s">
        <v>1738</v>
      </c>
      <c r="D67" t="s">
        <v>1709</v>
      </c>
      <c r="E67">
        <v>2500</v>
      </c>
      <c r="F67" t="str">
        <f t="shared" si="1"/>
        <v>insert into book values(</v>
      </c>
      <c r="G67" t="str">
        <f t="shared" si="2"/>
        <v>'BK0063'</v>
      </c>
      <c r="H67" t="str">
        <f t="shared" si="3"/>
        <v>'魔術書：硬化'</v>
      </c>
      <c r="I67" t="str">
        <f t="shared" si="4"/>
        <v>'この魔術書を持っていると魔術書に書かれた魔術が使えるようになる。'</v>
      </c>
      <c r="J67">
        <f t="shared" si="5"/>
        <v>2500</v>
      </c>
      <c r="K67" t="s">
        <v>2086</v>
      </c>
      <c r="L67" t="str">
        <f t="shared" si="6"/>
        <v>insert into book values(,'BK0063','魔術書：硬化','この魔術書を持っていると魔術書に書かれた魔術が使えるようになる。',2500);</v>
      </c>
      <c r="N67" t="e">
        <f>VLOOKUP(MID(C67,5,99),magic!$D$5:$F$391,4,FALSE)</f>
        <v>#REF!</v>
      </c>
      <c r="O67" t="e">
        <f t="shared" si="7"/>
        <v>#REF!</v>
      </c>
    </row>
    <row r="68" spans="1:15">
      <c r="A68">
        <v>64</v>
      </c>
      <c r="B68" t="str">
        <f t="shared" si="0"/>
        <v>BK0064</v>
      </c>
      <c r="C68" t="s">
        <v>1739</v>
      </c>
      <c r="D68" t="s">
        <v>1709</v>
      </c>
      <c r="E68">
        <v>2500</v>
      </c>
      <c r="F68" t="str">
        <f t="shared" si="1"/>
        <v>insert into book values(</v>
      </c>
      <c r="G68" t="str">
        <f t="shared" si="2"/>
        <v>'BK0064'</v>
      </c>
      <c r="H68" t="str">
        <f t="shared" si="3"/>
        <v>'魔術書：状態異常回復１'</v>
      </c>
      <c r="I68" t="str">
        <f t="shared" si="4"/>
        <v>'この魔術書を持っていると魔術書に書かれた魔術が使えるようになる。'</v>
      </c>
      <c r="J68">
        <f t="shared" si="5"/>
        <v>2500</v>
      </c>
      <c r="K68" t="s">
        <v>2086</v>
      </c>
      <c r="L68" t="str">
        <f t="shared" si="6"/>
        <v>insert into book values(,'BK0064','魔術書：状態異常回復１','この魔術書を持っていると魔術書に書かれた魔術が使えるようになる。',2500);</v>
      </c>
      <c r="N68" t="e">
        <f>VLOOKUP(MID(C68,5,99),magic!$D$5:$F$391,4,FALSE)</f>
        <v>#REF!</v>
      </c>
      <c r="O68" t="e">
        <f t="shared" si="7"/>
        <v>#REF!</v>
      </c>
    </row>
    <row r="69" spans="1:15">
      <c r="A69">
        <v>65</v>
      </c>
      <c r="B69" t="str">
        <f t="shared" si="0"/>
        <v>BK0065</v>
      </c>
      <c r="C69" t="s">
        <v>1740</v>
      </c>
      <c r="D69" t="s">
        <v>1709</v>
      </c>
      <c r="E69">
        <v>2500</v>
      </c>
      <c r="F69" t="str">
        <f t="shared" si="1"/>
        <v>insert into book values(</v>
      </c>
      <c r="G69" t="str">
        <f t="shared" si="2"/>
        <v>'BK0065'</v>
      </c>
      <c r="H69" t="str">
        <f t="shared" si="3"/>
        <v>'魔術書：黄金への誘い'</v>
      </c>
      <c r="I69" t="str">
        <f t="shared" si="4"/>
        <v>'この魔術書を持っていると魔術書に書かれた魔術が使えるようになる。'</v>
      </c>
      <c r="J69">
        <f t="shared" si="5"/>
        <v>2500</v>
      </c>
      <c r="K69" t="s">
        <v>2086</v>
      </c>
      <c r="L69" t="str">
        <f t="shared" si="6"/>
        <v>insert into book values(,'BK0065','魔術書：黄金への誘い','この魔術書を持っていると魔術書に書かれた魔術が使えるようになる。',2500);</v>
      </c>
      <c r="N69" t="e">
        <f>VLOOKUP(MID(C69,5,99),magic!$D$5:$F$391,4,FALSE)</f>
        <v>#REF!</v>
      </c>
      <c r="O69" t="e">
        <f t="shared" si="7"/>
        <v>#REF!</v>
      </c>
    </row>
    <row r="70" spans="1:15">
      <c r="A70">
        <v>66</v>
      </c>
      <c r="B70" t="str">
        <f t="shared" ref="B70:B133" si="8">"BK"&amp;TEXT(A70,"0000")</f>
        <v>BK0066</v>
      </c>
      <c r="C70" t="s">
        <v>1741</v>
      </c>
      <c r="D70" t="s">
        <v>1709</v>
      </c>
      <c r="E70">
        <v>2500</v>
      </c>
      <c r="F70" t="str">
        <f t="shared" ref="F70:F133" si="9">"insert into book values("</f>
        <v>insert into book values(</v>
      </c>
      <c r="G70" t="str">
        <f t="shared" ref="G70:G133" si="10">"'"&amp;B70&amp;"'"</f>
        <v>'BK0066'</v>
      </c>
      <c r="H70" t="str">
        <f t="shared" ref="H70:H133" si="11">"'"&amp;C70&amp;"'"</f>
        <v>'魔術書：状態異常回復２'</v>
      </c>
      <c r="I70" t="str">
        <f t="shared" ref="I70:I133" si="12">"'"&amp;D70&amp;"'"</f>
        <v>'この魔術書を持っていると魔術書に書かれた魔術が使えるようになる。'</v>
      </c>
      <c r="J70">
        <f t="shared" ref="J70:J133" si="13">E70</f>
        <v>2500</v>
      </c>
      <c r="K70" t="s">
        <v>2086</v>
      </c>
      <c r="L70" t="str">
        <f t="shared" ref="L70:L133" si="14">F70&amp;","&amp;G70&amp;","&amp;H70&amp;","&amp;I70&amp;","&amp;J70&amp;K70</f>
        <v>insert into book values(,'BK0066','魔術書：状態異常回復２','この魔術書を持っていると魔術書に書かれた魔術が使えるようになる。',2500);</v>
      </c>
      <c r="N70" t="e">
        <f>VLOOKUP(MID(C70,5,99),magic!$D$5:$F$391,4,FALSE)</f>
        <v>#REF!</v>
      </c>
      <c r="O70" t="e">
        <f t="shared" si="7"/>
        <v>#REF!</v>
      </c>
    </row>
    <row r="71" spans="1:15">
      <c r="A71">
        <v>67</v>
      </c>
      <c r="B71" t="str">
        <f t="shared" si="8"/>
        <v>BK0067</v>
      </c>
      <c r="C71" t="s">
        <v>1742</v>
      </c>
      <c r="D71" t="s">
        <v>1709</v>
      </c>
      <c r="E71">
        <v>2500</v>
      </c>
      <c r="F71" t="str">
        <f t="shared" si="9"/>
        <v>insert into book values(</v>
      </c>
      <c r="G71" t="str">
        <f t="shared" si="10"/>
        <v>'BK0067'</v>
      </c>
      <c r="H71" t="str">
        <f t="shared" si="11"/>
        <v>'魔術書：筋力増強'</v>
      </c>
      <c r="I71" t="str">
        <f t="shared" si="12"/>
        <v>'この魔術書を持っていると魔術書に書かれた魔術が使えるようになる。'</v>
      </c>
      <c r="J71">
        <f t="shared" si="13"/>
        <v>2500</v>
      </c>
      <c r="K71" t="s">
        <v>2086</v>
      </c>
      <c r="L71" t="str">
        <f t="shared" si="14"/>
        <v>insert into book values(,'BK0067','魔術書：筋力増強','この魔術書を持っていると魔術書に書かれた魔術が使えるようになる。',2500);</v>
      </c>
      <c r="N71" t="e">
        <f>VLOOKUP(MID(C71,5,99),magic!$D$5:$F$391,4,FALSE)</f>
        <v>#REF!</v>
      </c>
      <c r="O71" t="e">
        <f t="shared" si="7"/>
        <v>#REF!</v>
      </c>
    </row>
    <row r="72" spans="1:15">
      <c r="A72">
        <v>68</v>
      </c>
      <c r="B72" t="str">
        <f t="shared" si="8"/>
        <v>BK0068</v>
      </c>
      <c r="C72" t="s">
        <v>1743</v>
      </c>
      <c r="D72" t="s">
        <v>1709</v>
      </c>
      <c r="E72">
        <v>2500</v>
      </c>
      <c r="F72" t="str">
        <f t="shared" si="9"/>
        <v>insert into book values(</v>
      </c>
      <c r="G72" t="str">
        <f t="shared" si="10"/>
        <v>'BK0068'</v>
      </c>
      <c r="H72" t="str">
        <f t="shared" si="11"/>
        <v>'魔術書：精神力増強'</v>
      </c>
      <c r="I72" t="str">
        <f t="shared" si="12"/>
        <v>'この魔術書を持っていると魔術書に書かれた魔術が使えるようになる。'</v>
      </c>
      <c r="J72">
        <f t="shared" si="13"/>
        <v>2500</v>
      </c>
      <c r="K72" t="s">
        <v>2086</v>
      </c>
      <c r="L72" t="str">
        <f t="shared" si="14"/>
        <v>insert into book values(,'BK0068','魔術書：精神力増強','この魔術書を持っていると魔術書に書かれた魔術が使えるようになる。',2500);</v>
      </c>
      <c r="N72" t="e">
        <f>VLOOKUP(MID(C72,5,99),magic!$D$5:$F$391,4,FALSE)</f>
        <v>#REF!</v>
      </c>
      <c r="O72" t="e">
        <f t="shared" si="7"/>
        <v>#REF!</v>
      </c>
    </row>
    <row r="73" spans="1:15">
      <c r="A73">
        <v>69</v>
      </c>
      <c r="B73" t="str">
        <f t="shared" si="8"/>
        <v>BK0069</v>
      </c>
      <c r="C73" t="s">
        <v>1744</v>
      </c>
      <c r="D73" t="s">
        <v>1709</v>
      </c>
      <c r="E73">
        <v>2500</v>
      </c>
      <c r="F73" t="str">
        <f t="shared" si="9"/>
        <v>insert into book values(</v>
      </c>
      <c r="G73" t="str">
        <f t="shared" si="10"/>
        <v>'BK0069'</v>
      </c>
      <c r="H73" t="str">
        <f t="shared" si="11"/>
        <v>'魔術書：錬金浸食'</v>
      </c>
      <c r="I73" t="str">
        <f t="shared" si="12"/>
        <v>'この魔術書を持っていると魔術書に書かれた魔術が使えるようになる。'</v>
      </c>
      <c r="J73">
        <f t="shared" si="13"/>
        <v>2500</v>
      </c>
      <c r="K73" t="s">
        <v>2086</v>
      </c>
      <c r="L73" t="str">
        <f t="shared" si="14"/>
        <v>insert into book values(,'BK0069','魔術書：錬金浸食','この魔術書を持っていると魔術書に書かれた魔術が使えるようになる。',2500);</v>
      </c>
      <c r="N73" t="e">
        <f>VLOOKUP(MID(C73,5,99),magic!$D$5:$F$391,4,FALSE)</f>
        <v>#REF!</v>
      </c>
      <c r="O73" t="e">
        <f t="shared" si="7"/>
        <v>#REF!</v>
      </c>
    </row>
    <row r="74" spans="1:15">
      <c r="A74">
        <v>70</v>
      </c>
      <c r="B74" t="str">
        <f t="shared" si="8"/>
        <v>BK0070</v>
      </c>
      <c r="C74" t="s">
        <v>1745</v>
      </c>
      <c r="D74" t="s">
        <v>1709</v>
      </c>
      <c r="E74">
        <v>2500</v>
      </c>
      <c r="F74" t="str">
        <f t="shared" si="9"/>
        <v>insert into book values(</v>
      </c>
      <c r="G74" t="str">
        <f t="shared" si="10"/>
        <v>'BK0070'</v>
      </c>
      <c r="H74" t="str">
        <f t="shared" si="11"/>
        <v>'魔術書：破壊光線（中）'</v>
      </c>
      <c r="I74" t="str">
        <f t="shared" si="12"/>
        <v>'この魔術書を持っていると魔術書に書かれた魔術が使えるようになる。'</v>
      </c>
      <c r="J74">
        <f t="shared" si="13"/>
        <v>2500</v>
      </c>
      <c r="K74" t="s">
        <v>2086</v>
      </c>
      <c r="L74" t="str">
        <f t="shared" si="14"/>
        <v>insert into book values(,'BK0070','魔術書：破壊光線（中）','この魔術書を持っていると魔術書に書かれた魔術が使えるようになる。',2500);</v>
      </c>
      <c r="N74" t="e">
        <f>VLOOKUP(MID(C74,5,99),magic!$D$5:$F$391,4,FALSE)</f>
        <v>#REF!</v>
      </c>
      <c r="O74" t="e">
        <f t="shared" si="7"/>
        <v>#REF!</v>
      </c>
    </row>
    <row r="75" spans="1:15">
      <c r="A75">
        <v>71</v>
      </c>
      <c r="B75" t="str">
        <f t="shared" si="8"/>
        <v>BK0071</v>
      </c>
      <c r="C75" t="s">
        <v>1746</v>
      </c>
      <c r="D75" t="s">
        <v>1709</v>
      </c>
      <c r="E75">
        <v>2500</v>
      </c>
      <c r="F75" t="str">
        <f t="shared" si="9"/>
        <v>insert into book values(</v>
      </c>
      <c r="G75" t="str">
        <f t="shared" si="10"/>
        <v>'BK0071'</v>
      </c>
      <c r="H75" t="str">
        <f t="shared" si="11"/>
        <v>'魔術書：正気度回復'</v>
      </c>
      <c r="I75" t="str">
        <f t="shared" si="12"/>
        <v>'この魔術書を持っていると魔術書に書かれた魔術が使えるようになる。'</v>
      </c>
      <c r="J75">
        <f t="shared" si="13"/>
        <v>2500</v>
      </c>
      <c r="K75" t="s">
        <v>2086</v>
      </c>
      <c r="L75" t="str">
        <f t="shared" si="14"/>
        <v>insert into book values(,'BK0071','魔術書：正気度回復','この魔術書を持っていると魔術書に書かれた魔術が使えるようになる。',2500);</v>
      </c>
      <c r="N75" t="e">
        <f>VLOOKUP(MID(C75,5,99),magic!$D$5:$F$391,4,FALSE)</f>
        <v>#REF!</v>
      </c>
      <c r="O75" t="e">
        <f t="shared" si="7"/>
        <v>#REF!</v>
      </c>
    </row>
    <row r="76" spans="1:15">
      <c r="A76">
        <v>72</v>
      </c>
      <c r="B76" t="str">
        <f t="shared" si="8"/>
        <v>BK0072</v>
      </c>
      <c r="C76" t="s">
        <v>1747</v>
      </c>
      <c r="D76" t="s">
        <v>1709</v>
      </c>
      <c r="E76">
        <v>2500</v>
      </c>
      <c r="F76" t="str">
        <f t="shared" si="9"/>
        <v>insert into book values(</v>
      </c>
      <c r="G76" t="str">
        <f t="shared" si="10"/>
        <v>'BK0072'</v>
      </c>
      <c r="H76" t="str">
        <f t="shared" si="11"/>
        <v>'魔術書：正気度損失'</v>
      </c>
      <c r="I76" t="str">
        <f t="shared" si="12"/>
        <v>'この魔術書を持っていると魔術書に書かれた魔術が使えるようになる。'</v>
      </c>
      <c r="J76">
        <f t="shared" si="13"/>
        <v>2500</v>
      </c>
      <c r="K76" t="s">
        <v>2086</v>
      </c>
      <c r="L76" t="str">
        <f t="shared" si="14"/>
        <v>insert into book values(,'BK0072','魔術書：正気度損失','この魔術書を持っていると魔術書に書かれた魔術が使えるようになる。',2500);</v>
      </c>
      <c r="N76" t="e">
        <f>VLOOKUP(MID(C76,5,99),magic!$D$5:$F$391,4,FALSE)</f>
        <v>#REF!</v>
      </c>
      <c r="O76" t="e">
        <f t="shared" si="7"/>
        <v>#REF!</v>
      </c>
    </row>
    <row r="77" spans="1:15">
      <c r="A77">
        <v>73</v>
      </c>
      <c r="B77" t="str">
        <f t="shared" si="8"/>
        <v>BK0073</v>
      </c>
      <c r="C77" t="s">
        <v>1748</v>
      </c>
      <c r="D77" t="s">
        <v>1709</v>
      </c>
      <c r="E77">
        <v>2500</v>
      </c>
      <c r="F77" t="str">
        <f t="shared" si="9"/>
        <v>insert into book values(</v>
      </c>
      <c r="G77" t="str">
        <f t="shared" si="10"/>
        <v>'BK0073'</v>
      </c>
      <c r="H77" t="str">
        <f t="shared" si="11"/>
        <v>'魔術書：正気度増強'</v>
      </c>
      <c r="I77" t="str">
        <f t="shared" si="12"/>
        <v>'この魔術書を持っていると魔術書に書かれた魔術が使えるようになる。'</v>
      </c>
      <c r="J77">
        <f t="shared" si="13"/>
        <v>2500</v>
      </c>
      <c r="K77" t="s">
        <v>2086</v>
      </c>
      <c r="L77" t="str">
        <f t="shared" si="14"/>
        <v>insert into book values(,'BK0073','魔術書：正気度増強','この魔術書を持っていると魔術書に書かれた魔術が使えるようになる。',2500);</v>
      </c>
      <c r="N77" t="e">
        <f>VLOOKUP(MID(C77,5,99),magic!$D$5:$F$391,4,FALSE)</f>
        <v>#REF!</v>
      </c>
      <c r="O77" t="e">
        <f t="shared" si="7"/>
        <v>#REF!</v>
      </c>
    </row>
    <row r="78" spans="1:15">
      <c r="A78">
        <v>74</v>
      </c>
      <c r="B78" t="str">
        <f t="shared" si="8"/>
        <v>BK0074</v>
      </c>
      <c r="C78" t="s">
        <v>1749</v>
      </c>
      <c r="D78" t="s">
        <v>1709</v>
      </c>
      <c r="E78">
        <v>2500</v>
      </c>
      <c r="F78" t="str">
        <f t="shared" si="9"/>
        <v>insert into book values(</v>
      </c>
      <c r="G78" t="str">
        <f t="shared" si="10"/>
        <v>'BK0074'</v>
      </c>
      <c r="H78" t="str">
        <f t="shared" si="11"/>
        <v>'魔術書：魔力回復'</v>
      </c>
      <c r="I78" t="str">
        <f t="shared" si="12"/>
        <v>'この魔術書を持っていると魔術書に書かれた魔術が使えるようになる。'</v>
      </c>
      <c r="J78">
        <f t="shared" si="13"/>
        <v>2500</v>
      </c>
      <c r="K78" t="s">
        <v>2086</v>
      </c>
      <c r="L78" t="str">
        <f t="shared" si="14"/>
        <v>insert into book values(,'BK0074','魔術書：魔力回復','この魔術書を持っていると魔術書に書かれた魔術が使えるようになる。',2500);</v>
      </c>
      <c r="N78" t="e">
        <f>VLOOKUP(MID(C78,5,99),magic!$D$5:$F$391,4,FALSE)</f>
        <v>#REF!</v>
      </c>
      <c r="O78" t="e">
        <f t="shared" si="7"/>
        <v>#REF!</v>
      </c>
    </row>
    <row r="79" spans="1:15">
      <c r="A79">
        <v>75</v>
      </c>
      <c r="B79" t="str">
        <f t="shared" si="8"/>
        <v>BK0075</v>
      </c>
      <c r="C79" t="s">
        <v>1750</v>
      </c>
      <c r="D79" t="s">
        <v>1709</v>
      </c>
      <c r="E79">
        <v>2500</v>
      </c>
      <c r="F79" t="str">
        <f t="shared" si="9"/>
        <v>insert into book values(</v>
      </c>
      <c r="G79" t="str">
        <f t="shared" si="10"/>
        <v>'BK0075'</v>
      </c>
      <c r="H79" t="str">
        <f t="shared" si="11"/>
        <v>'魔術書：魔力増強'</v>
      </c>
      <c r="I79" t="str">
        <f t="shared" si="12"/>
        <v>'この魔術書を持っていると魔術書に書かれた魔術が使えるようになる。'</v>
      </c>
      <c r="J79">
        <f t="shared" si="13"/>
        <v>2500</v>
      </c>
      <c r="K79" t="s">
        <v>2086</v>
      </c>
      <c r="L79" t="str">
        <f t="shared" si="14"/>
        <v>insert into book values(,'BK0075','魔術書：魔力増強','この魔術書を持っていると魔術書に書かれた魔術が使えるようになる。',2500);</v>
      </c>
      <c r="N79" t="e">
        <f>VLOOKUP(MID(C79,5,99),magic!$D$5:$F$391,4,FALSE)</f>
        <v>#REF!</v>
      </c>
      <c r="O79" t="e">
        <f t="shared" si="7"/>
        <v>#REF!</v>
      </c>
    </row>
    <row r="80" spans="1:15">
      <c r="A80">
        <v>76</v>
      </c>
      <c r="B80" t="str">
        <f t="shared" si="8"/>
        <v>BK0076</v>
      </c>
      <c r="C80" t="s">
        <v>1751</v>
      </c>
      <c r="D80" t="s">
        <v>1709</v>
      </c>
      <c r="E80">
        <v>2500</v>
      </c>
      <c r="F80" t="str">
        <f t="shared" si="9"/>
        <v>insert into book values(</v>
      </c>
      <c r="G80" t="str">
        <f t="shared" si="10"/>
        <v>'BK0076'</v>
      </c>
      <c r="H80" t="str">
        <f t="shared" si="11"/>
        <v>'魔術書：体力増強'</v>
      </c>
      <c r="I80" t="str">
        <f t="shared" si="12"/>
        <v>'この魔術書を持っていると魔術書に書かれた魔術が使えるようになる。'</v>
      </c>
      <c r="J80">
        <f t="shared" si="13"/>
        <v>2500</v>
      </c>
      <c r="K80" t="s">
        <v>2086</v>
      </c>
      <c r="L80" t="str">
        <f t="shared" si="14"/>
        <v>insert into book values(,'BK0076','魔術書：体力増強','この魔術書を持っていると魔術書に書かれた魔術が使えるようになる。',2500);</v>
      </c>
      <c r="N80" t="e">
        <f>VLOOKUP(MID(C80,5,99),magic!$D$5:$F$391,4,FALSE)</f>
        <v>#REF!</v>
      </c>
      <c r="O80" t="e">
        <f t="shared" si="7"/>
        <v>#REF!</v>
      </c>
    </row>
    <row r="81" spans="1:15">
      <c r="A81">
        <v>77</v>
      </c>
      <c r="B81" t="str">
        <f t="shared" si="8"/>
        <v>BK0077</v>
      </c>
      <c r="C81" t="s">
        <v>1752</v>
      </c>
      <c r="D81" t="s">
        <v>1709</v>
      </c>
      <c r="E81">
        <v>2500</v>
      </c>
      <c r="F81" t="str">
        <f t="shared" si="9"/>
        <v>insert into book values(</v>
      </c>
      <c r="G81" t="str">
        <f t="shared" si="10"/>
        <v>'BK0077'</v>
      </c>
      <c r="H81" t="str">
        <f t="shared" si="11"/>
        <v>'魔術書：破壊光線（弱）'</v>
      </c>
      <c r="I81" t="str">
        <f t="shared" si="12"/>
        <v>'この魔術書を持っていると魔術書に書かれた魔術が使えるようになる。'</v>
      </c>
      <c r="J81">
        <f t="shared" si="13"/>
        <v>2500</v>
      </c>
      <c r="K81" t="s">
        <v>2086</v>
      </c>
      <c r="L81" t="str">
        <f t="shared" si="14"/>
        <v>insert into book values(,'BK0077','魔術書：破壊光線（弱）','この魔術書を持っていると魔術書に書かれた魔術が使えるようになる。',2500);</v>
      </c>
      <c r="N81" t="e">
        <f>VLOOKUP(MID(C81,5,99),magic!$D$5:$F$391,4,FALSE)</f>
        <v>#REF!</v>
      </c>
      <c r="O81" t="e">
        <f t="shared" si="7"/>
        <v>#REF!</v>
      </c>
    </row>
    <row r="82" spans="1:15">
      <c r="A82">
        <v>78</v>
      </c>
      <c r="B82" t="str">
        <f t="shared" si="8"/>
        <v>BK0078</v>
      </c>
      <c r="C82" t="s">
        <v>1753</v>
      </c>
      <c r="D82" t="s">
        <v>1709</v>
      </c>
      <c r="E82">
        <v>2500</v>
      </c>
      <c r="F82" t="str">
        <f t="shared" si="9"/>
        <v>insert into book values(</v>
      </c>
      <c r="G82" t="str">
        <f t="shared" si="10"/>
        <v>'BK0078'</v>
      </c>
      <c r="H82" t="str">
        <f t="shared" si="11"/>
        <v>'魔術書：破壊光線（強）'</v>
      </c>
      <c r="I82" t="str">
        <f t="shared" si="12"/>
        <v>'この魔術書を持っていると魔術書に書かれた魔術が使えるようになる。'</v>
      </c>
      <c r="J82">
        <f t="shared" si="13"/>
        <v>2500</v>
      </c>
      <c r="K82" t="s">
        <v>2086</v>
      </c>
      <c r="L82" t="str">
        <f t="shared" si="14"/>
        <v>insert into book values(,'BK0078','魔術書：破壊光線（強）','この魔術書を持っていると魔術書に書かれた魔術が使えるようになる。',2500);</v>
      </c>
      <c r="N82" t="e">
        <f>VLOOKUP(MID(C82,5,99),magic!$D$5:$F$391,4,FALSE)</f>
        <v>#REF!</v>
      </c>
      <c r="O82" t="e">
        <f t="shared" si="7"/>
        <v>#REF!</v>
      </c>
    </row>
    <row r="83" spans="1:15">
      <c r="A83">
        <v>79</v>
      </c>
      <c r="B83" t="str">
        <f t="shared" si="8"/>
        <v>BK0079</v>
      </c>
      <c r="C83" t="s">
        <v>1754</v>
      </c>
      <c r="D83" t="s">
        <v>1709</v>
      </c>
      <c r="E83">
        <v>2500</v>
      </c>
      <c r="F83" t="str">
        <f t="shared" si="9"/>
        <v>insert into book values(</v>
      </c>
      <c r="G83" t="str">
        <f t="shared" si="10"/>
        <v>'BK0079'</v>
      </c>
      <c r="H83" t="str">
        <f t="shared" si="11"/>
        <v>'魔術書：破壊光線（伝説）'</v>
      </c>
      <c r="I83" t="str">
        <f t="shared" si="12"/>
        <v>'この魔術書を持っていると魔術書に書かれた魔術が使えるようになる。'</v>
      </c>
      <c r="J83">
        <f t="shared" si="13"/>
        <v>2500</v>
      </c>
      <c r="K83" t="s">
        <v>2086</v>
      </c>
      <c r="L83" t="str">
        <f t="shared" si="14"/>
        <v>insert into book values(,'BK0079','魔術書：破壊光線（伝説）','この魔術書を持っていると魔術書に書かれた魔術が使えるようになる。',2500);</v>
      </c>
      <c r="N83" t="e">
        <f>VLOOKUP(MID(C83,5,99),magic!$D$5:$F$391,4,FALSE)</f>
        <v>#REF!</v>
      </c>
      <c r="O83" t="e">
        <f t="shared" si="7"/>
        <v>#REF!</v>
      </c>
    </row>
    <row r="84" spans="1:15">
      <c r="A84">
        <v>80</v>
      </c>
      <c r="B84" t="str">
        <f t="shared" si="8"/>
        <v>BK0080</v>
      </c>
      <c r="C84" t="s">
        <v>1755</v>
      </c>
      <c r="D84" t="s">
        <v>1709</v>
      </c>
      <c r="E84">
        <v>2500</v>
      </c>
      <c r="F84" t="str">
        <f t="shared" si="9"/>
        <v>insert into book values(</v>
      </c>
      <c r="G84" t="str">
        <f t="shared" si="10"/>
        <v>'BK0080'</v>
      </c>
      <c r="H84" t="str">
        <f t="shared" si="11"/>
        <v>'魔術書：送風'</v>
      </c>
      <c r="I84" t="str">
        <f t="shared" si="12"/>
        <v>'この魔術書を持っていると魔術書に書かれた魔術が使えるようになる。'</v>
      </c>
      <c r="J84">
        <f t="shared" si="13"/>
        <v>2500</v>
      </c>
      <c r="K84" t="s">
        <v>2086</v>
      </c>
      <c r="L84" t="str">
        <f t="shared" si="14"/>
        <v>insert into book values(,'BK0080','魔術書：送風','この魔術書を持っていると魔術書に書かれた魔術が使えるようになる。',2500);</v>
      </c>
      <c r="N84" t="e">
        <f>VLOOKUP(MID(C84,5,99),magic!$D$5:$F$391,4,FALSE)</f>
        <v>#REF!</v>
      </c>
      <c r="O84" t="e">
        <f t="shared" si="7"/>
        <v>#REF!</v>
      </c>
    </row>
    <row r="85" spans="1:15">
      <c r="A85">
        <v>81</v>
      </c>
      <c r="B85" t="str">
        <f t="shared" si="8"/>
        <v>BK0081</v>
      </c>
      <c r="C85" t="s">
        <v>1756</v>
      </c>
      <c r="D85" t="s">
        <v>1709</v>
      </c>
      <c r="E85">
        <v>2500</v>
      </c>
      <c r="F85" t="str">
        <f t="shared" si="9"/>
        <v>insert into book values(</v>
      </c>
      <c r="G85" t="str">
        <f t="shared" si="10"/>
        <v>'BK0081'</v>
      </c>
      <c r="H85" t="str">
        <f t="shared" si="11"/>
        <v>'魔術書：強風'</v>
      </c>
      <c r="I85" t="str">
        <f t="shared" si="12"/>
        <v>'この魔術書を持っていると魔術書に書かれた魔術が使えるようになる。'</v>
      </c>
      <c r="J85">
        <f t="shared" si="13"/>
        <v>2500</v>
      </c>
      <c r="K85" t="s">
        <v>2086</v>
      </c>
      <c r="L85" t="str">
        <f t="shared" si="14"/>
        <v>insert into book values(,'BK0081','魔術書：強風','この魔術書を持っていると魔術書に書かれた魔術が使えるようになる。',2500);</v>
      </c>
      <c r="N85" t="e">
        <f>VLOOKUP(MID(C85,5,99),magic!$D$5:$F$391,4,FALSE)</f>
        <v>#REF!</v>
      </c>
      <c r="O85" t="e">
        <f t="shared" si="7"/>
        <v>#REF!</v>
      </c>
    </row>
    <row r="86" spans="1:15">
      <c r="A86">
        <v>82</v>
      </c>
      <c r="B86" t="str">
        <f t="shared" si="8"/>
        <v>BK0082</v>
      </c>
      <c r="C86" t="s">
        <v>1757</v>
      </c>
      <c r="D86" t="s">
        <v>1709</v>
      </c>
      <c r="E86">
        <v>2500</v>
      </c>
      <c r="F86" t="str">
        <f t="shared" si="9"/>
        <v>insert into book values(</v>
      </c>
      <c r="G86" t="str">
        <f t="shared" si="10"/>
        <v>'BK0082'</v>
      </c>
      <c r="H86" t="str">
        <f t="shared" si="11"/>
        <v>'魔術書：嵐'</v>
      </c>
      <c r="I86" t="str">
        <f t="shared" si="12"/>
        <v>'この魔術書を持っていると魔術書に書かれた魔術が使えるようになる。'</v>
      </c>
      <c r="J86">
        <f t="shared" si="13"/>
        <v>2500</v>
      </c>
      <c r="K86" t="s">
        <v>2086</v>
      </c>
      <c r="L86" t="str">
        <f t="shared" si="14"/>
        <v>insert into book values(,'BK0082','魔術書：嵐','この魔術書を持っていると魔術書に書かれた魔術が使えるようになる。',2500);</v>
      </c>
      <c r="N86" t="e">
        <f>VLOOKUP(MID(C86,5,99),magic!$D$5:$F$391,4,FALSE)</f>
        <v>#REF!</v>
      </c>
      <c r="O86" t="e">
        <f t="shared" si="7"/>
        <v>#REF!</v>
      </c>
    </row>
    <row r="87" spans="1:15">
      <c r="A87">
        <v>83</v>
      </c>
      <c r="B87" t="str">
        <f t="shared" si="8"/>
        <v>BK0083</v>
      </c>
      <c r="C87" t="s">
        <v>1758</v>
      </c>
      <c r="D87" t="s">
        <v>1709</v>
      </c>
      <c r="E87">
        <v>2500</v>
      </c>
      <c r="F87" t="str">
        <f t="shared" si="9"/>
        <v>insert into book values(</v>
      </c>
      <c r="G87" t="str">
        <f t="shared" si="10"/>
        <v>'BK0083'</v>
      </c>
      <c r="H87" t="str">
        <f t="shared" si="11"/>
        <v>'魔術書：ストームコール'</v>
      </c>
      <c r="I87" t="str">
        <f t="shared" si="12"/>
        <v>'この魔術書を持っていると魔術書に書かれた魔術が使えるようになる。'</v>
      </c>
      <c r="J87">
        <f t="shared" si="13"/>
        <v>2500</v>
      </c>
      <c r="K87" t="s">
        <v>2086</v>
      </c>
      <c r="L87" t="str">
        <f t="shared" si="14"/>
        <v>insert into book values(,'BK0083','魔術書：ストームコール','この魔術書を持っていると魔術書に書かれた魔術が使えるようになる。',2500);</v>
      </c>
      <c r="N87" t="e">
        <f>VLOOKUP(MID(C87,5,99),magic!$D$5:$F$391,4,FALSE)</f>
        <v>#REF!</v>
      </c>
      <c r="O87" t="e">
        <f t="shared" si="7"/>
        <v>#REF!</v>
      </c>
    </row>
    <row r="88" spans="1:15">
      <c r="A88">
        <v>84</v>
      </c>
      <c r="B88" t="str">
        <f t="shared" si="8"/>
        <v>BK0084</v>
      </c>
      <c r="C88" t="s">
        <v>1759</v>
      </c>
      <c r="D88" t="s">
        <v>1709</v>
      </c>
      <c r="E88">
        <v>2500</v>
      </c>
      <c r="F88" t="str">
        <f t="shared" si="9"/>
        <v>insert into book values(</v>
      </c>
      <c r="G88" t="str">
        <f t="shared" si="10"/>
        <v>'BK0084'</v>
      </c>
      <c r="H88" t="str">
        <f t="shared" si="11"/>
        <v>'魔術書：風切羽'</v>
      </c>
      <c r="I88" t="str">
        <f t="shared" si="12"/>
        <v>'この魔術書を持っていると魔術書に書かれた魔術が使えるようになる。'</v>
      </c>
      <c r="J88">
        <f t="shared" si="13"/>
        <v>2500</v>
      </c>
      <c r="K88" t="s">
        <v>2086</v>
      </c>
      <c r="L88" t="str">
        <f t="shared" si="14"/>
        <v>insert into book values(,'BK0084','魔術書：風切羽','この魔術書を持っていると魔術書に書かれた魔術が使えるようになる。',2500);</v>
      </c>
      <c r="N88" t="e">
        <f>VLOOKUP(MID(C88,5,99),magic!$D$5:$F$391,4,FALSE)</f>
        <v>#REF!</v>
      </c>
      <c r="O88" t="e">
        <f t="shared" si="7"/>
        <v>#REF!</v>
      </c>
    </row>
    <row r="89" spans="1:15">
      <c r="A89">
        <v>85</v>
      </c>
      <c r="B89" t="str">
        <f t="shared" si="8"/>
        <v>BK0085</v>
      </c>
      <c r="C89" t="s">
        <v>1760</v>
      </c>
      <c r="D89" t="s">
        <v>1709</v>
      </c>
      <c r="E89">
        <v>2500</v>
      </c>
      <c r="F89" t="str">
        <f t="shared" si="9"/>
        <v>insert into book values(</v>
      </c>
      <c r="G89" t="str">
        <f t="shared" si="10"/>
        <v>'BK0085'</v>
      </c>
      <c r="H89" t="str">
        <f t="shared" si="11"/>
        <v>'魔術書：電撃'</v>
      </c>
      <c r="I89" t="str">
        <f t="shared" si="12"/>
        <v>'この魔術書を持っていると魔術書に書かれた魔術が使えるようになる。'</v>
      </c>
      <c r="J89">
        <f t="shared" si="13"/>
        <v>2500</v>
      </c>
      <c r="K89" t="s">
        <v>2086</v>
      </c>
      <c r="L89" t="str">
        <f t="shared" si="14"/>
        <v>insert into book values(,'BK0085','魔術書：電撃','この魔術書を持っていると魔術書に書かれた魔術が使えるようになる。',2500);</v>
      </c>
      <c r="N89" t="e">
        <f>VLOOKUP(MID(C89,5,99),magic!$D$5:$F$391,4,FALSE)</f>
        <v>#REF!</v>
      </c>
      <c r="O89" t="e">
        <f t="shared" si="7"/>
        <v>#REF!</v>
      </c>
    </row>
    <row r="90" spans="1:15">
      <c r="A90">
        <v>86</v>
      </c>
      <c r="B90" t="str">
        <f t="shared" si="8"/>
        <v>BK0086</v>
      </c>
      <c r="C90" t="s">
        <v>1761</v>
      </c>
      <c r="D90" t="s">
        <v>1709</v>
      </c>
      <c r="E90">
        <v>2500</v>
      </c>
      <c r="F90" t="str">
        <f t="shared" si="9"/>
        <v>insert into book values(</v>
      </c>
      <c r="G90" t="str">
        <f t="shared" si="10"/>
        <v>'BK0086'</v>
      </c>
      <c r="H90" t="str">
        <f t="shared" si="11"/>
        <v>'魔術書：向かい風'</v>
      </c>
      <c r="I90" t="str">
        <f t="shared" si="12"/>
        <v>'この魔術書を持っていると魔術書に書かれた魔術が使えるようになる。'</v>
      </c>
      <c r="J90">
        <f t="shared" si="13"/>
        <v>2500</v>
      </c>
      <c r="K90" t="s">
        <v>2086</v>
      </c>
      <c r="L90" t="str">
        <f t="shared" si="14"/>
        <v>insert into book values(,'BK0086','魔術書：向かい風','この魔術書を持っていると魔術書に書かれた魔術が使えるようになる。',2500);</v>
      </c>
      <c r="N90" t="e">
        <f>VLOOKUP(MID(C90,5,99),magic!$D$5:$F$391,4,FALSE)</f>
        <v>#REF!</v>
      </c>
      <c r="O90" t="e">
        <f t="shared" si="7"/>
        <v>#REF!</v>
      </c>
    </row>
    <row r="91" spans="1:15">
      <c r="A91">
        <v>87</v>
      </c>
      <c r="B91" t="str">
        <f t="shared" si="8"/>
        <v>BK0087</v>
      </c>
      <c r="C91" t="s">
        <v>1762</v>
      </c>
      <c r="D91" t="s">
        <v>1709</v>
      </c>
      <c r="E91">
        <v>2500</v>
      </c>
      <c r="F91" t="str">
        <f t="shared" si="9"/>
        <v>insert into book values(</v>
      </c>
      <c r="G91" t="str">
        <f t="shared" si="10"/>
        <v>'BK0087'</v>
      </c>
      <c r="H91" t="str">
        <f t="shared" si="11"/>
        <v>'魔術書：追い風'</v>
      </c>
      <c r="I91" t="str">
        <f t="shared" si="12"/>
        <v>'この魔術書を持っていると魔術書に書かれた魔術が使えるようになる。'</v>
      </c>
      <c r="J91">
        <f t="shared" si="13"/>
        <v>2500</v>
      </c>
      <c r="K91" t="s">
        <v>2086</v>
      </c>
      <c r="L91" t="str">
        <f t="shared" si="14"/>
        <v>insert into book values(,'BK0087','魔術書：追い風','この魔術書を持っていると魔術書に書かれた魔術が使えるようになる。',2500);</v>
      </c>
      <c r="N91" t="e">
        <f>VLOOKUP(MID(C91,5,99),magic!$D$5:$F$391,4,FALSE)</f>
        <v>#REF!</v>
      </c>
      <c r="O91" t="e">
        <f t="shared" si="7"/>
        <v>#REF!</v>
      </c>
    </row>
    <row r="92" spans="1:15">
      <c r="A92">
        <v>88</v>
      </c>
      <c r="B92" t="str">
        <f t="shared" si="8"/>
        <v>BK0088</v>
      </c>
      <c r="C92" t="s">
        <v>1763</v>
      </c>
      <c r="D92" t="s">
        <v>1709</v>
      </c>
      <c r="E92">
        <v>2500</v>
      </c>
      <c r="F92" t="str">
        <f t="shared" si="9"/>
        <v>insert into book values(</v>
      </c>
      <c r="G92" t="str">
        <f t="shared" si="10"/>
        <v>'BK0088'</v>
      </c>
      <c r="H92" t="str">
        <f t="shared" si="11"/>
        <v>'魔術書：凪風'</v>
      </c>
      <c r="I92" t="str">
        <f t="shared" si="12"/>
        <v>'この魔術書を持っていると魔術書に書かれた魔術が使えるようになる。'</v>
      </c>
      <c r="J92">
        <f t="shared" si="13"/>
        <v>2500</v>
      </c>
      <c r="K92" t="s">
        <v>2086</v>
      </c>
      <c r="L92" t="str">
        <f t="shared" si="14"/>
        <v>insert into book values(,'BK0088','魔術書：凪風','この魔術書を持っていると魔術書に書かれた魔術が使えるようになる。',2500);</v>
      </c>
      <c r="N92" t="e">
        <f>VLOOKUP(MID(C92,5,99),magic!$D$5:$F$391,4,FALSE)</f>
        <v>#REF!</v>
      </c>
      <c r="O92" t="e">
        <f t="shared" si="7"/>
        <v>#REF!</v>
      </c>
    </row>
    <row r="93" spans="1:15">
      <c r="A93">
        <v>89</v>
      </c>
      <c r="B93" t="str">
        <f t="shared" si="8"/>
        <v>BK0089</v>
      </c>
      <c r="C93" t="s">
        <v>1764</v>
      </c>
      <c r="D93" t="s">
        <v>1709</v>
      </c>
      <c r="E93">
        <v>2500</v>
      </c>
      <c r="F93" t="str">
        <f t="shared" si="9"/>
        <v>insert into book values(</v>
      </c>
      <c r="G93" t="str">
        <f t="shared" si="10"/>
        <v>'BK0089'</v>
      </c>
      <c r="H93" t="str">
        <f t="shared" si="11"/>
        <v>'魔術書：かまいたち'</v>
      </c>
      <c r="I93" t="str">
        <f t="shared" si="12"/>
        <v>'この魔術書を持っていると魔術書に書かれた魔術が使えるようになる。'</v>
      </c>
      <c r="J93">
        <f t="shared" si="13"/>
        <v>2500</v>
      </c>
      <c r="K93" t="s">
        <v>2086</v>
      </c>
      <c r="L93" t="str">
        <f t="shared" si="14"/>
        <v>insert into book values(,'BK0089','魔術書：かまいたち','この魔術書を持っていると魔術書に書かれた魔術が使えるようになる。',2500);</v>
      </c>
      <c r="N93" t="e">
        <f>VLOOKUP(MID(C93,5,99),magic!$D$5:$F$391,4,FALSE)</f>
        <v>#REF!</v>
      </c>
      <c r="O93" t="e">
        <f t="shared" si="7"/>
        <v>#REF!</v>
      </c>
    </row>
    <row r="94" spans="1:15">
      <c r="A94">
        <v>90</v>
      </c>
      <c r="B94" t="str">
        <f t="shared" si="8"/>
        <v>BK0090</v>
      </c>
      <c r="C94" t="s">
        <v>1765</v>
      </c>
      <c r="D94" t="s">
        <v>1709</v>
      </c>
      <c r="E94">
        <v>2500</v>
      </c>
      <c r="F94" t="str">
        <f t="shared" si="9"/>
        <v>insert into book values(</v>
      </c>
      <c r="G94" t="str">
        <f t="shared" si="10"/>
        <v>'BK0090'</v>
      </c>
      <c r="H94" t="str">
        <f t="shared" si="11"/>
        <v>'魔術書：風刃'</v>
      </c>
      <c r="I94" t="str">
        <f t="shared" si="12"/>
        <v>'この魔術書を持っていると魔術書に書かれた魔術が使えるようになる。'</v>
      </c>
      <c r="J94">
        <f t="shared" si="13"/>
        <v>2500</v>
      </c>
      <c r="K94" t="s">
        <v>2086</v>
      </c>
      <c r="L94" t="str">
        <f t="shared" si="14"/>
        <v>insert into book values(,'BK0090','魔術書：風刃','この魔術書を持っていると魔術書に書かれた魔術が使えるようになる。',2500);</v>
      </c>
      <c r="N94" t="e">
        <f>VLOOKUP(MID(C94,5,99),magic!$D$5:$F$391,4,FALSE)</f>
        <v>#REF!</v>
      </c>
      <c r="O94" t="e">
        <f t="shared" si="7"/>
        <v>#REF!</v>
      </c>
    </row>
    <row r="95" spans="1:15">
      <c r="A95">
        <v>91</v>
      </c>
      <c r="B95" t="str">
        <f t="shared" si="8"/>
        <v>BK0091</v>
      </c>
      <c r="C95" t="s">
        <v>1766</v>
      </c>
      <c r="D95" t="s">
        <v>1709</v>
      </c>
      <c r="E95">
        <v>2500</v>
      </c>
      <c r="F95" t="str">
        <f t="shared" si="9"/>
        <v>insert into book values(</v>
      </c>
      <c r="G95" t="str">
        <f t="shared" si="10"/>
        <v>'BK0091'</v>
      </c>
      <c r="H95" t="str">
        <f t="shared" si="11"/>
        <v>'魔術書：衝撃波'</v>
      </c>
      <c r="I95" t="str">
        <f t="shared" si="12"/>
        <v>'この魔術書を持っていると魔術書に書かれた魔術が使えるようになる。'</v>
      </c>
      <c r="J95">
        <f t="shared" si="13"/>
        <v>2500</v>
      </c>
      <c r="K95" t="s">
        <v>2086</v>
      </c>
      <c r="L95" t="str">
        <f t="shared" si="14"/>
        <v>insert into book values(,'BK0091','魔術書：衝撃波','この魔術書を持っていると魔術書に書かれた魔術が使えるようになる。',2500);</v>
      </c>
      <c r="N95" t="e">
        <f>VLOOKUP(MID(C95,5,99),magic!$D$5:$F$391,4,FALSE)</f>
        <v>#REF!</v>
      </c>
      <c r="O95" t="e">
        <f t="shared" si="7"/>
        <v>#REF!</v>
      </c>
    </row>
    <row r="96" spans="1:15">
      <c r="A96">
        <v>92</v>
      </c>
      <c r="B96" t="str">
        <f t="shared" si="8"/>
        <v>BK0092</v>
      </c>
      <c r="C96" t="s">
        <v>1767</v>
      </c>
      <c r="D96" t="s">
        <v>1709</v>
      </c>
      <c r="E96">
        <v>2500</v>
      </c>
      <c r="F96" t="str">
        <f t="shared" si="9"/>
        <v>insert into book values(</v>
      </c>
      <c r="G96" t="str">
        <f t="shared" si="10"/>
        <v>'BK0092'</v>
      </c>
      <c r="H96" t="str">
        <f t="shared" si="11"/>
        <v>'魔術書：内臓破裂'</v>
      </c>
      <c r="I96" t="str">
        <f t="shared" si="12"/>
        <v>'この魔術書を持っていると魔術書に書かれた魔術が使えるようになる。'</v>
      </c>
      <c r="J96">
        <f t="shared" si="13"/>
        <v>2500</v>
      </c>
      <c r="K96" t="s">
        <v>2086</v>
      </c>
      <c r="L96" t="str">
        <f t="shared" si="14"/>
        <v>insert into book values(,'BK0092','魔術書：内臓破裂','この魔術書を持っていると魔術書に書かれた魔術が使えるようになる。',2500);</v>
      </c>
      <c r="N96" t="e">
        <f>VLOOKUP(MID(C96,5,99),magic!$D$5:$F$391,4,FALSE)</f>
        <v>#REF!</v>
      </c>
      <c r="O96" t="e">
        <f t="shared" si="7"/>
        <v>#REF!</v>
      </c>
    </row>
    <row r="97" spans="1:15">
      <c r="A97">
        <v>93</v>
      </c>
      <c r="B97" t="str">
        <f t="shared" si="8"/>
        <v>BK0093</v>
      </c>
      <c r="C97" t="s">
        <v>1768</v>
      </c>
      <c r="D97" t="s">
        <v>1709</v>
      </c>
      <c r="E97">
        <v>2500</v>
      </c>
      <c r="F97" t="str">
        <f t="shared" si="9"/>
        <v>insert into book values(</v>
      </c>
      <c r="G97" t="str">
        <f t="shared" si="10"/>
        <v>'BK0093'</v>
      </c>
      <c r="H97" t="str">
        <f t="shared" si="11"/>
        <v>'魔術書：陣風'</v>
      </c>
      <c r="I97" t="str">
        <f t="shared" si="12"/>
        <v>'この魔術書を持っていると魔術書に書かれた魔術が使えるようになる。'</v>
      </c>
      <c r="J97">
        <f t="shared" si="13"/>
        <v>2500</v>
      </c>
      <c r="K97" t="s">
        <v>2086</v>
      </c>
      <c r="L97" t="str">
        <f t="shared" si="14"/>
        <v>insert into book values(,'BK0093','魔術書：陣風','この魔術書を持っていると魔術書に書かれた魔術が使えるようになる。',2500);</v>
      </c>
      <c r="N97" t="e">
        <f>VLOOKUP(MID(C97,5,99),magic!$D$5:$F$391,4,FALSE)</f>
        <v>#REF!</v>
      </c>
      <c r="O97" t="e">
        <f t="shared" si="7"/>
        <v>#REF!</v>
      </c>
    </row>
    <row r="98" spans="1:15">
      <c r="A98">
        <v>94</v>
      </c>
      <c r="B98" t="str">
        <f t="shared" si="8"/>
        <v>BK0094</v>
      </c>
      <c r="C98" t="s">
        <v>1769</v>
      </c>
      <c r="D98" t="s">
        <v>1709</v>
      </c>
      <c r="E98">
        <v>2500</v>
      </c>
      <c r="F98" t="str">
        <f t="shared" si="9"/>
        <v>insert into book values(</v>
      </c>
      <c r="G98" t="str">
        <f t="shared" si="10"/>
        <v>'BK0094'</v>
      </c>
      <c r="H98" t="str">
        <f t="shared" si="11"/>
        <v>'魔術書：木枯'</v>
      </c>
      <c r="I98" t="str">
        <f t="shared" si="12"/>
        <v>'この魔術書を持っていると魔術書に書かれた魔術が使えるようになる。'</v>
      </c>
      <c r="J98">
        <f t="shared" si="13"/>
        <v>2500</v>
      </c>
      <c r="K98" t="s">
        <v>2086</v>
      </c>
      <c r="L98" t="str">
        <f t="shared" si="14"/>
        <v>insert into book values(,'BK0094','魔術書：木枯','この魔術書を持っていると魔術書に書かれた魔術が使えるようになる。',2500);</v>
      </c>
      <c r="N98" t="e">
        <f>VLOOKUP(MID(C98,5,99),magic!$D$5:$F$391,4,FALSE)</f>
        <v>#REF!</v>
      </c>
      <c r="O98" t="e">
        <f t="shared" si="7"/>
        <v>#REF!</v>
      </c>
    </row>
    <row r="99" spans="1:15">
      <c r="A99">
        <v>95</v>
      </c>
      <c r="B99" t="str">
        <f t="shared" si="8"/>
        <v>BK0095</v>
      </c>
      <c r="C99" t="s">
        <v>1770</v>
      </c>
      <c r="D99" t="s">
        <v>1709</v>
      </c>
      <c r="E99">
        <v>2500</v>
      </c>
      <c r="F99" t="str">
        <f t="shared" si="9"/>
        <v>insert into book values(</v>
      </c>
      <c r="G99" t="str">
        <f t="shared" si="10"/>
        <v>'BK0095'</v>
      </c>
      <c r="H99" t="str">
        <f t="shared" si="11"/>
        <v>'魔術書：真空波'</v>
      </c>
      <c r="I99" t="str">
        <f t="shared" si="12"/>
        <v>'この魔術書を持っていると魔術書に書かれた魔術が使えるようになる。'</v>
      </c>
      <c r="J99">
        <f t="shared" si="13"/>
        <v>2500</v>
      </c>
      <c r="K99" t="s">
        <v>2086</v>
      </c>
      <c r="L99" t="str">
        <f t="shared" si="14"/>
        <v>insert into book values(,'BK0095','魔術書：真空波','この魔術書を持っていると魔術書に書かれた魔術が使えるようになる。',2500);</v>
      </c>
      <c r="N99" t="e">
        <f>VLOOKUP(MID(C99,5,99),magic!$D$5:$F$391,4,FALSE)</f>
        <v>#REF!</v>
      </c>
      <c r="O99" t="e">
        <f t="shared" si="7"/>
        <v>#REF!</v>
      </c>
    </row>
    <row r="100" spans="1:15">
      <c r="A100">
        <v>96</v>
      </c>
      <c r="B100" t="str">
        <f t="shared" si="8"/>
        <v>BK0096</v>
      </c>
      <c r="C100" t="s">
        <v>1771</v>
      </c>
      <c r="D100" t="s">
        <v>1709</v>
      </c>
      <c r="E100">
        <v>2500</v>
      </c>
      <c r="F100" t="str">
        <f t="shared" si="9"/>
        <v>insert into book values(</v>
      </c>
      <c r="G100" t="str">
        <f t="shared" si="10"/>
        <v>'BK0096'</v>
      </c>
      <c r="H100" t="str">
        <f t="shared" si="11"/>
        <v>'魔術書：真空抹殺'</v>
      </c>
      <c r="I100" t="str">
        <f t="shared" si="12"/>
        <v>'この魔術書を持っていると魔術書に書かれた魔術が使えるようになる。'</v>
      </c>
      <c r="J100">
        <f t="shared" si="13"/>
        <v>2500</v>
      </c>
      <c r="K100" t="s">
        <v>2086</v>
      </c>
      <c r="L100" t="str">
        <f t="shared" si="14"/>
        <v>insert into book values(,'BK0096','魔術書：真空抹殺','この魔術書を持っていると魔術書に書かれた魔術が使えるようになる。',2500);</v>
      </c>
      <c r="N100" t="e">
        <f>VLOOKUP(MID(C100,5,99),magic!$D$5:$F$391,4,FALSE)</f>
        <v>#REF!</v>
      </c>
      <c r="O100" t="e">
        <f t="shared" si="7"/>
        <v>#REF!</v>
      </c>
    </row>
    <row r="101" spans="1:15">
      <c r="A101">
        <v>97</v>
      </c>
      <c r="B101" t="str">
        <f t="shared" si="8"/>
        <v>BK0097</v>
      </c>
      <c r="C101" t="s">
        <v>1772</v>
      </c>
      <c r="D101" t="s">
        <v>1709</v>
      </c>
      <c r="E101">
        <v>2500</v>
      </c>
      <c r="F101" t="str">
        <f t="shared" si="9"/>
        <v>insert into book values(</v>
      </c>
      <c r="G101" t="str">
        <f t="shared" si="10"/>
        <v>'BK0097'</v>
      </c>
      <c r="H101" t="str">
        <f t="shared" si="11"/>
        <v>'魔術書：空圧圧縮'</v>
      </c>
      <c r="I101" t="str">
        <f t="shared" si="12"/>
        <v>'この魔術書を持っていると魔術書に書かれた魔術が使えるようになる。'</v>
      </c>
      <c r="J101">
        <f t="shared" si="13"/>
        <v>2500</v>
      </c>
      <c r="K101" t="s">
        <v>2086</v>
      </c>
      <c r="L101" t="str">
        <f t="shared" si="14"/>
        <v>insert into book values(,'BK0097','魔術書：空圧圧縮','この魔術書を持っていると魔術書に書かれた魔術が使えるようになる。',2500);</v>
      </c>
      <c r="N101" t="e">
        <f>VLOOKUP(MID(C101,5,99),magic!$D$5:$F$391,4,FALSE)</f>
        <v>#REF!</v>
      </c>
      <c r="O101" t="e">
        <f t="shared" si="7"/>
        <v>#REF!</v>
      </c>
    </row>
    <row r="102" spans="1:15">
      <c r="A102">
        <v>98</v>
      </c>
      <c r="B102" t="str">
        <f t="shared" si="8"/>
        <v>BK0098</v>
      </c>
      <c r="C102" t="s">
        <v>1773</v>
      </c>
      <c r="D102" t="s">
        <v>1709</v>
      </c>
      <c r="E102">
        <v>2500</v>
      </c>
      <c r="F102" t="str">
        <f t="shared" si="9"/>
        <v>insert into book values(</v>
      </c>
      <c r="G102" t="str">
        <f t="shared" si="10"/>
        <v>'BK0098'</v>
      </c>
      <c r="H102" t="str">
        <f t="shared" si="11"/>
        <v>'魔術書：雷'</v>
      </c>
      <c r="I102" t="str">
        <f t="shared" si="12"/>
        <v>'この魔術書を持っていると魔術書に書かれた魔術が使えるようになる。'</v>
      </c>
      <c r="J102">
        <f t="shared" si="13"/>
        <v>2500</v>
      </c>
      <c r="K102" t="s">
        <v>2086</v>
      </c>
      <c r="L102" t="str">
        <f t="shared" si="14"/>
        <v>insert into book values(,'BK0098','魔術書：雷','この魔術書を持っていると魔術書に書かれた魔術が使えるようになる。',2500);</v>
      </c>
      <c r="N102" t="e">
        <f>VLOOKUP(MID(C102,5,99),magic!$D$5:$F$391,4,FALSE)</f>
        <v>#REF!</v>
      </c>
      <c r="O102" t="e">
        <f t="shared" si="7"/>
        <v>#REF!</v>
      </c>
    </row>
    <row r="103" spans="1:15">
      <c r="A103">
        <v>99</v>
      </c>
      <c r="B103" t="str">
        <f t="shared" si="8"/>
        <v>BK0099</v>
      </c>
      <c r="C103" t="s">
        <v>1774</v>
      </c>
      <c r="D103" t="s">
        <v>1709</v>
      </c>
      <c r="E103">
        <v>2500</v>
      </c>
      <c r="F103" t="str">
        <f t="shared" si="9"/>
        <v>insert into book values(</v>
      </c>
      <c r="G103" t="str">
        <f t="shared" si="10"/>
        <v>'BK0099'</v>
      </c>
      <c r="H103" t="str">
        <f t="shared" si="11"/>
        <v>'魔術書：火炎'</v>
      </c>
      <c r="I103" t="str">
        <f t="shared" si="12"/>
        <v>'この魔術書を持っていると魔術書に書かれた魔術が使えるようになる。'</v>
      </c>
      <c r="J103">
        <f t="shared" si="13"/>
        <v>2500</v>
      </c>
      <c r="K103" t="s">
        <v>2086</v>
      </c>
      <c r="L103" t="str">
        <f t="shared" si="14"/>
        <v>insert into book values(,'BK0099','魔術書：火炎','この魔術書を持っていると魔術書に書かれた魔術が使えるようになる。',2500);</v>
      </c>
      <c r="N103" t="e">
        <f>VLOOKUP(MID(C103,5,99),magic!$D$5:$F$391,4,FALSE)</f>
        <v>#REF!</v>
      </c>
      <c r="O103" t="e">
        <f t="shared" ref="O103:O166" si="15">"insert into book_action values('"&amp;B103&amp;"','"&amp;N103&amp;"');"</f>
        <v>#REF!</v>
      </c>
    </row>
    <row r="104" spans="1:15">
      <c r="A104">
        <v>100</v>
      </c>
      <c r="B104" t="str">
        <f t="shared" si="8"/>
        <v>BK0100</v>
      </c>
      <c r="C104" t="s">
        <v>1775</v>
      </c>
      <c r="D104" t="s">
        <v>1709</v>
      </c>
      <c r="E104">
        <v>2500</v>
      </c>
      <c r="F104" t="str">
        <f t="shared" si="9"/>
        <v>insert into book values(</v>
      </c>
      <c r="G104" t="str">
        <f t="shared" si="10"/>
        <v>'BK0100'</v>
      </c>
      <c r="H104" t="str">
        <f t="shared" si="11"/>
        <v>'魔術書：ファイアボルト'</v>
      </c>
      <c r="I104" t="str">
        <f t="shared" si="12"/>
        <v>'この魔術書を持っていると魔術書に書かれた魔術が使えるようになる。'</v>
      </c>
      <c r="J104">
        <f t="shared" si="13"/>
        <v>2500</v>
      </c>
      <c r="K104" t="s">
        <v>2086</v>
      </c>
      <c r="L104" t="str">
        <f t="shared" si="14"/>
        <v>insert into book values(,'BK0100','魔術書：ファイアボルト','この魔術書を持っていると魔術書に書かれた魔術が使えるようになる。',2500);</v>
      </c>
      <c r="N104" t="e">
        <f>VLOOKUP(MID(C104,5,99),magic!$D$5:$F$391,4,FALSE)</f>
        <v>#REF!</v>
      </c>
      <c r="O104" t="e">
        <f t="shared" si="15"/>
        <v>#REF!</v>
      </c>
    </row>
    <row r="105" spans="1:15">
      <c r="A105">
        <v>101</v>
      </c>
      <c r="B105" t="str">
        <f t="shared" si="8"/>
        <v>BK0101</v>
      </c>
      <c r="C105" t="s">
        <v>1776</v>
      </c>
      <c r="D105" t="s">
        <v>1709</v>
      </c>
      <c r="E105">
        <v>2500</v>
      </c>
      <c r="F105" t="str">
        <f t="shared" si="9"/>
        <v>insert into book values(</v>
      </c>
      <c r="G105" t="str">
        <f t="shared" si="10"/>
        <v>'BK0101'</v>
      </c>
      <c r="H105" t="str">
        <f t="shared" si="11"/>
        <v>'魔術書：ファイアブレス'</v>
      </c>
      <c r="I105" t="str">
        <f t="shared" si="12"/>
        <v>'この魔術書を持っていると魔術書に書かれた魔術が使えるようになる。'</v>
      </c>
      <c r="J105">
        <f t="shared" si="13"/>
        <v>2500</v>
      </c>
      <c r="K105" t="s">
        <v>2086</v>
      </c>
      <c r="L105" t="str">
        <f t="shared" si="14"/>
        <v>insert into book values(,'BK0101','魔術書：ファイアブレス','この魔術書を持っていると魔術書に書かれた魔術が使えるようになる。',2500);</v>
      </c>
      <c r="N105" t="e">
        <f>VLOOKUP(MID(C105,5,99),magic!$D$5:$F$391,4,FALSE)</f>
        <v>#REF!</v>
      </c>
      <c r="O105" t="e">
        <f t="shared" si="15"/>
        <v>#REF!</v>
      </c>
    </row>
    <row r="106" spans="1:15">
      <c r="A106">
        <v>102</v>
      </c>
      <c r="B106" t="str">
        <f t="shared" si="8"/>
        <v>BK0102</v>
      </c>
      <c r="C106" t="s">
        <v>1777</v>
      </c>
      <c r="D106" t="s">
        <v>1709</v>
      </c>
      <c r="E106">
        <v>2500</v>
      </c>
      <c r="F106" t="str">
        <f t="shared" si="9"/>
        <v>insert into book values(</v>
      </c>
      <c r="G106" t="str">
        <f t="shared" si="10"/>
        <v>'BK0102'</v>
      </c>
      <c r="H106" t="str">
        <f t="shared" si="11"/>
        <v>'魔術書：篝火'</v>
      </c>
      <c r="I106" t="str">
        <f t="shared" si="12"/>
        <v>'この魔術書を持っていると魔術書に書かれた魔術が使えるようになる。'</v>
      </c>
      <c r="J106">
        <f t="shared" si="13"/>
        <v>2500</v>
      </c>
      <c r="K106" t="s">
        <v>2086</v>
      </c>
      <c r="L106" t="str">
        <f t="shared" si="14"/>
        <v>insert into book values(,'BK0102','魔術書：篝火','この魔術書を持っていると魔術書に書かれた魔術が使えるようになる。',2500);</v>
      </c>
      <c r="N106" t="e">
        <f>VLOOKUP(MID(C106,5,99),magic!$D$5:$F$391,4,FALSE)</f>
        <v>#REF!</v>
      </c>
      <c r="O106" t="e">
        <f t="shared" si="15"/>
        <v>#REF!</v>
      </c>
    </row>
    <row r="107" spans="1:15">
      <c r="A107">
        <v>103</v>
      </c>
      <c r="B107" t="str">
        <f t="shared" si="8"/>
        <v>BK0103</v>
      </c>
      <c r="C107" t="s">
        <v>1778</v>
      </c>
      <c r="D107" t="s">
        <v>1709</v>
      </c>
      <c r="E107">
        <v>2500</v>
      </c>
      <c r="F107" t="str">
        <f t="shared" si="9"/>
        <v>insert into book values(</v>
      </c>
      <c r="G107" t="str">
        <f t="shared" si="10"/>
        <v>'BK0103'</v>
      </c>
      <c r="H107" t="str">
        <f t="shared" si="11"/>
        <v>'魔術書：炎上治療'</v>
      </c>
      <c r="I107" t="str">
        <f t="shared" si="12"/>
        <v>'この魔術書を持っていると魔術書に書かれた魔術が使えるようになる。'</v>
      </c>
      <c r="J107">
        <f t="shared" si="13"/>
        <v>2500</v>
      </c>
      <c r="K107" t="s">
        <v>2086</v>
      </c>
      <c r="L107" t="str">
        <f t="shared" si="14"/>
        <v>insert into book values(,'BK0103','魔術書：炎上治療','この魔術書を持っていると魔術書に書かれた魔術が使えるようになる。',2500);</v>
      </c>
      <c r="N107" t="e">
        <f>VLOOKUP(MID(C107,5,99),magic!$D$5:$F$391,4,FALSE)</f>
        <v>#REF!</v>
      </c>
      <c r="O107" t="e">
        <f t="shared" si="15"/>
        <v>#REF!</v>
      </c>
    </row>
    <row r="108" spans="1:15">
      <c r="A108">
        <v>104</v>
      </c>
      <c r="B108" t="str">
        <f t="shared" si="8"/>
        <v>BK0104</v>
      </c>
      <c r="C108" t="s">
        <v>1779</v>
      </c>
      <c r="D108" t="s">
        <v>1709</v>
      </c>
      <c r="E108">
        <v>2500</v>
      </c>
      <c r="F108" t="str">
        <f t="shared" si="9"/>
        <v>insert into book values(</v>
      </c>
      <c r="G108" t="str">
        <f t="shared" si="10"/>
        <v>'BK0104'</v>
      </c>
      <c r="H108" t="str">
        <f t="shared" si="11"/>
        <v>'魔術書：灯台'</v>
      </c>
      <c r="I108" t="str">
        <f t="shared" si="12"/>
        <v>'この魔術書を持っていると魔術書に書かれた魔術が使えるようになる。'</v>
      </c>
      <c r="J108">
        <f t="shared" si="13"/>
        <v>2500</v>
      </c>
      <c r="K108" t="s">
        <v>2086</v>
      </c>
      <c r="L108" t="str">
        <f t="shared" si="14"/>
        <v>insert into book values(,'BK0104','魔術書：灯台','この魔術書を持っていると魔術書に書かれた魔術が使えるようになる。',2500);</v>
      </c>
      <c r="N108" t="e">
        <f>VLOOKUP(MID(C108,5,99),magic!$D$5:$F$391,4,FALSE)</f>
        <v>#REF!</v>
      </c>
      <c r="O108" t="e">
        <f t="shared" si="15"/>
        <v>#REF!</v>
      </c>
    </row>
    <row r="109" spans="1:15">
      <c r="A109">
        <v>105</v>
      </c>
      <c r="B109" t="str">
        <f t="shared" si="8"/>
        <v>BK0105</v>
      </c>
      <c r="C109" t="s">
        <v>1780</v>
      </c>
      <c r="D109" t="s">
        <v>1709</v>
      </c>
      <c r="E109">
        <v>2500</v>
      </c>
      <c r="F109" t="str">
        <f t="shared" si="9"/>
        <v>insert into book values(</v>
      </c>
      <c r="G109" t="str">
        <f t="shared" si="10"/>
        <v>'BK0105'</v>
      </c>
      <c r="H109" t="str">
        <f t="shared" si="11"/>
        <v>'魔術書：炎熱作用'</v>
      </c>
      <c r="I109" t="str">
        <f t="shared" si="12"/>
        <v>'この魔術書を持っていると魔術書に書かれた魔術が使えるようになる。'</v>
      </c>
      <c r="J109">
        <f t="shared" si="13"/>
        <v>2500</v>
      </c>
      <c r="K109" t="s">
        <v>2086</v>
      </c>
      <c r="L109" t="str">
        <f t="shared" si="14"/>
        <v>insert into book values(,'BK0105','魔術書：炎熱作用','この魔術書を持っていると魔術書に書かれた魔術が使えるようになる。',2500);</v>
      </c>
      <c r="N109" t="e">
        <f>VLOOKUP(MID(C109,5,99),magic!$D$5:$F$391,4,FALSE)</f>
        <v>#REF!</v>
      </c>
      <c r="O109" t="e">
        <f t="shared" si="15"/>
        <v>#REF!</v>
      </c>
    </row>
    <row r="110" spans="1:15">
      <c r="A110">
        <v>106</v>
      </c>
      <c r="B110" t="str">
        <f t="shared" si="8"/>
        <v>BK0106</v>
      </c>
      <c r="C110" t="s">
        <v>1781</v>
      </c>
      <c r="D110" t="s">
        <v>1709</v>
      </c>
      <c r="E110">
        <v>2500</v>
      </c>
      <c r="F110" t="str">
        <f t="shared" si="9"/>
        <v>insert into book values(</v>
      </c>
      <c r="G110" t="str">
        <f t="shared" si="10"/>
        <v>'BK0106'</v>
      </c>
      <c r="H110" t="str">
        <f t="shared" si="11"/>
        <v>'魔術書：熱光線'</v>
      </c>
      <c r="I110" t="str">
        <f t="shared" si="12"/>
        <v>'この魔術書を持っていると魔術書に書かれた魔術が使えるようになる。'</v>
      </c>
      <c r="J110">
        <f t="shared" si="13"/>
        <v>2500</v>
      </c>
      <c r="K110" t="s">
        <v>2086</v>
      </c>
      <c r="L110" t="str">
        <f t="shared" si="14"/>
        <v>insert into book values(,'BK0106','魔術書：熱光線','この魔術書を持っていると魔術書に書かれた魔術が使えるようになる。',2500);</v>
      </c>
      <c r="N110" t="e">
        <f>VLOOKUP(MID(C110,5,99),magic!$D$5:$F$391,4,FALSE)</f>
        <v>#REF!</v>
      </c>
      <c r="O110" t="e">
        <f t="shared" si="15"/>
        <v>#REF!</v>
      </c>
    </row>
    <row r="111" spans="1:15">
      <c r="A111">
        <v>107</v>
      </c>
      <c r="B111" t="str">
        <f t="shared" si="8"/>
        <v>BK0107</v>
      </c>
      <c r="C111" t="s">
        <v>1782</v>
      </c>
      <c r="D111" t="s">
        <v>1709</v>
      </c>
      <c r="E111">
        <v>2500</v>
      </c>
      <c r="F111" t="str">
        <f t="shared" si="9"/>
        <v>insert into book values(</v>
      </c>
      <c r="G111" t="str">
        <f t="shared" si="10"/>
        <v>'BK0107'</v>
      </c>
      <c r="H111" t="str">
        <f t="shared" si="11"/>
        <v>'魔術書：ウォーターフォール'</v>
      </c>
      <c r="I111" t="str">
        <f t="shared" si="12"/>
        <v>'この魔術書を持っていると魔術書に書かれた魔術が使えるようになる。'</v>
      </c>
      <c r="J111">
        <f t="shared" si="13"/>
        <v>2500</v>
      </c>
      <c r="K111" t="s">
        <v>2086</v>
      </c>
      <c r="L111" t="str">
        <f t="shared" si="14"/>
        <v>insert into book values(,'BK0107','魔術書：ウォーターフォール','この魔術書を持っていると魔術書に書かれた魔術が使えるようになる。',2500);</v>
      </c>
      <c r="N111" t="e">
        <f>VLOOKUP(MID(C111,5,99),magic!$D$5:$F$391,4,FALSE)</f>
        <v>#REF!</v>
      </c>
      <c r="O111" t="e">
        <f t="shared" si="15"/>
        <v>#REF!</v>
      </c>
    </row>
    <row r="112" spans="1:15">
      <c r="A112">
        <v>108</v>
      </c>
      <c r="B112" t="str">
        <f t="shared" si="8"/>
        <v>BK0108</v>
      </c>
      <c r="C112" t="s">
        <v>1783</v>
      </c>
      <c r="D112" t="s">
        <v>1709</v>
      </c>
      <c r="E112">
        <v>2500</v>
      </c>
      <c r="F112" t="str">
        <f t="shared" si="9"/>
        <v>insert into book values(</v>
      </c>
      <c r="G112" t="str">
        <f t="shared" si="10"/>
        <v>'BK0108'</v>
      </c>
      <c r="H112" t="str">
        <f t="shared" si="11"/>
        <v>'魔術書：降雨'</v>
      </c>
      <c r="I112" t="str">
        <f t="shared" si="12"/>
        <v>'この魔術書を持っていると魔術書に書かれた魔術が使えるようになる。'</v>
      </c>
      <c r="J112">
        <f t="shared" si="13"/>
        <v>2500</v>
      </c>
      <c r="K112" t="s">
        <v>2086</v>
      </c>
      <c r="L112" t="str">
        <f t="shared" si="14"/>
        <v>insert into book values(,'BK0108','魔術書：降雨','この魔術書を持っていると魔術書に書かれた魔術が使えるようになる。',2500);</v>
      </c>
      <c r="N112" t="e">
        <f>VLOOKUP(MID(C112,5,99),magic!$D$5:$F$391,4,FALSE)</f>
        <v>#REF!</v>
      </c>
      <c r="O112" t="e">
        <f t="shared" si="15"/>
        <v>#REF!</v>
      </c>
    </row>
    <row r="113" spans="1:15">
      <c r="A113">
        <v>109</v>
      </c>
      <c r="B113" t="str">
        <f t="shared" si="8"/>
        <v>BK0109</v>
      </c>
      <c r="C113" t="s">
        <v>1784</v>
      </c>
      <c r="D113" t="s">
        <v>1709</v>
      </c>
      <c r="E113">
        <v>2500</v>
      </c>
      <c r="F113" t="str">
        <f t="shared" si="9"/>
        <v>insert into book values(</v>
      </c>
      <c r="G113" t="str">
        <f t="shared" si="10"/>
        <v>'BK0109'</v>
      </c>
      <c r="H113" t="str">
        <f t="shared" si="11"/>
        <v>'魔術書：電撃散布'</v>
      </c>
      <c r="I113" t="str">
        <f t="shared" si="12"/>
        <v>'この魔術書を持っていると魔術書に書かれた魔術が使えるようになる。'</v>
      </c>
      <c r="J113">
        <f t="shared" si="13"/>
        <v>2500</v>
      </c>
      <c r="K113" t="s">
        <v>2086</v>
      </c>
      <c r="L113" t="str">
        <f t="shared" si="14"/>
        <v>insert into book values(,'BK0109','魔術書：電撃散布','この魔術書を持っていると魔術書に書かれた魔術が使えるようになる。',2500);</v>
      </c>
      <c r="N113" t="e">
        <f>VLOOKUP(MID(C113,5,99),magic!$D$5:$F$391,4,FALSE)</f>
        <v>#REF!</v>
      </c>
      <c r="O113" t="e">
        <f t="shared" si="15"/>
        <v>#REF!</v>
      </c>
    </row>
    <row r="114" spans="1:15">
      <c r="A114">
        <v>110</v>
      </c>
      <c r="B114" t="str">
        <f t="shared" si="8"/>
        <v>BK0110</v>
      </c>
      <c r="C114" t="s">
        <v>1785</v>
      </c>
      <c r="D114" t="s">
        <v>1709</v>
      </c>
      <c r="E114">
        <v>2500</v>
      </c>
      <c r="F114" t="str">
        <f t="shared" si="9"/>
        <v>insert into book values(</v>
      </c>
      <c r="G114" t="str">
        <f t="shared" si="10"/>
        <v>'BK0110'</v>
      </c>
      <c r="H114" t="str">
        <f t="shared" si="11"/>
        <v>'魔術書：霊峰の指'</v>
      </c>
      <c r="I114" t="str">
        <f t="shared" si="12"/>
        <v>'この魔術書を持っていると魔術書に書かれた魔術が使えるようになる。'</v>
      </c>
      <c r="J114">
        <f t="shared" si="13"/>
        <v>2500</v>
      </c>
      <c r="K114" t="s">
        <v>2086</v>
      </c>
      <c r="L114" t="str">
        <f t="shared" si="14"/>
        <v>insert into book values(,'BK0110','魔術書：霊峰の指','この魔術書を持っていると魔術書に書かれた魔術が使えるようになる。',2500);</v>
      </c>
      <c r="N114" t="e">
        <f>VLOOKUP(MID(C114,5,99),magic!$D$5:$F$391,4,FALSE)</f>
        <v>#REF!</v>
      </c>
      <c r="O114" t="e">
        <f t="shared" si="15"/>
        <v>#REF!</v>
      </c>
    </row>
    <row r="115" spans="1:15">
      <c r="A115">
        <v>111</v>
      </c>
      <c r="B115" t="str">
        <f t="shared" si="8"/>
        <v>BK0111</v>
      </c>
      <c r="C115" t="s">
        <v>1786</v>
      </c>
      <c r="D115" t="s">
        <v>1709</v>
      </c>
      <c r="E115">
        <v>2500</v>
      </c>
      <c r="F115" t="str">
        <f t="shared" si="9"/>
        <v>insert into book values(</v>
      </c>
      <c r="G115" t="str">
        <f t="shared" si="10"/>
        <v>'BK0111'</v>
      </c>
      <c r="H115" t="str">
        <f t="shared" si="11"/>
        <v>'魔術書：天地雷鳴'</v>
      </c>
      <c r="I115" t="str">
        <f t="shared" si="12"/>
        <v>'この魔術書を持っていると魔術書に書かれた魔術が使えるようになる。'</v>
      </c>
      <c r="J115">
        <f t="shared" si="13"/>
        <v>2500</v>
      </c>
      <c r="K115" t="s">
        <v>2086</v>
      </c>
      <c r="L115" t="str">
        <f t="shared" si="14"/>
        <v>insert into book values(,'BK0111','魔術書：天地雷鳴','この魔術書を持っていると魔術書に書かれた魔術が使えるようになる。',2500);</v>
      </c>
      <c r="N115" t="e">
        <f>VLOOKUP(MID(C115,5,99),magic!$D$5:$F$391,4,FALSE)</f>
        <v>#REF!</v>
      </c>
      <c r="O115" t="e">
        <f t="shared" si="15"/>
        <v>#REF!</v>
      </c>
    </row>
    <row r="116" spans="1:15">
      <c r="A116">
        <v>112</v>
      </c>
      <c r="B116" t="str">
        <f t="shared" si="8"/>
        <v>BK0112</v>
      </c>
      <c r="C116" t="s">
        <v>1787</v>
      </c>
      <c r="D116" t="s">
        <v>1709</v>
      </c>
      <c r="E116">
        <v>2500</v>
      </c>
      <c r="F116" t="str">
        <f t="shared" si="9"/>
        <v>insert into book values(</v>
      </c>
      <c r="G116" t="str">
        <f t="shared" si="10"/>
        <v>'BK0112'</v>
      </c>
      <c r="H116" t="str">
        <f t="shared" si="11"/>
        <v>'魔術書：雷鳴八卦'</v>
      </c>
      <c r="I116" t="str">
        <f t="shared" si="12"/>
        <v>'この魔術書を持っていると魔術書に書かれた魔術が使えるようになる。'</v>
      </c>
      <c r="J116">
        <f t="shared" si="13"/>
        <v>2500</v>
      </c>
      <c r="K116" t="s">
        <v>2086</v>
      </c>
      <c r="L116" t="str">
        <f t="shared" si="14"/>
        <v>insert into book values(,'BK0112','魔術書：雷鳴八卦','この魔術書を持っていると魔術書に書かれた魔術が使えるようになる。',2500);</v>
      </c>
      <c r="N116" t="e">
        <f>VLOOKUP(MID(C116,5,99),magic!$D$5:$F$391,4,FALSE)</f>
        <v>#REF!</v>
      </c>
      <c r="O116" t="e">
        <f t="shared" si="15"/>
        <v>#REF!</v>
      </c>
    </row>
    <row r="117" spans="1:15">
      <c r="A117">
        <v>113</v>
      </c>
      <c r="B117" t="str">
        <f t="shared" si="8"/>
        <v>BK0113</v>
      </c>
      <c r="C117" t="s">
        <v>1788</v>
      </c>
      <c r="D117" t="s">
        <v>1709</v>
      </c>
      <c r="E117">
        <v>2500</v>
      </c>
      <c r="F117" t="str">
        <f t="shared" si="9"/>
        <v>insert into book values(</v>
      </c>
      <c r="G117" t="str">
        <f t="shared" si="10"/>
        <v>'BK0113'</v>
      </c>
      <c r="H117" t="str">
        <f t="shared" si="11"/>
        <v>'魔術書：メモリチェック'</v>
      </c>
      <c r="I117" t="str">
        <f t="shared" si="12"/>
        <v>'この魔術書を持っていると魔術書に書かれた魔術が使えるようになる。'</v>
      </c>
      <c r="J117">
        <f t="shared" si="13"/>
        <v>2500</v>
      </c>
      <c r="K117" t="s">
        <v>2086</v>
      </c>
      <c r="L117" t="str">
        <f t="shared" si="14"/>
        <v>insert into book values(,'BK0113','魔術書：メモリチェック','この魔術書を持っていると魔術書に書かれた魔術が使えるようになる。',2500);</v>
      </c>
      <c r="N117" t="e">
        <f>VLOOKUP(MID(C117,5,99),magic!$D$5:$F$391,4,FALSE)</f>
        <v>#REF!</v>
      </c>
      <c r="O117" t="e">
        <f t="shared" si="15"/>
        <v>#REF!</v>
      </c>
    </row>
    <row r="118" spans="1:15">
      <c r="A118">
        <v>114</v>
      </c>
      <c r="B118" t="str">
        <f t="shared" si="8"/>
        <v>BK0114</v>
      </c>
      <c r="C118" t="s">
        <v>1789</v>
      </c>
      <c r="D118" t="s">
        <v>1709</v>
      </c>
      <c r="E118">
        <v>2500</v>
      </c>
      <c r="F118" t="str">
        <f t="shared" si="9"/>
        <v>insert into book values(</v>
      </c>
      <c r="G118" t="str">
        <f t="shared" si="10"/>
        <v>'BK0114'</v>
      </c>
      <c r="H118" t="str">
        <f t="shared" si="11"/>
        <v>'魔術書：クラッシュ'</v>
      </c>
      <c r="I118" t="str">
        <f t="shared" si="12"/>
        <v>'この魔術書を持っていると魔術書に書かれた魔術が使えるようになる。'</v>
      </c>
      <c r="J118">
        <f t="shared" si="13"/>
        <v>2500</v>
      </c>
      <c r="K118" t="s">
        <v>2086</v>
      </c>
      <c r="L118" t="str">
        <f t="shared" si="14"/>
        <v>insert into book values(,'BK0114','魔術書：クラッシュ','この魔術書を持っていると魔術書に書かれた魔術が使えるようになる。',2500);</v>
      </c>
      <c r="N118" t="e">
        <f>VLOOKUP(MID(C118,5,99),magic!$D$5:$F$391,4,FALSE)</f>
        <v>#REF!</v>
      </c>
      <c r="O118" t="e">
        <f t="shared" si="15"/>
        <v>#REF!</v>
      </c>
    </row>
    <row r="119" spans="1:15">
      <c r="A119">
        <v>115</v>
      </c>
      <c r="B119" t="str">
        <f t="shared" si="8"/>
        <v>BK0115</v>
      </c>
      <c r="C119" t="s">
        <v>1790</v>
      </c>
      <c r="D119" t="s">
        <v>1709</v>
      </c>
      <c r="E119">
        <v>2500</v>
      </c>
      <c r="F119" t="str">
        <f t="shared" si="9"/>
        <v>insert into book values(</v>
      </c>
      <c r="G119" t="str">
        <f t="shared" si="10"/>
        <v>'BK0115'</v>
      </c>
      <c r="H119" t="str">
        <f t="shared" si="11"/>
        <v>'魔術書：ゲームオーバー'</v>
      </c>
      <c r="I119" t="str">
        <f t="shared" si="12"/>
        <v>'この魔術書を持っていると魔術書に書かれた魔術が使えるようになる。'</v>
      </c>
      <c r="J119">
        <f t="shared" si="13"/>
        <v>2500</v>
      </c>
      <c r="K119" t="s">
        <v>2086</v>
      </c>
      <c r="L119" t="str">
        <f t="shared" si="14"/>
        <v>insert into book values(,'BK0115','魔術書：ゲームオーバー','この魔術書を持っていると魔術書に書かれた魔術が使えるようになる。',2500);</v>
      </c>
      <c r="N119" t="e">
        <f>VLOOKUP(MID(C119,5,99),magic!$D$5:$F$391,4,FALSE)</f>
        <v>#REF!</v>
      </c>
      <c r="O119" t="e">
        <f t="shared" si="15"/>
        <v>#REF!</v>
      </c>
    </row>
    <row r="120" spans="1:15">
      <c r="A120">
        <v>116</v>
      </c>
      <c r="B120" t="str">
        <f t="shared" si="8"/>
        <v>BK0116</v>
      </c>
      <c r="C120" t="s">
        <v>1791</v>
      </c>
      <c r="D120" t="s">
        <v>1709</v>
      </c>
      <c r="E120">
        <v>2500</v>
      </c>
      <c r="F120" t="str">
        <f t="shared" si="9"/>
        <v>insert into book values(</v>
      </c>
      <c r="G120" t="str">
        <f t="shared" si="10"/>
        <v>'BK0116'</v>
      </c>
      <c r="H120" t="str">
        <f t="shared" si="11"/>
        <v>'魔術書：戦闘からの離脱'</v>
      </c>
      <c r="I120" t="str">
        <f t="shared" si="12"/>
        <v>'この魔術書を持っていると魔術書に書かれた魔術が使えるようになる。'</v>
      </c>
      <c r="J120">
        <f t="shared" si="13"/>
        <v>2500</v>
      </c>
      <c r="K120" t="s">
        <v>2086</v>
      </c>
      <c r="L120" t="str">
        <f t="shared" si="14"/>
        <v>insert into book values(,'BK0116','魔術書：戦闘からの離脱','この魔術書を持っていると魔術書に書かれた魔術が使えるようになる。',2500);</v>
      </c>
      <c r="N120" t="e">
        <f>VLOOKUP(MID(C120,5,99),magic!$D$5:$F$391,4,FALSE)</f>
        <v>#REF!</v>
      </c>
      <c r="O120" t="e">
        <f t="shared" si="15"/>
        <v>#REF!</v>
      </c>
    </row>
    <row r="121" spans="1:15">
      <c r="A121">
        <v>117</v>
      </c>
      <c r="B121" t="str">
        <f t="shared" si="8"/>
        <v>BK0117</v>
      </c>
      <c r="C121" t="s">
        <v>1792</v>
      </c>
      <c r="D121" t="s">
        <v>1709</v>
      </c>
      <c r="E121">
        <v>2500</v>
      </c>
      <c r="F121" t="str">
        <f t="shared" si="9"/>
        <v>insert into book values(</v>
      </c>
      <c r="G121" t="str">
        <f t="shared" si="10"/>
        <v>'BK0117'</v>
      </c>
      <c r="H121" t="str">
        <f t="shared" si="11"/>
        <v>'魔術書：エンカウントカウンタリセット'</v>
      </c>
      <c r="I121" t="str">
        <f t="shared" si="12"/>
        <v>'この魔術書を持っていると魔術書に書かれた魔術が使えるようになる。'</v>
      </c>
      <c r="J121">
        <f t="shared" si="13"/>
        <v>2500</v>
      </c>
      <c r="K121" t="s">
        <v>2086</v>
      </c>
      <c r="L121" t="str">
        <f t="shared" si="14"/>
        <v>insert into book values(,'BK0117','魔術書：エンカウントカウンタリセット','この魔術書を持っていると魔術書に書かれた魔術が使えるようになる。',2500);</v>
      </c>
      <c r="N121" t="e">
        <f>VLOOKUP(MID(C121,5,99),magic!$D$5:$F$391,4,FALSE)</f>
        <v>#REF!</v>
      </c>
      <c r="O121" t="e">
        <f t="shared" si="15"/>
        <v>#REF!</v>
      </c>
    </row>
    <row r="122" spans="1:15">
      <c r="A122">
        <v>118</v>
      </c>
      <c r="B122" t="str">
        <f t="shared" si="8"/>
        <v>BK0118</v>
      </c>
      <c r="C122" t="s">
        <v>1793</v>
      </c>
      <c r="D122" t="s">
        <v>1709</v>
      </c>
      <c r="E122">
        <v>2500</v>
      </c>
      <c r="F122" t="str">
        <f t="shared" si="9"/>
        <v>insert into book values(</v>
      </c>
      <c r="G122" t="str">
        <f t="shared" si="10"/>
        <v>'BK0118'</v>
      </c>
      <c r="H122" t="str">
        <f t="shared" si="11"/>
        <v>'魔術書：エンカウントカウンタ+128'</v>
      </c>
      <c r="I122" t="str">
        <f t="shared" si="12"/>
        <v>'この魔術書を持っていると魔術書に書かれた魔術が使えるようになる。'</v>
      </c>
      <c r="J122">
        <f t="shared" si="13"/>
        <v>2500</v>
      </c>
      <c r="K122" t="s">
        <v>2086</v>
      </c>
      <c r="L122" t="str">
        <f t="shared" si="14"/>
        <v>insert into book values(,'BK0118','魔術書：エンカウントカウンタ+128','この魔術書を持っていると魔術書に書かれた魔術が使えるようになる。',2500);</v>
      </c>
      <c r="N122" t="e">
        <f>VLOOKUP(MID(C122,5,99),magic!$D$5:$F$391,4,FALSE)</f>
        <v>#REF!</v>
      </c>
      <c r="O122" t="e">
        <f t="shared" si="15"/>
        <v>#REF!</v>
      </c>
    </row>
    <row r="123" spans="1:15">
      <c r="A123">
        <v>119</v>
      </c>
      <c r="B123" t="str">
        <f t="shared" si="8"/>
        <v>BK0119</v>
      </c>
      <c r="C123" t="s">
        <v>1794</v>
      </c>
      <c r="D123" t="s">
        <v>1709</v>
      </c>
      <c r="E123">
        <v>2500</v>
      </c>
      <c r="F123" t="str">
        <f t="shared" si="9"/>
        <v>insert into book values(</v>
      </c>
      <c r="G123" t="str">
        <f t="shared" si="10"/>
        <v>'BK0119'</v>
      </c>
      <c r="H123" t="str">
        <f t="shared" si="11"/>
        <v>'魔術書：デバッグモードON'</v>
      </c>
      <c r="I123" t="str">
        <f t="shared" si="12"/>
        <v>'この魔術書を持っていると魔術書に書かれた魔術が使えるようになる。'</v>
      </c>
      <c r="J123">
        <f t="shared" si="13"/>
        <v>2500</v>
      </c>
      <c r="K123" t="s">
        <v>2086</v>
      </c>
      <c r="L123" t="str">
        <f t="shared" si="14"/>
        <v>insert into book values(,'BK0119','魔術書：デバッグモードON','この魔術書を持っていると魔術書に書かれた魔術が使えるようになる。',2500);</v>
      </c>
      <c r="N123" t="e">
        <f>VLOOKUP(MID(C123,5,99),magic!$D$5:$F$391,4,FALSE)</f>
        <v>#REF!</v>
      </c>
      <c r="O123" t="e">
        <f t="shared" si="15"/>
        <v>#REF!</v>
      </c>
    </row>
    <row r="124" spans="1:15">
      <c r="A124">
        <v>120</v>
      </c>
      <c r="B124" t="str">
        <f t="shared" si="8"/>
        <v>BK0120</v>
      </c>
      <c r="C124" t="s">
        <v>1795</v>
      </c>
      <c r="D124" t="s">
        <v>1709</v>
      </c>
      <c r="E124">
        <v>2500</v>
      </c>
      <c r="F124" t="str">
        <f t="shared" si="9"/>
        <v>insert into book values(</v>
      </c>
      <c r="G124" t="str">
        <f t="shared" si="10"/>
        <v>'BK0120'</v>
      </c>
      <c r="H124" t="str">
        <f t="shared" si="11"/>
        <v>'魔術書：デバッグモードOFF'</v>
      </c>
      <c r="I124" t="str">
        <f t="shared" si="12"/>
        <v>'この魔術書を持っていると魔術書に書かれた魔術が使えるようになる。'</v>
      </c>
      <c r="J124">
        <f t="shared" si="13"/>
        <v>2500</v>
      </c>
      <c r="K124" t="s">
        <v>2086</v>
      </c>
      <c r="L124" t="str">
        <f t="shared" si="14"/>
        <v>insert into book values(,'BK0120','魔術書：デバッグモードOFF','この魔術書を持っていると魔術書に書かれた魔術が使えるようになる。',2500);</v>
      </c>
      <c r="N124" t="e">
        <f>VLOOKUP(MID(C124,5,99),magic!$D$5:$F$391,4,FALSE)</f>
        <v>#REF!</v>
      </c>
      <c r="O124" t="e">
        <f t="shared" si="15"/>
        <v>#REF!</v>
      </c>
    </row>
    <row r="125" spans="1:15">
      <c r="A125">
        <v>121</v>
      </c>
      <c r="B125" t="str">
        <f t="shared" si="8"/>
        <v>BK0121</v>
      </c>
      <c r="C125" t="s">
        <v>1796</v>
      </c>
      <c r="D125" t="s">
        <v>1709</v>
      </c>
      <c r="E125">
        <v>2500</v>
      </c>
      <c r="F125" t="str">
        <f t="shared" si="9"/>
        <v>insert into book values(</v>
      </c>
      <c r="G125" t="str">
        <f t="shared" si="10"/>
        <v>'BK0121'</v>
      </c>
      <c r="H125" t="str">
        <f t="shared" si="11"/>
        <v>'魔術書：condition同期ずれチェック'</v>
      </c>
      <c r="I125" t="str">
        <f t="shared" si="12"/>
        <v>'この魔術書を持っていると魔術書に書かれた魔術が使えるようになる。'</v>
      </c>
      <c r="J125">
        <f t="shared" si="13"/>
        <v>2500</v>
      </c>
      <c r="K125" t="s">
        <v>2086</v>
      </c>
      <c r="L125" t="str">
        <f t="shared" si="14"/>
        <v>insert into book values(,'BK0121','魔術書：condition同期ずれチェック','この魔術書を持っていると魔術書に書かれた魔術が使えるようになる。',2500);</v>
      </c>
      <c r="N125" t="e">
        <f>VLOOKUP(MID(C125,5,99),magic!$D$5:$F$391,4,FALSE)</f>
        <v>#REF!</v>
      </c>
      <c r="O125" t="e">
        <f t="shared" si="15"/>
        <v>#REF!</v>
      </c>
    </row>
    <row r="126" spans="1:15">
      <c r="A126">
        <v>122</v>
      </c>
      <c r="B126" t="str">
        <f t="shared" si="8"/>
        <v>BK0122</v>
      </c>
      <c r="C126" t="s">
        <v>1797</v>
      </c>
      <c r="D126" t="s">
        <v>1709</v>
      </c>
      <c r="E126">
        <v>2500</v>
      </c>
      <c r="F126" t="str">
        <f t="shared" si="9"/>
        <v>insert into book values(</v>
      </c>
      <c r="G126" t="str">
        <f t="shared" si="10"/>
        <v>'BK0122'</v>
      </c>
      <c r="H126" t="str">
        <f t="shared" si="11"/>
        <v>'魔術書：全員完全回復'</v>
      </c>
      <c r="I126" t="str">
        <f t="shared" si="12"/>
        <v>'この魔術書を持っていると魔術書に書かれた魔術が使えるようになる。'</v>
      </c>
      <c r="J126">
        <f t="shared" si="13"/>
        <v>2500</v>
      </c>
      <c r="K126" t="s">
        <v>2086</v>
      </c>
      <c r="L126" t="str">
        <f t="shared" si="14"/>
        <v>insert into book values(,'BK0122','魔術書：全員完全回復','この魔術書を持っていると魔術書に書かれた魔術が使えるようになる。',2500);</v>
      </c>
      <c r="N126" t="e">
        <f>VLOOKUP(MID(C126,5,99),magic!$D$5:$F$391,4,FALSE)</f>
        <v>#REF!</v>
      </c>
      <c r="O126" t="e">
        <f t="shared" si="15"/>
        <v>#REF!</v>
      </c>
    </row>
    <row r="127" spans="1:15">
      <c r="A127">
        <v>123</v>
      </c>
      <c r="B127" t="str">
        <f t="shared" si="8"/>
        <v>BK0123</v>
      </c>
      <c r="C127" t="s">
        <v>1798</v>
      </c>
      <c r="D127" t="s">
        <v>1709</v>
      </c>
      <c r="E127">
        <v>2500</v>
      </c>
      <c r="F127" t="str">
        <f t="shared" si="9"/>
        <v>insert into book values(</v>
      </c>
      <c r="G127" t="str">
        <f t="shared" si="10"/>
        <v>'BK0123'</v>
      </c>
      <c r="H127" t="str">
        <f t="shared" si="11"/>
        <v>'魔術書：の召喚'</v>
      </c>
      <c r="I127" t="str">
        <f t="shared" si="12"/>
        <v>'この魔術書を持っていると魔術書に書かれた魔術が使えるようになる。'</v>
      </c>
      <c r="J127">
        <f t="shared" si="13"/>
        <v>2500</v>
      </c>
      <c r="K127" t="s">
        <v>2086</v>
      </c>
      <c r="L127" t="str">
        <f t="shared" si="14"/>
        <v>insert into book values(,'BK0123','魔術書：の召喚','この魔術書を持っていると魔術書に書かれた魔術が使えるようになる。',2500);</v>
      </c>
      <c r="N127" t="e">
        <f>VLOOKUP(MID(C127,5,99),magic!$D$5:$F$391,4,FALSE)</f>
        <v>#REF!</v>
      </c>
      <c r="O127" t="e">
        <f t="shared" si="15"/>
        <v>#REF!</v>
      </c>
    </row>
    <row r="128" spans="1:15">
      <c r="A128">
        <v>124</v>
      </c>
      <c r="B128" t="str">
        <f t="shared" si="8"/>
        <v>BK0124</v>
      </c>
      <c r="C128" t="s">
        <v>1799</v>
      </c>
      <c r="D128" t="s">
        <v>1709</v>
      </c>
      <c r="E128">
        <v>2500</v>
      </c>
      <c r="F128" t="str">
        <f t="shared" si="9"/>
        <v>insert into book values(</v>
      </c>
      <c r="G128" t="str">
        <f t="shared" si="10"/>
        <v>'BK0124'</v>
      </c>
      <c r="H128" t="str">
        <f t="shared" si="11"/>
        <v>'魔術書：サウンド破棄'</v>
      </c>
      <c r="I128" t="str">
        <f t="shared" si="12"/>
        <v>'この魔術書を持っていると魔術書に書かれた魔術が使えるようになる。'</v>
      </c>
      <c r="J128">
        <f t="shared" si="13"/>
        <v>2500</v>
      </c>
      <c r="K128" t="s">
        <v>2086</v>
      </c>
      <c r="L128" t="str">
        <f t="shared" si="14"/>
        <v>insert into book values(,'BK0124','魔術書：サウンド破棄','この魔術書を持っていると魔術書に書かれた魔術が使えるようになる。',2500);</v>
      </c>
      <c r="N128" t="e">
        <f>VLOOKUP(MID(C128,5,99),magic!$D$5:$F$391,4,FALSE)</f>
        <v>#REF!</v>
      </c>
      <c r="O128" t="e">
        <f t="shared" si="15"/>
        <v>#REF!</v>
      </c>
    </row>
    <row r="129" spans="1:15">
      <c r="A129">
        <v>125</v>
      </c>
      <c r="B129" t="str">
        <f t="shared" si="8"/>
        <v>BK0125</v>
      </c>
      <c r="C129" t="s">
        <v>1800</v>
      </c>
      <c r="D129" t="s">
        <v>1709</v>
      </c>
      <c r="E129">
        <v>2500</v>
      </c>
      <c r="F129" t="str">
        <f t="shared" si="9"/>
        <v>insert into book values(</v>
      </c>
      <c r="G129" t="str">
        <f t="shared" si="10"/>
        <v>'BK0125'</v>
      </c>
      <c r="H129" t="str">
        <f t="shared" si="11"/>
        <v>'魔術書：ホットティー召喚'</v>
      </c>
      <c r="I129" t="str">
        <f t="shared" si="12"/>
        <v>'この魔術書を持っていると魔術書に書かれた魔術が使えるようになる。'</v>
      </c>
      <c r="J129">
        <f t="shared" si="13"/>
        <v>2500</v>
      </c>
      <c r="K129" t="s">
        <v>2086</v>
      </c>
      <c r="L129" t="str">
        <f t="shared" si="14"/>
        <v>insert into book values(,'BK0125','魔術書：ホットティー召喚','この魔術書を持っていると魔術書に書かれた魔術が使えるようになる。',2500);</v>
      </c>
      <c r="N129" t="e">
        <f>VLOOKUP(MID(C129,5,99),magic!$D$5:$F$391,4,FALSE)</f>
        <v>#REF!</v>
      </c>
      <c r="O129" t="e">
        <f t="shared" si="15"/>
        <v>#REF!</v>
      </c>
    </row>
    <row r="130" spans="1:15">
      <c r="A130">
        <v>126</v>
      </c>
      <c r="B130" t="str">
        <f t="shared" si="8"/>
        <v>BK0126</v>
      </c>
      <c r="C130" t="s">
        <v>1801</v>
      </c>
      <c r="D130" t="s">
        <v>1709</v>
      </c>
      <c r="E130">
        <v>2500</v>
      </c>
      <c r="F130" t="str">
        <f t="shared" si="9"/>
        <v>insert into book values(</v>
      </c>
      <c r="G130" t="str">
        <f t="shared" si="10"/>
        <v>'BK0126'</v>
      </c>
      <c r="H130" t="str">
        <f t="shared" si="11"/>
        <v>'魔術書：木化'</v>
      </c>
      <c r="I130" t="str">
        <f t="shared" si="12"/>
        <v>'この魔術書を持っていると魔術書に書かれた魔術が使えるようになる。'</v>
      </c>
      <c r="J130">
        <f t="shared" si="13"/>
        <v>2500</v>
      </c>
      <c r="K130" t="s">
        <v>2086</v>
      </c>
      <c r="L130" t="str">
        <f t="shared" si="14"/>
        <v>insert into book values(,'BK0126','魔術書：木化','この魔術書を持っていると魔術書に書かれた魔術が使えるようになる。',2500);</v>
      </c>
      <c r="N130" t="e">
        <f>VLOOKUP(MID(C130,5,99),magic!$D$5:$F$391,4,FALSE)</f>
        <v>#REF!</v>
      </c>
      <c r="O130" t="e">
        <f t="shared" si="15"/>
        <v>#REF!</v>
      </c>
    </row>
    <row r="131" spans="1:15">
      <c r="A131">
        <v>127</v>
      </c>
      <c r="B131" t="str">
        <f t="shared" si="8"/>
        <v>BK0127</v>
      </c>
      <c r="C131" t="s">
        <v>1802</v>
      </c>
      <c r="D131" t="s">
        <v>1709</v>
      </c>
      <c r="E131">
        <v>2500</v>
      </c>
      <c r="F131" t="str">
        <f t="shared" si="9"/>
        <v>insert into book values(</v>
      </c>
      <c r="G131" t="str">
        <f t="shared" si="10"/>
        <v>'BK0127'</v>
      </c>
      <c r="H131" t="str">
        <f t="shared" si="11"/>
        <v>'魔術書：地震'</v>
      </c>
      <c r="I131" t="str">
        <f t="shared" si="12"/>
        <v>'この魔術書を持っていると魔術書に書かれた魔術が使えるようになる。'</v>
      </c>
      <c r="J131">
        <f t="shared" si="13"/>
        <v>2500</v>
      </c>
      <c r="K131" t="s">
        <v>2086</v>
      </c>
      <c r="L131" t="str">
        <f t="shared" si="14"/>
        <v>insert into book values(,'BK0127','魔術書：地震','この魔術書を持っていると魔術書に書かれた魔術が使えるようになる。',2500);</v>
      </c>
      <c r="N131" t="e">
        <f>VLOOKUP(MID(C131,5,99),magic!$D$5:$F$391,4,FALSE)</f>
        <v>#REF!</v>
      </c>
      <c r="O131" t="e">
        <f t="shared" si="15"/>
        <v>#REF!</v>
      </c>
    </row>
    <row r="132" spans="1:15">
      <c r="A132">
        <v>128</v>
      </c>
      <c r="B132" t="str">
        <f t="shared" si="8"/>
        <v>BK0128</v>
      </c>
      <c r="C132" t="s">
        <v>1803</v>
      </c>
      <c r="D132" t="s">
        <v>1709</v>
      </c>
      <c r="E132">
        <v>2500</v>
      </c>
      <c r="F132" t="str">
        <f t="shared" si="9"/>
        <v>insert into book values(</v>
      </c>
      <c r="G132" t="str">
        <f t="shared" si="10"/>
        <v>'BK0128'</v>
      </c>
      <c r="H132" t="str">
        <f t="shared" si="11"/>
        <v>'魔術書：大地の怒り'</v>
      </c>
      <c r="I132" t="str">
        <f t="shared" si="12"/>
        <v>'この魔術書を持っていると魔術書に書かれた魔術が使えるようになる。'</v>
      </c>
      <c r="J132">
        <f t="shared" si="13"/>
        <v>2500</v>
      </c>
      <c r="K132" t="s">
        <v>2086</v>
      </c>
      <c r="L132" t="str">
        <f t="shared" si="14"/>
        <v>insert into book values(,'BK0128','魔術書：大地の怒り','この魔術書を持っていると魔術書に書かれた魔術が使えるようになる。',2500);</v>
      </c>
      <c r="N132" t="e">
        <f>VLOOKUP(MID(C132,5,99),magic!$D$5:$F$391,4,FALSE)</f>
        <v>#REF!</v>
      </c>
      <c r="O132" t="e">
        <f t="shared" si="15"/>
        <v>#REF!</v>
      </c>
    </row>
    <row r="133" spans="1:15">
      <c r="A133">
        <v>129</v>
      </c>
      <c r="B133" t="str">
        <f t="shared" si="8"/>
        <v>BK0129</v>
      </c>
      <c r="C133" t="s">
        <v>1804</v>
      </c>
      <c r="D133" t="s">
        <v>1709</v>
      </c>
      <c r="E133">
        <v>2500</v>
      </c>
      <c r="F133" t="str">
        <f t="shared" si="9"/>
        <v>insert into book values(</v>
      </c>
      <c r="G133" t="str">
        <f t="shared" si="10"/>
        <v>'BK0129'</v>
      </c>
      <c r="H133" t="str">
        <f t="shared" si="11"/>
        <v>'魔術書：地割れ'</v>
      </c>
      <c r="I133" t="str">
        <f t="shared" si="12"/>
        <v>'この魔術書を持っていると魔術書に書かれた魔術が使えるようになる。'</v>
      </c>
      <c r="J133">
        <f t="shared" si="13"/>
        <v>2500</v>
      </c>
      <c r="K133" t="s">
        <v>2086</v>
      </c>
      <c r="L133" t="str">
        <f t="shared" si="14"/>
        <v>insert into book values(,'BK0129','魔術書：地割れ','この魔術書を持っていると魔術書に書かれた魔術が使えるようになる。',2500);</v>
      </c>
      <c r="N133" t="e">
        <f>VLOOKUP(MID(C133,5,99),magic!$D$5:$F$391,4,FALSE)</f>
        <v>#REF!</v>
      </c>
      <c r="O133" t="e">
        <f t="shared" si="15"/>
        <v>#REF!</v>
      </c>
    </row>
    <row r="134" spans="1:15">
      <c r="A134">
        <v>130</v>
      </c>
      <c r="B134" t="str">
        <f t="shared" ref="B134:B197" si="16">"BK"&amp;TEXT(A134,"0000")</f>
        <v>BK0130</v>
      </c>
      <c r="C134" t="s">
        <v>1805</v>
      </c>
      <c r="D134" t="s">
        <v>1709</v>
      </c>
      <c r="E134">
        <v>2500</v>
      </c>
      <c r="F134" t="str">
        <f t="shared" ref="F134:F197" si="17">"insert into book values("</f>
        <v>insert into book values(</v>
      </c>
      <c r="G134" t="str">
        <f t="shared" ref="G134:G197" si="18">"'"&amp;B134&amp;"'"</f>
        <v>'BK0130'</v>
      </c>
      <c r="H134" t="str">
        <f t="shared" ref="H134:H197" si="19">"'"&amp;C134&amp;"'"</f>
        <v>'魔術書：岸壁直撃'</v>
      </c>
      <c r="I134" t="str">
        <f t="shared" ref="I134:I197" si="20">"'"&amp;D134&amp;"'"</f>
        <v>'この魔術書を持っていると魔術書に書かれた魔術が使えるようになる。'</v>
      </c>
      <c r="J134">
        <f t="shared" ref="J134:J197" si="21">E134</f>
        <v>2500</v>
      </c>
      <c r="K134" t="s">
        <v>2086</v>
      </c>
      <c r="L134" t="str">
        <f t="shared" ref="L134:L197" si="22">F134&amp;","&amp;G134&amp;","&amp;H134&amp;","&amp;I134&amp;","&amp;J134&amp;K134</f>
        <v>insert into book values(,'BK0130','魔術書：岸壁直撃','この魔術書を持っていると魔術書に書かれた魔術が使えるようになる。',2500);</v>
      </c>
      <c r="N134" t="e">
        <f>VLOOKUP(MID(C134,5,99),magic!$D$5:$F$391,4,FALSE)</f>
        <v>#REF!</v>
      </c>
      <c r="O134" t="e">
        <f t="shared" si="15"/>
        <v>#REF!</v>
      </c>
    </row>
    <row r="135" spans="1:15">
      <c r="A135">
        <v>131</v>
      </c>
      <c r="B135" t="str">
        <f t="shared" si="16"/>
        <v>BK0131</v>
      </c>
      <c r="C135" t="s">
        <v>1806</v>
      </c>
      <c r="D135" t="s">
        <v>1709</v>
      </c>
      <c r="E135">
        <v>2500</v>
      </c>
      <c r="F135" t="str">
        <f t="shared" si="17"/>
        <v>insert into book values(</v>
      </c>
      <c r="G135" t="str">
        <f t="shared" si="18"/>
        <v>'BK0131'</v>
      </c>
      <c r="H135" t="str">
        <f t="shared" si="19"/>
        <v>'魔術書：岩塊'</v>
      </c>
      <c r="I135" t="str">
        <f t="shared" si="20"/>
        <v>'この魔術書を持っていると魔術書に書かれた魔術が使えるようになる。'</v>
      </c>
      <c r="J135">
        <f t="shared" si="21"/>
        <v>2500</v>
      </c>
      <c r="K135" t="s">
        <v>2086</v>
      </c>
      <c r="L135" t="str">
        <f t="shared" si="22"/>
        <v>insert into book values(,'BK0131','魔術書：岩塊','この魔術書を持っていると魔術書に書かれた魔術が使えるようになる。',2500);</v>
      </c>
      <c r="N135" t="e">
        <f>VLOOKUP(MID(C135,5,99),magic!$D$5:$F$391,4,FALSE)</f>
        <v>#REF!</v>
      </c>
      <c r="O135" t="e">
        <f t="shared" si="15"/>
        <v>#REF!</v>
      </c>
    </row>
    <row r="136" spans="1:15">
      <c r="A136">
        <v>132</v>
      </c>
      <c r="B136" t="str">
        <f t="shared" si="16"/>
        <v>BK0132</v>
      </c>
      <c r="C136" t="s">
        <v>1807</v>
      </c>
      <c r="D136" t="s">
        <v>1709</v>
      </c>
      <c r="E136">
        <v>2500</v>
      </c>
      <c r="F136" t="str">
        <f t="shared" si="17"/>
        <v>insert into book values(</v>
      </c>
      <c r="G136" t="str">
        <f t="shared" si="18"/>
        <v>'BK0132'</v>
      </c>
      <c r="H136" t="str">
        <f t="shared" si="19"/>
        <v>'魔術書：隕石'</v>
      </c>
      <c r="I136" t="str">
        <f t="shared" si="20"/>
        <v>'この魔術書を持っていると魔術書に書かれた魔術が使えるようになる。'</v>
      </c>
      <c r="J136">
        <f t="shared" si="21"/>
        <v>2500</v>
      </c>
      <c r="K136" t="s">
        <v>2086</v>
      </c>
      <c r="L136" t="str">
        <f t="shared" si="22"/>
        <v>insert into book values(,'BK0132','魔術書：隕石','この魔術書を持っていると魔術書に書かれた魔術が使えるようになる。',2500);</v>
      </c>
      <c r="N136" t="e">
        <f>VLOOKUP(MID(C136,5,99),magic!$D$5:$F$391,4,FALSE)</f>
        <v>#REF!</v>
      </c>
      <c r="O136" t="e">
        <f t="shared" si="15"/>
        <v>#REF!</v>
      </c>
    </row>
    <row r="137" spans="1:15">
      <c r="A137">
        <v>133</v>
      </c>
      <c r="B137" t="str">
        <f t="shared" si="16"/>
        <v>BK0133</v>
      </c>
      <c r="C137" t="s">
        <v>1808</v>
      </c>
      <c r="D137" t="s">
        <v>1709</v>
      </c>
      <c r="E137">
        <v>2500</v>
      </c>
      <c r="F137" t="str">
        <f t="shared" si="17"/>
        <v>insert into book values(</v>
      </c>
      <c r="G137" t="str">
        <f t="shared" si="18"/>
        <v>'BK0133'</v>
      </c>
      <c r="H137" t="str">
        <f t="shared" si="19"/>
        <v>'魔術書：巨岩'</v>
      </c>
      <c r="I137" t="str">
        <f t="shared" si="20"/>
        <v>'この魔術書を持っていると魔術書に書かれた魔術が使えるようになる。'</v>
      </c>
      <c r="J137">
        <f t="shared" si="21"/>
        <v>2500</v>
      </c>
      <c r="K137" t="s">
        <v>2086</v>
      </c>
      <c r="L137" t="str">
        <f t="shared" si="22"/>
        <v>insert into book values(,'BK0133','魔術書：巨岩','この魔術書を持っていると魔術書に書かれた魔術が使えるようになる。',2500);</v>
      </c>
      <c r="N137" t="e">
        <f>VLOOKUP(MID(C137,5,99),magic!$D$5:$F$391,4,FALSE)</f>
        <v>#REF!</v>
      </c>
      <c r="O137" t="e">
        <f t="shared" si="15"/>
        <v>#REF!</v>
      </c>
    </row>
    <row r="138" spans="1:15">
      <c r="A138">
        <v>134</v>
      </c>
      <c r="B138" t="str">
        <f t="shared" si="16"/>
        <v>BK0134</v>
      </c>
      <c r="C138" t="s">
        <v>1809</v>
      </c>
      <c r="D138" t="s">
        <v>1709</v>
      </c>
      <c r="E138">
        <v>2500</v>
      </c>
      <c r="F138" t="str">
        <f t="shared" si="17"/>
        <v>insert into book values(</v>
      </c>
      <c r="G138" t="str">
        <f t="shared" si="18"/>
        <v>'BK0134'</v>
      </c>
      <c r="H138" t="str">
        <f t="shared" si="19"/>
        <v>'魔術書：冷風'</v>
      </c>
      <c r="I138" t="str">
        <f t="shared" si="20"/>
        <v>'この魔術書を持っていると魔術書に書かれた魔術が使えるようになる。'</v>
      </c>
      <c r="J138">
        <f t="shared" si="21"/>
        <v>2500</v>
      </c>
      <c r="K138" t="s">
        <v>2086</v>
      </c>
      <c r="L138" t="str">
        <f t="shared" si="22"/>
        <v>insert into book values(,'BK0134','魔術書：冷風','この魔術書を持っていると魔術書に書かれた魔術が使えるようになる。',2500);</v>
      </c>
      <c r="N138" t="e">
        <f>VLOOKUP(MID(C138,5,99),magic!$D$5:$F$391,4,FALSE)</f>
        <v>#REF!</v>
      </c>
      <c r="O138" t="e">
        <f t="shared" si="15"/>
        <v>#REF!</v>
      </c>
    </row>
    <row r="139" spans="1:15">
      <c r="A139">
        <v>135</v>
      </c>
      <c r="B139" t="str">
        <f t="shared" si="16"/>
        <v>BK0135</v>
      </c>
      <c r="C139" t="s">
        <v>1810</v>
      </c>
      <c r="D139" t="s">
        <v>1709</v>
      </c>
      <c r="E139">
        <v>2500</v>
      </c>
      <c r="F139" t="str">
        <f t="shared" si="17"/>
        <v>insert into book values(</v>
      </c>
      <c r="G139" t="str">
        <f t="shared" si="18"/>
        <v>'BK0135'</v>
      </c>
      <c r="H139" t="str">
        <f t="shared" si="19"/>
        <v>'魔術書：涼風'</v>
      </c>
      <c r="I139" t="str">
        <f t="shared" si="20"/>
        <v>'この魔術書を持っていると魔術書に書かれた魔術が使えるようになる。'</v>
      </c>
      <c r="J139">
        <f t="shared" si="21"/>
        <v>2500</v>
      </c>
      <c r="K139" t="s">
        <v>2086</v>
      </c>
      <c r="L139" t="str">
        <f t="shared" si="22"/>
        <v>insert into book values(,'BK0135','魔術書：涼風','この魔術書を持っていると魔術書に書かれた魔術が使えるようになる。',2500);</v>
      </c>
      <c r="N139" t="e">
        <f>VLOOKUP(MID(C139,5,99),magic!$D$5:$F$391,4,FALSE)</f>
        <v>#REF!</v>
      </c>
      <c r="O139" t="e">
        <f t="shared" si="15"/>
        <v>#REF!</v>
      </c>
    </row>
    <row r="140" spans="1:15">
      <c r="A140">
        <v>136</v>
      </c>
      <c r="B140" t="str">
        <f t="shared" si="16"/>
        <v>BK0136</v>
      </c>
      <c r="C140" t="s">
        <v>1811</v>
      </c>
      <c r="D140" t="s">
        <v>1709</v>
      </c>
      <c r="E140">
        <v>2500</v>
      </c>
      <c r="F140" t="str">
        <f t="shared" si="17"/>
        <v>insert into book values(</v>
      </c>
      <c r="G140" t="str">
        <f t="shared" si="18"/>
        <v>'BK0136'</v>
      </c>
      <c r="H140" t="str">
        <f t="shared" si="19"/>
        <v>'魔術書：雹嵐'</v>
      </c>
      <c r="I140" t="str">
        <f t="shared" si="20"/>
        <v>'この魔術書を持っていると魔術書に書かれた魔術が使えるようになる。'</v>
      </c>
      <c r="J140">
        <f t="shared" si="21"/>
        <v>2500</v>
      </c>
      <c r="K140" t="s">
        <v>2086</v>
      </c>
      <c r="L140" t="str">
        <f t="shared" si="22"/>
        <v>insert into book values(,'BK0136','魔術書：雹嵐','この魔術書を持っていると魔術書に書かれた魔術が使えるようになる。',2500);</v>
      </c>
      <c r="N140" t="e">
        <f>VLOOKUP(MID(C140,5,99),magic!$D$5:$F$391,4,FALSE)</f>
        <v>#REF!</v>
      </c>
      <c r="O140" t="e">
        <f t="shared" si="15"/>
        <v>#REF!</v>
      </c>
    </row>
    <row r="141" spans="1:15">
      <c r="A141">
        <v>137</v>
      </c>
      <c r="B141" t="str">
        <f t="shared" si="16"/>
        <v>BK0137</v>
      </c>
      <c r="C141" t="s">
        <v>1812</v>
      </c>
      <c r="D141" t="s">
        <v>1709</v>
      </c>
      <c r="E141">
        <v>2500</v>
      </c>
      <c r="F141" t="str">
        <f t="shared" si="17"/>
        <v>insert into book values(</v>
      </c>
      <c r="G141" t="str">
        <f t="shared" si="18"/>
        <v>'BK0137'</v>
      </c>
      <c r="H141" t="str">
        <f t="shared" si="19"/>
        <v>'魔術書：氷のつぶて'</v>
      </c>
      <c r="I141" t="str">
        <f t="shared" si="20"/>
        <v>'この魔術書を持っていると魔術書に書かれた魔術が使えるようになる。'</v>
      </c>
      <c r="J141">
        <f t="shared" si="21"/>
        <v>2500</v>
      </c>
      <c r="K141" t="s">
        <v>2086</v>
      </c>
      <c r="L141" t="str">
        <f t="shared" si="22"/>
        <v>insert into book values(,'BK0137','魔術書：氷のつぶて','この魔術書を持っていると魔術書に書かれた魔術が使えるようになる。',2500);</v>
      </c>
      <c r="N141" t="e">
        <f>VLOOKUP(MID(C141,5,99),magic!$D$5:$F$391,4,FALSE)</f>
        <v>#REF!</v>
      </c>
      <c r="O141" t="e">
        <f t="shared" si="15"/>
        <v>#REF!</v>
      </c>
    </row>
    <row r="142" spans="1:15">
      <c r="A142">
        <v>138</v>
      </c>
      <c r="B142" t="str">
        <f t="shared" si="16"/>
        <v>BK0138</v>
      </c>
      <c r="C142" t="s">
        <v>1813</v>
      </c>
      <c r="D142" t="s">
        <v>1709</v>
      </c>
      <c r="E142">
        <v>2500</v>
      </c>
      <c r="F142" t="str">
        <f t="shared" si="17"/>
        <v>insert into book values(</v>
      </c>
      <c r="G142" t="str">
        <f t="shared" si="18"/>
        <v>'BK0138'</v>
      </c>
      <c r="H142" t="str">
        <f t="shared" si="19"/>
        <v>'魔術書：吹雪'</v>
      </c>
      <c r="I142" t="str">
        <f t="shared" si="20"/>
        <v>'この魔術書を持っていると魔術書に書かれた魔術が使えるようになる。'</v>
      </c>
      <c r="J142">
        <f t="shared" si="21"/>
        <v>2500</v>
      </c>
      <c r="K142" t="s">
        <v>2086</v>
      </c>
      <c r="L142" t="str">
        <f t="shared" si="22"/>
        <v>insert into book values(,'BK0138','魔術書：吹雪','この魔術書を持っていると魔術書に書かれた魔術が使えるようになる。',2500);</v>
      </c>
      <c r="N142" t="e">
        <f>VLOOKUP(MID(C142,5,99),magic!$D$5:$F$391,4,FALSE)</f>
        <v>#REF!</v>
      </c>
      <c r="O142" t="e">
        <f t="shared" si="15"/>
        <v>#REF!</v>
      </c>
    </row>
    <row r="143" spans="1:15">
      <c r="A143">
        <v>139</v>
      </c>
      <c r="B143" t="str">
        <f t="shared" si="16"/>
        <v>BK0139</v>
      </c>
      <c r="C143" t="s">
        <v>1814</v>
      </c>
      <c r="D143" t="s">
        <v>1709</v>
      </c>
      <c r="E143">
        <v>2500</v>
      </c>
      <c r="F143" t="str">
        <f t="shared" si="17"/>
        <v>insert into book values(</v>
      </c>
      <c r="G143" t="str">
        <f t="shared" si="18"/>
        <v>'BK0139'</v>
      </c>
      <c r="H143" t="str">
        <f t="shared" si="19"/>
        <v>'魔術書：冷凍ビーム'</v>
      </c>
      <c r="I143" t="str">
        <f t="shared" si="20"/>
        <v>'この魔術書を持っていると魔術書に書かれた魔術が使えるようになる。'</v>
      </c>
      <c r="J143">
        <f t="shared" si="21"/>
        <v>2500</v>
      </c>
      <c r="K143" t="s">
        <v>2086</v>
      </c>
      <c r="L143" t="str">
        <f t="shared" si="22"/>
        <v>insert into book values(,'BK0139','魔術書：冷凍ビーム','この魔術書を持っていると魔術書に書かれた魔術が使えるようになる。',2500);</v>
      </c>
      <c r="N143" t="e">
        <f>VLOOKUP(MID(C143,5,99),magic!$D$5:$F$391,4,FALSE)</f>
        <v>#REF!</v>
      </c>
      <c r="O143" t="e">
        <f t="shared" si="15"/>
        <v>#REF!</v>
      </c>
    </row>
    <row r="144" spans="1:15">
      <c r="A144">
        <v>140</v>
      </c>
      <c r="B144" t="str">
        <f t="shared" si="16"/>
        <v>BK0140</v>
      </c>
      <c r="C144" t="s">
        <v>1815</v>
      </c>
      <c r="D144" t="s">
        <v>1709</v>
      </c>
      <c r="E144">
        <v>2500</v>
      </c>
      <c r="F144" t="str">
        <f t="shared" si="17"/>
        <v>insert into book values(</v>
      </c>
      <c r="G144" t="str">
        <f t="shared" si="18"/>
        <v>'BK0140'</v>
      </c>
      <c r="H144" t="str">
        <f t="shared" si="19"/>
        <v>'魔術書：じょうろ'</v>
      </c>
      <c r="I144" t="str">
        <f t="shared" si="20"/>
        <v>'この魔術書を持っていると魔術書に書かれた魔術が使えるようになる。'</v>
      </c>
      <c r="J144">
        <f t="shared" si="21"/>
        <v>2500</v>
      </c>
      <c r="K144" t="s">
        <v>2086</v>
      </c>
      <c r="L144" t="str">
        <f t="shared" si="22"/>
        <v>insert into book values(,'BK0140','魔術書：じょうろ','この魔術書を持っていると魔術書に書かれた魔術が使えるようになる。',2500);</v>
      </c>
      <c r="N144" t="e">
        <f>VLOOKUP(MID(C144,5,99),magic!$D$5:$F$391,4,FALSE)</f>
        <v>#REF!</v>
      </c>
      <c r="O144" t="e">
        <f t="shared" si="15"/>
        <v>#REF!</v>
      </c>
    </row>
    <row r="145" spans="1:15">
      <c r="A145">
        <v>141</v>
      </c>
      <c r="B145" t="str">
        <f t="shared" si="16"/>
        <v>BK0141</v>
      </c>
      <c r="C145" t="s">
        <v>1816</v>
      </c>
      <c r="D145" t="s">
        <v>1709</v>
      </c>
      <c r="E145">
        <v>2500</v>
      </c>
      <c r="F145" t="str">
        <f t="shared" si="17"/>
        <v>insert into book values(</v>
      </c>
      <c r="G145" t="str">
        <f t="shared" si="18"/>
        <v>'BK0141'</v>
      </c>
      <c r="H145" t="str">
        <f t="shared" si="19"/>
        <v>'魔術書：滝行'</v>
      </c>
      <c r="I145" t="str">
        <f t="shared" si="20"/>
        <v>'この魔術書を持っていると魔術書に書かれた魔術が使えるようになる。'</v>
      </c>
      <c r="J145">
        <f t="shared" si="21"/>
        <v>2500</v>
      </c>
      <c r="K145" t="s">
        <v>2086</v>
      </c>
      <c r="L145" t="str">
        <f t="shared" si="22"/>
        <v>insert into book values(,'BK0141','魔術書：滝行','この魔術書を持っていると魔術書に書かれた魔術が使えるようになる。',2500);</v>
      </c>
      <c r="N145" t="e">
        <f>VLOOKUP(MID(C145,5,99),magic!$D$5:$F$391,4,FALSE)</f>
        <v>#REF!</v>
      </c>
      <c r="O145" t="e">
        <f t="shared" si="15"/>
        <v>#REF!</v>
      </c>
    </row>
    <row r="146" spans="1:15">
      <c r="A146">
        <v>142</v>
      </c>
      <c r="B146" t="str">
        <f t="shared" si="16"/>
        <v>BK0142</v>
      </c>
      <c r="C146" t="s">
        <v>1817</v>
      </c>
      <c r="D146" t="s">
        <v>1709</v>
      </c>
      <c r="E146">
        <v>2500</v>
      </c>
      <c r="F146" t="str">
        <f t="shared" si="17"/>
        <v>insert into book values(</v>
      </c>
      <c r="G146" t="str">
        <f t="shared" si="18"/>
        <v>'BK0142'</v>
      </c>
      <c r="H146" t="str">
        <f t="shared" si="19"/>
        <v>'魔術書：叢雲'</v>
      </c>
      <c r="I146" t="str">
        <f t="shared" si="20"/>
        <v>'この魔術書を持っていると魔術書に書かれた魔術が使えるようになる。'</v>
      </c>
      <c r="J146">
        <f t="shared" si="21"/>
        <v>2500</v>
      </c>
      <c r="K146" t="s">
        <v>2086</v>
      </c>
      <c r="L146" t="str">
        <f t="shared" si="22"/>
        <v>insert into book values(,'BK0142','魔術書：叢雲','この魔術書を持っていると魔術書に書かれた魔術が使えるようになる。',2500);</v>
      </c>
      <c r="N146" t="e">
        <f>VLOOKUP(MID(C146,5,99),magic!$D$5:$F$391,4,FALSE)</f>
        <v>#REF!</v>
      </c>
      <c r="O146" t="e">
        <f t="shared" si="15"/>
        <v>#REF!</v>
      </c>
    </row>
    <row r="147" spans="1:15">
      <c r="A147">
        <v>143</v>
      </c>
      <c r="B147" t="str">
        <f t="shared" si="16"/>
        <v>BK0143</v>
      </c>
      <c r="C147" t="s">
        <v>1818</v>
      </c>
      <c r="D147" t="s">
        <v>1709</v>
      </c>
      <c r="E147">
        <v>2500</v>
      </c>
      <c r="F147" t="str">
        <f t="shared" si="17"/>
        <v>insert into book values(</v>
      </c>
      <c r="G147" t="str">
        <f t="shared" si="18"/>
        <v>'BK0143'</v>
      </c>
      <c r="H147" t="str">
        <f t="shared" si="19"/>
        <v>'魔術書：ブラックホール'</v>
      </c>
      <c r="I147" t="str">
        <f t="shared" si="20"/>
        <v>'この魔術書を持っていると魔術書に書かれた魔術が使えるようになる。'</v>
      </c>
      <c r="J147">
        <f t="shared" si="21"/>
        <v>2500</v>
      </c>
      <c r="K147" t="s">
        <v>2086</v>
      </c>
      <c r="L147" t="str">
        <f t="shared" si="22"/>
        <v>insert into book values(,'BK0143','魔術書：ブラックホール','この魔術書を持っていると魔術書に書かれた魔術が使えるようになる。',2500);</v>
      </c>
      <c r="N147" t="e">
        <f>VLOOKUP(MID(C147,5,99),magic!$D$5:$F$391,4,FALSE)</f>
        <v>#REF!</v>
      </c>
      <c r="O147" t="e">
        <f t="shared" si="15"/>
        <v>#REF!</v>
      </c>
    </row>
    <row r="148" spans="1:15">
      <c r="A148">
        <v>144</v>
      </c>
      <c r="B148" t="str">
        <f t="shared" si="16"/>
        <v>BK0144</v>
      </c>
      <c r="C148" t="s">
        <v>1819</v>
      </c>
      <c r="D148" t="s">
        <v>1709</v>
      </c>
      <c r="E148">
        <v>2500</v>
      </c>
      <c r="F148" t="str">
        <f t="shared" si="17"/>
        <v>insert into book values(</v>
      </c>
      <c r="G148" t="str">
        <f t="shared" si="18"/>
        <v>'BK0144'</v>
      </c>
      <c r="H148" t="str">
        <f t="shared" si="19"/>
        <v>'魔術書：絶滅の光'</v>
      </c>
      <c r="I148" t="str">
        <f t="shared" si="20"/>
        <v>'この魔術書を持っていると魔術書に書かれた魔術が使えるようになる。'</v>
      </c>
      <c r="J148">
        <f t="shared" si="21"/>
        <v>2500</v>
      </c>
      <c r="K148" t="s">
        <v>2086</v>
      </c>
      <c r="L148" t="str">
        <f t="shared" si="22"/>
        <v>insert into book values(,'BK0144','魔術書：絶滅の光','この魔術書を持っていると魔術書に書かれた魔術が使えるようになる。',2500);</v>
      </c>
      <c r="N148" t="e">
        <f>VLOOKUP(MID(C148,5,99),magic!$D$5:$F$391,4,FALSE)</f>
        <v>#REF!</v>
      </c>
      <c r="O148" t="e">
        <f t="shared" si="15"/>
        <v>#REF!</v>
      </c>
    </row>
    <row r="149" spans="1:15">
      <c r="A149">
        <v>145</v>
      </c>
      <c r="B149" t="str">
        <f t="shared" si="16"/>
        <v>BK0145</v>
      </c>
      <c r="C149" t="s">
        <v>1820</v>
      </c>
      <c r="D149" t="s">
        <v>1709</v>
      </c>
      <c r="E149">
        <v>2500</v>
      </c>
      <c r="F149" t="str">
        <f t="shared" si="17"/>
        <v>insert into book values(</v>
      </c>
      <c r="G149" t="str">
        <f t="shared" si="18"/>
        <v>'BK0145'</v>
      </c>
      <c r="H149" t="str">
        <f t="shared" si="19"/>
        <v>'魔術書：絞首台への階段'</v>
      </c>
      <c r="I149" t="str">
        <f t="shared" si="20"/>
        <v>'この魔術書を持っていると魔術書に書かれた魔術が使えるようになる。'</v>
      </c>
      <c r="J149">
        <f t="shared" si="21"/>
        <v>2500</v>
      </c>
      <c r="K149" t="s">
        <v>2086</v>
      </c>
      <c r="L149" t="str">
        <f t="shared" si="22"/>
        <v>insert into book values(,'BK0145','魔術書：絞首台への階段','この魔術書を持っていると魔術書に書かれた魔術が使えるようになる。',2500);</v>
      </c>
      <c r="N149" t="e">
        <f>VLOOKUP(MID(C149,5,99),magic!$D$5:$F$391,4,FALSE)</f>
        <v>#REF!</v>
      </c>
      <c r="O149" t="e">
        <f t="shared" si="15"/>
        <v>#REF!</v>
      </c>
    </row>
    <row r="150" spans="1:15">
      <c r="A150">
        <v>146</v>
      </c>
      <c r="B150" t="str">
        <f t="shared" si="16"/>
        <v>BK0146</v>
      </c>
      <c r="C150" t="s">
        <v>1821</v>
      </c>
      <c r="D150" t="s">
        <v>1709</v>
      </c>
      <c r="E150">
        <v>2500</v>
      </c>
      <c r="F150" t="str">
        <f t="shared" si="17"/>
        <v>insert into book values(</v>
      </c>
      <c r="G150" t="str">
        <f t="shared" si="18"/>
        <v>'BK0146'</v>
      </c>
      <c r="H150" t="str">
        <f t="shared" si="19"/>
        <v>'魔術書：滅殺'</v>
      </c>
      <c r="I150" t="str">
        <f t="shared" si="20"/>
        <v>'この魔術書を持っていると魔術書に書かれた魔術が使えるようになる。'</v>
      </c>
      <c r="J150">
        <f t="shared" si="21"/>
        <v>2500</v>
      </c>
      <c r="K150" t="s">
        <v>2086</v>
      </c>
      <c r="L150" t="str">
        <f t="shared" si="22"/>
        <v>insert into book values(,'BK0146','魔術書：滅殺','この魔術書を持っていると魔術書に書かれた魔術が使えるようになる。',2500);</v>
      </c>
      <c r="N150" t="e">
        <f>VLOOKUP(MID(C150,5,99),magic!$D$5:$F$391,4,FALSE)</f>
        <v>#REF!</v>
      </c>
      <c r="O150" t="e">
        <f t="shared" si="15"/>
        <v>#REF!</v>
      </c>
    </row>
    <row r="151" spans="1:15">
      <c r="A151">
        <v>147</v>
      </c>
      <c r="B151" t="str">
        <f t="shared" si="16"/>
        <v>BK0147</v>
      </c>
      <c r="C151" t="s">
        <v>1822</v>
      </c>
      <c r="D151" t="s">
        <v>1709</v>
      </c>
      <c r="E151">
        <v>2500</v>
      </c>
      <c r="F151" t="str">
        <f t="shared" si="17"/>
        <v>insert into book values(</v>
      </c>
      <c r="G151" t="str">
        <f t="shared" si="18"/>
        <v>'BK0147'</v>
      </c>
      <c r="H151" t="str">
        <f t="shared" si="19"/>
        <v>'魔術書：魔防壁'</v>
      </c>
      <c r="I151" t="str">
        <f t="shared" si="20"/>
        <v>'この魔術書を持っていると魔術書に書かれた魔術が使えるようになる。'</v>
      </c>
      <c r="J151">
        <f t="shared" si="21"/>
        <v>2500</v>
      </c>
      <c r="K151" t="s">
        <v>2086</v>
      </c>
      <c r="L151" t="str">
        <f t="shared" si="22"/>
        <v>insert into book values(,'BK0147','魔術書：魔防壁','この魔術書を持っていると魔術書に書かれた魔術が使えるようになる。',2500);</v>
      </c>
      <c r="N151" t="e">
        <f>VLOOKUP(MID(C151,5,99),magic!$D$5:$F$391,4,FALSE)</f>
        <v>#REF!</v>
      </c>
      <c r="O151" t="e">
        <f t="shared" si="15"/>
        <v>#REF!</v>
      </c>
    </row>
    <row r="152" spans="1:15">
      <c r="A152">
        <v>148</v>
      </c>
      <c r="B152" t="str">
        <f t="shared" si="16"/>
        <v>BK0148</v>
      </c>
      <c r="C152" t="s">
        <v>1823</v>
      </c>
      <c r="D152" t="s">
        <v>1709</v>
      </c>
      <c r="E152">
        <v>2500</v>
      </c>
      <c r="F152" t="str">
        <f t="shared" si="17"/>
        <v>insert into book values(</v>
      </c>
      <c r="G152" t="str">
        <f t="shared" si="18"/>
        <v>'BK0148'</v>
      </c>
      <c r="H152" t="str">
        <f t="shared" si="19"/>
        <v>'魔術書：城壁'</v>
      </c>
      <c r="I152" t="str">
        <f t="shared" si="20"/>
        <v>'この魔術書を持っていると魔術書に書かれた魔術が使えるようになる。'</v>
      </c>
      <c r="J152">
        <f t="shared" si="21"/>
        <v>2500</v>
      </c>
      <c r="K152" t="s">
        <v>2086</v>
      </c>
      <c r="L152" t="str">
        <f t="shared" si="22"/>
        <v>insert into book values(,'BK0148','魔術書：城壁','この魔術書を持っていると魔術書に書かれた魔術が使えるようになる。',2500);</v>
      </c>
      <c r="N152" t="e">
        <f>VLOOKUP(MID(C152,5,99),magic!$D$5:$F$391,4,FALSE)</f>
        <v>#REF!</v>
      </c>
      <c r="O152" t="e">
        <f t="shared" si="15"/>
        <v>#REF!</v>
      </c>
    </row>
    <row r="153" spans="1:15">
      <c r="A153">
        <v>149</v>
      </c>
      <c r="B153" t="str">
        <f t="shared" si="16"/>
        <v>BK0149</v>
      </c>
      <c r="C153" t="s">
        <v>1824</v>
      </c>
      <c r="D153" t="s">
        <v>1709</v>
      </c>
      <c r="E153">
        <v>2500</v>
      </c>
      <c r="F153" t="str">
        <f t="shared" si="17"/>
        <v>insert into book values(</v>
      </c>
      <c r="G153" t="str">
        <f t="shared" si="18"/>
        <v>'BK0149'</v>
      </c>
      <c r="H153" t="str">
        <f t="shared" si="19"/>
        <v>'魔術書：魔術回避'</v>
      </c>
      <c r="I153" t="str">
        <f t="shared" si="20"/>
        <v>'この魔術書を持っていると魔術書に書かれた魔術が使えるようになる。'</v>
      </c>
      <c r="J153">
        <f t="shared" si="21"/>
        <v>2500</v>
      </c>
      <c r="K153" t="s">
        <v>2086</v>
      </c>
      <c r="L153" t="str">
        <f t="shared" si="22"/>
        <v>insert into book values(,'BK0149','魔術書：魔術回避','この魔術書を持っていると魔術書に書かれた魔術が使えるようになる。',2500);</v>
      </c>
      <c r="N153" t="e">
        <f>VLOOKUP(MID(C153,5,99),magic!$D$5:$F$391,4,FALSE)</f>
        <v>#REF!</v>
      </c>
      <c r="O153" t="e">
        <f t="shared" si="15"/>
        <v>#REF!</v>
      </c>
    </row>
    <row r="154" spans="1:15">
      <c r="A154">
        <v>150</v>
      </c>
      <c r="B154" t="str">
        <f t="shared" si="16"/>
        <v>BK0150</v>
      </c>
      <c r="C154" t="s">
        <v>1825</v>
      </c>
      <c r="D154" t="s">
        <v>1709</v>
      </c>
      <c r="E154">
        <v>2500</v>
      </c>
      <c r="F154" t="str">
        <f t="shared" si="17"/>
        <v>insert into book values(</v>
      </c>
      <c r="G154" t="str">
        <f t="shared" si="18"/>
        <v>'BK0150'</v>
      </c>
      <c r="H154" t="str">
        <f t="shared" si="19"/>
        <v>'魔術書：GC'</v>
      </c>
      <c r="I154" t="str">
        <f t="shared" si="20"/>
        <v>'この魔術書を持っていると魔術書に書かれた魔術が使えるようになる。'</v>
      </c>
      <c r="J154">
        <f t="shared" si="21"/>
        <v>2500</v>
      </c>
      <c r="K154" t="s">
        <v>2086</v>
      </c>
      <c r="L154" t="str">
        <f t="shared" si="22"/>
        <v>insert into book values(,'BK0150','魔術書：GC','この魔術書を持っていると魔術書に書かれた魔術が使えるようになる。',2500);</v>
      </c>
      <c r="N154" t="e">
        <f>VLOOKUP(MID(C154,5,99),magic!$D$5:$F$391,4,FALSE)</f>
        <v>#REF!</v>
      </c>
      <c r="O154" t="e">
        <f t="shared" si="15"/>
        <v>#REF!</v>
      </c>
    </row>
    <row r="155" spans="1:15">
      <c r="A155">
        <v>151</v>
      </c>
      <c r="B155" t="str">
        <f t="shared" si="16"/>
        <v>BK0151</v>
      </c>
      <c r="C155" t="s">
        <v>1826</v>
      </c>
      <c r="D155" t="s">
        <v>1709</v>
      </c>
      <c r="E155">
        <v>2500</v>
      </c>
      <c r="F155" t="str">
        <f t="shared" si="17"/>
        <v>insert into book values(</v>
      </c>
      <c r="G155" t="str">
        <f t="shared" si="18"/>
        <v>'BK0151'</v>
      </c>
      <c r="H155" t="str">
        <f t="shared" si="19"/>
        <v>'魔術書：フォトン'</v>
      </c>
      <c r="I155" t="str">
        <f t="shared" si="20"/>
        <v>'この魔術書を持っていると魔術書に書かれた魔術が使えるようになる。'</v>
      </c>
      <c r="J155">
        <f t="shared" si="21"/>
        <v>2500</v>
      </c>
      <c r="K155" t="s">
        <v>2086</v>
      </c>
      <c r="L155" t="str">
        <f t="shared" si="22"/>
        <v>insert into book values(,'BK0151','魔術書：フォトン','この魔術書を持っていると魔術書に書かれた魔術が使えるようになる。',2500);</v>
      </c>
      <c r="N155" t="e">
        <f>VLOOKUP(MID(C155,5,99),magic!$D$5:$F$391,4,FALSE)</f>
        <v>#REF!</v>
      </c>
      <c r="O155" t="e">
        <f t="shared" si="15"/>
        <v>#REF!</v>
      </c>
    </row>
    <row r="156" spans="1:15">
      <c r="A156">
        <v>152</v>
      </c>
      <c r="B156" t="str">
        <f t="shared" si="16"/>
        <v>BK0152</v>
      </c>
      <c r="C156" t="s">
        <v>1827</v>
      </c>
      <c r="D156" t="s">
        <v>1709</v>
      </c>
      <c r="E156">
        <v>2500</v>
      </c>
      <c r="F156" t="str">
        <f t="shared" si="17"/>
        <v>insert into book values(</v>
      </c>
      <c r="G156" t="str">
        <f t="shared" si="18"/>
        <v>'BK0152'</v>
      </c>
      <c r="H156" t="str">
        <f t="shared" si="19"/>
        <v>'魔術書：クアンタム・ハーモナイザー'</v>
      </c>
      <c r="I156" t="str">
        <f t="shared" si="20"/>
        <v>'この魔術書を持っていると魔術書に書かれた魔術が使えるようになる。'</v>
      </c>
      <c r="J156">
        <f t="shared" si="21"/>
        <v>2500</v>
      </c>
      <c r="K156" t="s">
        <v>2086</v>
      </c>
      <c r="L156" t="str">
        <f t="shared" si="22"/>
        <v>insert into book values(,'BK0152','魔術書：クアンタム・ハーモナイザー','この魔術書を持っていると魔術書に書かれた魔術が使えるようになる。',2500);</v>
      </c>
      <c r="N156" t="e">
        <f>VLOOKUP(MID(C156,5,99),magic!$D$5:$F$391,4,FALSE)</f>
        <v>#REF!</v>
      </c>
      <c r="O156" t="e">
        <f t="shared" si="15"/>
        <v>#REF!</v>
      </c>
    </row>
    <row r="157" spans="1:15">
      <c r="A157">
        <v>153</v>
      </c>
      <c r="B157" t="str">
        <f t="shared" si="16"/>
        <v>BK0153</v>
      </c>
      <c r="C157" t="s">
        <v>1828</v>
      </c>
      <c r="D157" t="s">
        <v>1709</v>
      </c>
      <c r="E157">
        <v>2500</v>
      </c>
      <c r="F157" t="str">
        <f t="shared" si="17"/>
        <v>insert into book values(</v>
      </c>
      <c r="G157" t="str">
        <f t="shared" si="18"/>
        <v>'BK0153'</v>
      </c>
      <c r="H157" t="str">
        <f t="shared" si="19"/>
        <v>'魔術書：対者の破棄'</v>
      </c>
      <c r="I157" t="str">
        <f t="shared" si="20"/>
        <v>'この魔術書を持っていると魔術書に書かれた魔術が使えるようになる。'</v>
      </c>
      <c r="J157">
        <f t="shared" si="21"/>
        <v>2500</v>
      </c>
      <c r="K157" t="s">
        <v>2086</v>
      </c>
      <c r="L157" t="str">
        <f t="shared" si="22"/>
        <v>insert into book values(,'BK0153','魔術書：対者の破棄','この魔術書を持っていると魔術書に書かれた魔術が使えるようになる。',2500);</v>
      </c>
      <c r="N157" t="e">
        <f>VLOOKUP(MID(C157,5,99),magic!$D$5:$F$391,4,FALSE)</f>
        <v>#REF!</v>
      </c>
      <c r="O157" t="e">
        <f t="shared" si="15"/>
        <v>#REF!</v>
      </c>
    </row>
    <row r="158" spans="1:15">
      <c r="A158">
        <v>154</v>
      </c>
      <c r="B158" t="str">
        <f t="shared" si="16"/>
        <v>BK0154</v>
      </c>
      <c r="C158" t="s">
        <v>1829</v>
      </c>
      <c r="D158" t="s">
        <v>1709</v>
      </c>
      <c r="E158">
        <v>2500</v>
      </c>
      <c r="F158" t="str">
        <f t="shared" si="17"/>
        <v>insert into book values(</v>
      </c>
      <c r="G158" t="str">
        <f t="shared" si="18"/>
        <v>'BK0154'</v>
      </c>
      <c r="H158" t="str">
        <f t="shared" si="19"/>
        <v>'魔術書：神経操作'</v>
      </c>
      <c r="I158" t="str">
        <f t="shared" si="20"/>
        <v>'この魔術書を持っていると魔術書に書かれた魔術が使えるようになる。'</v>
      </c>
      <c r="J158">
        <f t="shared" si="21"/>
        <v>2500</v>
      </c>
      <c r="K158" t="s">
        <v>2086</v>
      </c>
      <c r="L158" t="str">
        <f t="shared" si="22"/>
        <v>insert into book values(,'BK0154','魔術書：神経操作','この魔術書を持っていると魔術書に書かれた魔術が使えるようになる。',2500);</v>
      </c>
      <c r="N158" t="e">
        <f>VLOOKUP(MID(C158,5,99),magic!$D$5:$F$391,4,FALSE)</f>
        <v>#REF!</v>
      </c>
      <c r="O158" t="e">
        <f t="shared" si="15"/>
        <v>#REF!</v>
      </c>
    </row>
    <row r="159" spans="1:15">
      <c r="A159">
        <v>155</v>
      </c>
      <c r="B159" t="str">
        <f t="shared" si="16"/>
        <v>BK0155</v>
      </c>
      <c r="C159" t="s">
        <v>1830</v>
      </c>
      <c r="D159" t="s">
        <v>1709</v>
      </c>
      <c r="E159">
        <v>2500</v>
      </c>
      <c r="F159" t="str">
        <f t="shared" si="17"/>
        <v>insert into book values(</v>
      </c>
      <c r="G159" t="str">
        <f t="shared" si="18"/>
        <v>'BK0155'</v>
      </c>
      <c r="H159" t="str">
        <f t="shared" si="19"/>
        <v>'魔術書：ザ・ツナミ'</v>
      </c>
      <c r="I159" t="str">
        <f t="shared" si="20"/>
        <v>'この魔術書を持っていると魔術書に書かれた魔術が使えるようになる。'</v>
      </c>
      <c r="J159">
        <f t="shared" si="21"/>
        <v>2500</v>
      </c>
      <c r="K159" t="s">
        <v>2086</v>
      </c>
      <c r="L159" t="str">
        <f t="shared" si="22"/>
        <v>insert into book values(,'BK0155','魔術書：ザ・ツナミ','この魔術書を持っていると魔術書に書かれた魔術が使えるようになる。',2500);</v>
      </c>
      <c r="N159" t="e">
        <f>VLOOKUP(MID(C159,5,99),magic!$D$5:$F$391,4,FALSE)</f>
        <v>#REF!</v>
      </c>
      <c r="O159" t="e">
        <f t="shared" si="15"/>
        <v>#REF!</v>
      </c>
    </row>
    <row r="160" spans="1:15">
      <c r="A160">
        <v>156</v>
      </c>
      <c r="B160" t="str">
        <f t="shared" si="16"/>
        <v>BK0156</v>
      </c>
      <c r="C160" t="s">
        <v>1831</v>
      </c>
      <c r="D160" t="s">
        <v>1709</v>
      </c>
      <c r="E160">
        <v>2500</v>
      </c>
      <c r="F160" t="str">
        <f t="shared" si="17"/>
        <v>insert into book values(</v>
      </c>
      <c r="G160" t="str">
        <f t="shared" si="18"/>
        <v>'BK0156'</v>
      </c>
      <c r="H160" t="str">
        <f t="shared" si="19"/>
        <v>'魔術書：防波堤'</v>
      </c>
      <c r="I160" t="str">
        <f t="shared" si="20"/>
        <v>'この魔術書を持っていると魔術書に書かれた魔術が使えるようになる。'</v>
      </c>
      <c r="J160">
        <f t="shared" si="21"/>
        <v>2500</v>
      </c>
      <c r="K160" t="s">
        <v>2086</v>
      </c>
      <c r="L160" t="str">
        <f t="shared" si="22"/>
        <v>insert into book values(,'BK0156','魔術書：防波堤','この魔術書を持っていると魔術書に書かれた魔術が使えるようになる。',2500);</v>
      </c>
      <c r="N160" t="e">
        <f>VLOOKUP(MID(C160,5,99),magic!$D$5:$F$391,4,FALSE)</f>
        <v>#REF!</v>
      </c>
      <c r="O160" t="e">
        <f t="shared" si="15"/>
        <v>#REF!</v>
      </c>
    </row>
    <row r="161" spans="1:15">
      <c r="A161">
        <v>157</v>
      </c>
      <c r="B161" t="str">
        <f t="shared" si="16"/>
        <v>BK0157</v>
      </c>
      <c r="C161" t="s">
        <v>1832</v>
      </c>
      <c r="D161" t="s">
        <v>1709</v>
      </c>
      <c r="E161">
        <v>2500</v>
      </c>
      <c r="F161" t="str">
        <f t="shared" si="17"/>
        <v>insert into book values(</v>
      </c>
      <c r="G161" t="str">
        <f t="shared" si="18"/>
        <v>'BK0157'</v>
      </c>
      <c r="H161" t="str">
        <f t="shared" si="19"/>
        <v>'魔術書：神の守り'</v>
      </c>
      <c r="I161" t="str">
        <f t="shared" si="20"/>
        <v>'この魔術書を持っていると魔術書に書かれた魔術が使えるようになる。'</v>
      </c>
      <c r="J161">
        <f t="shared" si="21"/>
        <v>2500</v>
      </c>
      <c r="K161" t="s">
        <v>2086</v>
      </c>
      <c r="L161" t="str">
        <f t="shared" si="22"/>
        <v>insert into book values(,'BK0157','魔術書：神の守り','この魔術書を持っていると魔術書に書かれた魔術が使えるようになる。',2500);</v>
      </c>
      <c r="N161" t="e">
        <f>VLOOKUP(MID(C161,5,99),magic!$D$5:$F$391,4,FALSE)</f>
        <v>#REF!</v>
      </c>
      <c r="O161" t="e">
        <f t="shared" si="15"/>
        <v>#REF!</v>
      </c>
    </row>
    <row r="162" spans="1:15">
      <c r="A162">
        <v>158</v>
      </c>
      <c r="B162" t="str">
        <f t="shared" si="16"/>
        <v>BK0158</v>
      </c>
      <c r="C162" t="s">
        <v>1833</v>
      </c>
      <c r="D162" t="s">
        <v>1709</v>
      </c>
      <c r="E162">
        <v>2500</v>
      </c>
      <c r="F162" t="str">
        <f t="shared" si="17"/>
        <v>insert into book values(</v>
      </c>
      <c r="G162" t="str">
        <f t="shared" si="18"/>
        <v>'BK0158'</v>
      </c>
      <c r="H162" t="str">
        <f t="shared" si="19"/>
        <v>'魔術書：運命への介入'</v>
      </c>
      <c r="I162" t="str">
        <f t="shared" si="20"/>
        <v>'この魔術書を持っていると魔術書に書かれた魔術が使えるようになる。'</v>
      </c>
      <c r="J162">
        <f t="shared" si="21"/>
        <v>2500</v>
      </c>
      <c r="K162" t="s">
        <v>2086</v>
      </c>
      <c r="L162" t="str">
        <f t="shared" si="22"/>
        <v>insert into book values(,'BK0158','魔術書：運命への介入','この魔術書を持っていると魔術書に書かれた魔術が使えるようになる。',2500);</v>
      </c>
      <c r="N162" t="e">
        <f>VLOOKUP(MID(C162,5,99),magic!$D$5:$F$391,4,FALSE)</f>
        <v>#REF!</v>
      </c>
      <c r="O162" t="e">
        <f t="shared" si="15"/>
        <v>#REF!</v>
      </c>
    </row>
    <row r="163" spans="1:15">
      <c r="A163">
        <v>159</v>
      </c>
      <c r="B163" t="str">
        <f t="shared" si="16"/>
        <v>BK0159</v>
      </c>
      <c r="C163" t="s">
        <v>1834</v>
      </c>
      <c r="D163" t="s">
        <v>1709</v>
      </c>
      <c r="E163">
        <v>2500</v>
      </c>
      <c r="F163" t="str">
        <f t="shared" si="17"/>
        <v>insert into book values(</v>
      </c>
      <c r="G163" t="str">
        <f t="shared" si="18"/>
        <v>'BK0159'</v>
      </c>
      <c r="H163" t="str">
        <f t="shared" si="19"/>
        <v>'魔術書：縫合'</v>
      </c>
      <c r="I163" t="str">
        <f t="shared" si="20"/>
        <v>'この魔術書を持っていると魔術書に書かれた魔術が使えるようになる。'</v>
      </c>
      <c r="J163">
        <f t="shared" si="21"/>
        <v>2500</v>
      </c>
      <c r="K163" t="s">
        <v>2086</v>
      </c>
      <c r="L163" t="str">
        <f t="shared" si="22"/>
        <v>insert into book values(,'BK0159','魔術書：縫合','この魔術書を持っていると魔術書に書かれた魔術が使えるようになる。',2500);</v>
      </c>
      <c r="N163" t="e">
        <f>VLOOKUP(MID(C163,5,99),magic!$D$5:$F$391,4,FALSE)</f>
        <v>#REF!</v>
      </c>
      <c r="O163" t="e">
        <f t="shared" si="15"/>
        <v>#REF!</v>
      </c>
    </row>
    <row r="164" spans="1:15">
      <c r="A164">
        <v>160</v>
      </c>
      <c r="B164" t="str">
        <f t="shared" si="16"/>
        <v>BK0160</v>
      </c>
      <c r="C164" t="s">
        <v>1835</v>
      </c>
      <c r="D164" t="s">
        <v>1709</v>
      </c>
      <c r="E164">
        <v>2500</v>
      </c>
      <c r="F164" t="str">
        <f t="shared" si="17"/>
        <v>insert into book values(</v>
      </c>
      <c r="G164" t="str">
        <f t="shared" si="18"/>
        <v>'BK0160'</v>
      </c>
      <c r="H164" t="str">
        <f t="shared" si="19"/>
        <v>'魔術書：あなた司祭なの？'</v>
      </c>
      <c r="I164" t="str">
        <f t="shared" si="20"/>
        <v>'この魔術書を持っていると魔術書に書かれた魔術が使えるようになる。'</v>
      </c>
      <c r="J164">
        <f t="shared" si="21"/>
        <v>2500</v>
      </c>
      <c r="K164" t="s">
        <v>2086</v>
      </c>
      <c r="L164" t="str">
        <f t="shared" si="22"/>
        <v>insert into book values(,'BK0160','魔術書：あなた司祭なの？','この魔術書を持っていると魔術書に書かれた魔術が使えるようになる。',2500);</v>
      </c>
      <c r="N164" t="e">
        <f>VLOOKUP(MID(C164,5,99),magic!$D$5:$F$391,4,FALSE)</f>
        <v>#REF!</v>
      </c>
      <c r="O164" t="e">
        <f t="shared" si="15"/>
        <v>#REF!</v>
      </c>
    </row>
    <row r="165" spans="1:15">
      <c r="A165">
        <v>161</v>
      </c>
      <c r="B165" t="str">
        <f t="shared" si="16"/>
        <v>BK0161</v>
      </c>
      <c r="C165" t="s">
        <v>1836</v>
      </c>
      <c r="D165" t="s">
        <v>1709</v>
      </c>
      <c r="E165">
        <v>2500</v>
      </c>
      <c r="F165" t="str">
        <f t="shared" si="17"/>
        <v>insert into book values(</v>
      </c>
      <c r="G165" t="str">
        <f t="shared" si="18"/>
        <v>'BK0161'</v>
      </c>
      <c r="H165" t="str">
        <f t="shared" si="19"/>
        <v>'魔術書：死んでくれる？'</v>
      </c>
      <c r="I165" t="str">
        <f t="shared" si="20"/>
        <v>'この魔術書を持っていると魔術書に書かれた魔術が使えるようになる。'</v>
      </c>
      <c r="J165">
        <f t="shared" si="21"/>
        <v>2500</v>
      </c>
      <c r="K165" t="s">
        <v>2086</v>
      </c>
      <c r="L165" t="str">
        <f t="shared" si="22"/>
        <v>insert into book values(,'BK0161','魔術書：死んでくれる？','この魔術書を持っていると魔術書に書かれた魔術が使えるようになる。',2500);</v>
      </c>
      <c r="N165" t="e">
        <f>VLOOKUP(MID(C165,5,99),magic!$D$5:$F$391,4,FALSE)</f>
        <v>#REF!</v>
      </c>
      <c r="O165" t="e">
        <f t="shared" si="15"/>
        <v>#REF!</v>
      </c>
    </row>
    <row r="166" spans="1:15">
      <c r="A166">
        <v>162</v>
      </c>
      <c r="B166" t="str">
        <f t="shared" si="16"/>
        <v>BK0162</v>
      </c>
      <c r="C166" t="s">
        <v>1837</v>
      </c>
      <c r="D166" t="s">
        <v>1709</v>
      </c>
      <c r="E166">
        <v>2500</v>
      </c>
      <c r="F166" t="str">
        <f t="shared" si="17"/>
        <v>insert into book values(</v>
      </c>
      <c r="G166" t="str">
        <f t="shared" si="18"/>
        <v>'BK0162'</v>
      </c>
      <c r="H166" t="str">
        <f t="shared" si="19"/>
        <v>'魔術書：メギドラオォン（アォン）'</v>
      </c>
      <c r="I166" t="str">
        <f t="shared" si="20"/>
        <v>'この魔術書を持っていると魔術書に書かれた魔術が使えるようになる。'</v>
      </c>
      <c r="J166">
        <f t="shared" si="21"/>
        <v>2500</v>
      </c>
      <c r="K166" t="s">
        <v>2086</v>
      </c>
      <c r="L166" t="str">
        <f t="shared" si="22"/>
        <v>insert into book values(,'BK0162','魔術書：メギドラオォン（アォン）','この魔術書を持っていると魔術書に書かれた魔術が使えるようになる。',2500);</v>
      </c>
      <c r="N166" t="e">
        <f>VLOOKUP(MID(C166,5,99),magic!$D$5:$F$391,4,FALSE)</f>
        <v>#REF!</v>
      </c>
      <c r="O166" t="e">
        <f t="shared" si="15"/>
        <v>#REF!</v>
      </c>
    </row>
    <row r="167" spans="1:15">
      <c r="A167">
        <v>163</v>
      </c>
      <c r="B167" t="str">
        <f t="shared" si="16"/>
        <v>BK0163</v>
      </c>
      <c r="C167" t="s">
        <v>1838</v>
      </c>
      <c r="D167" t="s">
        <v>1709</v>
      </c>
      <c r="E167">
        <v>2500</v>
      </c>
      <c r="F167" t="str">
        <f t="shared" si="17"/>
        <v>insert into book values(</v>
      </c>
      <c r="G167" t="str">
        <f t="shared" si="18"/>
        <v>'BK0163'</v>
      </c>
      <c r="H167" t="str">
        <f t="shared" si="19"/>
        <v>'魔術書：風化'</v>
      </c>
      <c r="I167" t="str">
        <f t="shared" si="20"/>
        <v>'この魔術書を持っていると魔術書に書かれた魔術が使えるようになる。'</v>
      </c>
      <c r="J167">
        <f t="shared" si="21"/>
        <v>2500</v>
      </c>
      <c r="K167" t="s">
        <v>2086</v>
      </c>
      <c r="L167" t="str">
        <f t="shared" si="22"/>
        <v>insert into book values(,'BK0163','魔術書：風化','この魔術書を持っていると魔術書に書かれた魔術が使えるようになる。',2500);</v>
      </c>
      <c r="N167" t="e">
        <f>VLOOKUP(MID(C167,5,99),magic!$D$5:$F$391,4,FALSE)</f>
        <v>#REF!</v>
      </c>
      <c r="O167" t="e">
        <f t="shared" ref="O167:O230" si="23">"insert into book_action values('"&amp;B167&amp;"','"&amp;N167&amp;"');"</f>
        <v>#REF!</v>
      </c>
    </row>
    <row r="168" spans="1:15">
      <c r="A168">
        <v>164</v>
      </c>
      <c r="B168" t="str">
        <f t="shared" si="16"/>
        <v>BK0164</v>
      </c>
      <c r="C168" t="s">
        <v>1839</v>
      </c>
      <c r="D168" t="s">
        <v>1709</v>
      </c>
      <c r="E168">
        <v>2500</v>
      </c>
      <c r="F168" t="str">
        <f t="shared" si="17"/>
        <v>insert into book values(</v>
      </c>
      <c r="G168" t="str">
        <f t="shared" si="18"/>
        <v>'BK0164'</v>
      </c>
      <c r="H168" t="str">
        <f t="shared" si="19"/>
        <v>'魔術書：天罰'</v>
      </c>
      <c r="I168" t="str">
        <f t="shared" si="20"/>
        <v>'この魔術書を持っていると魔術書に書かれた魔術が使えるようになる。'</v>
      </c>
      <c r="J168">
        <f t="shared" si="21"/>
        <v>2500</v>
      </c>
      <c r="K168" t="s">
        <v>2086</v>
      </c>
      <c r="L168" t="str">
        <f t="shared" si="22"/>
        <v>insert into book values(,'BK0164','魔術書：天罰','この魔術書を持っていると魔術書に書かれた魔術が使えるようになる。',2500);</v>
      </c>
      <c r="N168" t="e">
        <f>VLOOKUP(MID(C168,5,99),magic!$D$5:$F$391,4,FALSE)</f>
        <v>#REF!</v>
      </c>
      <c r="O168" t="e">
        <f t="shared" si="23"/>
        <v>#REF!</v>
      </c>
    </row>
    <row r="169" spans="1:15">
      <c r="A169">
        <v>165</v>
      </c>
      <c r="B169" t="str">
        <f t="shared" si="16"/>
        <v>BK0165</v>
      </c>
      <c r="C169" t="s">
        <v>1840</v>
      </c>
      <c r="D169" t="s">
        <v>1709</v>
      </c>
      <c r="E169">
        <v>2500</v>
      </c>
      <c r="F169" t="str">
        <f t="shared" si="17"/>
        <v>insert into book values(</v>
      </c>
      <c r="G169" t="str">
        <f t="shared" si="18"/>
        <v>'BK0165'</v>
      </c>
      <c r="H169" t="str">
        <f t="shared" si="19"/>
        <v>'魔術書：天照'</v>
      </c>
      <c r="I169" t="str">
        <f t="shared" si="20"/>
        <v>'この魔術書を持っていると魔術書に書かれた魔術が使えるようになる。'</v>
      </c>
      <c r="J169">
        <f t="shared" si="21"/>
        <v>2500</v>
      </c>
      <c r="K169" t="s">
        <v>2086</v>
      </c>
      <c r="L169" t="str">
        <f t="shared" si="22"/>
        <v>insert into book values(,'BK0165','魔術書：天照','この魔術書を持っていると魔術書に書かれた魔術が使えるようになる。',2500);</v>
      </c>
      <c r="N169" t="e">
        <f>VLOOKUP(MID(C169,5,99),magic!$D$5:$F$391,4,FALSE)</f>
        <v>#REF!</v>
      </c>
      <c r="O169" t="e">
        <f t="shared" si="23"/>
        <v>#REF!</v>
      </c>
    </row>
    <row r="170" spans="1:15">
      <c r="A170">
        <v>166</v>
      </c>
      <c r="B170" t="str">
        <f t="shared" si="16"/>
        <v>BK0166</v>
      </c>
      <c r="C170" t="s">
        <v>1841</v>
      </c>
      <c r="D170" t="s">
        <v>1709</v>
      </c>
      <c r="E170">
        <v>2500</v>
      </c>
      <c r="F170" t="str">
        <f t="shared" si="17"/>
        <v>insert into book values(</v>
      </c>
      <c r="G170" t="str">
        <f t="shared" si="18"/>
        <v>'BK0166'</v>
      </c>
      <c r="H170" t="str">
        <f t="shared" si="19"/>
        <v>'魔術書：Jの炎のマント'</v>
      </c>
      <c r="I170" t="str">
        <f t="shared" si="20"/>
        <v>'この魔術書を持っていると魔術書に書かれた魔術が使えるようになる。'</v>
      </c>
      <c r="J170">
        <f t="shared" si="21"/>
        <v>2500</v>
      </c>
      <c r="K170" t="s">
        <v>2086</v>
      </c>
      <c r="L170" t="str">
        <f t="shared" si="22"/>
        <v>insert into book values(,'BK0166','魔術書：Jの炎のマント','この魔術書を持っていると魔術書に書かれた魔術が使えるようになる。',2500);</v>
      </c>
      <c r="N170" t="e">
        <f>VLOOKUP(MID(C170,5,99),magic!$D$5:$F$391,4,FALSE)</f>
        <v>#REF!</v>
      </c>
      <c r="O170" t="e">
        <f t="shared" si="23"/>
        <v>#REF!</v>
      </c>
    </row>
    <row r="171" spans="1:15">
      <c r="A171">
        <v>167</v>
      </c>
      <c r="B171" t="str">
        <f t="shared" si="16"/>
        <v>BK0167</v>
      </c>
      <c r="C171" t="s">
        <v>1842</v>
      </c>
      <c r="D171" t="s">
        <v>1709</v>
      </c>
      <c r="E171">
        <v>2500</v>
      </c>
      <c r="F171" t="str">
        <f t="shared" si="17"/>
        <v>insert into book values(</v>
      </c>
      <c r="G171" t="str">
        <f t="shared" si="18"/>
        <v>'BK0167'</v>
      </c>
      <c r="H171" t="str">
        <f t="shared" si="19"/>
        <v>'魔術書：手の込んだ自殺'</v>
      </c>
      <c r="I171" t="str">
        <f t="shared" si="20"/>
        <v>'この魔術書を持っていると魔術書に書かれた魔術が使えるようになる。'</v>
      </c>
      <c r="J171">
        <f t="shared" si="21"/>
        <v>2500</v>
      </c>
      <c r="K171" t="s">
        <v>2086</v>
      </c>
      <c r="L171" t="str">
        <f t="shared" si="22"/>
        <v>insert into book values(,'BK0167','魔術書：手の込んだ自殺','この魔術書を持っていると魔術書に書かれた魔術が使えるようになる。',2500);</v>
      </c>
      <c r="N171" t="e">
        <f>VLOOKUP(MID(C171,5,99),magic!$D$5:$F$391,4,FALSE)</f>
        <v>#REF!</v>
      </c>
      <c r="O171" t="e">
        <f t="shared" si="23"/>
        <v>#REF!</v>
      </c>
    </row>
    <row r="172" spans="1:15">
      <c r="A172">
        <v>168</v>
      </c>
      <c r="B172" t="str">
        <f t="shared" si="16"/>
        <v>BK0168</v>
      </c>
      <c r="C172" t="s">
        <v>1843</v>
      </c>
      <c r="D172" t="s">
        <v>1709</v>
      </c>
      <c r="E172">
        <v>2500</v>
      </c>
      <c r="F172" t="str">
        <f t="shared" si="17"/>
        <v>insert into book values(</v>
      </c>
      <c r="G172" t="str">
        <f t="shared" si="18"/>
        <v>'BK0168'</v>
      </c>
      <c r="H172" t="str">
        <f t="shared" si="19"/>
        <v>'魔術書：背水の陣'</v>
      </c>
      <c r="I172" t="str">
        <f t="shared" si="20"/>
        <v>'この魔術書を持っていると魔術書に書かれた魔術が使えるようになる。'</v>
      </c>
      <c r="J172">
        <f t="shared" si="21"/>
        <v>2500</v>
      </c>
      <c r="K172" t="s">
        <v>2086</v>
      </c>
      <c r="L172" t="str">
        <f t="shared" si="22"/>
        <v>insert into book values(,'BK0168','魔術書：背水の陣','この魔術書を持っていると魔術書に書かれた魔術が使えるようになる。',2500);</v>
      </c>
      <c r="N172" t="e">
        <f>VLOOKUP(MID(C172,5,99),magic!$D$5:$F$391,4,FALSE)</f>
        <v>#REF!</v>
      </c>
      <c r="O172" t="e">
        <f t="shared" si="23"/>
        <v>#REF!</v>
      </c>
    </row>
    <row r="173" spans="1:15">
      <c r="A173">
        <v>169</v>
      </c>
      <c r="B173" t="str">
        <f t="shared" si="16"/>
        <v>BK0169</v>
      </c>
      <c r="C173" t="s">
        <v>1844</v>
      </c>
      <c r="D173" t="s">
        <v>1709</v>
      </c>
      <c r="E173">
        <v>2500</v>
      </c>
      <c r="F173" t="str">
        <f t="shared" si="17"/>
        <v>insert into book values(</v>
      </c>
      <c r="G173" t="str">
        <f t="shared" si="18"/>
        <v>'BK0169'</v>
      </c>
      <c r="H173" t="str">
        <f t="shared" si="19"/>
        <v>'魔術書：火蛇'</v>
      </c>
      <c r="I173" t="str">
        <f t="shared" si="20"/>
        <v>'この魔術書を持っていると魔術書に書かれた魔術が使えるようになる。'</v>
      </c>
      <c r="J173">
        <f t="shared" si="21"/>
        <v>2500</v>
      </c>
      <c r="K173" t="s">
        <v>2086</v>
      </c>
      <c r="L173" t="str">
        <f t="shared" si="22"/>
        <v>insert into book values(,'BK0169','魔術書：火蛇','この魔術書を持っていると魔術書に書かれた魔術が使えるようになる。',2500);</v>
      </c>
      <c r="N173" t="e">
        <f>VLOOKUP(MID(C173,5,99),magic!$D$5:$F$391,4,FALSE)</f>
        <v>#REF!</v>
      </c>
      <c r="O173" t="e">
        <f t="shared" si="23"/>
        <v>#REF!</v>
      </c>
    </row>
    <row r="174" spans="1:15">
      <c r="A174">
        <v>170</v>
      </c>
      <c r="B174" t="str">
        <f t="shared" si="16"/>
        <v>BK0170</v>
      </c>
      <c r="C174" t="s">
        <v>1845</v>
      </c>
      <c r="D174" t="s">
        <v>1709</v>
      </c>
      <c r="E174">
        <v>2500</v>
      </c>
      <c r="F174" t="str">
        <f t="shared" si="17"/>
        <v>insert into book values(</v>
      </c>
      <c r="G174" t="str">
        <f t="shared" si="18"/>
        <v>'BK0170'</v>
      </c>
      <c r="H174" t="str">
        <f t="shared" si="19"/>
        <v>'魔術書：力王'</v>
      </c>
      <c r="I174" t="str">
        <f t="shared" si="20"/>
        <v>'この魔術書を持っていると魔術書に書かれた魔術が使えるようになる。'</v>
      </c>
      <c r="J174">
        <f t="shared" si="21"/>
        <v>2500</v>
      </c>
      <c r="K174" t="s">
        <v>2086</v>
      </c>
      <c r="L174" t="str">
        <f t="shared" si="22"/>
        <v>insert into book values(,'BK0170','魔術書：力王','この魔術書を持っていると魔術書に書かれた魔術が使えるようになる。',2500);</v>
      </c>
      <c r="N174" t="e">
        <f>VLOOKUP(MID(C174,5,99),magic!$D$5:$F$391,4,FALSE)</f>
        <v>#REF!</v>
      </c>
      <c r="O174" t="e">
        <f t="shared" si="23"/>
        <v>#REF!</v>
      </c>
    </row>
    <row r="175" spans="1:15">
      <c r="A175">
        <v>171</v>
      </c>
      <c r="B175" t="str">
        <f t="shared" si="16"/>
        <v>BK0171</v>
      </c>
      <c r="C175" t="s">
        <v>1846</v>
      </c>
      <c r="D175" t="s">
        <v>1709</v>
      </c>
      <c r="E175">
        <v>2500</v>
      </c>
      <c r="F175" t="str">
        <f t="shared" si="17"/>
        <v>insert into book values(</v>
      </c>
      <c r="G175" t="str">
        <f t="shared" si="18"/>
        <v>'BK0171'</v>
      </c>
      <c r="H175" t="str">
        <f t="shared" si="19"/>
        <v>'魔術書：魔封陣'</v>
      </c>
      <c r="I175" t="str">
        <f t="shared" si="20"/>
        <v>'この魔術書を持っていると魔術書に書かれた魔術が使えるようになる。'</v>
      </c>
      <c r="J175">
        <f t="shared" si="21"/>
        <v>2500</v>
      </c>
      <c r="K175" t="s">
        <v>2086</v>
      </c>
      <c r="L175" t="str">
        <f t="shared" si="22"/>
        <v>insert into book values(,'BK0171','魔術書：魔封陣','この魔術書を持っていると魔術書に書かれた魔術が使えるようになる。',2500);</v>
      </c>
      <c r="N175" t="e">
        <f>VLOOKUP(MID(C175,5,99),magic!$D$5:$F$391,4,FALSE)</f>
        <v>#REF!</v>
      </c>
      <c r="O175" t="e">
        <f t="shared" si="23"/>
        <v>#REF!</v>
      </c>
    </row>
    <row r="176" spans="1:15">
      <c r="A176">
        <v>172</v>
      </c>
      <c r="B176" t="str">
        <f t="shared" si="16"/>
        <v>BK0172</v>
      </c>
      <c r="C176" t="s">
        <v>1847</v>
      </c>
      <c r="D176" t="s">
        <v>1709</v>
      </c>
      <c r="E176">
        <v>2500</v>
      </c>
      <c r="F176" t="str">
        <f t="shared" si="17"/>
        <v>insert into book values(</v>
      </c>
      <c r="G176" t="str">
        <f t="shared" si="18"/>
        <v>'BK0172'</v>
      </c>
      <c r="H176" t="str">
        <f t="shared" si="19"/>
        <v>'魔術書：魔力の矢'</v>
      </c>
      <c r="I176" t="str">
        <f t="shared" si="20"/>
        <v>'この魔術書を持っていると魔術書に書かれた魔術が使えるようになる。'</v>
      </c>
      <c r="J176">
        <f t="shared" si="21"/>
        <v>2500</v>
      </c>
      <c r="K176" t="s">
        <v>2086</v>
      </c>
      <c r="L176" t="str">
        <f t="shared" si="22"/>
        <v>insert into book values(,'BK0172','魔術書：魔力の矢','この魔術書を持っていると魔術書に書かれた魔術が使えるようになる。',2500);</v>
      </c>
      <c r="N176" t="e">
        <f>VLOOKUP(MID(C176,5,99),magic!$D$5:$F$391,4,FALSE)</f>
        <v>#REF!</v>
      </c>
      <c r="O176" t="e">
        <f t="shared" si="23"/>
        <v>#REF!</v>
      </c>
    </row>
    <row r="177" spans="1:15">
      <c r="A177">
        <v>173</v>
      </c>
      <c r="B177" t="str">
        <f t="shared" si="16"/>
        <v>BK0173</v>
      </c>
      <c r="C177" t="s">
        <v>1848</v>
      </c>
      <c r="D177" t="s">
        <v>1709</v>
      </c>
      <c r="E177">
        <v>2500</v>
      </c>
      <c r="F177" t="str">
        <f t="shared" si="17"/>
        <v>insert into book values(</v>
      </c>
      <c r="G177" t="str">
        <f t="shared" si="18"/>
        <v>'BK0173'</v>
      </c>
      <c r="H177" t="str">
        <f t="shared" si="19"/>
        <v>'魔術書：雷衣'</v>
      </c>
      <c r="I177" t="str">
        <f t="shared" si="20"/>
        <v>'この魔術書を持っていると魔術書に書かれた魔術が使えるようになる。'</v>
      </c>
      <c r="J177">
        <f t="shared" si="21"/>
        <v>2500</v>
      </c>
      <c r="K177" t="s">
        <v>2086</v>
      </c>
      <c r="L177" t="str">
        <f t="shared" si="22"/>
        <v>insert into book values(,'BK0173','魔術書：雷衣','この魔術書を持っていると魔術書に書かれた魔術が使えるようになる。',2500);</v>
      </c>
      <c r="N177" t="e">
        <f>VLOOKUP(MID(C177,5,99),magic!$D$5:$F$391,4,FALSE)</f>
        <v>#REF!</v>
      </c>
      <c r="O177" t="e">
        <f t="shared" si="23"/>
        <v>#REF!</v>
      </c>
    </row>
    <row r="178" spans="1:15">
      <c r="A178">
        <v>174</v>
      </c>
      <c r="B178" t="str">
        <f t="shared" si="16"/>
        <v>BK0174</v>
      </c>
      <c r="C178" t="s">
        <v>1849</v>
      </c>
      <c r="D178" t="s">
        <v>1709</v>
      </c>
      <c r="E178">
        <v>2500</v>
      </c>
      <c r="F178" t="str">
        <f t="shared" si="17"/>
        <v>insert into book values(</v>
      </c>
      <c r="G178" t="str">
        <f t="shared" si="18"/>
        <v>'BK0174'</v>
      </c>
      <c r="H178" t="str">
        <f t="shared" si="19"/>
        <v>'魔術書：マッハ１１１'</v>
      </c>
      <c r="I178" t="str">
        <f t="shared" si="20"/>
        <v>'この魔術書を持っていると魔術書に書かれた魔術が使えるようになる。'</v>
      </c>
      <c r="J178">
        <f t="shared" si="21"/>
        <v>2500</v>
      </c>
      <c r="K178" t="s">
        <v>2086</v>
      </c>
      <c r="L178" t="str">
        <f t="shared" si="22"/>
        <v>insert into book values(,'BK0174','魔術書：マッハ１１１','この魔術書を持っていると魔術書に書かれた魔術が使えるようになる。',2500);</v>
      </c>
      <c r="N178" t="e">
        <f>VLOOKUP(MID(C178,5,99),magic!$D$5:$F$391,4,FALSE)</f>
        <v>#REF!</v>
      </c>
      <c r="O178" t="e">
        <f t="shared" si="23"/>
        <v>#REF!</v>
      </c>
    </row>
    <row r="179" spans="1:15">
      <c r="A179">
        <v>175</v>
      </c>
      <c r="B179" t="str">
        <f t="shared" si="16"/>
        <v>BK0175</v>
      </c>
      <c r="C179" t="s">
        <v>1850</v>
      </c>
      <c r="D179" t="s">
        <v>1709</v>
      </c>
      <c r="E179">
        <v>2500</v>
      </c>
      <c r="F179" t="str">
        <f t="shared" si="17"/>
        <v>insert into book values(</v>
      </c>
      <c r="G179" t="str">
        <f t="shared" si="18"/>
        <v>'BK0175'</v>
      </c>
      <c r="H179" t="str">
        <f t="shared" si="19"/>
        <v>'魔術書：精神注入棒'</v>
      </c>
      <c r="I179" t="str">
        <f t="shared" si="20"/>
        <v>'この魔術書を持っていると魔術書に書かれた魔術が使えるようになる。'</v>
      </c>
      <c r="J179">
        <f t="shared" si="21"/>
        <v>2500</v>
      </c>
      <c r="K179" t="s">
        <v>2086</v>
      </c>
      <c r="L179" t="str">
        <f t="shared" si="22"/>
        <v>insert into book values(,'BK0175','魔術書：精神注入棒','この魔術書を持っていると魔術書に書かれた魔術が使えるようになる。',2500);</v>
      </c>
      <c r="N179" t="e">
        <f>VLOOKUP(MID(C179,5,99),magic!$D$5:$F$391,4,FALSE)</f>
        <v>#REF!</v>
      </c>
      <c r="O179" t="e">
        <f t="shared" si="23"/>
        <v>#REF!</v>
      </c>
    </row>
    <row r="180" spans="1:15">
      <c r="A180">
        <v>176</v>
      </c>
      <c r="B180" t="str">
        <f t="shared" si="16"/>
        <v>BK0176</v>
      </c>
      <c r="C180" t="s">
        <v>1851</v>
      </c>
      <c r="D180" t="s">
        <v>1709</v>
      </c>
      <c r="E180">
        <v>2500</v>
      </c>
      <c r="F180" t="str">
        <f t="shared" si="17"/>
        <v>insert into book values(</v>
      </c>
      <c r="G180" t="str">
        <f t="shared" si="18"/>
        <v>'BK0176'</v>
      </c>
      <c r="H180" t="str">
        <f t="shared" si="19"/>
        <v>'魔術書：フジヤマ'</v>
      </c>
      <c r="I180" t="str">
        <f t="shared" si="20"/>
        <v>'この魔術書を持っていると魔術書に書かれた魔術が使えるようになる。'</v>
      </c>
      <c r="J180">
        <f t="shared" si="21"/>
        <v>2500</v>
      </c>
      <c r="K180" t="s">
        <v>2086</v>
      </c>
      <c r="L180" t="str">
        <f t="shared" si="22"/>
        <v>insert into book values(,'BK0176','魔術書：フジヤマ','この魔術書を持っていると魔術書に書かれた魔術が使えるようになる。',2500);</v>
      </c>
      <c r="N180" t="e">
        <f>VLOOKUP(MID(C180,5,99),magic!$D$5:$F$391,4,FALSE)</f>
        <v>#REF!</v>
      </c>
      <c r="O180" t="e">
        <f t="shared" si="23"/>
        <v>#REF!</v>
      </c>
    </row>
    <row r="181" spans="1:15">
      <c r="A181">
        <v>177</v>
      </c>
      <c r="B181" t="str">
        <f t="shared" si="16"/>
        <v>BK0177</v>
      </c>
      <c r="C181" t="s">
        <v>1852</v>
      </c>
      <c r="D181" t="s">
        <v>1709</v>
      </c>
      <c r="E181">
        <v>2500</v>
      </c>
      <c r="F181" t="str">
        <f t="shared" si="17"/>
        <v>insert into book values(</v>
      </c>
      <c r="G181" t="str">
        <f t="shared" si="18"/>
        <v>'BK0177'</v>
      </c>
      <c r="H181" t="str">
        <f t="shared" si="19"/>
        <v>'魔術書：カミカゼ'</v>
      </c>
      <c r="I181" t="str">
        <f t="shared" si="20"/>
        <v>'この魔術書を持っていると魔術書に書かれた魔術が使えるようになる。'</v>
      </c>
      <c r="J181">
        <f t="shared" si="21"/>
        <v>2500</v>
      </c>
      <c r="K181" t="s">
        <v>2086</v>
      </c>
      <c r="L181" t="str">
        <f t="shared" si="22"/>
        <v>insert into book values(,'BK0177','魔術書：カミカゼ','この魔術書を持っていると魔術書に書かれた魔術が使えるようになる。',2500);</v>
      </c>
      <c r="N181" t="e">
        <f>VLOOKUP(MID(C181,5,99),magic!$D$5:$F$391,4,FALSE)</f>
        <v>#REF!</v>
      </c>
      <c r="O181" t="e">
        <f t="shared" si="23"/>
        <v>#REF!</v>
      </c>
    </row>
    <row r="182" spans="1:15">
      <c r="A182">
        <v>178</v>
      </c>
      <c r="B182" t="str">
        <f t="shared" si="16"/>
        <v>BK0178</v>
      </c>
      <c r="C182" t="s">
        <v>1853</v>
      </c>
      <c r="D182" t="s">
        <v>1709</v>
      </c>
      <c r="E182">
        <v>2500</v>
      </c>
      <c r="F182" t="str">
        <f t="shared" si="17"/>
        <v>insert into book values(</v>
      </c>
      <c r="G182" t="str">
        <f t="shared" si="18"/>
        <v>'BK0178'</v>
      </c>
      <c r="H182" t="str">
        <f t="shared" si="19"/>
        <v>'魔術書：残像剣'</v>
      </c>
      <c r="I182" t="str">
        <f t="shared" si="20"/>
        <v>'この魔術書を持っていると魔術書に書かれた魔術が使えるようになる。'</v>
      </c>
      <c r="J182">
        <f t="shared" si="21"/>
        <v>2500</v>
      </c>
      <c r="K182" t="s">
        <v>2086</v>
      </c>
      <c r="L182" t="str">
        <f t="shared" si="22"/>
        <v>insert into book values(,'BK0178','魔術書：残像剣','この魔術書を持っていると魔術書に書かれた魔術が使えるようになる。',2500);</v>
      </c>
      <c r="N182" t="e">
        <f>VLOOKUP(MID(C182,5,99),magic!$D$5:$F$391,4,FALSE)</f>
        <v>#REF!</v>
      </c>
      <c r="O182" t="e">
        <f t="shared" si="23"/>
        <v>#REF!</v>
      </c>
    </row>
    <row r="183" spans="1:15">
      <c r="A183">
        <v>179</v>
      </c>
      <c r="B183" t="str">
        <f t="shared" si="16"/>
        <v>BK0179</v>
      </c>
      <c r="C183" t="s">
        <v>1854</v>
      </c>
      <c r="D183" t="s">
        <v>1709</v>
      </c>
      <c r="E183">
        <v>2500</v>
      </c>
      <c r="F183" t="str">
        <f t="shared" si="17"/>
        <v>insert into book values(</v>
      </c>
      <c r="G183" t="str">
        <f t="shared" si="18"/>
        <v>'BK0179'</v>
      </c>
      <c r="H183" t="str">
        <f t="shared" si="19"/>
        <v>'魔術書：雷神ハンマー'</v>
      </c>
      <c r="I183" t="str">
        <f t="shared" si="20"/>
        <v>'この魔術書を持っていると魔術書に書かれた魔術が使えるようになる。'</v>
      </c>
      <c r="J183">
        <f t="shared" si="21"/>
        <v>2500</v>
      </c>
      <c r="K183" t="s">
        <v>2086</v>
      </c>
      <c r="L183" t="str">
        <f t="shared" si="22"/>
        <v>insert into book values(,'BK0179','魔術書：雷神ハンマー','この魔術書を持っていると魔術書に書かれた魔術が使えるようになる。',2500);</v>
      </c>
      <c r="N183" t="e">
        <f>VLOOKUP(MID(C183,5,99),magic!$D$5:$F$391,4,FALSE)</f>
        <v>#REF!</v>
      </c>
      <c r="O183" t="e">
        <f t="shared" si="23"/>
        <v>#REF!</v>
      </c>
    </row>
    <row r="184" spans="1:15">
      <c r="A184">
        <v>180</v>
      </c>
      <c r="B184" t="str">
        <f t="shared" si="16"/>
        <v>BK0180</v>
      </c>
      <c r="C184" t="s">
        <v>1855</v>
      </c>
      <c r="D184" t="s">
        <v>1709</v>
      </c>
      <c r="E184">
        <v>2500</v>
      </c>
      <c r="F184" t="str">
        <f t="shared" si="17"/>
        <v>insert into book values(</v>
      </c>
      <c r="G184" t="str">
        <f t="shared" si="18"/>
        <v>'BK0180'</v>
      </c>
      <c r="H184" t="str">
        <f t="shared" si="19"/>
        <v>'魔術書：粘着地面'</v>
      </c>
      <c r="I184" t="str">
        <f t="shared" si="20"/>
        <v>'この魔術書を持っていると魔術書に書かれた魔術が使えるようになる。'</v>
      </c>
      <c r="J184">
        <f t="shared" si="21"/>
        <v>2500</v>
      </c>
      <c r="K184" t="s">
        <v>2086</v>
      </c>
      <c r="L184" t="str">
        <f t="shared" si="22"/>
        <v>insert into book values(,'BK0180','魔術書：粘着地面','この魔術書を持っていると魔術書に書かれた魔術が使えるようになる。',2500);</v>
      </c>
      <c r="N184" t="e">
        <f>VLOOKUP(MID(C184,5,99),magic!$D$5:$F$391,4,FALSE)</f>
        <v>#REF!</v>
      </c>
      <c r="O184" t="e">
        <f t="shared" si="23"/>
        <v>#REF!</v>
      </c>
    </row>
    <row r="185" spans="1:15">
      <c r="A185">
        <v>181</v>
      </c>
      <c r="B185" t="str">
        <f t="shared" si="16"/>
        <v>BK0181</v>
      </c>
      <c r="C185" t="s">
        <v>1856</v>
      </c>
      <c r="D185" t="s">
        <v>1709</v>
      </c>
      <c r="E185">
        <v>2500</v>
      </c>
      <c r="F185" t="str">
        <f t="shared" si="17"/>
        <v>insert into book values(</v>
      </c>
      <c r="G185" t="str">
        <f t="shared" si="18"/>
        <v>'BK0181'</v>
      </c>
      <c r="H185" t="str">
        <f t="shared" si="19"/>
        <v>'魔術書：151/15'</v>
      </c>
      <c r="I185" t="str">
        <f t="shared" si="20"/>
        <v>'この魔術書を持っていると魔術書に書かれた魔術が使えるようになる。'</v>
      </c>
      <c r="J185">
        <f t="shared" si="21"/>
        <v>2500</v>
      </c>
      <c r="K185" t="s">
        <v>2086</v>
      </c>
      <c r="L185" t="str">
        <f t="shared" si="22"/>
        <v>insert into book values(,'BK0181','魔術書：151/15','この魔術書を持っていると魔術書に書かれた魔術が使えるようになる。',2500);</v>
      </c>
      <c r="N185" t="e">
        <f>VLOOKUP(MID(C185,5,99),magic!$D$5:$F$391,4,FALSE)</f>
        <v>#REF!</v>
      </c>
      <c r="O185" t="e">
        <f t="shared" si="23"/>
        <v>#REF!</v>
      </c>
    </row>
    <row r="186" spans="1:15">
      <c r="A186">
        <v>182</v>
      </c>
      <c r="B186" t="str">
        <f t="shared" si="16"/>
        <v>BK0182</v>
      </c>
      <c r="C186" t="s">
        <v>1857</v>
      </c>
      <c r="D186" t="s">
        <v>1709</v>
      </c>
      <c r="E186">
        <v>2500</v>
      </c>
      <c r="F186" t="str">
        <f t="shared" si="17"/>
        <v>insert into book values(</v>
      </c>
      <c r="G186" t="str">
        <f t="shared" si="18"/>
        <v>'BK0182'</v>
      </c>
      <c r="H186" t="str">
        <f t="shared" si="19"/>
        <v>'魔術書：人格モードのリセット'</v>
      </c>
      <c r="I186" t="str">
        <f t="shared" si="20"/>
        <v>'この魔術書を持っていると魔術書に書かれた魔術が使えるようになる。'</v>
      </c>
      <c r="J186">
        <f t="shared" si="21"/>
        <v>2500</v>
      </c>
      <c r="K186" t="s">
        <v>2086</v>
      </c>
      <c r="L186" t="str">
        <f t="shared" si="22"/>
        <v>insert into book values(,'BK0182','魔術書：人格モードのリセット','この魔術書を持っていると魔術書に書かれた魔術が使えるようになる。',2500);</v>
      </c>
      <c r="N186" t="e">
        <f>VLOOKUP(MID(C186,5,99),magic!$D$5:$F$391,4,FALSE)</f>
        <v>#REF!</v>
      </c>
      <c r="O186" t="e">
        <f t="shared" si="23"/>
        <v>#REF!</v>
      </c>
    </row>
    <row r="187" spans="1:15">
      <c r="A187">
        <v>183</v>
      </c>
      <c r="B187" t="str">
        <f t="shared" si="16"/>
        <v>BK0183</v>
      </c>
      <c r="C187" t="s">
        <v>1858</v>
      </c>
      <c r="D187" t="s">
        <v>1709</v>
      </c>
      <c r="E187">
        <v>2500</v>
      </c>
      <c r="F187" t="str">
        <f t="shared" si="17"/>
        <v>insert into book values(</v>
      </c>
      <c r="G187" t="str">
        <f t="shared" si="18"/>
        <v>'BK0183'</v>
      </c>
      <c r="H187" t="str">
        <f t="shared" si="19"/>
        <v>'魔術書：奇跡'</v>
      </c>
      <c r="I187" t="str">
        <f t="shared" si="20"/>
        <v>'この魔術書を持っていると魔術書に書かれた魔術が使えるようになる。'</v>
      </c>
      <c r="J187">
        <f t="shared" si="21"/>
        <v>2500</v>
      </c>
      <c r="K187" t="s">
        <v>2086</v>
      </c>
      <c r="L187" t="str">
        <f t="shared" si="22"/>
        <v>insert into book values(,'BK0183','魔術書：奇跡','この魔術書を持っていると魔術書に書かれた魔術が使えるようになる。',2500);</v>
      </c>
      <c r="N187" t="e">
        <f>VLOOKUP(MID(C187,5,99),magic!$D$5:$F$391,4,FALSE)</f>
        <v>#REF!</v>
      </c>
      <c r="O187" t="e">
        <f t="shared" si="23"/>
        <v>#REF!</v>
      </c>
    </row>
    <row r="188" spans="1:15">
      <c r="A188">
        <v>184</v>
      </c>
      <c r="B188" t="str">
        <f t="shared" si="16"/>
        <v>BK0184</v>
      </c>
      <c r="C188" t="s">
        <v>1859</v>
      </c>
      <c r="D188" t="s">
        <v>1709</v>
      </c>
      <c r="E188">
        <v>2500</v>
      </c>
      <c r="F188" t="str">
        <f t="shared" si="17"/>
        <v>insert into book values(</v>
      </c>
      <c r="G188" t="str">
        <f t="shared" si="18"/>
        <v>'BK0184'</v>
      </c>
      <c r="H188" t="str">
        <f t="shared" si="19"/>
        <v>'魔術書：浮遊'</v>
      </c>
      <c r="I188" t="str">
        <f t="shared" si="20"/>
        <v>'この魔術書を持っていると魔術書に書かれた魔術が使えるようになる。'</v>
      </c>
      <c r="J188">
        <f t="shared" si="21"/>
        <v>2500</v>
      </c>
      <c r="K188" t="s">
        <v>2086</v>
      </c>
      <c r="L188" t="str">
        <f t="shared" si="22"/>
        <v>insert into book values(,'BK0184','魔術書：浮遊','この魔術書を持っていると魔術書に書かれた魔術が使えるようになる。',2500);</v>
      </c>
      <c r="N188" t="e">
        <f>VLOOKUP(MID(C188,5,99),magic!$D$5:$F$391,4,FALSE)</f>
        <v>#REF!</v>
      </c>
      <c r="O188" t="e">
        <f t="shared" si="23"/>
        <v>#REF!</v>
      </c>
    </row>
    <row r="189" spans="1:15">
      <c r="A189">
        <v>185</v>
      </c>
      <c r="B189" t="str">
        <f t="shared" si="16"/>
        <v>BK0185</v>
      </c>
      <c r="C189" t="s">
        <v>1860</v>
      </c>
      <c r="D189" t="s">
        <v>1709</v>
      </c>
      <c r="E189">
        <v>2500</v>
      </c>
      <c r="F189" t="str">
        <f t="shared" si="17"/>
        <v>insert into book values(</v>
      </c>
      <c r="G189" t="str">
        <f t="shared" si="18"/>
        <v>'BK0185'</v>
      </c>
      <c r="H189" t="str">
        <f t="shared" si="19"/>
        <v>'魔術書：キクゴロウエライ'</v>
      </c>
      <c r="I189" t="str">
        <f t="shared" si="20"/>
        <v>'この魔術書を持っていると魔術書に書かれた魔術が使えるようになる。'</v>
      </c>
      <c r="J189">
        <f t="shared" si="21"/>
        <v>2500</v>
      </c>
      <c r="K189" t="s">
        <v>2086</v>
      </c>
      <c r="L189" t="str">
        <f t="shared" si="22"/>
        <v>insert into book values(,'BK0185','魔術書：キクゴロウエライ','この魔術書を持っていると魔術書に書かれた魔術が使えるようになる。',2500);</v>
      </c>
      <c r="N189" t="e">
        <f>VLOOKUP(MID(C189,5,99),magic!$D$5:$F$391,4,FALSE)</f>
        <v>#REF!</v>
      </c>
      <c r="O189" t="e">
        <f t="shared" si="23"/>
        <v>#REF!</v>
      </c>
    </row>
    <row r="190" spans="1:15">
      <c r="A190">
        <v>186</v>
      </c>
      <c r="B190" t="str">
        <f t="shared" si="16"/>
        <v>BK0186</v>
      </c>
      <c r="C190" t="s">
        <v>1861</v>
      </c>
      <c r="D190" t="s">
        <v>1709</v>
      </c>
      <c r="E190">
        <v>2500</v>
      </c>
      <c r="F190" t="str">
        <f t="shared" si="17"/>
        <v>insert into book values(</v>
      </c>
      <c r="G190" t="str">
        <f t="shared" si="18"/>
        <v>'BK0186'</v>
      </c>
      <c r="H190" t="str">
        <f t="shared" si="19"/>
        <v>'魔術書：灼熱'</v>
      </c>
      <c r="I190" t="str">
        <f t="shared" si="20"/>
        <v>'この魔術書を持っていると魔術書に書かれた魔術が使えるようになる。'</v>
      </c>
      <c r="J190">
        <f t="shared" si="21"/>
        <v>2500</v>
      </c>
      <c r="K190" t="s">
        <v>2086</v>
      </c>
      <c r="L190" t="str">
        <f t="shared" si="22"/>
        <v>insert into book values(,'BK0186','魔術書：灼熱','この魔術書を持っていると魔術書に書かれた魔術が使えるようになる。',2500);</v>
      </c>
      <c r="N190" t="e">
        <f>VLOOKUP(MID(C190,5,99),magic!$D$5:$F$391,4,FALSE)</f>
        <v>#REF!</v>
      </c>
      <c r="O190" t="e">
        <f t="shared" si="23"/>
        <v>#REF!</v>
      </c>
    </row>
    <row r="191" spans="1:15">
      <c r="A191">
        <v>187</v>
      </c>
      <c r="B191" t="str">
        <f t="shared" si="16"/>
        <v>BK0187</v>
      </c>
      <c r="C191" t="s">
        <v>1862</v>
      </c>
      <c r="D191" t="s">
        <v>1709</v>
      </c>
      <c r="E191">
        <v>2500</v>
      </c>
      <c r="F191" t="str">
        <f t="shared" si="17"/>
        <v>insert into book values(</v>
      </c>
      <c r="G191" t="str">
        <f t="shared" si="18"/>
        <v>'BK0187'</v>
      </c>
      <c r="H191" t="str">
        <f t="shared" si="19"/>
        <v>'魔術書：輝きのブレス'</v>
      </c>
      <c r="I191" t="str">
        <f t="shared" si="20"/>
        <v>'この魔術書を持っていると魔術書に書かれた魔術が使えるようになる。'</v>
      </c>
      <c r="J191">
        <f t="shared" si="21"/>
        <v>2500</v>
      </c>
      <c r="K191" t="s">
        <v>2086</v>
      </c>
      <c r="L191" t="str">
        <f t="shared" si="22"/>
        <v>insert into book values(,'BK0187','魔術書：輝きのブレス','この魔術書を持っていると魔術書に書かれた魔術が使えるようになる。',2500);</v>
      </c>
      <c r="N191" t="e">
        <f>VLOOKUP(MID(C191,5,99),magic!$D$5:$F$391,4,FALSE)</f>
        <v>#REF!</v>
      </c>
      <c r="O191" t="e">
        <f t="shared" si="23"/>
        <v>#REF!</v>
      </c>
    </row>
    <row r="192" spans="1:15">
      <c r="A192">
        <v>188</v>
      </c>
      <c r="B192" t="str">
        <f t="shared" si="16"/>
        <v>BK0188</v>
      </c>
      <c r="C192" t="s">
        <v>1863</v>
      </c>
      <c r="D192" t="s">
        <v>1709</v>
      </c>
      <c r="E192">
        <v>2500</v>
      </c>
      <c r="F192" t="str">
        <f t="shared" si="17"/>
        <v>insert into book values(</v>
      </c>
      <c r="G192" t="str">
        <f t="shared" si="18"/>
        <v>'BK0188'</v>
      </c>
      <c r="H192" t="str">
        <f t="shared" si="19"/>
        <v>'魔術書：解凍'</v>
      </c>
      <c r="I192" t="str">
        <f t="shared" si="20"/>
        <v>'この魔術書を持っていると魔術書に書かれた魔術が使えるようになる。'</v>
      </c>
      <c r="J192">
        <f t="shared" si="21"/>
        <v>2500</v>
      </c>
      <c r="K192" t="s">
        <v>2086</v>
      </c>
      <c r="L192" t="str">
        <f t="shared" si="22"/>
        <v>insert into book values(,'BK0188','魔術書：解凍','この魔術書を持っていると魔術書に書かれた魔術が使えるようになる。',2500);</v>
      </c>
      <c r="N192" t="e">
        <f>VLOOKUP(MID(C192,5,99),magic!$D$5:$F$391,4,FALSE)</f>
        <v>#REF!</v>
      </c>
      <c r="O192" t="e">
        <f t="shared" si="23"/>
        <v>#REF!</v>
      </c>
    </row>
    <row r="193" spans="1:15">
      <c r="A193">
        <v>189</v>
      </c>
      <c r="B193" t="str">
        <f t="shared" si="16"/>
        <v>BK0189</v>
      </c>
      <c r="C193" t="s">
        <v>1864</v>
      </c>
      <c r="D193" t="s">
        <v>1709</v>
      </c>
      <c r="E193">
        <v>2500</v>
      </c>
      <c r="F193" t="str">
        <f t="shared" si="17"/>
        <v>insert into book values(</v>
      </c>
      <c r="G193" t="str">
        <f t="shared" si="18"/>
        <v>'BK0189'</v>
      </c>
      <c r="H193" t="str">
        <f t="shared" si="19"/>
        <v>'魔術書：神経痛'</v>
      </c>
      <c r="I193" t="str">
        <f t="shared" si="20"/>
        <v>'この魔術書を持っていると魔術書に書かれた魔術が使えるようになる。'</v>
      </c>
      <c r="J193">
        <f t="shared" si="21"/>
        <v>2500</v>
      </c>
      <c r="K193" t="s">
        <v>2086</v>
      </c>
      <c r="L193" t="str">
        <f t="shared" si="22"/>
        <v>insert into book values(,'BK0189','魔術書：神経痛','この魔術書を持っていると魔術書に書かれた魔術が使えるようになる。',2500);</v>
      </c>
      <c r="N193" t="e">
        <f>VLOOKUP(MID(C193,5,99),magic!$D$5:$F$391,4,FALSE)</f>
        <v>#REF!</v>
      </c>
      <c r="O193" t="e">
        <f t="shared" si="23"/>
        <v>#REF!</v>
      </c>
    </row>
    <row r="194" spans="1:15">
      <c r="A194">
        <v>190</v>
      </c>
      <c r="B194" t="str">
        <f t="shared" si="16"/>
        <v>BK0190</v>
      </c>
      <c r="C194" t="s">
        <v>1865</v>
      </c>
      <c r="D194" t="s">
        <v>1709</v>
      </c>
      <c r="E194">
        <v>2500</v>
      </c>
      <c r="F194" t="str">
        <f t="shared" si="17"/>
        <v>insert into book values(</v>
      </c>
      <c r="G194" t="str">
        <f t="shared" si="18"/>
        <v>'BK0190'</v>
      </c>
      <c r="H194" t="str">
        <f t="shared" si="19"/>
        <v>'魔術書：絹笠'</v>
      </c>
      <c r="I194" t="str">
        <f t="shared" si="20"/>
        <v>'この魔術書を持っていると魔術書に書かれた魔術が使えるようになる。'</v>
      </c>
      <c r="J194">
        <f t="shared" si="21"/>
        <v>2500</v>
      </c>
      <c r="K194" t="s">
        <v>2086</v>
      </c>
      <c r="L194" t="str">
        <f t="shared" si="22"/>
        <v>insert into book values(,'BK0190','魔術書：絹笠','この魔術書を持っていると魔術書に書かれた魔術が使えるようになる。',2500);</v>
      </c>
      <c r="N194" t="e">
        <f>VLOOKUP(MID(C194,5,99),magic!$D$5:$F$391,4,FALSE)</f>
        <v>#REF!</v>
      </c>
      <c r="O194" t="e">
        <f t="shared" si="23"/>
        <v>#REF!</v>
      </c>
    </row>
    <row r="195" spans="1:15">
      <c r="A195">
        <v>191</v>
      </c>
      <c r="B195" t="str">
        <f t="shared" si="16"/>
        <v>BK0191</v>
      </c>
      <c r="C195" t="s">
        <v>1866</v>
      </c>
      <c r="D195" t="s">
        <v>1709</v>
      </c>
      <c r="E195">
        <v>2500</v>
      </c>
      <c r="F195" t="str">
        <f t="shared" si="17"/>
        <v>insert into book values(</v>
      </c>
      <c r="G195" t="str">
        <f t="shared" si="18"/>
        <v>'BK0191'</v>
      </c>
      <c r="H195" t="str">
        <f t="shared" si="19"/>
        <v>'魔術書：毒の雨'</v>
      </c>
      <c r="I195" t="str">
        <f t="shared" si="20"/>
        <v>'この魔術書を持っていると魔術書に書かれた魔術が使えるようになる。'</v>
      </c>
      <c r="J195">
        <f t="shared" si="21"/>
        <v>2500</v>
      </c>
      <c r="K195" t="s">
        <v>2086</v>
      </c>
      <c r="L195" t="str">
        <f t="shared" si="22"/>
        <v>insert into book values(,'BK0191','魔術書：毒の雨','この魔術書を持っていると魔術書に書かれた魔術が使えるようになる。',2500);</v>
      </c>
      <c r="N195" t="e">
        <f>VLOOKUP(MID(C195,5,99),magic!$D$5:$F$391,4,FALSE)</f>
        <v>#REF!</v>
      </c>
      <c r="O195" t="e">
        <f t="shared" si="23"/>
        <v>#REF!</v>
      </c>
    </row>
    <row r="196" spans="1:15">
      <c r="A196">
        <v>192</v>
      </c>
      <c r="B196" t="str">
        <f t="shared" si="16"/>
        <v>BK0192</v>
      </c>
      <c r="C196" t="s">
        <v>1867</v>
      </c>
      <c r="D196" t="s">
        <v>1709</v>
      </c>
      <c r="E196">
        <v>2500</v>
      </c>
      <c r="F196" t="str">
        <f t="shared" si="17"/>
        <v>insert into book values(</v>
      </c>
      <c r="G196" t="str">
        <f t="shared" si="18"/>
        <v>'BK0192'</v>
      </c>
      <c r="H196" t="str">
        <f t="shared" si="19"/>
        <v>'魔術書：バイオ・ウェポン'</v>
      </c>
      <c r="I196" t="str">
        <f t="shared" si="20"/>
        <v>'この魔術書を持っていると魔術書に書かれた魔術が使えるようになる。'</v>
      </c>
      <c r="J196">
        <f t="shared" si="21"/>
        <v>2500</v>
      </c>
      <c r="K196" t="s">
        <v>2086</v>
      </c>
      <c r="L196" t="str">
        <f t="shared" si="22"/>
        <v>insert into book values(,'BK0192','魔術書：バイオ・ウェポン','この魔術書を持っていると魔術書に書かれた魔術が使えるようになる。',2500);</v>
      </c>
      <c r="N196" t="e">
        <f>VLOOKUP(MID(C196,5,99),magic!$D$5:$F$391,4,FALSE)</f>
        <v>#REF!</v>
      </c>
      <c r="O196" t="e">
        <f t="shared" si="23"/>
        <v>#REF!</v>
      </c>
    </row>
    <row r="197" spans="1:15">
      <c r="A197">
        <v>193</v>
      </c>
      <c r="B197" t="str">
        <f t="shared" si="16"/>
        <v>BK0193</v>
      </c>
      <c r="C197" t="s">
        <v>1868</v>
      </c>
      <c r="D197" t="s">
        <v>1709</v>
      </c>
      <c r="E197">
        <v>2500</v>
      </c>
      <c r="F197" t="str">
        <f t="shared" si="17"/>
        <v>insert into book values(</v>
      </c>
      <c r="G197" t="str">
        <f t="shared" si="18"/>
        <v>'BK0193'</v>
      </c>
      <c r="H197" t="str">
        <f t="shared" si="19"/>
        <v>'魔術書：汚染'</v>
      </c>
      <c r="I197" t="str">
        <f t="shared" si="20"/>
        <v>'この魔術書を持っていると魔術書に書かれた魔術が使えるようになる。'</v>
      </c>
      <c r="J197">
        <f t="shared" si="21"/>
        <v>2500</v>
      </c>
      <c r="K197" t="s">
        <v>2086</v>
      </c>
      <c r="L197" t="str">
        <f t="shared" si="22"/>
        <v>insert into book values(,'BK0193','魔術書：汚染','この魔術書を持っていると魔術書に書かれた魔術が使えるようになる。',2500);</v>
      </c>
      <c r="N197" t="e">
        <f>VLOOKUP(MID(C197,5,99),magic!$D$5:$F$391,4,FALSE)</f>
        <v>#REF!</v>
      </c>
      <c r="O197" t="e">
        <f t="shared" si="23"/>
        <v>#REF!</v>
      </c>
    </row>
    <row r="198" spans="1:15">
      <c r="A198">
        <v>194</v>
      </c>
      <c r="B198" t="str">
        <f t="shared" ref="B198:B261" si="24">"BK"&amp;TEXT(A198,"0000")</f>
        <v>BK0194</v>
      </c>
      <c r="C198" t="s">
        <v>1869</v>
      </c>
      <c r="D198" t="s">
        <v>1709</v>
      </c>
      <c r="E198">
        <v>2500</v>
      </c>
      <c r="F198" t="str">
        <f t="shared" ref="F198:F261" si="25">"insert into book values("</f>
        <v>insert into book values(</v>
      </c>
      <c r="G198" t="str">
        <f t="shared" ref="G198:G261" si="26">"'"&amp;B198&amp;"'"</f>
        <v>'BK0194'</v>
      </c>
      <c r="H198" t="str">
        <f t="shared" ref="H198:H261" si="27">"'"&amp;C198&amp;"'"</f>
        <v>'魔術書：錬金術'</v>
      </c>
      <c r="I198" t="str">
        <f t="shared" ref="I198:I261" si="28">"'"&amp;D198&amp;"'"</f>
        <v>'この魔術書を持っていると魔術書に書かれた魔術が使えるようになる。'</v>
      </c>
      <c r="J198">
        <f t="shared" ref="J198:J261" si="29">E198</f>
        <v>2500</v>
      </c>
      <c r="K198" t="s">
        <v>2086</v>
      </c>
      <c r="L198" t="str">
        <f t="shared" ref="L198:L261" si="30">F198&amp;","&amp;G198&amp;","&amp;H198&amp;","&amp;I198&amp;","&amp;J198&amp;K198</f>
        <v>insert into book values(,'BK0194','魔術書：錬金術','この魔術書を持っていると魔術書に書かれた魔術が使えるようになる。',2500);</v>
      </c>
      <c r="N198" t="e">
        <f>VLOOKUP(MID(C198,5,99),magic!$D$5:$F$391,4,FALSE)</f>
        <v>#REF!</v>
      </c>
      <c r="O198" t="e">
        <f t="shared" si="23"/>
        <v>#REF!</v>
      </c>
    </row>
    <row r="199" spans="1:15">
      <c r="A199">
        <v>195</v>
      </c>
      <c r="B199" t="str">
        <f t="shared" si="24"/>
        <v>BK0195</v>
      </c>
      <c r="C199" t="s">
        <v>1870</v>
      </c>
      <c r="D199" t="s">
        <v>1709</v>
      </c>
      <c r="E199">
        <v>2500</v>
      </c>
      <c r="F199" t="str">
        <f t="shared" si="25"/>
        <v>insert into book values(</v>
      </c>
      <c r="G199" t="str">
        <f t="shared" si="26"/>
        <v>'BK0195'</v>
      </c>
      <c r="H199" t="str">
        <f t="shared" si="27"/>
        <v>'魔術書：蒸着'</v>
      </c>
      <c r="I199" t="str">
        <f t="shared" si="28"/>
        <v>'この魔術書を持っていると魔術書に書かれた魔術が使えるようになる。'</v>
      </c>
      <c r="J199">
        <f t="shared" si="29"/>
        <v>2500</v>
      </c>
      <c r="K199" t="s">
        <v>2086</v>
      </c>
      <c r="L199" t="str">
        <f t="shared" si="30"/>
        <v>insert into book values(,'BK0195','魔術書：蒸着','この魔術書を持っていると魔術書に書かれた魔術が使えるようになる。',2500);</v>
      </c>
      <c r="N199" t="e">
        <f>VLOOKUP(MID(C199,5,99),magic!$D$5:$F$391,4,FALSE)</f>
        <v>#REF!</v>
      </c>
      <c r="O199" t="e">
        <f t="shared" si="23"/>
        <v>#REF!</v>
      </c>
    </row>
    <row r="200" spans="1:15">
      <c r="A200">
        <v>196</v>
      </c>
      <c r="B200" t="str">
        <f t="shared" si="24"/>
        <v>BK0196</v>
      </c>
      <c r="C200" t="s">
        <v>1871</v>
      </c>
      <c r="D200" t="s">
        <v>1709</v>
      </c>
      <c r="E200">
        <v>2500</v>
      </c>
      <c r="F200" t="str">
        <f t="shared" si="25"/>
        <v>insert into book values(</v>
      </c>
      <c r="G200" t="str">
        <f t="shared" si="26"/>
        <v>'BK0196'</v>
      </c>
      <c r="H200" t="str">
        <f t="shared" si="27"/>
        <v>'魔術書：スーパーアーマー'</v>
      </c>
      <c r="I200" t="str">
        <f t="shared" si="28"/>
        <v>'この魔術書を持っていると魔術書に書かれた魔術が使えるようになる。'</v>
      </c>
      <c r="J200">
        <f t="shared" si="29"/>
        <v>2500</v>
      </c>
      <c r="K200" t="s">
        <v>2086</v>
      </c>
      <c r="L200" t="str">
        <f t="shared" si="30"/>
        <v>insert into book values(,'BK0196','魔術書：スーパーアーマー','この魔術書を持っていると魔術書に書かれた魔術が使えるようになる。',2500);</v>
      </c>
      <c r="N200" t="e">
        <f>VLOOKUP(MID(C200,5,99),magic!$D$5:$F$391,4,FALSE)</f>
        <v>#REF!</v>
      </c>
      <c r="O200" t="e">
        <f t="shared" si="23"/>
        <v>#REF!</v>
      </c>
    </row>
    <row r="201" spans="1:15">
      <c r="A201">
        <v>197</v>
      </c>
      <c r="B201" t="str">
        <f t="shared" si="24"/>
        <v>BK0197</v>
      </c>
      <c r="C201" t="s">
        <v>1872</v>
      </c>
      <c r="D201" t="s">
        <v>1709</v>
      </c>
      <c r="E201">
        <v>2500</v>
      </c>
      <c r="F201" t="str">
        <f t="shared" si="25"/>
        <v>insert into book values(</v>
      </c>
      <c r="G201" t="str">
        <f t="shared" si="26"/>
        <v>'BK0197'</v>
      </c>
      <c r="H201" t="str">
        <f t="shared" si="27"/>
        <v>'魔術書：ワクチン'</v>
      </c>
      <c r="I201" t="str">
        <f t="shared" si="28"/>
        <v>'この魔術書を持っていると魔術書に書かれた魔術が使えるようになる。'</v>
      </c>
      <c r="J201">
        <f t="shared" si="29"/>
        <v>2500</v>
      </c>
      <c r="K201" t="s">
        <v>2086</v>
      </c>
      <c r="L201" t="str">
        <f t="shared" si="30"/>
        <v>insert into book values(,'BK0197','魔術書：ワクチン','この魔術書を持っていると魔術書に書かれた魔術が使えるようになる。',2500);</v>
      </c>
      <c r="N201" t="e">
        <f>VLOOKUP(MID(C201,5,99),magic!$D$5:$F$391,4,FALSE)</f>
        <v>#REF!</v>
      </c>
      <c r="O201" t="e">
        <f t="shared" si="23"/>
        <v>#REF!</v>
      </c>
    </row>
    <row r="202" spans="1:15">
      <c r="A202">
        <v>198</v>
      </c>
      <c r="B202" t="str">
        <f t="shared" si="24"/>
        <v>BK0198</v>
      </c>
      <c r="C202" t="s">
        <v>1873</v>
      </c>
      <c r="D202" t="s">
        <v>1709</v>
      </c>
      <c r="E202">
        <v>2500</v>
      </c>
      <c r="F202" t="str">
        <f t="shared" si="25"/>
        <v>insert into book values(</v>
      </c>
      <c r="G202" t="str">
        <f t="shared" si="26"/>
        <v>'BK0198'</v>
      </c>
      <c r="H202" t="str">
        <f t="shared" si="27"/>
        <v>'魔術書：ウス＝異本'</v>
      </c>
      <c r="I202" t="str">
        <f t="shared" si="28"/>
        <v>'この魔術書を持っていると魔術書に書かれた魔術が使えるようになる。'</v>
      </c>
      <c r="J202">
        <f t="shared" si="29"/>
        <v>2500</v>
      </c>
      <c r="K202" t="s">
        <v>2086</v>
      </c>
      <c r="L202" t="str">
        <f t="shared" si="30"/>
        <v>insert into book values(,'BK0198','魔術書：ウス＝異本','この魔術書を持っていると魔術書に書かれた魔術が使えるようになる。',2500);</v>
      </c>
      <c r="N202" t="e">
        <f>VLOOKUP(MID(C202,5,99),magic!$D$5:$F$391,4,FALSE)</f>
        <v>#REF!</v>
      </c>
      <c r="O202" t="e">
        <f t="shared" si="23"/>
        <v>#REF!</v>
      </c>
    </row>
    <row r="203" spans="1:15">
      <c r="A203">
        <v>199</v>
      </c>
      <c r="B203" t="str">
        <f t="shared" si="24"/>
        <v>BK0199</v>
      </c>
      <c r="C203" t="s">
        <v>1874</v>
      </c>
      <c r="D203" t="s">
        <v>1709</v>
      </c>
      <c r="E203">
        <v>2500</v>
      </c>
      <c r="F203" t="str">
        <f t="shared" si="25"/>
        <v>insert into book values(</v>
      </c>
      <c r="G203" t="str">
        <f t="shared" si="26"/>
        <v>'BK0199'</v>
      </c>
      <c r="H203" t="str">
        <f t="shared" si="27"/>
        <v>'魔術書：禁断の知識'</v>
      </c>
      <c r="I203" t="str">
        <f t="shared" si="28"/>
        <v>'この魔術書を持っていると魔術書に書かれた魔術が使えるようになる。'</v>
      </c>
      <c r="J203">
        <f t="shared" si="29"/>
        <v>2500</v>
      </c>
      <c r="K203" t="s">
        <v>2086</v>
      </c>
      <c r="L203" t="str">
        <f t="shared" si="30"/>
        <v>insert into book values(,'BK0199','魔術書：禁断の知識','この魔術書を持っていると魔術書に書かれた魔術が使えるようになる。',2500);</v>
      </c>
      <c r="N203" t="e">
        <f>VLOOKUP(MID(C203,5,99),magic!$D$5:$F$391,4,FALSE)</f>
        <v>#REF!</v>
      </c>
      <c r="O203" t="e">
        <f t="shared" si="23"/>
        <v>#REF!</v>
      </c>
    </row>
    <row r="204" spans="1:15">
      <c r="A204">
        <v>200</v>
      </c>
      <c r="B204" t="str">
        <f t="shared" si="24"/>
        <v>BK0200</v>
      </c>
      <c r="C204" t="s">
        <v>1875</v>
      </c>
      <c r="D204" t="s">
        <v>1709</v>
      </c>
      <c r="E204">
        <v>2500</v>
      </c>
      <c r="F204" t="str">
        <f t="shared" si="25"/>
        <v>insert into book values(</v>
      </c>
      <c r="G204" t="str">
        <f t="shared" si="26"/>
        <v>'BK0200'</v>
      </c>
      <c r="H204" t="str">
        <f t="shared" si="27"/>
        <v>'魔術書：冒涜的な呼声'</v>
      </c>
      <c r="I204" t="str">
        <f t="shared" si="28"/>
        <v>'この魔術書を持っていると魔術書に書かれた魔術が使えるようになる。'</v>
      </c>
      <c r="J204">
        <f t="shared" si="29"/>
        <v>2500</v>
      </c>
      <c r="K204" t="s">
        <v>2086</v>
      </c>
      <c r="L204" t="str">
        <f t="shared" si="30"/>
        <v>insert into book values(,'BK0200','魔術書：冒涜的な呼声','この魔術書を持っていると魔術書に書かれた魔術が使えるようになる。',2500);</v>
      </c>
      <c r="N204" t="e">
        <f>VLOOKUP(MID(C204,5,99),magic!$D$5:$F$391,4,FALSE)</f>
        <v>#REF!</v>
      </c>
      <c r="O204" t="e">
        <f t="shared" si="23"/>
        <v>#REF!</v>
      </c>
    </row>
    <row r="205" spans="1:15">
      <c r="A205">
        <v>201</v>
      </c>
      <c r="B205" t="str">
        <f t="shared" si="24"/>
        <v>BK0201</v>
      </c>
      <c r="C205" t="s">
        <v>1876</v>
      </c>
      <c r="D205" t="s">
        <v>1709</v>
      </c>
      <c r="E205">
        <v>2500</v>
      </c>
      <c r="F205" t="str">
        <f t="shared" si="25"/>
        <v>insert into book values(</v>
      </c>
      <c r="G205" t="str">
        <f t="shared" si="26"/>
        <v>'BK0201'</v>
      </c>
      <c r="H205" t="str">
        <f t="shared" si="27"/>
        <v>'魔術書：少女の涙'</v>
      </c>
      <c r="I205" t="str">
        <f t="shared" si="28"/>
        <v>'この魔術書を持っていると魔術書に書かれた魔術が使えるようになる。'</v>
      </c>
      <c r="J205">
        <f t="shared" si="29"/>
        <v>2500</v>
      </c>
      <c r="K205" t="s">
        <v>2086</v>
      </c>
      <c r="L205" t="str">
        <f t="shared" si="30"/>
        <v>insert into book values(,'BK0201','魔術書：少女の涙','この魔術書を持っていると魔術書に書かれた魔術が使えるようになる。',2500);</v>
      </c>
      <c r="N205" t="e">
        <f>VLOOKUP(MID(C205,5,99),magic!$D$5:$F$391,4,FALSE)</f>
        <v>#REF!</v>
      </c>
      <c r="O205" t="e">
        <f t="shared" si="23"/>
        <v>#REF!</v>
      </c>
    </row>
    <row r="206" spans="1:15">
      <c r="A206">
        <v>202</v>
      </c>
      <c r="B206" t="str">
        <f t="shared" si="24"/>
        <v>BK0202</v>
      </c>
      <c r="C206" t="s">
        <v>1877</v>
      </c>
      <c r="D206" t="s">
        <v>1709</v>
      </c>
      <c r="E206">
        <v>2500</v>
      </c>
      <c r="F206" t="str">
        <f t="shared" si="25"/>
        <v>insert into book values(</v>
      </c>
      <c r="G206" t="str">
        <f t="shared" si="26"/>
        <v>'BK0202'</v>
      </c>
      <c r="H206" t="str">
        <f t="shared" si="27"/>
        <v>'魔術書：魔力移転'</v>
      </c>
      <c r="I206" t="str">
        <f t="shared" si="28"/>
        <v>'この魔術書を持っていると魔術書に書かれた魔術が使えるようになる。'</v>
      </c>
      <c r="J206">
        <f t="shared" si="29"/>
        <v>2500</v>
      </c>
      <c r="K206" t="s">
        <v>2086</v>
      </c>
      <c r="L206" t="str">
        <f t="shared" si="30"/>
        <v>insert into book values(,'BK0202','魔術書：魔力移転','この魔術書を持っていると魔術書に書かれた魔術が使えるようになる。',2500);</v>
      </c>
      <c r="N206" t="e">
        <f>VLOOKUP(MID(C206,5,99),magic!$D$5:$F$391,4,FALSE)</f>
        <v>#REF!</v>
      </c>
      <c r="O206" t="e">
        <f t="shared" si="23"/>
        <v>#REF!</v>
      </c>
    </row>
    <row r="207" spans="1:15">
      <c r="A207">
        <v>203</v>
      </c>
      <c r="B207" t="str">
        <f t="shared" si="24"/>
        <v>BK0203</v>
      </c>
      <c r="C207" t="s">
        <v>1878</v>
      </c>
      <c r="D207" t="s">
        <v>1709</v>
      </c>
      <c r="E207">
        <v>2500</v>
      </c>
      <c r="F207" t="str">
        <f t="shared" si="25"/>
        <v>insert into book values(</v>
      </c>
      <c r="G207" t="str">
        <f t="shared" si="26"/>
        <v>'BK0203'</v>
      </c>
      <c r="H207" t="str">
        <f t="shared" si="27"/>
        <v>'魔術書：正気度移転'</v>
      </c>
      <c r="I207" t="str">
        <f t="shared" si="28"/>
        <v>'この魔術書を持っていると魔術書に書かれた魔術が使えるようになる。'</v>
      </c>
      <c r="J207">
        <f t="shared" si="29"/>
        <v>2500</v>
      </c>
      <c r="K207" t="s">
        <v>2086</v>
      </c>
      <c r="L207" t="str">
        <f t="shared" si="30"/>
        <v>insert into book values(,'BK0203','魔術書：正気度移転','この魔術書を持っていると魔術書に書かれた魔術が使えるようになる。',2500);</v>
      </c>
      <c r="N207" t="e">
        <f>VLOOKUP(MID(C207,5,99),magic!$D$5:$F$391,4,FALSE)</f>
        <v>#REF!</v>
      </c>
      <c r="O207" t="e">
        <f t="shared" si="23"/>
        <v>#REF!</v>
      </c>
    </row>
    <row r="208" spans="1:15">
      <c r="A208">
        <v>204</v>
      </c>
      <c r="B208" t="str">
        <f t="shared" si="24"/>
        <v>BK0204</v>
      </c>
      <c r="C208" t="s">
        <v>1879</v>
      </c>
      <c r="D208" t="s">
        <v>1709</v>
      </c>
      <c r="E208">
        <v>2500</v>
      </c>
      <c r="F208" t="str">
        <f t="shared" si="25"/>
        <v>insert into book values(</v>
      </c>
      <c r="G208" t="str">
        <f t="shared" si="26"/>
        <v>'BK0204'</v>
      </c>
      <c r="H208" t="str">
        <f t="shared" si="27"/>
        <v>'魔術書：体力移転'</v>
      </c>
      <c r="I208" t="str">
        <f t="shared" si="28"/>
        <v>'この魔術書を持っていると魔術書に書かれた魔術が使えるようになる。'</v>
      </c>
      <c r="J208">
        <f t="shared" si="29"/>
        <v>2500</v>
      </c>
      <c r="K208" t="s">
        <v>2086</v>
      </c>
      <c r="L208" t="str">
        <f t="shared" si="30"/>
        <v>insert into book values(,'BK0204','魔術書：体力移転','この魔術書を持っていると魔術書に書かれた魔術が使えるようになる。',2500);</v>
      </c>
      <c r="N208" t="e">
        <f>VLOOKUP(MID(C208,5,99),magic!$D$5:$F$391,4,FALSE)</f>
        <v>#REF!</v>
      </c>
      <c r="O208" t="e">
        <f t="shared" si="23"/>
        <v>#REF!</v>
      </c>
    </row>
    <row r="209" spans="1:15">
      <c r="A209">
        <v>205</v>
      </c>
      <c r="B209" t="str">
        <f t="shared" si="24"/>
        <v>BK0205</v>
      </c>
      <c r="C209" t="s">
        <v>1880</v>
      </c>
      <c r="D209" t="s">
        <v>1709</v>
      </c>
      <c r="E209">
        <v>2500</v>
      </c>
      <c r="F209" t="str">
        <f t="shared" si="25"/>
        <v>insert into book values(</v>
      </c>
      <c r="G209" t="str">
        <f t="shared" si="26"/>
        <v>'BK0205'</v>
      </c>
      <c r="H209" t="str">
        <f t="shared" si="27"/>
        <v>'魔術書：復活'</v>
      </c>
      <c r="I209" t="str">
        <f t="shared" si="28"/>
        <v>'この魔術書を持っていると魔術書に書かれた魔術が使えるようになる。'</v>
      </c>
      <c r="J209">
        <f t="shared" si="29"/>
        <v>2500</v>
      </c>
      <c r="K209" t="s">
        <v>2086</v>
      </c>
      <c r="L209" t="str">
        <f t="shared" si="30"/>
        <v>insert into book values(,'BK0205','魔術書：復活','この魔術書を持っていると魔術書に書かれた魔術が使えるようになる。',2500);</v>
      </c>
      <c r="N209" t="e">
        <f>VLOOKUP(MID(C209,5,99),magic!$D$5:$F$391,4,FALSE)</f>
        <v>#REF!</v>
      </c>
      <c r="O209" t="e">
        <f t="shared" si="23"/>
        <v>#REF!</v>
      </c>
    </row>
    <row r="210" spans="1:15">
      <c r="A210">
        <v>206</v>
      </c>
      <c r="B210" t="str">
        <f t="shared" si="24"/>
        <v>BK0206</v>
      </c>
      <c r="C210" t="s">
        <v>1881</v>
      </c>
      <c r="D210" t="s">
        <v>1709</v>
      </c>
      <c r="E210">
        <v>2500</v>
      </c>
      <c r="F210" t="str">
        <f t="shared" si="25"/>
        <v>insert into book values(</v>
      </c>
      <c r="G210" t="str">
        <f t="shared" si="26"/>
        <v>'BK0206'</v>
      </c>
      <c r="H210" t="str">
        <f t="shared" si="27"/>
        <v>'魔術書：誓って殺しはやってません！'</v>
      </c>
      <c r="I210" t="str">
        <f t="shared" si="28"/>
        <v>'この魔術書を持っていると魔術書に書かれた魔術が使えるようになる。'</v>
      </c>
      <c r="J210">
        <f t="shared" si="29"/>
        <v>2500</v>
      </c>
      <c r="K210" t="s">
        <v>2086</v>
      </c>
      <c r="L210" t="str">
        <f t="shared" si="30"/>
        <v>insert into book values(,'BK0206','魔術書：誓って殺しはやってません！','この魔術書を持っていると魔術書に書かれた魔術が使えるようになる。',2500);</v>
      </c>
      <c r="N210" t="e">
        <f>VLOOKUP(MID(C210,5,99),magic!$D$5:$F$391,4,FALSE)</f>
        <v>#REF!</v>
      </c>
      <c r="O210" t="e">
        <f t="shared" si="23"/>
        <v>#REF!</v>
      </c>
    </row>
    <row r="211" spans="1:15">
      <c r="A211">
        <v>207</v>
      </c>
      <c r="B211" t="str">
        <f t="shared" si="24"/>
        <v>BK0207</v>
      </c>
      <c r="C211" t="s">
        <v>1882</v>
      </c>
      <c r="D211" t="s">
        <v>1709</v>
      </c>
      <c r="E211">
        <v>2500</v>
      </c>
      <c r="F211" t="str">
        <f t="shared" si="25"/>
        <v>insert into book values(</v>
      </c>
      <c r="G211" t="str">
        <f t="shared" si="26"/>
        <v>'BK0207'</v>
      </c>
      <c r="H211" t="str">
        <f t="shared" si="27"/>
        <v>'魔術書：魔力による保持'</v>
      </c>
      <c r="I211" t="str">
        <f t="shared" si="28"/>
        <v>'この魔術書を持っていると魔術書に書かれた魔術が使えるようになる。'</v>
      </c>
      <c r="J211">
        <f t="shared" si="29"/>
        <v>2500</v>
      </c>
      <c r="K211" t="s">
        <v>2086</v>
      </c>
      <c r="L211" t="str">
        <f t="shared" si="30"/>
        <v>insert into book values(,'BK0207','魔術書：魔力による保持','この魔術書を持っていると魔術書に書かれた魔術が使えるようになる。',2500);</v>
      </c>
      <c r="N211" t="e">
        <f>VLOOKUP(MID(C211,5,99),magic!$D$5:$F$391,4,FALSE)</f>
        <v>#REF!</v>
      </c>
      <c r="O211" t="e">
        <f t="shared" si="23"/>
        <v>#REF!</v>
      </c>
    </row>
    <row r="212" spans="1:15">
      <c r="A212">
        <v>208</v>
      </c>
      <c r="B212" t="str">
        <f t="shared" si="24"/>
        <v>BK0208</v>
      </c>
      <c r="C212" t="s">
        <v>1883</v>
      </c>
      <c r="D212" t="s">
        <v>1709</v>
      </c>
      <c r="E212">
        <v>2500</v>
      </c>
      <c r="F212" t="str">
        <f t="shared" si="25"/>
        <v>insert into book values(</v>
      </c>
      <c r="G212" t="str">
        <f t="shared" si="26"/>
        <v>'BK0208'</v>
      </c>
      <c r="H212" t="str">
        <f t="shared" si="27"/>
        <v>'魔術書：正気度による保持'</v>
      </c>
      <c r="I212" t="str">
        <f t="shared" si="28"/>
        <v>'この魔術書を持っていると魔術書に書かれた魔術が使えるようになる。'</v>
      </c>
      <c r="J212">
        <f t="shared" si="29"/>
        <v>2500</v>
      </c>
      <c r="K212" t="s">
        <v>2086</v>
      </c>
      <c r="L212" t="str">
        <f t="shared" si="30"/>
        <v>insert into book values(,'BK0208','魔術書：正気度による保持','この魔術書を持っていると魔術書に書かれた魔術が使えるようになる。',2500);</v>
      </c>
      <c r="N212" t="e">
        <f>VLOOKUP(MID(C212,5,99),magic!$D$5:$F$391,4,FALSE)</f>
        <v>#REF!</v>
      </c>
      <c r="O212" t="e">
        <f t="shared" si="23"/>
        <v>#REF!</v>
      </c>
    </row>
    <row r="213" spans="1:15">
      <c r="A213">
        <v>209</v>
      </c>
      <c r="B213" t="str">
        <f t="shared" si="24"/>
        <v>BK0209</v>
      </c>
      <c r="C213" t="s">
        <v>1884</v>
      </c>
      <c r="D213" t="s">
        <v>1709</v>
      </c>
      <c r="E213">
        <v>2500</v>
      </c>
      <c r="F213" t="str">
        <f t="shared" si="25"/>
        <v>insert into book values(</v>
      </c>
      <c r="G213" t="str">
        <f t="shared" si="26"/>
        <v>'BK0209'</v>
      </c>
      <c r="H213" t="str">
        <f t="shared" si="27"/>
        <v>'魔術書：精神力による魔力増強'</v>
      </c>
      <c r="I213" t="str">
        <f t="shared" si="28"/>
        <v>'この魔術書を持っていると魔術書に書かれた魔術が使えるようになる。'</v>
      </c>
      <c r="J213">
        <f t="shared" si="29"/>
        <v>2500</v>
      </c>
      <c r="K213" t="s">
        <v>2086</v>
      </c>
      <c r="L213" t="str">
        <f t="shared" si="30"/>
        <v>insert into book values(,'BK0209','魔術書：精神力による魔力増強','この魔術書を持っていると魔術書に書かれた魔術が使えるようになる。',2500);</v>
      </c>
      <c r="N213" t="e">
        <f>VLOOKUP(MID(C213,5,99),magic!$D$5:$F$391,4,FALSE)</f>
        <v>#REF!</v>
      </c>
      <c r="O213" t="e">
        <f t="shared" si="23"/>
        <v>#REF!</v>
      </c>
    </row>
    <row r="214" spans="1:15">
      <c r="A214">
        <v>210</v>
      </c>
      <c r="B214" t="str">
        <f t="shared" si="24"/>
        <v>BK0210</v>
      </c>
      <c r="C214" t="s">
        <v>1885</v>
      </c>
      <c r="D214" t="s">
        <v>1709</v>
      </c>
      <c r="E214">
        <v>2500</v>
      </c>
      <c r="F214" t="str">
        <f t="shared" si="25"/>
        <v>insert into book values(</v>
      </c>
      <c r="G214" t="str">
        <f t="shared" si="26"/>
        <v>'BK0210'</v>
      </c>
      <c r="H214" t="str">
        <f t="shared" si="27"/>
        <v>'魔術書：精神力による正気度増強'</v>
      </c>
      <c r="I214" t="str">
        <f t="shared" si="28"/>
        <v>'この魔術書を持っていると魔術書に書かれた魔術が使えるようになる。'</v>
      </c>
      <c r="J214">
        <f t="shared" si="29"/>
        <v>2500</v>
      </c>
      <c r="K214" t="s">
        <v>2086</v>
      </c>
      <c r="L214" t="str">
        <f t="shared" si="30"/>
        <v>insert into book values(,'BK0210','魔術書：精神力による正気度増強','この魔術書を持っていると魔術書に書かれた魔術が使えるようになる。',2500);</v>
      </c>
      <c r="N214" t="e">
        <f>VLOOKUP(MID(C214,5,99),magic!$D$5:$F$391,4,FALSE)</f>
        <v>#REF!</v>
      </c>
      <c r="O214" t="e">
        <f t="shared" si="23"/>
        <v>#REF!</v>
      </c>
    </row>
    <row r="215" spans="1:15">
      <c r="A215">
        <v>211</v>
      </c>
      <c r="B215" t="str">
        <f t="shared" si="24"/>
        <v>BK0211</v>
      </c>
      <c r="C215" t="s">
        <v>1886</v>
      </c>
      <c r="D215" t="s">
        <v>1709</v>
      </c>
      <c r="E215">
        <v>2500</v>
      </c>
      <c r="F215" t="str">
        <f t="shared" si="25"/>
        <v>insert into book values(</v>
      </c>
      <c r="G215" t="str">
        <f t="shared" si="26"/>
        <v>'BK0211'</v>
      </c>
      <c r="H215" t="str">
        <f t="shared" si="27"/>
        <v>'魔術書：転嫁'</v>
      </c>
      <c r="I215" t="str">
        <f t="shared" si="28"/>
        <v>'この魔術書を持っていると魔術書に書かれた魔術が使えるようになる。'</v>
      </c>
      <c r="J215">
        <f t="shared" si="29"/>
        <v>2500</v>
      </c>
      <c r="K215" t="s">
        <v>2086</v>
      </c>
      <c r="L215" t="str">
        <f t="shared" si="30"/>
        <v>insert into book values(,'BK0211','魔術書：転嫁','この魔術書を持っていると魔術書に書かれた魔術が使えるようになる。',2500);</v>
      </c>
      <c r="N215" t="e">
        <f>VLOOKUP(MID(C215,5,99),magic!$D$5:$F$391,4,FALSE)</f>
        <v>#REF!</v>
      </c>
      <c r="O215" t="e">
        <f t="shared" si="23"/>
        <v>#REF!</v>
      </c>
    </row>
    <row r="216" spans="1:15">
      <c r="A216">
        <v>212</v>
      </c>
      <c r="B216" t="str">
        <f t="shared" si="24"/>
        <v>BK0212</v>
      </c>
      <c r="C216" t="s">
        <v>1887</v>
      </c>
      <c r="D216" t="s">
        <v>1709</v>
      </c>
      <c r="E216">
        <v>2500</v>
      </c>
      <c r="F216" t="str">
        <f t="shared" si="25"/>
        <v>insert into book values(</v>
      </c>
      <c r="G216" t="str">
        <f t="shared" si="26"/>
        <v>'BK0212'</v>
      </c>
      <c r="H216" t="str">
        <f t="shared" si="27"/>
        <v>'魔術書：研士'</v>
      </c>
      <c r="I216" t="str">
        <f t="shared" si="28"/>
        <v>'この魔術書を持っていると魔術書に書かれた魔術が使えるようになる。'</v>
      </c>
      <c r="J216">
        <f t="shared" si="29"/>
        <v>2500</v>
      </c>
      <c r="K216" t="s">
        <v>2086</v>
      </c>
      <c r="L216" t="str">
        <f t="shared" si="30"/>
        <v>insert into book values(,'BK0212','魔術書：研士','この魔術書を持っていると魔術書に書かれた魔術が使えるようになる。',2500);</v>
      </c>
      <c r="N216" t="e">
        <f>VLOOKUP(MID(C216,5,99),magic!$D$5:$F$391,4,FALSE)</f>
        <v>#REF!</v>
      </c>
      <c r="O216" t="e">
        <f t="shared" si="23"/>
        <v>#REF!</v>
      </c>
    </row>
    <row r="217" spans="1:15">
      <c r="A217">
        <v>213</v>
      </c>
      <c r="B217" t="str">
        <f t="shared" si="24"/>
        <v>BK0213</v>
      </c>
      <c r="C217" t="s">
        <v>1888</v>
      </c>
      <c r="D217" t="s">
        <v>1709</v>
      </c>
      <c r="E217">
        <v>2500</v>
      </c>
      <c r="F217" t="str">
        <f t="shared" si="25"/>
        <v>insert into book values(</v>
      </c>
      <c r="G217" t="str">
        <f t="shared" si="26"/>
        <v>'BK0213'</v>
      </c>
      <c r="H217" t="str">
        <f t="shared" si="27"/>
        <v>'魔術書：転送'</v>
      </c>
      <c r="I217" t="str">
        <f t="shared" si="28"/>
        <v>'この魔術書を持っていると魔術書に書かれた魔術が使えるようになる。'</v>
      </c>
      <c r="J217">
        <f t="shared" si="29"/>
        <v>2500</v>
      </c>
      <c r="K217" t="s">
        <v>2086</v>
      </c>
      <c r="L217" t="str">
        <f t="shared" si="30"/>
        <v>insert into book values(,'BK0213','魔術書：転送','この魔術書を持っていると魔術書に書かれた魔術が使えるようになる。',2500);</v>
      </c>
      <c r="N217" t="e">
        <f>VLOOKUP(MID(C217,5,99),magic!$D$5:$F$391,4,FALSE)</f>
        <v>#REF!</v>
      </c>
      <c r="O217" t="e">
        <f t="shared" si="23"/>
        <v>#REF!</v>
      </c>
    </row>
    <row r="218" spans="1:15">
      <c r="A218">
        <v>214</v>
      </c>
      <c r="B218" t="str">
        <f t="shared" si="24"/>
        <v>BK0214</v>
      </c>
      <c r="C218" t="s">
        <v>1889</v>
      </c>
      <c r="D218" t="s">
        <v>1709</v>
      </c>
      <c r="E218">
        <v>2500</v>
      </c>
      <c r="F218" t="str">
        <f t="shared" si="25"/>
        <v>insert into book values(</v>
      </c>
      <c r="G218" t="str">
        <f t="shared" si="26"/>
        <v>'BK0214'</v>
      </c>
      <c r="H218" t="str">
        <f t="shared" si="27"/>
        <v>'魔術書：ワープ９'</v>
      </c>
      <c r="I218" t="str">
        <f t="shared" si="28"/>
        <v>'この魔術書を持っていると魔術書に書かれた魔術が使えるようになる。'</v>
      </c>
      <c r="J218">
        <f t="shared" si="29"/>
        <v>2500</v>
      </c>
      <c r="K218" t="s">
        <v>2086</v>
      </c>
      <c r="L218" t="str">
        <f t="shared" si="30"/>
        <v>insert into book values(,'BK0214','魔術書：ワープ９','この魔術書を持っていると魔術書に書かれた魔術が使えるようになる。',2500);</v>
      </c>
      <c r="N218" t="e">
        <f>VLOOKUP(MID(C218,5,99),magic!$D$5:$F$391,4,FALSE)</f>
        <v>#REF!</v>
      </c>
      <c r="O218" t="e">
        <f t="shared" si="23"/>
        <v>#REF!</v>
      </c>
    </row>
    <row r="219" spans="1:15">
      <c r="A219">
        <v>215</v>
      </c>
      <c r="B219" t="str">
        <f t="shared" si="24"/>
        <v>BK0215</v>
      </c>
      <c r="C219" t="s">
        <v>1890</v>
      </c>
      <c r="D219" t="s">
        <v>1709</v>
      </c>
      <c r="E219">
        <v>2500</v>
      </c>
      <c r="F219" t="str">
        <f t="shared" si="25"/>
        <v>insert into book values(</v>
      </c>
      <c r="G219" t="str">
        <f t="shared" si="26"/>
        <v>'BK0215'</v>
      </c>
      <c r="H219" t="str">
        <f t="shared" si="27"/>
        <v>'魔術書：軽空母バグ'</v>
      </c>
      <c r="I219" t="str">
        <f t="shared" si="28"/>
        <v>'この魔術書を持っていると魔術書に書かれた魔術が使えるようになる。'</v>
      </c>
      <c r="J219">
        <f t="shared" si="29"/>
        <v>2500</v>
      </c>
      <c r="K219" t="s">
        <v>2086</v>
      </c>
      <c r="L219" t="str">
        <f t="shared" si="30"/>
        <v>insert into book values(,'BK0215','魔術書：軽空母バグ','この魔術書を持っていると魔術書に書かれた魔術が使えるようになる。',2500);</v>
      </c>
      <c r="N219" t="e">
        <f>VLOOKUP(MID(C219,5,99),magic!$D$5:$F$391,4,FALSE)</f>
        <v>#REF!</v>
      </c>
      <c r="O219" t="e">
        <f t="shared" si="23"/>
        <v>#REF!</v>
      </c>
    </row>
    <row r="220" spans="1:15">
      <c r="A220">
        <v>216</v>
      </c>
      <c r="B220" t="str">
        <f t="shared" si="24"/>
        <v>BK0216</v>
      </c>
      <c r="C220" t="s">
        <v>1891</v>
      </c>
      <c r="D220" t="s">
        <v>1709</v>
      </c>
      <c r="E220">
        <v>2500</v>
      </c>
      <c r="F220" t="str">
        <f t="shared" si="25"/>
        <v>insert into book values(</v>
      </c>
      <c r="G220" t="str">
        <f t="shared" si="26"/>
        <v>'BK0216'</v>
      </c>
      <c r="H220" t="str">
        <f t="shared" si="27"/>
        <v>'魔術書：null'</v>
      </c>
      <c r="I220" t="str">
        <f t="shared" si="28"/>
        <v>'この魔術書を持っていると魔術書に書かれた魔術が使えるようになる。'</v>
      </c>
      <c r="J220">
        <f t="shared" si="29"/>
        <v>2500</v>
      </c>
      <c r="K220" t="s">
        <v>2086</v>
      </c>
      <c r="L220" t="str">
        <f t="shared" si="30"/>
        <v>insert into book values(,'BK0216','魔術書：null','この魔術書を持っていると魔術書に書かれた魔術が使えるようになる。',2500);</v>
      </c>
      <c r="N220" t="e">
        <f>VLOOKUP(MID(C220,5,99),magic!$D$5:$F$391,4,FALSE)</f>
        <v>#REF!</v>
      </c>
      <c r="O220" t="e">
        <f t="shared" si="23"/>
        <v>#REF!</v>
      </c>
    </row>
    <row r="221" spans="1:15">
      <c r="A221">
        <v>217</v>
      </c>
      <c r="B221" t="str">
        <f t="shared" si="24"/>
        <v>BK0217</v>
      </c>
      <c r="C221" t="s">
        <v>1892</v>
      </c>
      <c r="D221" t="s">
        <v>1709</v>
      </c>
      <c r="E221">
        <v>2500</v>
      </c>
      <c r="F221" t="str">
        <f t="shared" si="25"/>
        <v>insert into book values(</v>
      </c>
      <c r="G221" t="str">
        <f t="shared" si="26"/>
        <v>'BK0217'</v>
      </c>
      <c r="H221" t="str">
        <f t="shared" si="27"/>
        <v>'魔術書：野獣の眼光'</v>
      </c>
      <c r="I221" t="str">
        <f t="shared" si="28"/>
        <v>'この魔術書を持っていると魔術書に書かれた魔術が使えるようになる。'</v>
      </c>
      <c r="J221">
        <f t="shared" si="29"/>
        <v>2500</v>
      </c>
      <c r="K221" t="s">
        <v>2086</v>
      </c>
      <c r="L221" t="str">
        <f t="shared" si="30"/>
        <v>insert into book values(,'BK0217','魔術書：野獣の眼光','この魔術書を持っていると魔術書に書かれた魔術が使えるようになる。',2500);</v>
      </c>
      <c r="N221" t="e">
        <f>VLOOKUP(MID(C221,5,99),magic!$D$5:$F$391,4,FALSE)</f>
        <v>#REF!</v>
      </c>
      <c r="O221" t="e">
        <f t="shared" si="23"/>
        <v>#REF!</v>
      </c>
    </row>
    <row r="222" spans="1:15">
      <c r="A222">
        <v>218</v>
      </c>
      <c r="B222" t="str">
        <f t="shared" si="24"/>
        <v>BK0218</v>
      </c>
      <c r="C222" t="s">
        <v>1893</v>
      </c>
      <c r="D222" t="s">
        <v>1709</v>
      </c>
      <c r="E222">
        <v>2500</v>
      </c>
      <c r="F222" t="str">
        <f t="shared" si="25"/>
        <v>insert into book values(</v>
      </c>
      <c r="G222" t="str">
        <f t="shared" si="26"/>
        <v>'BK0218'</v>
      </c>
      <c r="H222" t="str">
        <f t="shared" si="27"/>
        <v>'魔術書：簡易化'</v>
      </c>
      <c r="I222" t="str">
        <f t="shared" si="28"/>
        <v>'この魔術書を持っていると魔術書に書かれた魔術が使えるようになる。'</v>
      </c>
      <c r="J222">
        <f t="shared" si="29"/>
        <v>2500</v>
      </c>
      <c r="K222" t="s">
        <v>2086</v>
      </c>
      <c r="L222" t="str">
        <f t="shared" si="30"/>
        <v>insert into book values(,'BK0218','魔術書：簡易化','この魔術書を持っていると魔術書に書かれた魔術が使えるようになる。',2500);</v>
      </c>
      <c r="N222" t="e">
        <f>VLOOKUP(MID(C222,5,99),magic!$D$5:$F$391,4,FALSE)</f>
        <v>#REF!</v>
      </c>
      <c r="O222" t="e">
        <f t="shared" si="23"/>
        <v>#REF!</v>
      </c>
    </row>
    <row r="223" spans="1:15">
      <c r="A223">
        <v>219</v>
      </c>
      <c r="B223" t="str">
        <f t="shared" si="24"/>
        <v>BK0219</v>
      </c>
      <c r="C223" t="s">
        <v>1894</v>
      </c>
      <c r="D223" t="s">
        <v>1709</v>
      </c>
      <c r="E223">
        <v>2500</v>
      </c>
      <c r="F223" t="str">
        <f t="shared" si="25"/>
        <v>insert into book values(</v>
      </c>
      <c r="G223" t="str">
        <f t="shared" si="26"/>
        <v>'BK0219'</v>
      </c>
      <c r="H223" t="str">
        <f t="shared" si="27"/>
        <v>'魔術書：無限の富'</v>
      </c>
      <c r="I223" t="str">
        <f t="shared" si="28"/>
        <v>'この魔術書を持っていると魔術書に書かれた魔術が使えるようになる。'</v>
      </c>
      <c r="J223">
        <f t="shared" si="29"/>
        <v>2500</v>
      </c>
      <c r="K223" t="s">
        <v>2086</v>
      </c>
      <c r="L223" t="str">
        <f t="shared" si="30"/>
        <v>insert into book values(,'BK0219','魔術書：無限の富','この魔術書を持っていると魔術書に書かれた魔術が使えるようになる。',2500);</v>
      </c>
      <c r="N223" t="e">
        <f>VLOOKUP(MID(C223,5,99),magic!$D$5:$F$391,4,FALSE)</f>
        <v>#REF!</v>
      </c>
      <c r="O223" t="e">
        <f t="shared" si="23"/>
        <v>#REF!</v>
      </c>
    </row>
    <row r="224" spans="1:15">
      <c r="A224">
        <v>220</v>
      </c>
      <c r="B224" t="str">
        <f t="shared" si="24"/>
        <v>BK0220</v>
      </c>
      <c r="C224" t="s">
        <v>1895</v>
      </c>
      <c r="D224" t="s">
        <v>1709</v>
      </c>
      <c r="E224">
        <v>2500</v>
      </c>
      <c r="F224" t="str">
        <f t="shared" si="25"/>
        <v>insert into book values(</v>
      </c>
      <c r="G224" t="str">
        <f t="shared" si="26"/>
        <v>'BK0220'</v>
      </c>
      <c r="H224" t="str">
        <f t="shared" si="27"/>
        <v>'魔術書：生贄の儀式'</v>
      </c>
      <c r="I224" t="str">
        <f t="shared" si="28"/>
        <v>'この魔術書を持っていると魔術書に書かれた魔術が使えるようになる。'</v>
      </c>
      <c r="J224">
        <f t="shared" si="29"/>
        <v>2500</v>
      </c>
      <c r="K224" t="s">
        <v>2086</v>
      </c>
      <c r="L224" t="str">
        <f t="shared" si="30"/>
        <v>insert into book values(,'BK0220','魔術書：生贄の儀式','この魔術書を持っていると魔術書に書かれた魔術が使えるようになる。',2500);</v>
      </c>
      <c r="N224" t="e">
        <f>VLOOKUP(MID(C224,5,99),magic!$D$5:$F$391,4,FALSE)</f>
        <v>#REF!</v>
      </c>
      <c r="O224" t="e">
        <f t="shared" si="23"/>
        <v>#REF!</v>
      </c>
    </row>
    <row r="225" spans="1:15">
      <c r="A225">
        <v>221</v>
      </c>
      <c r="B225" t="str">
        <f t="shared" si="24"/>
        <v>BK0221</v>
      </c>
      <c r="C225" t="s">
        <v>1896</v>
      </c>
      <c r="D225" t="s">
        <v>1709</v>
      </c>
      <c r="E225">
        <v>2500</v>
      </c>
      <c r="F225" t="str">
        <f t="shared" si="25"/>
        <v>insert into book values(</v>
      </c>
      <c r="G225" t="str">
        <f t="shared" si="26"/>
        <v>'BK0221'</v>
      </c>
      <c r="H225" t="str">
        <f t="shared" si="27"/>
        <v>'魔術書：爆熱'</v>
      </c>
      <c r="I225" t="str">
        <f t="shared" si="28"/>
        <v>'この魔術書を持っていると魔術書に書かれた魔術が使えるようになる。'</v>
      </c>
      <c r="J225">
        <f t="shared" si="29"/>
        <v>2500</v>
      </c>
      <c r="K225" t="s">
        <v>2086</v>
      </c>
      <c r="L225" t="str">
        <f t="shared" si="30"/>
        <v>insert into book values(,'BK0221','魔術書：爆熱','この魔術書を持っていると魔術書に書かれた魔術が使えるようになる。',2500);</v>
      </c>
      <c r="N225" t="e">
        <f>VLOOKUP(MID(C225,5,99),magic!$D$5:$F$391,4,FALSE)</f>
        <v>#REF!</v>
      </c>
      <c r="O225" t="e">
        <f t="shared" si="23"/>
        <v>#REF!</v>
      </c>
    </row>
    <row r="226" spans="1:15">
      <c r="A226">
        <v>222</v>
      </c>
      <c r="B226" t="str">
        <f t="shared" si="24"/>
        <v>BK0222</v>
      </c>
      <c r="C226" t="s">
        <v>1897</v>
      </c>
      <c r="D226" t="s">
        <v>1709</v>
      </c>
      <c r="E226">
        <v>2500</v>
      </c>
      <c r="F226" t="str">
        <f t="shared" si="25"/>
        <v>insert into book values(</v>
      </c>
      <c r="G226" t="str">
        <f t="shared" si="26"/>
        <v>'BK0222'</v>
      </c>
      <c r="H226" t="str">
        <f t="shared" si="27"/>
        <v>'魔術書：アイスピック'</v>
      </c>
      <c r="I226" t="str">
        <f t="shared" si="28"/>
        <v>'この魔術書を持っていると魔術書に書かれた魔術が使えるようになる。'</v>
      </c>
      <c r="J226">
        <f t="shared" si="29"/>
        <v>2500</v>
      </c>
      <c r="K226" t="s">
        <v>2086</v>
      </c>
      <c r="L226" t="str">
        <f t="shared" si="30"/>
        <v>insert into book values(,'BK0222','魔術書：アイスピック','この魔術書を持っていると魔術書に書かれた魔術が使えるようになる。',2500);</v>
      </c>
      <c r="N226" t="e">
        <f>VLOOKUP(MID(C226,5,99),magic!$D$5:$F$391,4,FALSE)</f>
        <v>#REF!</v>
      </c>
      <c r="O226" t="e">
        <f t="shared" si="23"/>
        <v>#REF!</v>
      </c>
    </row>
    <row r="227" spans="1:15">
      <c r="A227">
        <v>223</v>
      </c>
      <c r="B227" t="str">
        <f t="shared" si="24"/>
        <v>BK0223</v>
      </c>
      <c r="C227" t="s">
        <v>1898</v>
      </c>
      <c r="D227" t="s">
        <v>1709</v>
      </c>
      <c r="E227">
        <v>2500</v>
      </c>
      <c r="F227" t="str">
        <f t="shared" si="25"/>
        <v>insert into book values(</v>
      </c>
      <c r="G227" t="str">
        <f t="shared" si="26"/>
        <v>'BK0223'</v>
      </c>
      <c r="H227" t="str">
        <f t="shared" si="27"/>
        <v>'魔術書：魔力の剣'</v>
      </c>
      <c r="I227" t="str">
        <f t="shared" si="28"/>
        <v>'この魔術書を持っていると魔術書に書かれた魔術が使えるようになる。'</v>
      </c>
      <c r="J227">
        <f t="shared" si="29"/>
        <v>2500</v>
      </c>
      <c r="K227" t="s">
        <v>2086</v>
      </c>
      <c r="L227" t="str">
        <f t="shared" si="30"/>
        <v>insert into book values(,'BK0223','魔術書：魔力の剣','この魔術書を持っていると魔術書に書かれた魔術が使えるようになる。',2500);</v>
      </c>
      <c r="N227" t="e">
        <f>VLOOKUP(MID(C227,5,99),magic!$D$5:$F$391,4,FALSE)</f>
        <v>#REF!</v>
      </c>
      <c r="O227" t="e">
        <f t="shared" si="23"/>
        <v>#REF!</v>
      </c>
    </row>
    <row r="228" spans="1:15">
      <c r="A228">
        <v>224</v>
      </c>
      <c r="B228" t="str">
        <f t="shared" si="24"/>
        <v>BK0224</v>
      </c>
      <c r="C228" t="s">
        <v>1899</v>
      </c>
      <c r="D228" t="s">
        <v>1709</v>
      </c>
      <c r="E228">
        <v>2500</v>
      </c>
      <c r="F228" t="str">
        <f t="shared" si="25"/>
        <v>insert into book values(</v>
      </c>
      <c r="G228" t="str">
        <f t="shared" si="26"/>
        <v>'BK0224'</v>
      </c>
      <c r="H228" t="str">
        <f t="shared" si="27"/>
        <v>'魔術書：魔力のハンマー'</v>
      </c>
      <c r="I228" t="str">
        <f t="shared" si="28"/>
        <v>'この魔術書を持っていると魔術書に書かれた魔術が使えるようになる。'</v>
      </c>
      <c r="J228">
        <f t="shared" si="29"/>
        <v>2500</v>
      </c>
      <c r="K228" t="s">
        <v>2086</v>
      </c>
      <c r="L228" t="str">
        <f t="shared" si="30"/>
        <v>insert into book values(,'BK0224','魔術書：魔力のハンマー','この魔術書を持っていると魔術書に書かれた魔術が使えるようになる。',2500);</v>
      </c>
      <c r="N228" t="e">
        <f>VLOOKUP(MID(C228,5,99),magic!$D$5:$F$391,4,FALSE)</f>
        <v>#REF!</v>
      </c>
      <c r="O228" t="e">
        <f t="shared" si="23"/>
        <v>#REF!</v>
      </c>
    </row>
    <row r="229" spans="1:15">
      <c r="A229">
        <v>225</v>
      </c>
      <c r="B229" t="str">
        <f t="shared" si="24"/>
        <v>BK0225</v>
      </c>
      <c r="C229" t="s">
        <v>1900</v>
      </c>
      <c r="D229" t="s">
        <v>1709</v>
      </c>
      <c r="E229">
        <v>2500</v>
      </c>
      <c r="F229" t="str">
        <f t="shared" si="25"/>
        <v>insert into book values(</v>
      </c>
      <c r="G229" t="str">
        <f t="shared" si="26"/>
        <v>'BK0225'</v>
      </c>
      <c r="H229" t="str">
        <f t="shared" si="27"/>
        <v>'魔術書：ヘビーな蛇'</v>
      </c>
      <c r="I229" t="str">
        <f t="shared" si="28"/>
        <v>'この魔術書を持っていると魔術書に書かれた魔術が使えるようになる。'</v>
      </c>
      <c r="J229">
        <f t="shared" si="29"/>
        <v>2500</v>
      </c>
      <c r="K229" t="s">
        <v>2086</v>
      </c>
      <c r="L229" t="str">
        <f t="shared" si="30"/>
        <v>insert into book values(,'BK0225','魔術書：ヘビーな蛇','この魔術書を持っていると魔術書に書かれた魔術が使えるようになる。',2500);</v>
      </c>
      <c r="N229" t="e">
        <f>VLOOKUP(MID(C229,5,99),magic!$D$5:$F$391,4,FALSE)</f>
        <v>#REF!</v>
      </c>
      <c r="O229" t="e">
        <f t="shared" si="23"/>
        <v>#REF!</v>
      </c>
    </row>
    <row r="230" spans="1:15">
      <c r="A230">
        <v>226</v>
      </c>
      <c r="B230" t="str">
        <f t="shared" si="24"/>
        <v>BK0226</v>
      </c>
      <c r="C230" t="s">
        <v>1901</v>
      </c>
      <c r="D230" t="s">
        <v>1709</v>
      </c>
      <c r="E230">
        <v>2500</v>
      </c>
      <c r="F230" t="str">
        <f t="shared" si="25"/>
        <v>insert into book values(</v>
      </c>
      <c r="G230" t="str">
        <f t="shared" si="26"/>
        <v>'BK0226'</v>
      </c>
      <c r="H230" t="str">
        <f t="shared" si="27"/>
        <v>'魔術書：抹消'</v>
      </c>
      <c r="I230" t="str">
        <f t="shared" si="28"/>
        <v>'この魔術書を持っていると魔術書に書かれた魔術が使えるようになる。'</v>
      </c>
      <c r="J230">
        <f t="shared" si="29"/>
        <v>2500</v>
      </c>
      <c r="K230" t="s">
        <v>2086</v>
      </c>
      <c r="L230" t="str">
        <f t="shared" si="30"/>
        <v>insert into book values(,'BK0226','魔術書：抹消','この魔術書を持っていると魔術書に書かれた魔術が使えるようになる。',2500);</v>
      </c>
      <c r="N230" t="e">
        <f>VLOOKUP(MID(C230,5,99),magic!$D$5:$F$391,4,FALSE)</f>
        <v>#REF!</v>
      </c>
      <c r="O230" t="e">
        <f t="shared" si="23"/>
        <v>#REF!</v>
      </c>
    </row>
    <row r="231" spans="1:15">
      <c r="A231">
        <v>227</v>
      </c>
      <c r="B231" t="str">
        <f t="shared" si="24"/>
        <v>BK0227</v>
      </c>
      <c r="C231" t="s">
        <v>1902</v>
      </c>
      <c r="D231" t="s">
        <v>1709</v>
      </c>
      <c r="E231">
        <v>2500</v>
      </c>
      <c r="F231" t="str">
        <f t="shared" si="25"/>
        <v>insert into book values(</v>
      </c>
      <c r="G231" t="str">
        <f t="shared" si="26"/>
        <v>'BK0227'</v>
      </c>
      <c r="H231" t="str">
        <f t="shared" si="27"/>
        <v>'魔術書：FWのソースコード'</v>
      </c>
      <c r="I231" t="str">
        <f t="shared" si="28"/>
        <v>'この魔術書を持っていると魔術書に書かれた魔術が使えるようになる。'</v>
      </c>
      <c r="J231">
        <f t="shared" si="29"/>
        <v>2500</v>
      </c>
      <c r="K231" t="s">
        <v>2086</v>
      </c>
      <c r="L231" t="str">
        <f t="shared" si="30"/>
        <v>insert into book values(,'BK0227','魔術書：FWのソースコード','この魔術書を持っていると魔術書に書かれた魔術が使えるようになる。',2500);</v>
      </c>
      <c r="N231" t="e">
        <f>VLOOKUP(MID(C231,5,99),magic!$D$5:$F$391,4,FALSE)</f>
        <v>#REF!</v>
      </c>
      <c r="O231" t="e">
        <f t="shared" ref="O231:O294" si="31">"insert into book_action values('"&amp;B231&amp;"','"&amp;N231&amp;"');"</f>
        <v>#REF!</v>
      </c>
    </row>
    <row r="232" spans="1:15">
      <c r="A232">
        <v>228</v>
      </c>
      <c r="B232" t="str">
        <f t="shared" si="24"/>
        <v>BK0228</v>
      </c>
      <c r="C232" t="s">
        <v>1903</v>
      </c>
      <c r="D232" t="s">
        <v>1709</v>
      </c>
      <c r="E232">
        <v>2500</v>
      </c>
      <c r="F232" t="str">
        <f t="shared" si="25"/>
        <v>insert into book values(</v>
      </c>
      <c r="G232" t="str">
        <f t="shared" si="26"/>
        <v>'BK0228'</v>
      </c>
      <c r="H232" t="str">
        <f t="shared" si="27"/>
        <v>'魔術書：爆竹'</v>
      </c>
      <c r="I232" t="str">
        <f t="shared" si="28"/>
        <v>'この魔術書を持っていると魔術書に書かれた魔術が使えるようになる。'</v>
      </c>
      <c r="J232">
        <f t="shared" si="29"/>
        <v>2500</v>
      </c>
      <c r="K232" t="s">
        <v>2086</v>
      </c>
      <c r="L232" t="str">
        <f t="shared" si="30"/>
        <v>insert into book values(,'BK0228','魔術書：爆竹','この魔術書を持っていると魔術書に書かれた魔術が使えるようになる。',2500);</v>
      </c>
      <c r="N232" t="e">
        <f>VLOOKUP(MID(C232,5,99),magic!$D$5:$F$391,4,FALSE)</f>
        <v>#REF!</v>
      </c>
      <c r="O232" t="e">
        <f t="shared" si="31"/>
        <v>#REF!</v>
      </c>
    </row>
    <row r="233" spans="1:15">
      <c r="A233">
        <v>229</v>
      </c>
      <c r="B233" t="str">
        <f t="shared" si="24"/>
        <v>BK0229</v>
      </c>
      <c r="C233" t="s">
        <v>1904</v>
      </c>
      <c r="D233" t="s">
        <v>1709</v>
      </c>
      <c r="E233">
        <v>2500</v>
      </c>
      <c r="F233" t="str">
        <f t="shared" si="25"/>
        <v>insert into book values(</v>
      </c>
      <c r="G233" t="str">
        <f t="shared" si="26"/>
        <v>'BK0229'</v>
      </c>
      <c r="H233" t="str">
        <f t="shared" si="27"/>
        <v>'魔術書：阿多丘思考回路'</v>
      </c>
      <c r="I233" t="str">
        <f t="shared" si="28"/>
        <v>'この魔術書を持っていると魔術書に書かれた魔術が使えるようになる。'</v>
      </c>
      <c r="J233">
        <f t="shared" si="29"/>
        <v>2500</v>
      </c>
      <c r="K233" t="s">
        <v>2086</v>
      </c>
      <c r="L233" t="str">
        <f t="shared" si="30"/>
        <v>insert into book values(,'BK0229','魔術書：阿多丘思考回路','この魔術書を持っていると魔術書に書かれた魔術が使えるようになる。',2500);</v>
      </c>
      <c r="N233" t="e">
        <f>VLOOKUP(MID(C233,5,99),magic!$D$5:$F$391,4,FALSE)</f>
        <v>#REF!</v>
      </c>
      <c r="O233" t="e">
        <f t="shared" si="31"/>
        <v>#REF!</v>
      </c>
    </row>
    <row r="234" spans="1:15">
      <c r="A234">
        <v>230</v>
      </c>
      <c r="B234" t="str">
        <f t="shared" si="24"/>
        <v>BK0230</v>
      </c>
      <c r="C234" t="s">
        <v>1905</v>
      </c>
      <c r="D234" t="s">
        <v>1709</v>
      </c>
      <c r="E234">
        <v>2500</v>
      </c>
      <c r="F234" t="str">
        <f t="shared" si="25"/>
        <v>insert into book values(</v>
      </c>
      <c r="G234" t="str">
        <f t="shared" si="26"/>
        <v>'BK0230'</v>
      </c>
      <c r="H234" t="str">
        <f t="shared" si="27"/>
        <v>'魔術書：いいね！'</v>
      </c>
      <c r="I234" t="str">
        <f t="shared" si="28"/>
        <v>'この魔術書を持っていると魔術書に書かれた魔術が使えるようになる。'</v>
      </c>
      <c r="J234">
        <f t="shared" si="29"/>
        <v>2500</v>
      </c>
      <c r="K234" t="s">
        <v>2086</v>
      </c>
      <c r="L234" t="str">
        <f t="shared" si="30"/>
        <v>insert into book values(,'BK0230','魔術書：いいね！','この魔術書を持っていると魔術書に書かれた魔術が使えるようになる。',2500);</v>
      </c>
      <c r="N234" t="e">
        <f>VLOOKUP(MID(C234,5,99),magic!$D$5:$F$391,4,FALSE)</f>
        <v>#REF!</v>
      </c>
      <c r="O234" t="e">
        <f t="shared" si="31"/>
        <v>#REF!</v>
      </c>
    </row>
    <row r="235" spans="1:15">
      <c r="A235">
        <v>231</v>
      </c>
      <c r="B235" t="str">
        <f t="shared" si="24"/>
        <v>BK0231</v>
      </c>
      <c r="C235" t="s">
        <v>1906</v>
      </c>
      <c r="D235" t="s">
        <v>1709</v>
      </c>
      <c r="E235">
        <v>2500</v>
      </c>
      <c r="F235" t="str">
        <f t="shared" si="25"/>
        <v>insert into book values(</v>
      </c>
      <c r="G235" t="str">
        <f t="shared" si="26"/>
        <v>'BK0231'</v>
      </c>
      <c r="H235" t="str">
        <f t="shared" si="27"/>
        <v>'魔術書：超絶・百連撃'</v>
      </c>
      <c r="I235" t="str">
        <f t="shared" si="28"/>
        <v>'この魔術書を持っていると魔術書に書かれた魔術が使えるようになる。'</v>
      </c>
      <c r="J235">
        <f t="shared" si="29"/>
        <v>2500</v>
      </c>
      <c r="K235" t="s">
        <v>2086</v>
      </c>
      <c r="L235" t="str">
        <f t="shared" si="30"/>
        <v>insert into book values(,'BK0231','魔術書：超絶・百連撃','この魔術書を持っていると魔術書に書かれた魔術が使えるようになる。',2500);</v>
      </c>
      <c r="N235" t="e">
        <f>VLOOKUP(MID(C235,5,99),magic!$D$5:$F$391,4,FALSE)</f>
        <v>#REF!</v>
      </c>
      <c r="O235" t="e">
        <f t="shared" si="31"/>
        <v>#REF!</v>
      </c>
    </row>
    <row r="236" spans="1:15">
      <c r="A236">
        <v>232</v>
      </c>
      <c r="B236" t="str">
        <f t="shared" si="24"/>
        <v>BK0232</v>
      </c>
      <c r="C236" t="s">
        <v>1907</v>
      </c>
      <c r="D236" t="s">
        <v>1709</v>
      </c>
      <c r="E236">
        <v>2500</v>
      </c>
      <c r="F236" t="str">
        <f t="shared" si="25"/>
        <v>insert into book values(</v>
      </c>
      <c r="G236" t="str">
        <f t="shared" si="26"/>
        <v>'BK0232'</v>
      </c>
      <c r="H236" t="str">
        <f t="shared" si="27"/>
        <v>'魔術書：記憶操作'</v>
      </c>
      <c r="I236" t="str">
        <f t="shared" si="28"/>
        <v>'この魔術書を持っていると魔術書に書かれた魔術が使えるようになる。'</v>
      </c>
      <c r="J236">
        <f t="shared" si="29"/>
        <v>2500</v>
      </c>
      <c r="K236" t="s">
        <v>2086</v>
      </c>
      <c r="L236" t="str">
        <f t="shared" si="30"/>
        <v>insert into book values(,'BK0232','魔術書：記憶操作','この魔術書を持っていると魔術書に書かれた魔術が使えるようになる。',2500);</v>
      </c>
      <c r="N236" t="e">
        <f>VLOOKUP(MID(C236,5,99),magic!$D$5:$F$391,4,FALSE)</f>
        <v>#REF!</v>
      </c>
      <c r="O236" t="e">
        <f t="shared" si="31"/>
        <v>#REF!</v>
      </c>
    </row>
    <row r="237" spans="1:15">
      <c r="A237">
        <v>233</v>
      </c>
      <c r="B237" t="str">
        <f t="shared" si="24"/>
        <v>BK0233</v>
      </c>
      <c r="C237" t="s">
        <v>1908</v>
      </c>
      <c r="D237" t="s">
        <v>1709</v>
      </c>
      <c r="E237">
        <v>2500</v>
      </c>
      <c r="F237" t="str">
        <f t="shared" si="25"/>
        <v>insert into book values(</v>
      </c>
      <c r="G237" t="str">
        <f t="shared" si="26"/>
        <v>'BK0233'</v>
      </c>
      <c r="H237" t="str">
        <f t="shared" si="27"/>
        <v>'魔術書：ガーニンの左手'</v>
      </c>
      <c r="I237" t="str">
        <f t="shared" si="28"/>
        <v>'この魔術書を持っていると魔術書に書かれた魔術が使えるようになる。'</v>
      </c>
      <c r="J237">
        <f t="shared" si="29"/>
        <v>2500</v>
      </c>
      <c r="K237" t="s">
        <v>2086</v>
      </c>
      <c r="L237" t="str">
        <f t="shared" si="30"/>
        <v>insert into book values(,'BK0233','魔術書：ガーニンの左手','この魔術書を持っていると魔術書に書かれた魔術が使えるようになる。',2500);</v>
      </c>
      <c r="N237" t="e">
        <f>VLOOKUP(MID(C237,5,99),magic!$D$5:$F$391,4,FALSE)</f>
        <v>#REF!</v>
      </c>
      <c r="O237" t="e">
        <f t="shared" si="31"/>
        <v>#REF!</v>
      </c>
    </row>
    <row r="238" spans="1:15">
      <c r="A238">
        <v>234</v>
      </c>
      <c r="B238" t="str">
        <f t="shared" si="24"/>
        <v>BK0234</v>
      </c>
      <c r="C238" t="s">
        <v>1909</v>
      </c>
      <c r="D238" t="s">
        <v>1709</v>
      </c>
      <c r="E238">
        <v>2500</v>
      </c>
      <c r="F238" t="str">
        <f t="shared" si="25"/>
        <v>insert into book values(</v>
      </c>
      <c r="G238" t="str">
        <f t="shared" si="26"/>
        <v>'BK0234'</v>
      </c>
      <c r="H238" t="str">
        <f t="shared" si="27"/>
        <v>'魔術書：ガーニンの右手'</v>
      </c>
      <c r="I238" t="str">
        <f t="shared" si="28"/>
        <v>'この魔術書を持っていると魔術書に書かれた魔術が使えるようになる。'</v>
      </c>
      <c r="J238">
        <f t="shared" si="29"/>
        <v>2500</v>
      </c>
      <c r="K238" t="s">
        <v>2086</v>
      </c>
      <c r="L238" t="str">
        <f t="shared" si="30"/>
        <v>insert into book values(,'BK0234','魔術書：ガーニンの右手','この魔術書を持っていると魔術書に書かれた魔術が使えるようになる。',2500);</v>
      </c>
      <c r="N238" t="e">
        <f>VLOOKUP(MID(C238,5,99),magic!$D$5:$F$391,4,FALSE)</f>
        <v>#REF!</v>
      </c>
      <c r="O238" t="e">
        <f t="shared" si="31"/>
        <v>#REF!</v>
      </c>
    </row>
    <row r="239" spans="1:15">
      <c r="A239">
        <v>235</v>
      </c>
      <c r="B239" t="str">
        <f t="shared" si="24"/>
        <v>BK0235</v>
      </c>
      <c r="C239" t="s">
        <v>1910</v>
      </c>
      <c r="D239" t="s">
        <v>1709</v>
      </c>
      <c r="E239">
        <v>2500</v>
      </c>
      <c r="F239" t="str">
        <f t="shared" si="25"/>
        <v>insert into book values(</v>
      </c>
      <c r="G239" t="str">
        <f t="shared" si="26"/>
        <v>'BK0235'</v>
      </c>
      <c r="H239" t="str">
        <f t="shared" si="27"/>
        <v>'魔術書：エンチャント氷'</v>
      </c>
      <c r="I239" t="str">
        <f t="shared" si="28"/>
        <v>'この魔術書を持っていると魔術書に書かれた魔術が使えるようになる。'</v>
      </c>
      <c r="J239">
        <f t="shared" si="29"/>
        <v>2500</v>
      </c>
      <c r="K239" t="s">
        <v>2086</v>
      </c>
      <c r="L239" t="str">
        <f t="shared" si="30"/>
        <v>insert into book values(,'BK0235','魔術書：エンチャント氷','この魔術書を持っていると魔術書に書かれた魔術が使えるようになる。',2500);</v>
      </c>
      <c r="N239" t="e">
        <f>VLOOKUP(MID(C239,5,99),magic!$D$5:$F$391,4,FALSE)</f>
        <v>#REF!</v>
      </c>
      <c r="O239" t="e">
        <f t="shared" si="31"/>
        <v>#REF!</v>
      </c>
    </row>
    <row r="240" spans="1:15">
      <c r="A240">
        <v>236</v>
      </c>
      <c r="B240" t="str">
        <f t="shared" si="24"/>
        <v>BK0236</v>
      </c>
      <c r="C240" t="s">
        <v>1911</v>
      </c>
      <c r="D240" t="s">
        <v>1709</v>
      </c>
      <c r="E240">
        <v>2500</v>
      </c>
      <c r="F240" t="str">
        <f t="shared" si="25"/>
        <v>insert into book values(</v>
      </c>
      <c r="G240" t="str">
        <f t="shared" si="26"/>
        <v>'BK0236'</v>
      </c>
      <c r="H240" t="str">
        <f t="shared" si="27"/>
        <v>'魔術書：エンチャント炎'</v>
      </c>
      <c r="I240" t="str">
        <f t="shared" si="28"/>
        <v>'この魔術書を持っていると魔術書に書かれた魔術が使えるようになる。'</v>
      </c>
      <c r="J240">
        <f t="shared" si="29"/>
        <v>2500</v>
      </c>
      <c r="K240" t="s">
        <v>2086</v>
      </c>
      <c r="L240" t="str">
        <f t="shared" si="30"/>
        <v>insert into book values(,'BK0236','魔術書：エンチャント炎','この魔術書を持っていると魔術書に書かれた魔術が使えるようになる。',2500);</v>
      </c>
      <c r="N240" t="e">
        <f>VLOOKUP(MID(C240,5,99),magic!$D$5:$F$391,4,FALSE)</f>
        <v>#REF!</v>
      </c>
      <c r="O240" t="e">
        <f t="shared" si="31"/>
        <v>#REF!</v>
      </c>
    </row>
    <row r="241" spans="1:15">
      <c r="A241">
        <v>237</v>
      </c>
      <c r="B241" t="str">
        <f t="shared" si="24"/>
        <v>BK0237</v>
      </c>
      <c r="C241" t="s">
        <v>1912</v>
      </c>
      <c r="D241" t="s">
        <v>1709</v>
      </c>
      <c r="E241">
        <v>2500</v>
      </c>
      <c r="F241" t="str">
        <f t="shared" si="25"/>
        <v>insert into book values(</v>
      </c>
      <c r="G241" t="str">
        <f t="shared" si="26"/>
        <v>'BK0237'</v>
      </c>
      <c r="H241" t="str">
        <f t="shared" si="27"/>
        <v>'魔術書：エンチャント雷'</v>
      </c>
      <c r="I241" t="str">
        <f t="shared" si="28"/>
        <v>'この魔術書を持っていると魔術書に書かれた魔術が使えるようになる。'</v>
      </c>
      <c r="J241">
        <f t="shared" si="29"/>
        <v>2500</v>
      </c>
      <c r="K241" t="s">
        <v>2086</v>
      </c>
      <c r="L241" t="str">
        <f t="shared" si="30"/>
        <v>insert into book values(,'BK0237','魔術書：エンチャント雷','この魔術書を持っていると魔術書に書かれた魔術が使えるようになる。',2500);</v>
      </c>
      <c r="N241" t="e">
        <f>VLOOKUP(MID(C241,5,99),magic!$D$5:$F$391,4,FALSE)</f>
        <v>#REF!</v>
      </c>
      <c r="O241" t="e">
        <f t="shared" si="31"/>
        <v>#REF!</v>
      </c>
    </row>
    <row r="242" spans="1:15">
      <c r="A242">
        <v>238</v>
      </c>
      <c r="B242" t="str">
        <f t="shared" si="24"/>
        <v>BK0238</v>
      </c>
      <c r="C242" t="s">
        <v>1913</v>
      </c>
      <c r="D242" t="s">
        <v>1709</v>
      </c>
      <c r="E242">
        <v>2500</v>
      </c>
      <c r="F242" t="str">
        <f t="shared" si="25"/>
        <v>insert into book values(</v>
      </c>
      <c r="G242" t="str">
        <f t="shared" si="26"/>
        <v>'BK0238'</v>
      </c>
      <c r="H242" t="str">
        <f t="shared" si="27"/>
        <v>'魔術書：エンチャント空気'</v>
      </c>
      <c r="I242" t="str">
        <f t="shared" si="28"/>
        <v>'この魔術書を持っていると魔術書に書かれた魔術が使えるようになる。'</v>
      </c>
      <c r="J242">
        <f t="shared" si="29"/>
        <v>2500</v>
      </c>
      <c r="K242" t="s">
        <v>2086</v>
      </c>
      <c r="L242" t="str">
        <f t="shared" si="30"/>
        <v>insert into book values(,'BK0238','魔術書：エンチャント空気','この魔術書を持っていると魔術書に書かれた魔術が使えるようになる。',2500);</v>
      </c>
      <c r="N242" t="e">
        <f>VLOOKUP(MID(C242,5,99),magic!$D$5:$F$391,4,FALSE)</f>
        <v>#REF!</v>
      </c>
      <c r="O242" t="e">
        <f t="shared" si="31"/>
        <v>#REF!</v>
      </c>
    </row>
    <row r="243" spans="1:15">
      <c r="A243">
        <v>239</v>
      </c>
      <c r="B243" t="str">
        <f t="shared" si="24"/>
        <v>BK0239</v>
      </c>
      <c r="C243" t="s">
        <v>1914</v>
      </c>
      <c r="D243" t="s">
        <v>1709</v>
      </c>
      <c r="E243">
        <v>2500</v>
      </c>
      <c r="F243" t="str">
        <f t="shared" si="25"/>
        <v>insert into book values(</v>
      </c>
      <c r="G243" t="str">
        <f t="shared" si="26"/>
        <v>'BK0239'</v>
      </c>
      <c r="H243" t="str">
        <f t="shared" si="27"/>
        <v>'魔術書：エンチャント神秘'</v>
      </c>
      <c r="I243" t="str">
        <f t="shared" si="28"/>
        <v>'この魔術書を持っていると魔術書に書かれた魔術が使えるようになる。'</v>
      </c>
      <c r="J243">
        <f t="shared" si="29"/>
        <v>2500</v>
      </c>
      <c r="K243" t="s">
        <v>2086</v>
      </c>
      <c r="L243" t="str">
        <f t="shared" si="30"/>
        <v>insert into book values(,'BK0239','魔術書：エンチャント神秘','この魔術書を持っていると魔術書に書かれた魔術が使えるようになる。',2500);</v>
      </c>
      <c r="N243" t="e">
        <f>VLOOKUP(MID(C243,5,99),magic!$D$5:$F$391,4,FALSE)</f>
        <v>#REF!</v>
      </c>
      <c r="O243" t="e">
        <f t="shared" si="31"/>
        <v>#REF!</v>
      </c>
    </row>
    <row r="244" spans="1:15">
      <c r="A244">
        <v>240</v>
      </c>
      <c r="B244" t="str">
        <f t="shared" si="24"/>
        <v>BK0240</v>
      </c>
      <c r="C244" t="s">
        <v>1915</v>
      </c>
      <c r="D244" t="s">
        <v>1709</v>
      </c>
      <c r="E244">
        <v>2500</v>
      </c>
      <c r="F244" t="str">
        <f t="shared" si="25"/>
        <v>insert into book values(</v>
      </c>
      <c r="G244" t="str">
        <f t="shared" si="26"/>
        <v>'BK0240'</v>
      </c>
      <c r="H244" t="str">
        <f t="shared" si="27"/>
        <v>'魔術書：エンチャント錬金'</v>
      </c>
      <c r="I244" t="str">
        <f t="shared" si="28"/>
        <v>'この魔術書を持っていると魔術書に書かれた魔術が使えるようになる。'</v>
      </c>
      <c r="J244">
        <f t="shared" si="29"/>
        <v>2500</v>
      </c>
      <c r="K244" t="s">
        <v>2086</v>
      </c>
      <c r="L244" t="str">
        <f t="shared" si="30"/>
        <v>insert into book values(,'BK0240','魔術書：エンチャント錬金','この魔術書を持っていると魔術書に書かれた魔術が使えるようになる。',2500);</v>
      </c>
      <c r="N244" t="e">
        <f>VLOOKUP(MID(C244,5,99),magic!$D$5:$F$391,4,FALSE)</f>
        <v>#REF!</v>
      </c>
      <c r="O244" t="e">
        <f t="shared" si="31"/>
        <v>#REF!</v>
      </c>
    </row>
    <row r="245" spans="1:15">
      <c r="A245">
        <v>241</v>
      </c>
      <c r="B245" t="str">
        <f t="shared" si="24"/>
        <v>BK0241</v>
      </c>
      <c r="C245" t="s">
        <v>1916</v>
      </c>
      <c r="D245" t="s">
        <v>1709</v>
      </c>
      <c r="E245">
        <v>2500</v>
      </c>
      <c r="F245" t="str">
        <f t="shared" si="25"/>
        <v>insert into book values(</v>
      </c>
      <c r="G245" t="str">
        <f t="shared" si="26"/>
        <v>'BK0241'</v>
      </c>
      <c r="H245" t="str">
        <f t="shared" si="27"/>
        <v>'魔術書：エンチャント悪意'</v>
      </c>
      <c r="I245" t="str">
        <f t="shared" si="28"/>
        <v>'この魔術書を持っていると魔術書に書かれた魔術が使えるようになる。'</v>
      </c>
      <c r="J245">
        <f t="shared" si="29"/>
        <v>2500</v>
      </c>
      <c r="K245" t="s">
        <v>2086</v>
      </c>
      <c r="L245" t="str">
        <f t="shared" si="30"/>
        <v>insert into book values(,'BK0241','魔術書：エンチャント悪意','この魔術書を持っていると魔術書に書かれた魔術が使えるようになる。',2500);</v>
      </c>
      <c r="N245" t="e">
        <f>VLOOKUP(MID(C245,5,99),magic!$D$5:$F$391,4,FALSE)</f>
        <v>#N/A</v>
      </c>
      <c r="O245" t="e">
        <f t="shared" si="31"/>
        <v>#N/A</v>
      </c>
    </row>
    <row r="246" spans="1:15">
      <c r="A246">
        <v>242</v>
      </c>
      <c r="B246" t="str">
        <f t="shared" si="24"/>
        <v>BK0242</v>
      </c>
      <c r="C246" t="s">
        <v>1917</v>
      </c>
      <c r="D246" t="s">
        <v>1709</v>
      </c>
      <c r="E246">
        <v>2500</v>
      </c>
      <c r="F246" t="str">
        <f t="shared" si="25"/>
        <v>insert into book values(</v>
      </c>
      <c r="G246" t="str">
        <f t="shared" si="26"/>
        <v>'BK0242'</v>
      </c>
      <c r="H246" t="str">
        <f t="shared" si="27"/>
        <v>'魔術書：エンチャント神聖'</v>
      </c>
      <c r="I246" t="str">
        <f t="shared" si="28"/>
        <v>'この魔術書を持っていると魔術書に書かれた魔術が使えるようになる。'</v>
      </c>
      <c r="J246">
        <f t="shared" si="29"/>
        <v>2500</v>
      </c>
      <c r="K246" t="s">
        <v>2086</v>
      </c>
      <c r="L246" t="str">
        <f t="shared" si="30"/>
        <v>insert into book values(,'BK0242','魔術書：エンチャント神聖','この魔術書を持っていると魔術書に書かれた魔術が使えるようになる。',2500);</v>
      </c>
      <c r="N246" t="e">
        <f>VLOOKUP(MID(C246,5,99),magic!$D$5:$F$391,4,FALSE)</f>
        <v>#N/A</v>
      </c>
      <c r="O246" t="e">
        <f t="shared" si="31"/>
        <v>#N/A</v>
      </c>
    </row>
    <row r="247" spans="1:15">
      <c r="A247">
        <v>243</v>
      </c>
      <c r="B247" t="str">
        <f t="shared" si="24"/>
        <v>BK0243</v>
      </c>
      <c r="C247" t="s">
        <v>1918</v>
      </c>
      <c r="D247" t="s">
        <v>1709</v>
      </c>
      <c r="E247">
        <v>2500</v>
      </c>
      <c r="F247" t="str">
        <f t="shared" si="25"/>
        <v>insert into book values(</v>
      </c>
      <c r="G247" t="str">
        <f t="shared" si="26"/>
        <v>'BK0243'</v>
      </c>
      <c r="H247" t="str">
        <f t="shared" si="27"/>
        <v>'魔術書：エンチャント光'</v>
      </c>
      <c r="I247" t="str">
        <f t="shared" si="28"/>
        <v>'この魔術書を持っていると魔術書に書かれた魔術が使えるようになる。'</v>
      </c>
      <c r="J247">
        <f t="shared" si="29"/>
        <v>2500</v>
      </c>
      <c r="K247" t="s">
        <v>2086</v>
      </c>
      <c r="L247" t="str">
        <f t="shared" si="30"/>
        <v>insert into book values(,'BK0243','魔術書：エンチャント光','この魔術書を持っていると魔術書に書かれた魔術が使えるようになる。',2500);</v>
      </c>
      <c r="N247" t="e">
        <f>VLOOKUP(MID(C247,5,99),magic!$D$5:$F$391,4,FALSE)</f>
        <v>#REF!</v>
      </c>
      <c r="O247" t="e">
        <f t="shared" si="31"/>
        <v>#REF!</v>
      </c>
    </row>
    <row r="248" spans="1:15">
      <c r="A248">
        <v>244</v>
      </c>
      <c r="B248" t="str">
        <f t="shared" si="24"/>
        <v>BK0244</v>
      </c>
      <c r="C248" t="s">
        <v>1919</v>
      </c>
      <c r="D248" t="s">
        <v>1709</v>
      </c>
      <c r="E248">
        <v>2500</v>
      </c>
      <c r="F248" t="str">
        <f t="shared" si="25"/>
        <v>insert into book values(</v>
      </c>
      <c r="G248" t="str">
        <f t="shared" si="26"/>
        <v>'BK0244'</v>
      </c>
      <c r="H248" t="str">
        <f t="shared" si="27"/>
        <v>'魔術書：エンチャント闇'</v>
      </c>
      <c r="I248" t="str">
        <f t="shared" si="28"/>
        <v>'この魔術書を持っていると魔術書に書かれた魔術が使えるようになる。'</v>
      </c>
      <c r="J248">
        <f t="shared" si="29"/>
        <v>2500</v>
      </c>
      <c r="K248" t="s">
        <v>2086</v>
      </c>
      <c r="L248" t="str">
        <f t="shared" si="30"/>
        <v>insert into book values(,'BK0244','魔術書：エンチャント闇','この魔術書を持っていると魔術書に書かれた魔術が使えるようになる。',2500);</v>
      </c>
      <c r="N248" t="e">
        <f>VLOOKUP(MID(C248,5,99),magic!$D$5:$F$391,4,FALSE)</f>
        <v>#REF!</v>
      </c>
      <c r="O248" t="e">
        <f t="shared" si="31"/>
        <v>#REF!</v>
      </c>
    </row>
    <row r="249" spans="1:15">
      <c r="A249">
        <v>245</v>
      </c>
      <c r="B249" t="str">
        <f t="shared" si="24"/>
        <v>BK0245</v>
      </c>
      <c r="C249" t="s">
        <v>1920</v>
      </c>
      <c r="D249" t="s">
        <v>1709</v>
      </c>
      <c r="E249">
        <v>2500</v>
      </c>
      <c r="F249" t="str">
        <f t="shared" si="25"/>
        <v>insert into book values(</v>
      </c>
      <c r="G249" t="str">
        <f t="shared" si="26"/>
        <v>'BK0245'</v>
      </c>
      <c r="H249" t="str">
        <f t="shared" si="27"/>
        <v>'魔術書：エンチャント精神'</v>
      </c>
      <c r="I249" t="str">
        <f t="shared" si="28"/>
        <v>'この魔術書を持っていると魔術書に書かれた魔術が使えるようになる。'</v>
      </c>
      <c r="J249">
        <f t="shared" si="29"/>
        <v>2500</v>
      </c>
      <c r="K249" t="s">
        <v>2086</v>
      </c>
      <c r="L249" t="str">
        <f t="shared" si="30"/>
        <v>insert into book values(,'BK0245','魔術書：エンチャント精神','この魔術書を持っていると魔術書に書かれた魔術が使えるようになる。',2500);</v>
      </c>
      <c r="N249" t="e">
        <f>VLOOKUP(MID(C249,5,99),magic!$D$5:$F$391,4,FALSE)</f>
        <v>#REF!</v>
      </c>
      <c r="O249" t="e">
        <f t="shared" si="31"/>
        <v>#REF!</v>
      </c>
    </row>
    <row r="250" spans="1:15">
      <c r="A250">
        <v>246</v>
      </c>
      <c r="B250" t="str">
        <f t="shared" si="24"/>
        <v>BK0246</v>
      </c>
      <c r="C250" t="s">
        <v>1921</v>
      </c>
      <c r="D250" t="s">
        <v>1709</v>
      </c>
      <c r="E250">
        <v>2500</v>
      </c>
      <c r="F250" t="str">
        <f t="shared" si="25"/>
        <v>insert into book values(</v>
      </c>
      <c r="G250" t="str">
        <f t="shared" si="26"/>
        <v>'BK0246'</v>
      </c>
      <c r="H250" t="str">
        <f t="shared" si="27"/>
        <v>'魔術書：エンチャント水'</v>
      </c>
      <c r="I250" t="str">
        <f t="shared" si="28"/>
        <v>'この魔術書を持っていると魔術書に書かれた魔術が使えるようになる。'</v>
      </c>
      <c r="J250">
        <f t="shared" si="29"/>
        <v>2500</v>
      </c>
      <c r="K250" t="s">
        <v>2086</v>
      </c>
      <c r="L250" t="str">
        <f t="shared" si="30"/>
        <v>insert into book values(,'BK0246','魔術書：エンチャント水','この魔術書を持っていると魔術書に書かれた魔術が使えるようになる。',2500);</v>
      </c>
      <c r="N250" t="e">
        <f>VLOOKUP(MID(C250,5,99),magic!$D$5:$F$391,4,FALSE)</f>
        <v>#REF!</v>
      </c>
      <c r="O250" t="e">
        <f t="shared" si="31"/>
        <v>#REF!</v>
      </c>
    </row>
    <row r="251" spans="1:15">
      <c r="A251">
        <v>247</v>
      </c>
      <c r="B251" t="str">
        <f t="shared" si="24"/>
        <v>BK0247</v>
      </c>
      <c r="C251" t="s">
        <v>1922</v>
      </c>
      <c r="D251" t="s">
        <v>1709</v>
      </c>
      <c r="E251">
        <v>2500</v>
      </c>
      <c r="F251" t="str">
        <f t="shared" si="25"/>
        <v>insert into book values(</v>
      </c>
      <c r="G251" t="str">
        <f t="shared" si="26"/>
        <v>'BK0247'</v>
      </c>
      <c r="H251" t="str">
        <f t="shared" si="27"/>
        <v>'魔術書：五色破壊光線'</v>
      </c>
      <c r="I251" t="str">
        <f t="shared" si="28"/>
        <v>'この魔術書を持っていると魔術書に書かれた魔術が使えるようになる。'</v>
      </c>
      <c r="J251">
        <f t="shared" si="29"/>
        <v>2500</v>
      </c>
      <c r="K251" t="s">
        <v>2086</v>
      </c>
      <c r="L251" t="str">
        <f t="shared" si="30"/>
        <v>insert into book values(,'BK0247','魔術書：五色破壊光線','この魔術書を持っていると魔術書に書かれた魔術が使えるようになる。',2500);</v>
      </c>
      <c r="N251" t="e">
        <f>VLOOKUP(MID(C251,5,99),magic!$D$5:$F$391,4,FALSE)</f>
        <v>#REF!</v>
      </c>
      <c r="O251" t="e">
        <f t="shared" si="31"/>
        <v>#REF!</v>
      </c>
    </row>
    <row r="252" spans="1:15">
      <c r="A252">
        <v>248</v>
      </c>
      <c r="B252" t="str">
        <f t="shared" si="24"/>
        <v>BK0248</v>
      </c>
      <c r="C252" t="s">
        <v>1923</v>
      </c>
      <c r="D252" t="s">
        <v>1709</v>
      </c>
      <c r="E252">
        <v>2500</v>
      </c>
      <c r="F252" t="str">
        <f t="shared" si="25"/>
        <v>insert into book values(</v>
      </c>
      <c r="G252" t="str">
        <f t="shared" si="26"/>
        <v>'BK0248'</v>
      </c>
      <c r="H252" t="str">
        <f t="shared" si="27"/>
        <v>'魔術書：ブラックライト破壊光線'</v>
      </c>
      <c r="I252" t="str">
        <f t="shared" si="28"/>
        <v>'この魔術書を持っていると魔術書に書かれた魔術が使えるようになる。'</v>
      </c>
      <c r="J252">
        <f t="shared" si="29"/>
        <v>2500</v>
      </c>
      <c r="K252" t="s">
        <v>2086</v>
      </c>
      <c r="L252" t="str">
        <f t="shared" si="30"/>
        <v>insert into book values(,'BK0248','魔術書：ブラックライト破壊光線','この魔術書を持っていると魔術書に書かれた魔術が使えるようになる。',2500);</v>
      </c>
      <c r="N252" t="e">
        <f>VLOOKUP(MID(C252,5,99),magic!$D$5:$F$391,4,FALSE)</f>
        <v>#REF!</v>
      </c>
      <c r="O252" t="e">
        <f t="shared" si="31"/>
        <v>#REF!</v>
      </c>
    </row>
    <row r="253" spans="1:15">
      <c r="A253">
        <v>249</v>
      </c>
      <c r="B253" t="str">
        <f t="shared" si="24"/>
        <v>BK0249</v>
      </c>
      <c r="C253" t="s">
        <v>1924</v>
      </c>
      <c r="D253" t="s">
        <v>1709</v>
      </c>
      <c r="E253">
        <v>2500</v>
      </c>
      <c r="F253" t="str">
        <f t="shared" si="25"/>
        <v>insert into book values(</v>
      </c>
      <c r="G253" t="str">
        <f t="shared" si="26"/>
        <v>'BK0249'</v>
      </c>
      <c r="H253" t="str">
        <f t="shared" si="27"/>
        <v>'魔術書：ステロイド'</v>
      </c>
      <c r="I253" t="str">
        <f t="shared" si="28"/>
        <v>'この魔術書を持っていると魔術書に書かれた魔術が使えるようになる。'</v>
      </c>
      <c r="J253">
        <f t="shared" si="29"/>
        <v>2500</v>
      </c>
      <c r="K253" t="s">
        <v>2086</v>
      </c>
      <c r="L253" t="str">
        <f t="shared" si="30"/>
        <v>insert into book values(,'BK0249','魔術書：ステロイド','この魔術書を持っていると魔術書に書かれた魔術が使えるようになる。',2500);</v>
      </c>
      <c r="N253" t="e">
        <f>VLOOKUP(MID(C253,5,99),magic!$D$5:$F$391,4,FALSE)</f>
        <v>#REF!</v>
      </c>
      <c r="O253" t="e">
        <f t="shared" si="31"/>
        <v>#REF!</v>
      </c>
    </row>
    <row r="254" spans="1:15">
      <c r="A254">
        <v>250</v>
      </c>
      <c r="B254" t="str">
        <f t="shared" si="24"/>
        <v>BK0250</v>
      </c>
      <c r="C254" t="s">
        <v>1925</v>
      </c>
      <c r="D254" t="s">
        <v>1709</v>
      </c>
      <c r="E254">
        <v>2500</v>
      </c>
      <c r="F254" t="str">
        <f t="shared" si="25"/>
        <v>insert into book values(</v>
      </c>
      <c r="G254" t="str">
        <f t="shared" si="26"/>
        <v>'BK0250'</v>
      </c>
      <c r="H254" t="str">
        <f t="shared" si="27"/>
        <v>'魔術書：偽りの肉体'</v>
      </c>
      <c r="I254" t="str">
        <f t="shared" si="28"/>
        <v>'この魔術書を持っていると魔術書に書かれた魔術が使えるようになる。'</v>
      </c>
      <c r="J254">
        <f t="shared" si="29"/>
        <v>2500</v>
      </c>
      <c r="K254" t="s">
        <v>2086</v>
      </c>
      <c r="L254" t="str">
        <f t="shared" si="30"/>
        <v>insert into book values(,'BK0250','魔術書：偽りの肉体','この魔術書を持っていると魔術書に書かれた魔術が使えるようになる。',2500);</v>
      </c>
      <c r="N254" t="e">
        <f>VLOOKUP(MID(C254,5,99),magic!$D$5:$F$391,4,FALSE)</f>
        <v>#REF!</v>
      </c>
      <c r="O254" t="e">
        <f t="shared" si="31"/>
        <v>#REF!</v>
      </c>
    </row>
    <row r="255" spans="1:15">
      <c r="A255">
        <v>251</v>
      </c>
      <c r="B255" t="str">
        <f t="shared" si="24"/>
        <v>BK0251</v>
      </c>
      <c r="C255" t="s">
        <v>1926</v>
      </c>
      <c r="D255" t="s">
        <v>1709</v>
      </c>
      <c r="E255">
        <v>2500</v>
      </c>
      <c r="F255" t="str">
        <f t="shared" si="25"/>
        <v>insert into book values(</v>
      </c>
      <c r="G255" t="str">
        <f t="shared" si="26"/>
        <v>'BK0251'</v>
      </c>
      <c r="H255" t="str">
        <f t="shared" si="27"/>
        <v>'魔術書：麺料理大発見'</v>
      </c>
      <c r="I255" t="str">
        <f t="shared" si="28"/>
        <v>'この魔術書を持っていると魔術書に書かれた魔術が使えるようになる。'</v>
      </c>
      <c r="J255">
        <f t="shared" si="29"/>
        <v>2500</v>
      </c>
      <c r="K255" t="s">
        <v>2086</v>
      </c>
      <c r="L255" t="str">
        <f t="shared" si="30"/>
        <v>insert into book values(,'BK0251','魔術書：麺料理大発見','この魔術書を持っていると魔術書に書かれた魔術が使えるようになる。',2500);</v>
      </c>
      <c r="N255" t="e">
        <f>VLOOKUP(MID(C255,5,99),magic!$D$5:$F$391,4,FALSE)</f>
        <v>#REF!</v>
      </c>
      <c r="O255" t="e">
        <f t="shared" si="31"/>
        <v>#REF!</v>
      </c>
    </row>
    <row r="256" spans="1:15">
      <c r="A256">
        <v>252</v>
      </c>
      <c r="B256" t="str">
        <f t="shared" si="24"/>
        <v>BK0252</v>
      </c>
      <c r="C256" t="s">
        <v>1927</v>
      </c>
      <c r="D256" t="s">
        <v>1709</v>
      </c>
      <c r="E256">
        <v>2500</v>
      </c>
      <c r="F256" t="str">
        <f t="shared" si="25"/>
        <v>insert into book values(</v>
      </c>
      <c r="G256" t="str">
        <f t="shared" si="26"/>
        <v>'BK0252'</v>
      </c>
      <c r="H256" t="str">
        <f t="shared" si="27"/>
        <v>'魔術書：タイムリープ：過去'</v>
      </c>
      <c r="I256" t="str">
        <f t="shared" si="28"/>
        <v>'この魔術書を持っていると魔術書に書かれた魔術が使えるようになる。'</v>
      </c>
      <c r="J256">
        <f t="shared" si="29"/>
        <v>2500</v>
      </c>
      <c r="K256" t="s">
        <v>2086</v>
      </c>
      <c r="L256" t="str">
        <f t="shared" si="30"/>
        <v>insert into book values(,'BK0252','魔術書：タイムリープ：過去','この魔術書を持っていると魔術書に書かれた魔術が使えるようになる。',2500);</v>
      </c>
      <c r="N256" t="e">
        <f>VLOOKUP(MID(C256,5,99),magic!$D$5:$F$391,4,FALSE)</f>
        <v>#REF!</v>
      </c>
      <c r="O256" t="e">
        <f t="shared" si="31"/>
        <v>#REF!</v>
      </c>
    </row>
    <row r="257" spans="1:15">
      <c r="A257">
        <v>253</v>
      </c>
      <c r="B257" t="str">
        <f t="shared" si="24"/>
        <v>BK0253</v>
      </c>
      <c r="C257" t="s">
        <v>1928</v>
      </c>
      <c r="D257" t="s">
        <v>1709</v>
      </c>
      <c r="E257">
        <v>2500</v>
      </c>
      <c r="F257" t="str">
        <f t="shared" si="25"/>
        <v>insert into book values(</v>
      </c>
      <c r="G257" t="str">
        <f t="shared" si="26"/>
        <v>'BK0253'</v>
      </c>
      <c r="H257" t="str">
        <f t="shared" si="27"/>
        <v>'魔術書：タイムリープ：未来'</v>
      </c>
      <c r="I257" t="str">
        <f t="shared" si="28"/>
        <v>'この魔術書を持っていると魔術書に書かれた魔術が使えるようになる。'</v>
      </c>
      <c r="J257">
        <f t="shared" si="29"/>
        <v>2500</v>
      </c>
      <c r="K257" t="s">
        <v>2086</v>
      </c>
      <c r="L257" t="str">
        <f t="shared" si="30"/>
        <v>insert into book values(,'BK0253','魔術書：タイムリープ：未来','この魔術書を持っていると魔術書に書かれた魔術が使えるようになる。',2500);</v>
      </c>
      <c r="N257" t="e">
        <f>VLOOKUP(MID(C257,5,99),magic!$D$5:$F$391,4,FALSE)</f>
        <v>#REF!</v>
      </c>
      <c r="O257" t="e">
        <f t="shared" si="31"/>
        <v>#REF!</v>
      </c>
    </row>
    <row r="258" spans="1:15">
      <c r="A258">
        <v>254</v>
      </c>
      <c r="B258" t="str">
        <f t="shared" si="24"/>
        <v>BK0254</v>
      </c>
      <c r="C258" t="s">
        <v>1929</v>
      </c>
      <c r="D258" t="s">
        <v>1709</v>
      </c>
      <c r="E258">
        <v>2500</v>
      </c>
      <c r="F258" t="str">
        <f t="shared" si="25"/>
        <v>insert into book values(</v>
      </c>
      <c r="G258" t="str">
        <f t="shared" si="26"/>
        <v>'BK0254'</v>
      </c>
      <c r="H258" t="str">
        <f t="shared" si="27"/>
        <v>'魔術書：安全地帯'</v>
      </c>
      <c r="I258" t="str">
        <f t="shared" si="28"/>
        <v>'この魔術書を持っていると魔術書に書かれた魔術が使えるようになる。'</v>
      </c>
      <c r="J258">
        <f t="shared" si="29"/>
        <v>2500</v>
      </c>
      <c r="K258" t="s">
        <v>2086</v>
      </c>
      <c r="L258" t="str">
        <f t="shared" si="30"/>
        <v>insert into book values(,'BK0254','魔術書：安全地帯','この魔術書を持っていると魔術書に書かれた魔術が使えるようになる。',2500);</v>
      </c>
      <c r="N258" t="e">
        <f>VLOOKUP(MID(C258,5,99),magic!$D$5:$F$391,4,FALSE)</f>
        <v>#REF!</v>
      </c>
      <c r="O258" t="e">
        <f t="shared" si="31"/>
        <v>#REF!</v>
      </c>
    </row>
    <row r="259" spans="1:15">
      <c r="A259">
        <v>255</v>
      </c>
      <c r="B259" t="str">
        <f t="shared" si="24"/>
        <v>BK0255</v>
      </c>
      <c r="C259" t="s">
        <v>1930</v>
      </c>
      <c r="D259" t="s">
        <v>1709</v>
      </c>
      <c r="E259">
        <v>2500</v>
      </c>
      <c r="F259" t="str">
        <f t="shared" si="25"/>
        <v>insert into book values(</v>
      </c>
      <c r="G259" t="str">
        <f t="shared" si="26"/>
        <v>'BK0255'</v>
      </c>
      <c r="H259" t="str">
        <f t="shared" si="27"/>
        <v>'魔術書：先勝ち'</v>
      </c>
      <c r="I259" t="str">
        <f t="shared" si="28"/>
        <v>'この魔術書を持っていると魔術書に書かれた魔術が使えるようになる。'</v>
      </c>
      <c r="J259">
        <f t="shared" si="29"/>
        <v>2500</v>
      </c>
      <c r="K259" t="s">
        <v>2086</v>
      </c>
      <c r="L259" t="str">
        <f t="shared" si="30"/>
        <v>insert into book values(,'BK0255','魔術書：先勝ち','この魔術書を持っていると魔術書に書かれた魔術が使えるようになる。',2500);</v>
      </c>
      <c r="N259" t="e">
        <f>VLOOKUP(MID(C259,5,99),magic!$D$5:$F$391,4,FALSE)</f>
        <v>#REF!</v>
      </c>
      <c r="O259" t="e">
        <f t="shared" si="31"/>
        <v>#REF!</v>
      </c>
    </row>
    <row r="260" spans="1:15">
      <c r="A260">
        <v>256</v>
      </c>
      <c r="B260" t="str">
        <f t="shared" si="24"/>
        <v>BK0256</v>
      </c>
      <c r="C260" t="s">
        <v>1931</v>
      </c>
      <c r="D260" t="s">
        <v>1709</v>
      </c>
      <c r="E260">
        <v>2500</v>
      </c>
      <c r="F260" t="str">
        <f t="shared" si="25"/>
        <v>insert into book values(</v>
      </c>
      <c r="G260" t="str">
        <f t="shared" si="26"/>
        <v>'BK0256'</v>
      </c>
      <c r="H260" t="str">
        <f t="shared" si="27"/>
        <v>'魔術書：後勝ち'</v>
      </c>
      <c r="I260" t="str">
        <f t="shared" si="28"/>
        <v>'この魔術書を持っていると魔術書に書かれた魔術が使えるようになる。'</v>
      </c>
      <c r="J260">
        <f t="shared" si="29"/>
        <v>2500</v>
      </c>
      <c r="K260" t="s">
        <v>2086</v>
      </c>
      <c r="L260" t="str">
        <f t="shared" si="30"/>
        <v>insert into book values(,'BK0256','魔術書：後勝ち','この魔術書を持っていると魔術書に書かれた魔術が使えるようになる。',2500);</v>
      </c>
      <c r="N260" t="e">
        <f>VLOOKUP(MID(C260,5,99),magic!$D$5:$F$391,4,FALSE)</f>
        <v>#REF!</v>
      </c>
      <c r="O260" t="e">
        <f t="shared" si="31"/>
        <v>#REF!</v>
      </c>
    </row>
    <row r="261" spans="1:15">
      <c r="A261">
        <v>257</v>
      </c>
      <c r="B261" t="str">
        <f t="shared" si="24"/>
        <v>BK0257</v>
      </c>
      <c r="C261" t="s">
        <v>1932</v>
      </c>
      <c r="D261" t="s">
        <v>1709</v>
      </c>
      <c r="E261">
        <v>2500</v>
      </c>
      <c r="F261" t="str">
        <f t="shared" si="25"/>
        <v>insert into book values(</v>
      </c>
      <c r="G261" t="str">
        <f t="shared" si="26"/>
        <v>'BK0257'</v>
      </c>
      <c r="H261" t="str">
        <f t="shared" si="27"/>
        <v>'魔術書：タンク'</v>
      </c>
      <c r="I261" t="str">
        <f t="shared" si="28"/>
        <v>'この魔術書を持っていると魔術書に書かれた魔術が使えるようになる。'</v>
      </c>
      <c r="J261">
        <f t="shared" si="29"/>
        <v>2500</v>
      </c>
      <c r="K261" t="s">
        <v>2086</v>
      </c>
      <c r="L261" t="str">
        <f t="shared" si="30"/>
        <v>insert into book values(,'BK0257','魔術書：タンク','この魔術書を持っていると魔術書に書かれた魔術が使えるようになる。',2500);</v>
      </c>
      <c r="N261" t="e">
        <f>VLOOKUP(MID(C261,5,99),magic!$D$5:$F$391,4,FALSE)</f>
        <v>#REF!</v>
      </c>
      <c r="O261" t="e">
        <f t="shared" si="31"/>
        <v>#REF!</v>
      </c>
    </row>
    <row r="262" spans="1:15">
      <c r="A262">
        <v>258</v>
      </c>
      <c r="B262" t="str">
        <f t="shared" ref="B262:B325" si="32">"BK"&amp;TEXT(A262,"0000")</f>
        <v>BK0258</v>
      </c>
      <c r="C262" t="s">
        <v>1933</v>
      </c>
      <c r="D262" t="s">
        <v>1709</v>
      </c>
      <c r="E262">
        <v>2500</v>
      </c>
      <c r="F262" t="str">
        <f t="shared" ref="F262:F325" si="33">"insert into book values("</f>
        <v>insert into book values(</v>
      </c>
      <c r="G262" t="str">
        <f t="shared" ref="G262:G325" si="34">"'"&amp;B262&amp;"'"</f>
        <v>'BK0258'</v>
      </c>
      <c r="H262" t="str">
        <f t="shared" ref="H262:H325" si="35">"'"&amp;C262&amp;"'"</f>
        <v>'魔術書：ヘイスト'</v>
      </c>
      <c r="I262" t="str">
        <f t="shared" ref="I262:I325" si="36">"'"&amp;D262&amp;"'"</f>
        <v>'この魔術書を持っていると魔術書に書かれた魔術が使えるようになる。'</v>
      </c>
      <c r="J262">
        <f t="shared" ref="J262:J325" si="37">E262</f>
        <v>2500</v>
      </c>
      <c r="K262" t="s">
        <v>2086</v>
      </c>
      <c r="L262" t="str">
        <f t="shared" ref="L262:L325" si="38">F262&amp;","&amp;G262&amp;","&amp;H262&amp;","&amp;I262&amp;","&amp;J262&amp;K262</f>
        <v>insert into book values(,'BK0258','魔術書：ヘイスト','この魔術書を持っていると魔術書に書かれた魔術が使えるようになる。',2500);</v>
      </c>
      <c r="N262" t="e">
        <f>VLOOKUP(MID(C262,5,99),magic!$D$5:$F$391,4,FALSE)</f>
        <v>#REF!</v>
      </c>
      <c r="O262" t="e">
        <f t="shared" si="31"/>
        <v>#REF!</v>
      </c>
    </row>
    <row r="263" spans="1:15">
      <c r="A263">
        <v>259</v>
      </c>
      <c r="B263" t="str">
        <f t="shared" si="32"/>
        <v>BK0259</v>
      </c>
      <c r="C263" t="s">
        <v>1934</v>
      </c>
      <c r="D263" t="s">
        <v>1709</v>
      </c>
      <c r="E263">
        <v>2500</v>
      </c>
      <c r="F263" t="str">
        <f t="shared" si="33"/>
        <v>insert into book values(</v>
      </c>
      <c r="G263" t="str">
        <f t="shared" si="34"/>
        <v>'BK0259'</v>
      </c>
      <c r="H263" t="str">
        <f t="shared" si="35"/>
        <v>'魔術書：追加の腕'</v>
      </c>
      <c r="I263" t="str">
        <f t="shared" si="36"/>
        <v>'この魔術書を持っていると魔術書に書かれた魔術が使えるようになる。'</v>
      </c>
      <c r="J263">
        <f t="shared" si="37"/>
        <v>2500</v>
      </c>
      <c r="K263" t="s">
        <v>2086</v>
      </c>
      <c r="L263" t="str">
        <f t="shared" si="38"/>
        <v>insert into book values(,'BK0259','魔術書：追加の腕','この魔術書を持っていると魔術書に書かれた魔術が使えるようになる。',2500);</v>
      </c>
      <c r="N263" t="e">
        <f>VLOOKUP(MID(C263,5,99),magic!$D$5:$F$391,4,FALSE)</f>
        <v>#REF!</v>
      </c>
      <c r="O263" t="e">
        <f t="shared" si="31"/>
        <v>#REF!</v>
      </c>
    </row>
    <row r="264" spans="1:15">
      <c r="A264">
        <v>260</v>
      </c>
      <c r="B264" t="str">
        <f t="shared" si="32"/>
        <v>BK0260</v>
      </c>
      <c r="C264" t="s">
        <v>1935</v>
      </c>
      <c r="D264" t="s">
        <v>1709</v>
      </c>
      <c r="E264">
        <v>2500</v>
      </c>
      <c r="F264" t="str">
        <f t="shared" si="33"/>
        <v>insert into book values(</v>
      </c>
      <c r="G264" t="str">
        <f t="shared" si="34"/>
        <v>'BK0260'</v>
      </c>
      <c r="H264" t="str">
        <f t="shared" si="35"/>
        <v>'魔術書：オカトーの独壇場'</v>
      </c>
      <c r="I264" t="str">
        <f t="shared" si="36"/>
        <v>'この魔術書を持っていると魔術書に書かれた魔術が使えるようになる。'</v>
      </c>
      <c r="J264">
        <f t="shared" si="37"/>
        <v>2500</v>
      </c>
      <c r="K264" t="s">
        <v>2086</v>
      </c>
      <c r="L264" t="str">
        <f t="shared" si="38"/>
        <v>insert into book values(,'BK0260','魔術書：オカトーの独壇場','この魔術書を持っていると魔術書に書かれた魔術が使えるようになる。',2500);</v>
      </c>
      <c r="N264" t="e">
        <f>VLOOKUP(MID(C264,5,99),magic!$D$5:$F$391,4,FALSE)</f>
        <v>#REF!</v>
      </c>
      <c r="O264" t="e">
        <f t="shared" si="31"/>
        <v>#REF!</v>
      </c>
    </row>
    <row r="265" spans="1:15">
      <c r="A265">
        <v>261</v>
      </c>
      <c r="B265" t="str">
        <f t="shared" si="32"/>
        <v>BK0261</v>
      </c>
      <c r="C265" t="s">
        <v>1936</v>
      </c>
      <c r="D265" t="s">
        <v>1709</v>
      </c>
      <c r="E265">
        <v>2500</v>
      </c>
      <c r="F265" t="str">
        <f t="shared" si="33"/>
        <v>insert into book values(</v>
      </c>
      <c r="G265" t="str">
        <f t="shared" si="34"/>
        <v>'BK0261'</v>
      </c>
      <c r="H265" t="str">
        <f t="shared" si="35"/>
        <v>'魔術書：赤影'</v>
      </c>
      <c r="I265" t="str">
        <f t="shared" si="36"/>
        <v>'この魔術書を持っていると魔術書に書かれた魔術が使えるようになる。'</v>
      </c>
      <c r="J265">
        <f t="shared" si="37"/>
        <v>2500</v>
      </c>
      <c r="K265" t="s">
        <v>2086</v>
      </c>
      <c r="L265" t="str">
        <f t="shared" si="38"/>
        <v>insert into book values(,'BK0261','魔術書：赤影','この魔術書を持っていると魔術書に書かれた魔術が使えるようになる。',2500);</v>
      </c>
      <c r="N265" t="e">
        <f>VLOOKUP(MID(C265,5,99),magic!$D$5:$F$391,4,FALSE)</f>
        <v>#REF!</v>
      </c>
      <c r="O265" t="e">
        <f t="shared" si="31"/>
        <v>#REF!</v>
      </c>
    </row>
    <row r="266" spans="1:15">
      <c r="A266">
        <v>262</v>
      </c>
      <c r="B266" t="str">
        <f t="shared" si="32"/>
        <v>BK0262</v>
      </c>
      <c r="C266" t="s">
        <v>1937</v>
      </c>
      <c r="D266" t="s">
        <v>1709</v>
      </c>
      <c r="E266">
        <v>2500</v>
      </c>
      <c r="F266" t="str">
        <f t="shared" si="33"/>
        <v>insert into book values(</v>
      </c>
      <c r="G266" t="str">
        <f t="shared" si="34"/>
        <v>'BK0262'</v>
      </c>
      <c r="H266" t="str">
        <f t="shared" si="35"/>
        <v>'魔術書：通行止め'</v>
      </c>
      <c r="I266" t="str">
        <f t="shared" si="36"/>
        <v>'この魔術書を持っていると魔術書に書かれた魔術が使えるようになる。'</v>
      </c>
      <c r="J266">
        <f t="shared" si="37"/>
        <v>2500</v>
      </c>
      <c r="K266" t="s">
        <v>2086</v>
      </c>
      <c r="L266" t="str">
        <f t="shared" si="38"/>
        <v>insert into book values(,'BK0262','魔術書：通行止め','この魔術書を持っていると魔術書に書かれた魔術が使えるようになる。',2500);</v>
      </c>
      <c r="N266" t="e">
        <f>VLOOKUP(MID(C266,5,99),magic!$D$5:$F$391,4,FALSE)</f>
        <v>#REF!</v>
      </c>
      <c r="O266" t="e">
        <f t="shared" si="31"/>
        <v>#REF!</v>
      </c>
    </row>
    <row r="267" spans="1:15">
      <c r="A267">
        <v>263</v>
      </c>
      <c r="B267" t="str">
        <f t="shared" si="32"/>
        <v>BK0263</v>
      </c>
      <c r="C267" t="s">
        <v>1938</v>
      </c>
      <c r="D267" t="s">
        <v>1709</v>
      </c>
      <c r="E267">
        <v>2500</v>
      </c>
      <c r="F267" t="str">
        <f t="shared" si="33"/>
        <v>insert into book values(</v>
      </c>
      <c r="G267" t="str">
        <f t="shared" si="34"/>
        <v>'BK0263'</v>
      </c>
      <c r="H267" t="str">
        <f t="shared" si="35"/>
        <v>'魔術書：分身の術'</v>
      </c>
      <c r="I267" t="str">
        <f t="shared" si="36"/>
        <v>'この魔術書を持っていると魔術書に書かれた魔術が使えるようになる。'</v>
      </c>
      <c r="J267">
        <f t="shared" si="37"/>
        <v>2500</v>
      </c>
      <c r="K267" t="s">
        <v>2086</v>
      </c>
      <c r="L267" t="str">
        <f t="shared" si="38"/>
        <v>insert into book values(,'BK0263','魔術書：分身の術','この魔術書を持っていると魔術書に書かれた魔術が使えるようになる。',2500);</v>
      </c>
      <c r="N267" t="e">
        <f>VLOOKUP(MID(C267,5,99),magic!$D$5:$F$391,4,FALSE)</f>
        <v>#REF!</v>
      </c>
      <c r="O267" t="e">
        <f t="shared" si="31"/>
        <v>#REF!</v>
      </c>
    </row>
    <row r="268" spans="1:15">
      <c r="A268">
        <v>264</v>
      </c>
      <c r="B268" t="str">
        <f t="shared" si="32"/>
        <v>BK0264</v>
      </c>
      <c r="C268" t="s">
        <v>1939</v>
      </c>
      <c r="D268" t="s">
        <v>1709</v>
      </c>
      <c r="E268">
        <v>2500</v>
      </c>
      <c r="F268" t="str">
        <f t="shared" si="33"/>
        <v>insert into book values(</v>
      </c>
      <c r="G268" t="str">
        <f t="shared" si="34"/>
        <v>'BK0264'</v>
      </c>
      <c r="H268" t="str">
        <f t="shared" si="35"/>
        <v>'魔術書：速足'</v>
      </c>
      <c r="I268" t="str">
        <f t="shared" si="36"/>
        <v>'この魔術書を持っていると魔術書に書かれた魔術が使えるようになる。'</v>
      </c>
      <c r="J268">
        <f t="shared" si="37"/>
        <v>2500</v>
      </c>
      <c r="K268" t="s">
        <v>2086</v>
      </c>
      <c r="L268" t="str">
        <f t="shared" si="38"/>
        <v>insert into book values(,'BK0264','魔術書：速足','この魔術書を持っていると魔術書に書かれた魔術が使えるようになる。',2500);</v>
      </c>
      <c r="N268" t="e">
        <f>VLOOKUP(MID(C268,5,99),magic!$D$5:$F$391,4,FALSE)</f>
        <v>#REF!</v>
      </c>
      <c r="O268" t="e">
        <f t="shared" si="31"/>
        <v>#REF!</v>
      </c>
    </row>
    <row r="269" spans="1:15">
      <c r="A269">
        <v>265</v>
      </c>
      <c r="B269" t="str">
        <f t="shared" si="32"/>
        <v>BK0265</v>
      </c>
      <c r="C269" t="s">
        <v>1940</v>
      </c>
      <c r="D269" t="s">
        <v>1709</v>
      </c>
      <c r="E269">
        <v>2500</v>
      </c>
      <c r="F269" t="str">
        <f t="shared" si="33"/>
        <v>insert into book values(</v>
      </c>
      <c r="G269" t="str">
        <f t="shared" si="34"/>
        <v>'BK0265'</v>
      </c>
      <c r="H269" t="str">
        <f t="shared" si="35"/>
        <v>'魔術書：トリックルーム'</v>
      </c>
      <c r="I269" t="str">
        <f t="shared" si="36"/>
        <v>'この魔術書を持っていると魔術書に書かれた魔術が使えるようになる。'</v>
      </c>
      <c r="J269">
        <f t="shared" si="37"/>
        <v>2500</v>
      </c>
      <c r="K269" t="s">
        <v>2086</v>
      </c>
      <c r="L269" t="str">
        <f t="shared" si="38"/>
        <v>insert into book values(,'BK0265','魔術書：トリックルーム','この魔術書を持っていると魔術書に書かれた魔術が使えるようになる。',2500);</v>
      </c>
      <c r="N269" t="e">
        <f>VLOOKUP(MID(C269,5,99),magic!$D$5:$F$391,4,FALSE)</f>
        <v>#REF!</v>
      </c>
      <c r="O269" t="e">
        <f t="shared" si="31"/>
        <v>#REF!</v>
      </c>
    </row>
    <row r="270" spans="1:15">
      <c r="A270">
        <v>266</v>
      </c>
      <c r="B270" t="str">
        <f t="shared" si="32"/>
        <v>BK0266</v>
      </c>
      <c r="C270" t="s">
        <v>1941</v>
      </c>
      <c r="D270" t="s">
        <v>1709</v>
      </c>
      <c r="E270">
        <v>2500</v>
      </c>
      <c r="F270" t="str">
        <f t="shared" si="33"/>
        <v>insert into book values(</v>
      </c>
      <c r="G270" t="str">
        <f t="shared" si="34"/>
        <v>'BK0266'</v>
      </c>
      <c r="H270" t="str">
        <f t="shared" si="35"/>
        <v>'魔術書：足軽'</v>
      </c>
      <c r="I270" t="str">
        <f t="shared" si="36"/>
        <v>'この魔術書を持っていると魔術書に書かれた魔術が使えるようになる。'</v>
      </c>
      <c r="J270">
        <f t="shared" si="37"/>
        <v>2500</v>
      </c>
      <c r="K270" t="s">
        <v>2086</v>
      </c>
      <c r="L270" t="str">
        <f t="shared" si="38"/>
        <v>insert into book values(,'BK0266','魔術書：足軽','この魔術書を持っていると魔術書に書かれた魔術が使えるようになる。',2500);</v>
      </c>
      <c r="N270" t="e">
        <f>VLOOKUP(MID(C270,5,99),magic!$D$5:$F$391,4,FALSE)</f>
        <v>#REF!</v>
      </c>
      <c r="O270" t="e">
        <f t="shared" si="31"/>
        <v>#REF!</v>
      </c>
    </row>
    <row r="271" spans="1:15">
      <c r="A271">
        <v>267</v>
      </c>
      <c r="B271" t="str">
        <f t="shared" si="32"/>
        <v>BK0267</v>
      </c>
      <c r="C271" t="s">
        <v>1942</v>
      </c>
      <c r="D271" t="s">
        <v>1709</v>
      </c>
      <c r="E271">
        <v>2500</v>
      </c>
      <c r="F271" t="str">
        <f t="shared" si="33"/>
        <v>insert into book values(</v>
      </c>
      <c r="G271" t="str">
        <f t="shared" si="34"/>
        <v>'BK0267'</v>
      </c>
      <c r="H271" t="str">
        <f t="shared" si="35"/>
        <v>'魔術書：魔術封印'</v>
      </c>
      <c r="I271" t="str">
        <f t="shared" si="36"/>
        <v>'この魔術書を持っていると魔術書に書かれた魔術が使えるようになる。'</v>
      </c>
      <c r="J271">
        <f t="shared" si="37"/>
        <v>2500</v>
      </c>
      <c r="K271" t="s">
        <v>2086</v>
      </c>
      <c r="L271" t="str">
        <f t="shared" si="38"/>
        <v>insert into book values(,'BK0267','魔術書：魔術封印','この魔術書を持っていると魔術書に書かれた魔術が使えるようになる。',2500);</v>
      </c>
      <c r="N271" t="e">
        <f>VLOOKUP(MID(C271,5,99),magic!$D$5:$F$391,4,FALSE)</f>
        <v>#REF!</v>
      </c>
      <c r="O271" t="e">
        <f t="shared" si="31"/>
        <v>#REF!</v>
      </c>
    </row>
    <row r="272" spans="1:15">
      <c r="A272">
        <v>268</v>
      </c>
      <c r="B272" t="str">
        <f t="shared" si="32"/>
        <v>BK0268</v>
      </c>
      <c r="C272" t="s">
        <v>1943</v>
      </c>
      <c r="D272" t="s">
        <v>1709</v>
      </c>
      <c r="E272">
        <v>2500</v>
      </c>
      <c r="F272" t="str">
        <f t="shared" si="33"/>
        <v>insert into book values(</v>
      </c>
      <c r="G272" t="str">
        <f t="shared" si="34"/>
        <v>'BK0268'</v>
      </c>
      <c r="H272" t="str">
        <f t="shared" si="35"/>
        <v>'魔術書：伝説の究極魔法'</v>
      </c>
      <c r="I272" t="str">
        <f t="shared" si="36"/>
        <v>'この魔術書を持っていると魔術書に書かれた魔術が使えるようになる。'</v>
      </c>
      <c r="J272">
        <f t="shared" si="37"/>
        <v>2500</v>
      </c>
      <c r="K272" t="s">
        <v>2086</v>
      </c>
      <c r="L272" t="str">
        <f t="shared" si="38"/>
        <v>insert into book values(,'BK0268','魔術書：伝説の究極魔法','この魔術書を持っていると魔術書に書かれた魔術が使えるようになる。',2500);</v>
      </c>
      <c r="N272" t="e">
        <f>VLOOKUP(MID(C272,5,99),magic!$D$5:$F$391,4,FALSE)</f>
        <v>#REF!</v>
      </c>
      <c r="O272" t="e">
        <f t="shared" si="31"/>
        <v>#REF!</v>
      </c>
    </row>
    <row r="273" spans="1:15">
      <c r="A273">
        <v>269</v>
      </c>
      <c r="B273" t="str">
        <f t="shared" si="32"/>
        <v>BK0269</v>
      </c>
      <c r="C273" t="s">
        <v>1944</v>
      </c>
      <c r="D273" t="s">
        <v>1709</v>
      </c>
      <c r="E273">
        <v>2500</v>
      </c>
      <c r="F273" t="str">
        <f t="shared" si="33"/>
        <v>insert into book values(</v>
      </c>
      <c r="G273" t="str">
        <f t="shared" si="34"/>
        <v>'BK0269'</v>
      </c>
      <c r="H273" t="str">
        <f t="shared" si="35"/>
        <v>'魔術書：高速詠唱破壊光線'</v>
      </c>
      <c r="I273" t="str">
        <f t="shared" si="36"/>
        <v>'この魔術書を持っていると魔術書に書かれた魔術が使えるようになる。'</v>
      </c>
      <c r="J273">
        <f t="shared" si="37"/>
        <v>2500</v>
      </c>
      <c r="K273" t="s">
        <v>2086</v>
      </c>
      <c r="L273" t="str">
        <f t="shared" si="38"/>
        <v>insert into book values(,'BK0269','魔術書：高速詠唱破壊光線','この魔術書を持っていると魔術書に書かれた魔術が使えるようになる。',2500);</v>
      </c>
      <c r="N273" t="e">
        <f>VLOOKUP(MID(C273,5,99),magic!$D$5:$F$391,4,FALSE)</f>
        <v>#REF!</v>
      </c>
      <c r="O273" t="e">
        <f t="shared" si="31"/>
        <v>#REF!</v>
      </c>
    </row>
    <row r="274" spans="1:15">
      <c r="A274">
        <v>270</v>
      </c>
      <c r="B274" t="str">
        <f t="shared" si="32"/>
        <v>BK0270</v>
      </c>
      <c r="C274" t="s">
        <v>1945</v>
      </c>
      <c r="D274" t="s">
        <v>1709</v>
      </c>
      <c r="E274">
        <v>2500</v>
      </c>
      <c r="F274" t="str">
        <f t="shared" si="33"/>
        <v>insert into book values(</v>
      </c>
      <c r="G274" t="str">
        <f t="shared" si="34"/>
        <v>'BK0270'</v>
      </c>
      <c r="H274" t="str">
        <f t="shared" si="35"/>
        <v>'魔術書：超高速詠唱破壊光線'</v>
      </c>
      <c r="I274" t="str">
        <f t="shared" si="36"/>
        <v>'この魔術書を持っていると魔術書に書かれた魔術が使えるようになる。'</v>
      </c>
      <c r="J274">
        <f t="shared" si="37"/>
        <v>2500</v>
      </c>
      <c r="K274" t="s">
        <v>2086</v>
      </c>
      <c r="L274" t="str">
        <f t="shared" si="38"/>
        <v>insert into book values(,'BK0270','魔術書：超高速詠唱破壊光線','この魔術書を持っていると魔術書に書かれた魔術が使えるようになる。',2500);</v>
      </c>
      <c r="N274" t="e">
        <f>VLOOKUP(MID(C274,5,99),magic!$D$5:$F$391,4,FALSE)</f>
        <v>#REF!</v>
      </c>
      <c r="O274" t="e">
        <f t="shared" si="31"/>
        <v>#REF!</v>
      </c>
    </row>
    <row r="275" spans="1:15">
      <c r="A275">
        <v>271</v>
      </c>
      <c r="B275" t="str">
        <f t="shared" si="32"/>
        <v>BK0271</v>
      </c>
      <c r="C275" t="s">
        <v>1946</v>
      </c>
      <c r="D275" t="s">
        <v>1709</v>
      </c>
      <c r="E275">
        <v>2500</v>
      </c>
      <c r="F275" t="str">
        <f t="shared" si="33"/>
        <v>insert into book values(</v>
      </c>
      <c r="G275" t="str">
        <f t="shared" si="34"/>
        <v>'BK0271'</v>
      </c>
      <c r="H275" t="str">
        <f t="shared" si="35"/>
        <v>'魔術書：偽りの記憶'</v>
      </c>
      <c r="I275" t="str">
        <f t="shared" si="36"/>
        <v>'この魔術書を持っていると魔術書に書かれた魔術が使えるようになる。'</v>
      </c>
      <c r="J275">
        <f t="shared" si="37"/>
        <v>2500</v>
      </c>
      <c r="K275" t="s">
        <v>2086</v>
      </c>
      <c r="L275" t="str">
        <f t="shared" si="38"/>
        <v>insert into book values(,'BK0271','魔術書：偽りの記憶','この魔術書を持っていると魔術書に書かれた魔術が使えるようになる。',2500);</v>
      </c>
      <c r="N275" t="e">
        <f>VLOOKUP(MID(C275,5,99),magic!$D$5:$F$391,4,FALSE)</f>
        <v>#REF!</v>
      </c>
      <c r="O275" t="e">
        <f t="shared" si="31"/>
        <v>#REF!</v>
      </c>
    </row>
    <row r="276" spans="1:15">
      <c r="A276">
        <v>272</v>
      </c>
      <c r="B276" t="str">
        <f t="shared" si="32"/>
        <v>BK0272</v>
      </c>
      <c r="C276" t="s">
        <v>1947</v>
      </c>
      <c r="D276" t="s">
        <v>1709</v>
      </c>
      <c r="E276">
        <v>2500</v>
      </c>
      <c r="F276" t="str">
        <f t="shared" si="33"/>
        <v>insert into book values(</v>
      </c>
      <c r="G276" t="str">
        <f t="shared" si="34"/>
        <v>'BK0272'</v>
      </c>
      <c r="H276" t="str">
        <f t="shared" si="35"/>
        <v>'魔術書：魔力注入'</v>
      </c>
      <c r="I276" t="str">
        <f t="shared" si="36"/>
        <v>'この魔術書を持っていると魔術書に書かれた魔術が使えるようになる。'</v>
      </c>
      <c r="J276">
        <f t="shared" si="37"/>
        <v>2500</v>
      </c>
      <c r="K276" t="s">
        <v>2086</v>
      </c>
      <c r="L276" t="str">
        <f t="shared" si="38"/>
        <v>insert into book values(,'BK0272','魔術書：魔力注入','この魔術書を持っていると魔術書に書かれた魔術が使えるようになる。',2500);</v>
      </c>
      <c r="N276" t="e">
        <f>VLOOKUP(MID(C276,5,99),magic!$D$5:$F$391,4,FALSE)</f>
        <v>#REF!</v>
      </c>
      <c r="O276" t="e">
        <f t="shared" si="31"/>
        <v>#REF!</v>
      </c>
    </row>
    <row r="277" spans="1:15">
      <c r="A277">
        <v>273</v>
      </c>
      <c r="B277" t="str">
        <f t="shared" si="32"/>
        <v>BK0273</v>
      </c>
      <c r="C277" t="s">
        <v>1948</v>
      </c>
      <c r="D277" t="s">
        <v>1709</v>
      </c>
      <c r="E277">
        <v>2500</v>
      </c>
      <c r="F277" t="str">
        <f t="shared" si="33"/>
        <v>insert into book values(</v>
      </c>
      <c r="G277" t="str">
        <f t="shared" si="34"/>
        <v>'BK0273'</v>
      </c>
      <c r="H277" t="str">
        <f t="shared" si="35"/>
        <v>'魔術書：ハレーション'</v>
      </c>
      <c r="I277" t="str">
        <f t="shared" si="36"/>
        <v>'この魔術書を持っていると魔術書に書かれた魔術が使えるようになる。'</v>
      </c>
      <c r="J277">
        <f t="shared" si="37"/>
        <v>2500</v>
      </c>
      <c r="K277" t="s">
        <v>2086</v>
      </c>
      <c r="L277" t="str">
        <f t="shared" si="38"/>
        <v>insert into book values(,'BK0273','魔術書：ハレーション','この魔術書を持っていると魔術書に書かれた魔術が使えるようになる。',2500);</v>
      </c>
      <c r="N277" t="e">
        <f>VLOOKUP(MID(C277,5,99),magic!$D$5:$F$391,4,FALSE)</f>
        <v>#REF!</v>
      </c>
      <c r="O277" t="e">
        <f t="shared" si="31"/>
        <v>#REF!</v>
      </c>
    </row>
    <row r="278" spans="1:15">
      <c r="A278">
        <v>274</v>
      </c>
      <c r="B278" t="str">
        <f t="shared" si="32"/>
        <v>BK0274</v>
      </c>
      <c r="C278" t="s">
        <v>1949</v>
      </c>
      <c r="D278" t="s">
        <v>1709</v>
      </c>
      <c r="E278">
        <v>2500</v>
      </c>
      <c r="F278" t="str">
        <f t="shared" si="33"/>
        <v>insert into book values(</v>
      </c>
      <c r="G278" t="str">
        <f t="shared" si="34"/>
        <v>'BK0274'</v>
      </c>
      <c r="H278" t="str">
        <f t="shared" si="35"/>
        <v>'魔術書：ヘビーボンバー'</v>
      </c>
      <c r="I278" t="str">
        <f t="shared" si="36"/>
        <v>'この魔術書を持っていると魔術書に書かれた魔術が使えるようになる。'</v>
      </c>
      <c r="J278">
        <f t="shared" si="37"/>
        <v>2500</v>
      </c>
      <c r="K278" t="s">
        <v>2086</v>
      </c>
      <c r="L278" t="str">
        <f t="shared" si="38"/>
        <v>insert into book values(,'BK0274','魔術書：ヘビーボンバー','この魔術書を持っていると魔術書に書かれた魔術が使えるようになる。',2500);</v>
      </c>
      <c r="N278" t="e">
        <f>VLOOKUP(MID(C278,5,99),magic!$D$5:$F$391,4,FALSE)</f>
        <v>#REF!</v>
      </c>
      <c r="O278" t="e">
        <f t="shared" si="31"/>
        <v>#REF!</v>
      </c>
    </row>
    <row r="279" spans="1:15">
      <c r="A279">
        <v>275</v>
      </c>
      <c r="B279" t="str">
        <f t="shared" si="32"/>
        <v>BK0275</v>
      </c>
      <c r="C279" t="s">
        <v>1950</v>
      </c>
      <c r="D279" t="s">
        <v>1709</v>
      </c>
      <c r="E279">
        <v>2500</v>
      </c>
      <c r="F279" t="str">
        <f t="shared" si="33"/>
        <v>insert into book values(</v>
      </c>
      <c r="G279" t="str">
        <f t="shared" si="34"/>
        <v>'BK0275'</v>
      </c>
      <c r="H279" t="str">
        <f t="shared" si="35"/>
        <v>'魔術書：輝きの海'</v>
      </c>
      <c r="I279" t="str">
        <f t="shared" si="36"/>
        <v>'この魔術書を持っていると魔術書に書かれた魔術が使えるようになる。'</v>
      </c>
      <c r="J279">
        <f t="shared" si="37"/>
        <v>2500</v>
      </c>
      <c r="K279" t="s">
        <v>2086</v>
      </c>
      <c r="L279" t="str">
        <f t="shared" si="38"/>
        <v>insert into book values(,'BK0275','魔術書：輝きの海','この魔術書を持っていると魔術書に書かれた魔術が使えるようになる。',2500);</v>
      </c>
      <c r="N279" t="e">
        <f>VLOOKUP(MID(C279,5,99),magic!$D$5:$F$391,4,FALSE)</f>
        <v>#REF!</v>
      </c>
      <c r="O279" t="e">
        <f t="shared" si="31"/>
        <v>#REF!</v>
      </c>
    </row>
    <row r="280" spans="1:15">
      <c r="A280">
        <v>276</v>
      </c>
      <c r="B280" t="str">
        <f t="shared" si="32"/>
        <v>BK0276</v>
      </c>
      <c r="C280" t="s">
        <v>1951</v>
      </c>
      <c r="D280" t="s">
        <v>1709</v>
      </c>
      <c r="E280">
        <v>2500</v>
      </c>
      <c r="F280" t="str">
        <f t="shared" si="33"/>
        <v>insert into book values(</v>
      </c>
      <c r="G280" t="str">
        <f t="shared" si="34"/>
        <v>'BK0276'</v>
      </c>
      <c r="H280" t="str">
        <f t="shared" si="35"/>
        <v>'魔術書：戦闘の準備'</v>
      </c>
      <c r="I280" t="str">
        <f t="shared" si="36"/>
        <v>'この魔術書を持っていると魔術書に書かれた魔術が使えるようになる。'</v>
      </c>
      <c r="J280">
        <f t="shared" si="37"/>
        <v>2500</v>
      </c>
      <c r="K280" t="s">
        <v>2086</v>
      </c>
      <c r="L280" t="str">
        <f t="shared" si="38"/>
        <v>insert into book values(,'BK0276','魔術書：戦闘の準備','この魔術書を持っていると魔術書に書かれた魔術が使えるようになる。',2500);</v>
      </c>
      <c r="N280" t="e">
        <f>VLOOKUP(MID(C280,5,99),magic!$D$5:$F$391,4,FALSE)</f>
        <v>#REF!</v>
      </c>
      <c r="O280" t="e">
        <f t="shared" si="31"/>
        <v>#REF!</v>
      </c>
    </row>
    <row r="281" spans="1:15">
      <c r="A281">
        <v>277</v>
      </c>
      <c r="B281" t="str">
        <f t="shared" si="32"/>
        <v>BK0277</v>
      </c>
      <c r="C281" t="s">
        <v>1952</v>
      </c>
      <c r="D281" t="s">
        <v>1709</v>
      </c>
      <c r="E281">
        <v>2500</v>
      </c>
      <c r="F281" t="str">
        <f t="shared" si="33"/>
        <v>insert into book values(</v>
      </c>
      <c r="G281" t="str">
        <f t="shared" si="34"/>
        <v>'BK0277'</v>
      </c>
      <c r="H281" t="str">
        <f t="shared" si="35"/>
        <v>'魔術書：二撃必殺'</v>
      </c>
      <c r="I281" t="str">
        <f t="shared" si="36"/>
        <v>'この魔術書を持っていると魔術書に書かれた魔術が使えるようになる。'</v>
      </c>
      <c r="J281">
        <f t="shared" si="37"/>
        <v>2500</v>
      </c>
      <c r="K281" t="s">
        <v>2086</v>
      </c>
      <c r="L281" t="str">
        <f t="shared" si="38"/>
        <v>insert into book values(,'BK0277','魔術書：二撃必殺','この魔術書を持っていると魔術書に書かれた魔術が使えるようになる。',2500);</v>
      </c>
      <c r="N281" t="e">
        <f>VLOOKUP(MID(C281,5,99),magic!$D$5:$F$391,4,FALSE)</f>
        <v>#REF!</v>
      </c>
      <c r="O281" t="e">
        <f t="shared" si="31"/>
        <v>#REF!</v>
      </c>
    </row>
    <row r="282" spans="1:15">
      <c r="A282">
        <v>278</v>
      </c>
      <c r="B282" t="str">
        <f t="shared" si="32"/>
        <v>BK0278</v>
      </c>
      <c r="C282" t="s">
        <v>1953</v>
      </c>
      <c r="D282" t="s">
        <v>1709</v>
      </c>
      <c r="E282">
        <v>2500</v>
      </c>
      <c r="F282" t="str">
        <f t="shared" si="33"/>
        <v>insert into book values(</v>
      </c>
      <c r="G282" t="str">
        <f t="shared" si="34"/>
        <v>'BK0278'</v>
      </c>
      <c r="H282" t="str">
        <f t="shared" si="35"/>
        <v>'魔術書：磁石'</v>
      </c>
      <c r="I282" t="str">
        <f t="shared" si="36"/>
        <v>'この魔術書を持っていると魔術書に書かれた魔術が使えるようになる。'</v>
      </c>
      <c r="J282">
        <f t="shared" si="37"/>
        <v>2500</v>
      </c>
      <c r="K282" t="s">
        <v>2086</v>
      </c>
      <c r="L282" t="str">
        <f t="shared" si="38"/>
        <v>insert into book values(,'BK0278','魔術書：磁石','この魔術書を持っていると魔術書に書かれた魔術が使えるようになる。',2500);</v>
      </c>
      <c r="N282" t="e">
        <f>VLOOKUP(MID(C282,5,99),magic!$D$5:$F$391,4,FALSE)</f>
        <v>#REF!</v>
      </c>
      <c r="O282" t="e">
        <f t="shared" si="31"/>
        <v>#REF!</v>
      </c>
    </row>
    <row r="283" spans="1:15">
      <c r="A283">
        <v>279</v>
      </c>
      <c r="B283" t="str">
        <f t="shared" si="32"/>
        <v>BK0279</v>
      </c>
      <c r="C283" t="s">
        <v>1954</v>
      </c>
      <c r="D283" t="s">
        <v>1709</v>
      </c>
      <c r="E283">
        <v>2500</v>
      </c>
      <c r="F283" t="str">
        <f t="shared" si="33"/>
        <v>insert into book values(</v>
      </c>
      <c r="G283" t="str">
        <f t="shared" si="34"/>
        <v>'BK0279'</v>
      </c>
      <c r="H283" t="str">
        <f t="shared" si="35"/>
        <v>'魔術書：ぬるぽ'</v>
      </c>
      <c r="I283" t="str">
        <f t="shared" si="36"/>
        <v>'この魔術書を持っていると魔術書に書かれた魔術が使えるようになる。'</v>
      </c>
      <c r="J283">
        <f t="shared" si="37"/>
        <v>2500</v>
      </c>
      <c r="K283" t="s">
        <v>2086</v>
      </c>
      <c r="L283" t="str">
        <f t="shared" si="38"/>
        <v>insert into book values(,'BK0279','魔術書：ぬるぽ','この魔術書を持っていると魔術書に書かれた魔術が使えるようになる。',2500);</v>
      </c>
      <c r="N283" t="e">
        <f>VLOOKUP(MID(C283,5,99),magic!$D$5:$F$391,4,FALSE)</f>
        <v>#REF!</v>
      </c>
      <c r="O283" t="e">
        <f t="shared" si="31"/>
        <v>#REF!</v>
      </c>
    </row>
    <row r="284" spans="1:15">
      <c r="A284">
        <v>280</v>
      </c>
      <c r="B284" t="str">
        <f t="shared" si="32"/>
        <v>BK0280</v>
      </c>
      <c r="C284" t="s">
        <v>1955</v>
      </c>
      <c r="D284" t="s">
        <v>1709</v>
      </c>
      <c r="E284">
        <v>2500</v>
      </c>
      <c r="F284" t="str">
        <f t="shared" si="33"/>
        <v>insert into book values(</v>
      </c>
      <c r="G284" t="str">
        <f t="shared" si="34"/>
        <v>'BK0280'</v>
      </c>
      <c r="H284" t="str">
        <f t="shared" si="35"/>
        <v>'魔術書：錬金爆発'</v>
      </c>
      <c r="I284" t="str">
        <f t="shared" si="36"/>
        <v>'この魔術書を持っていると魔術書に書かれた魔術が使えるようになる。'</v>
      </c>
      <c r="J284">
        <f t="shared" si="37"/>
        <v>2500</v>
      </c>
      <c r="K284" t="s">
        <v>2086</v>
      </c>
      <c r="L284" t="str">
        <f t="shared" si="38"/>
        <v>insert into book values(,'BK0280','魔術書：錬金爆発','この魔術書を持っていると魔術書に書かれた魔術が使えるようになる。',2500);</v>
      </c>
      <c r="N284" t="e">
        <f>VLOOKUP(MID(C284,5,99),magic!$D$5:$F$391,4,FALSE)</f>
        <v>#REF!</v>
      </c>
      <c r="O284" t="e">
        <f t="shared" si="31"/>
        <v>#REF!</v>
      </c>
    </row>
    <row r="285" spans="1:15">
      <c r="A285">
        <v>281</v>
      </c>
      <c r="B285" t="str">
        <f t="shared" si="32"/>
        <v>BK0281</v>
      </c>
      <c r="C285" t="s">
        <v>1956</v>
      </c>
      <c r="D285" t="s">
        <v>1709</v>
      </c>
      <c r="E285">
        <v>2500</v>
      </c>
      <c r="F285" t="str">
        <f t="shared" si="33"/>
        <v>insert into book values(</v>
      </c>
      <c r="G285" t="str">
        <f t="shared" si="34"/>
        <v>'BK0281'</v>
      </c>
      <c r="H285" t="str">
        <f t="shared" si="35"/>
        <v>'魔術書：変異'</v>
      </c>
      <c r="I285" t="str">
        <f t="shared" si="36"/>
        <v>'この魔術書を持っていると魔術書に書かれた魔術が使えるようになる。'</v>
      </c>
      <c r="J285">
        <f t="shared" si="37"/>
        <v>2500</v>
      </c>
      <c r="K285" t="s">
        <v>2086</v>
      </c>
      <c r="L285" t="str">
        <f t="shared" si="38"/>
        <v>insert into book values(,'BK0281','魔術書：変異','この魔術書を持っていると魔術書に書かれた魔術が使えるようになる。',2500);</v>
      </c>
      <c r="N285" t="e">
        <f>VLOOKUP(MID(C285,5,99),magic!$D$5:$F$391,4,FALSE)</f>
        <v>#REF!</v>
      </c>
      <c r="O285" t="e">
        <f t="shared" si="31"/>
        <v>#REF!</v>
      </c>
    </row>
    <row r="286" spans="1:15">
      <c r="A286">
        <v>282</v>
      </c>
      <c r="B286" t="str">
        <f t="shared" si="32"/>
        <v>BK0282</v>
      </c>
      <c r="C286" t="s">
        <v>1957</v>
      </c>
      <c r="D286" t="s">
        <v>1709</v>
      </c>
      <c r="E286">
        <v>2500</v>
      </c>
      <c r="F286" t="str">
        <f t="shared" si="33"/>
        <v>insert into book values(</v>
      </c>
      <c r="G286" t="str">
        <f t="shared" si="34"/>
        <v>'BK0282'</v>
      </c>
      <c r="H286" t="str">
        <f t="shared" si="35"/>
        <v>'魔術書：押し出し'</v>
      </c>
      <c r="I286" t="str">
        <f t="shared" si="36"/>
        <v>'この魔術書を持っていると魔術書に書かれた魔術が使えるようになる。'</v>
      </c>
      <c r="J286">
        <f t="shared" si="37"/>
        <v>2500</v>
      </c>
      <c r="K286" t="s">
        <v>2086</v>
      </c>
      <c r="L286" t="str">
        <f t="shared" si="38"/>
        <v>insert into book values(,'BK0282','魔術書：押し出し','この魔術書を持っていると魔術書に書かれた魔術が使えるようになる。',2500);</v>
      </c>
      <c r="N286" t="e">
        <f>VLOOKUP(MID(C286,5,99),magic!$D$5:$F$391,4,FALSE)</f>
        <v>#REF!</v>
      </c>
      <c r="O286" t="e">
        <f t="shared" si="31"/>
        <v>#REF!</v>
      </c>
    </row>
    <row r="287" spans="1:15">
      <c r="A287">
        <v>283</v>
      </c>
      <c r="B287" t="str">
        <f t="shared" si="32"/>
        <v>BK0283</v>
      </c>
      <c r="C287" t="s">
        <v>1958</v>
      </c>
      <c r="D287" t="s">
        <v>1709</v>
      </c>
      <c r="E287">
        <v>2500</v>
      </c>
      <c r="F287" t="str">
        <f t="shared" si="33"/>
        <v>insert into book values(</v>
      </c>
      <c r="G287" t="str">
        <f t="shared" si="34"/>
        <v>'BK0283'</v>
      </c>
      <c r="H287" t="str">
        <f t="shared" si="35"/>
        <v>'魔術書：PUSH・PUSH・PUSH！'</v>
      </c>
      <c r="I287" t="str">
        <f t="shared" si="36"/>
        <v>'この魔術書を持っていると魔術書に書かれた魔術が使えるようになる。'</v>
      </c>
      <c r="J287">
        <f t="shared" si="37"/>
        <v>2500</v>
      </c>
      <c r="K287" t="s">
        <v>2086</v>
      </c>
      <c r="L287" t="str">
        <f t="shared" si="38"/>
        <v>insert into book values(,'BK0283','魔術書：PUSH・PUSH・PUSH！','この魔術書を持っていると魔術書に書かれた魔術が使えるようになる。',2500);</v>
      </c>
      <c r="N287" t="e">
        <f>VLOOKUP(MID(C287,5,99),magic!$D$5:$F$391,4,FALSE)</f>
        <v>#REF!</v>
      </c>
      <c r="O287" t="e">
        <f t="shared" si="31"/>
        <v>#REF!</v>
      </c>
    </row>
    <row r="288" spans="1:15">
      <c r="A288">
        <v>284</v>
      </c>
      <c r="B288" t="str">
        <f t="shared" si="32"/>
        <v>BK0284</v>
      </c>
      <c r="C288" t="s">
        <v>1959</v>
      </c>
      <c r="D288" t="s">
        <v>1709</v>
      </c>
      <c r="E288">
        <v>2500</v>
      </c>
      <c r="F288" t="str">
        <f t="shared" si="33"/>
        <v>insert into book values(</v>
      </c>
      <c r="G288" t="str">
        <f t="shared" si="34"/>
        <v>'BK0284'</v>
      </c>
      <c r="H288" t="str">
        <f t="shared" si="35"/>
        <v>'魔術書：裏切り'</v>
      </c>
      <c r="I288" t="str">
        <f t="shared" si="36"/>
        <v>'この魔術書を持っていると魔術書に書かれた魔術が使えるようになる。'</v>
      </c>
      <c r="J288">
        <f t="shared" si="37"/>
        <v>2500</v>
      </c>
      <c r="K288" t="s">
        <v>2086</v>
      </c>
      <c r="L288" t="str">
        <f t="shared" si="38"/>
        <v>insert into book values(,'BK0284','魔術書：裏切り','この魔術書を持っていると魔術書に書かれた魔術が使えるようになる。',2500);</v>
      </c>
      <c r="N288" t="e">
        <f>VLOOKUP(MID(C288,5,99),magic!$D$5:$F$391,4,FALSE)</f>
        <v>#REF!</v>
      </c>
      <c r="O288" t="e">
        <f t="shared" si="31"/>
        <v>#REF!</v>
      </c>
    </row>
    <row r="289" spans="1:15">
      <c r="A289">
        <v>285</v>
      </c>
      <c r="B289" t="str">
        <f t="shared" si="32"/>
        <v>BK0285</v>
      </c>
      <c r="C289" t="s">
        <v>1960</v>
      </c>
      <c r="D289" t="s">
        <v>1709</v>
      </c>
      <c r="E289">
        <v>2500</v>
      </c>
      <c r="F289" t="str">
        <f t="shared" si="33"/>
        <v>insert into book values(</v>
      </c>
      <c r="G289" t="str">
        <f t="shared" si="34"/>
        <v>'BK0285'</v>
      </c>
      <c r="H289" t="str">
        <f t="shared" si="35"/>
        <v>'魔術書：そば団子召喚'</v>
      </c>
      <c r="I289" t="str">
        <f t="shared" si="36"/>
        <v>'この魔術書を持っていると魔術書に書かれた魔術が使えるようになる。'</v>
      </c>
      <c r="J289">
        <f t="shared" si="37"/>
        <v>2500</v>
      </c>
      <c r="K289" t="s">
        <v>2086</v>
      </c>
      <c r="L289" t="str">
        <f t="shared" si="38"/>
        <v>insert into book values(,'BK0285','魔術書：そば団子召喚','この魔術書を持っていると魔術書に書かれた魔術が使えるようになる。',2500);</v>
      </c>
      <c r="N289" t="e">
        <f>VLOOKUP(MID(C289,5,99),magic!$D$5:$F$391,4,FALSE)</f>
        <v>#REF!</v>
      </c>
      <c r="O289" t="e">
        <f t="shared" si="31"/>
        <v>#REF!</v>
      </c>
    </row>
    <row r="290" spans="1:15">
      <c r="A290">
        <v>286</v>
      </c>
      <c r="B290" t="str">
        <f t="shared" si="32"/>
        <v>BK0286</v>
      </c>
      <c r="C290" t="s">
        <v>1961</v>
      </c>
      <c r="D290" t="s">
        <v>1709</v>
      </c>
      <c r="E290">
        <v>2500</v>
      </c>
      <c r="F290" t="str">
        <f t="shared" si="33"/>
        <v>insert into book values(</v>
      </c>
      <c r="G290" t="str">
        <f t="shared" si="34"/>
        <v>'BK0286'</v>
      </c>
      <c r="H290" t="str">
        <f t="shared" si="35"/>
        <v>'魔術書：お魚召喚'</v>
      </c>
      <c r="I290" t="str">
        <f t="shared" si="36"/>
        <v>'この魔術書を持っていると魔術書に書かれた魔術が使えるようになる。'</v>
      </c>
      <c r="J290">
        <f t="shared" si="37"/>
        <v>2500</v>
      </c>
      <c r="K290" t="s">
        <v>2086</v>
      </c>
      <c r="L290" t="str">
        <f t="shared" si="38"/>
        <v>insert into book values(,'BK0286','魔術書：お魚召喚','この魔術書を持っていると魔術書に書かれた魔術が使えるようになる。',2500);</v>
      </c>
      <c r="N290" t="e">
        <f>VLOOKUP(MID(C290,5,99),magic!$D$5:$F$391,4,FALSE)</f>
        <v>#REF!</v>
      </c>
      <c r="O290" t="e">
        <f t="shared" si="31"/>
        <v>#REF!</v>
      </c>
    </row>
    <row r="291" spans="1:15">
      <c r="A291">
        <v>287</v>
      </c>
      <c r="B291" t="str">
        <f t="shared" si="32"/>
        <v>BK0287</v>
      </c>
      <c r="C291" t="s">
        <v>1962</v>
      </c>
      <c r="D291" t="s">
        <v>1709</v>
      </c>
      <c r="E291">
        <v>2500</v>
      </c>
      <c r="F291" t="str">
        <f t="shared" si="33"/>
        <v>insert into book values(</v>
      </c>
      <c r="G291" t="str">
        <f t="shared" si="34"/>
        <v>'BK0287'</v>
      </c>
      <c r="H291" t="str">
        <f t="shared" si="35"/>
        <v>'魔術書：出前そば注文'</v>
      </c>
      <c r="I291" t="str">
        <f t="shared" si="36"/>
        <v>'この魔術書を持っていると魔術書に書かれた魔術が使えるようになる。'</v>
      </c>
      <c r="J291">
        <f t="shared" si="37"/>
        <v>2500</v>
      </c>
      <c r="K291" t="s">
        <v>2086</v>
      </c>
      <c r="L291" t="str">
        <f t="shared" si="38"/>
        <v>insert into book values(,'BK0287','魔術書：出前そば注文','この魔術書を持っていると魔術書に書かれた魔術が使えるようになる。',2500);</v>
      </c>
      <c r="N291" t="e">
        <f>VLOOKUP(MID(C291,5,99),magic!$D$5:$F$391,4,FALSE)</f>
        <v>#REF!</v>
      </c>
      <c r="O291" t="e">
        <f t="shared" si="31"/>
        <v>#REF!</v>
      </c>
    </row>
    <row r="292" spans="1:15">
      <c r="A292">
        <v>288</v>
      </c>
      <c r="B292" t="str">
        <f t="shared" si="32"/>
        <v>BK0288</v>
      </c>
      <c r="C292" t="s">
        <v>1963</v>
      </c>
      <c r="D292" t="s">
        <v>1709</v>
      </c>
      <c r="E292">
        <v>2500</v>
      </c>
      <c r="F292" t="str">
        <f t="shared" si="33"/>
        <v>insert into book values(</v>
      </c>
      <c r="G292" t="str">
        <f t="shared" si="34"/>
        <v>'BK0288'</v>
      </c>
      <c r="H292" t="str">
        <f t="shared" si="35"/>
        <v>'魔術書：ガチャ'</v>
      </c>
      <c r="I292" t="str">
        <f t="shared" si="36"/>
        <v>'この魔術書を持っていると魔術書に書かれた魔術が使えるようになる。'</v>
      </c>
      <c r="J292">
        <f t="shared" si="37"/>
        <v>2500</v>
      </c>
      <c r="K292" t="s">
        <v>2086</v>
      </c>
      <c r="L292" t="str">
        <f t="shared" si="38"/>
        <v>insert into book values(,'BK0288','魔術書：ガチャ','この魔術書を持っていると魔術書に書かれた魔術が使えるようになる。',2500);</v>
      </c>
      <c r="N292" t="e">
        <f>VLOOKUP(MID(C292,5,99),magic!$D$5:$F$391,4,FALSE)</f>
        <v>#REF!</v>
      </c>
      <c r="O292" t="e">
        <f t="shared" si="31"/>
        <v>#REF!</v>
      </c>
    </row>
    <row r="293" spans="1:15">
      <c r="A293">
        <v>289</v>
      </c>
      <c r="B293" t="str">
        <f t="shared" si="32"/>
        <v>BK0289</v>
      </c>
      <c r="C293" t="s">
        <v>1964</v>
      </c>
      <c r="D293" t="s">
        <v>1709</v>
      </c>
      <c r="E293">
        <v>2500</v>
      </c>
      <c r="F293" t="str">
        <f t="shared" si="33"/>
        <v>insert into book values(</v>
      </c>
      <c r="G293" t="str">
        <f t="shared" si="34"/>
        <v>'BK0289'</v>
      </c>
      <c r="H293" t="str">
        <f t="shared" si="35"/>
        <v>'魔術書：アポクリファ'</v>
      </c>
      <c r="I293" t="str">
        <f t="shared" si="36"/>
        <v>'この魔術書を持っていると魔術書に書かれた魔術が使えるようになる。'</v>
      </c>
      <c r="J293">
        <f t="shared" si="37"/>
        <v>2500</v>
      </c>
      <c r="K293" t="s">
        <v>2086</v>
      </c>
      <c r="L293" t="str">
        <f t="shared" si="38"/>
        <v>insert into book values(,'BK0289','魔術書：アポクリファ','この魔術書を持っていると魔術書に書かれた魔術が使えるようになる。',2500);</v>
      </c>
      <c r="N293" t="e">
        <f>VLOOKUP(MID(C293,5,99),magic!$D$5:$F$391,4,FALSE)</f>
        <v>#REF!</v>
      </c>
      <c r="O293" t="e">
        <f t="shared" si="31"/>
        <v>#REF!</v>
      </c>
    </row>
    <row r="294" spans="1:15">
      <c r="A294">
        <v>290</v>
      </c>
      <c r="B294" t="str">
        <f t="shared" si="32"/>
        <v>BK0290</v>
      </c>
      <c r="C294" t="s">
        <v>1965</v>
      </c>
      <c r="D294" t="s">
        <v>1709</v>
      </c>
      <c r="E294">
        <v>2500</v>
      </c>
      <c r="F294" t="str">
        <f t="shared" si="33"/>
        <v>insert into book values(</v>
      </c>
      <c r="G294" t="str">
        <f t="shared" si="34"/>
        <v>'BK0290'</v>
      </c>
      <c r="H294" t="str">
        <f t="shared" si="35"/>
        <v>'魔術書：赤の絨毯'</v>
      </c>
      <c r="I294" t="str">
        <f t="shared" si="36"/>
        <v>'この魔術書を持っていると魔術書に書かれた魔術が使えるようになる。'</v>
      </c>
      <c r="J294">
        <f t="shared" si="37"/>
        <v>2500</v>
      </c>
      <c r="K294" t="s">
        <v>2086</v>
      </c>
      <c r="L294" t="str">
        <f t="shared" si="38"/>
        <v>insert into book values(,'BK0290','魔術書：赤の絨毯','この魔術書を持っていると魔術書に書かれた魔術が使えるようになる。',2500);</v>
      </c>
      <c r="N294" t="e">
        <f>VLOOKUP(MID(C294,5,99),magic!$D$5:$F$391,4,FALSE)</f>
        <v>#REF!</v>
      </c>
      <c r="O294" t="e">
        <f t="shared" si="31"/>
        <v>#REF!</v>
      </c>
    </row>
    <row r="295" spans="1:15">
      <c r="A295">
        <v>291</v>
      </c>
      <c r="B295" t="str">
        <f t="shared" si="32"/>
        <v>BK0291</v>
      </c>
      <c r="C295" t="s">
        <v>1966</v>
      </c>
      <c r="D295" t="s">
        <v>1709</v>
      </c>
      <c r="E295">
        <v>2500</v>
      </c>
      <c r="F295" t="str">
        <f t="shared" si="33"/>
        <v>insert into book values(</v>
      </c>
      <c r="G295" t="str">
        <f t="shared" si="34"/>
        <v>'BK0291'</v>
      </c>
      <c r="H295" t="str">
        <f t="shared" si="35"/>
        <v>'魔術書：白の絨毯'</v>
      </c>
      <c r="I295" t="str">
        <f t="shared" si="36"/>
        <v>'この魔術書を持っていると魔術書に書かれた魔術が使えるようになる。'</v>
      </c>
      <c r="J295">
        <f t="shared" si="37"/>
        <v>2500</v>
      </c>
      <c r="K295" t="s">
        <v>2086</v>
      </c>
      <c r="L295" t="str">
        <f t="shared" si="38"/>
        <v>insert into book values(,'BK0291','魔術書：白の絨毯','この魔術書を持っていると魔術書に書かれた魔術が使えるようになる。',2500);</v>
      </c>
      <c r="N295" t="e">
        <f>VLOOKUP(MID(C295,5,99),magic!$D$5:$F$391,4,FALSE)</f>
        <v>#REF!</v>
      </c>
      <c r="O295" t="e">
        <f t="shared" ref="O295:O358" si="39">"insert into book_action values('"&amp;B295&amp;"','"&amp;N295&amp;"');"</f>
        <v>#REF!</v>
      </c>
    </row>
    <row r="296" spans="1:15">
      <c r="A296">
        <v>292</v>
      </c>
      <c r="B296" t="str">
        <f t="shared" si="32"/>
        <v>BK0292</v>
      </c>
      <c r="C296" t="s">
        <v>1967</v>
      </c>
      <c r="D296" t="s">
        <v>1709</v>
      </c>
      <c r="E296">
        <v>2500</v>
      </c>
      <c r="F296" t="str">
        <f t="shared" si="33"/>
        <v>insert into book values(</v>
      </c>
      <c r="G296" t="str">
        <f t="shared" si="34"/>
        <v>'BK0292'</v>
      </c>
      <c r="H296" t="str">
        <f t="shared" si="35"/>
        <v>'魔術書：敵の召喚'</v>
      </c>
      <c r="I296" t="str">
        <f t="shared" si="36"/>
        <v>'この魔術書を持っていると魔術書に書かれた魔術が使えるようになる。'</v>
      </c>
      <c r="J296">
        <f t="shared" si="37"/>
        <v>2500</v>
      </c>
      <c r="K296" t="s">
        <v>2086</v>
      </c>
      <c r="L296" t="str">
        <f t="shared" si="38"/>
        <v>insert into book values(,'BK0292','魔術書：敵の召喚','この魔術書を持っていると魔術書に書かれた魔術が使えるようになる。',2500);</v>
      </c>
      <c r="N296" t="e">
        <f>VLOOKUP(MID(C296,5,99),magic!$D$5:$F$391,4,FALSE)</f>
        <v>#REF!</v>
      </c>
      <c r="O296" t="e">
        <f t="shared" si="39"/>
        <v>#REF!</v>
      </c>
    </row>
    <row r="297" spans="1:15">
      <c r="A297">
        <v>293</v>
      </c>
      <c r="B297" t="str">
        <f t="shared" si="32"/>
        <v>BK0293</v>
      </c>
      <c r="C297" t="s">
        <v>1968</v>
      </c>
      <c r="D297" t="s">
        <v>1709</v>
      </c>
      <c r="E297">
        <v>2500</v>
      </c>
      <c r="F297" t="str">
        <f t="shared" si="33"/>
        <v>insert into book values(</v>
      </c>
      <c r="G297" t="str">
        <f t="shared" si="34"/>
        <v>'BK0293'</v>
      </c>
      <c r="H297" t="str">
        <f t="shared" si="35"/>
        <v>'魔術書：セキュリティ違反'</v>
      </c>
      <c r="I297" t="str">
        <f t="shared" si="36"/>
        <v>'この魔術書を持っていると魔術書に書かれた魔術が使えるようになる。'</v>
      </c>
      <c r="J297">
        <f t="shared" si="37"/>
        <v>2500</v>
      </c>
      <c r="K297" t="s">
        <v>2086</v>
      </c>
      <c r="L297" t="str">
        <f t="shared" si="38"/>
        <v>insert into book values(,'BK0293','魔術書：セキュリティ違反','この魔術書を持っていると魔術書に書かれた魔術が使えるようになる。',2500);</v>
      </c>
      <c r="N297" t="e">
        <f>VLOOKUP(MID(C297,5,99),magic!$D$5:$F$391,4,FALSE)</f>
        <v>#REF!</v>
      </c>
      <c r="O297" t="e">
        <f t="shared" si="39"/>
        <v>#REF!</v>
      </c>
    </row>
    <row r="298" spans="1:15">
      <c r="A298">
        <v>294</v>
      </c>
      <c r="B298" t="str">
        <f t="shared" si="32"/>
        <v>BK0294</v>
      </c>
      <c r="C298" t="s">
        <v>1969</v>
      </c>
      <c r="D298" t="s">
        <v>1709</v>
      </c>
      <c r="E298">
        <v>2500</v>
      </c>
      <c r="F298" t="str">
        <f t="shared" si="33"/>
        <v>insert into book values(</v>
      </c>
      <c r="G298" t="str">
        <f t="shared" si="34"/>
        <v>'BK0294'</v>
      </c>
      <c r="H298" t="str">
        <f t="shared" si="35"/>
        <v>'魔術書：危険な悪戯'</v>
      </c>
      <c r="I298" t="str">
        <f t="shared" si="36"/>
        <v>'この魔術書を持っていると魔術書に書かれた魔術が使えるようになる。'</v>
      </c>
      <c r="J298">
        <f t="shared" si="37"/>
        <v>2500</v>
      </c>
      <c r="K298" t="s">
        <v>2086</v>
      </c>
      <c r="L298" t="str">
        <f t="shared" si="38"/>
        <v>insert into book values(,'BK0294','魔術書：危険な悪戯','この魔術書を持っていると魔術書に書かれた魔術が使えるようになる。',2500);</v>
      </c>
      <c r="N298" t="e">
        <f>VLOOKUP(MID(C298,5,99),magic!$D$5:$F$391,4,FALSE)</f>
        <v>#REF!</v>
      </c>
      <c r="O298" t="e">
        <f t="shared" si="39"/>
        <v>#REF!</v>
      </c>
    </row>
    <row r="299" spans="1:15">
      <c r="A299">
        <v>295</v>
      </c>
      <c r="B299" t="str">
        <f t="shared" si="32"/>
        <v>BK0295</v>
      </c>
      <c r="C299" t="s">
        <v>1970</v>
      </c>
      <c r="D299" t="s">
        <v>1709</v>
      </c>
      <c r="E299">
        <v>2500</v>
      </c>
      <c r="F299" t="str">
        <f t="shared" si="33"/>
        <v>insert into book values(</v>
      </c>
      <c r="G299" t="str">
        <f t="shared" si="34"/>
        <v>'BK0295'</v>
      </c>
      <c r="H299" t="str">
        <f t="shared" si="35"/>
        <v>'魔術書：青い鳥'</v>
      </c>
      <c r="I299" t="str">
        <f t="shared" si="36"/>
        <v>'この魔術書を持っていると魔術書に書かれた魔術が使えるようになる。'</v>
      </c>
      <c r="J299">
        <f t="shared" si="37"/>
        <v>2500</v>
      </c>
      <c r="K299" t="s">
        <v>2086</v>
      </c>
      <c r="L299" t="str">
        <f t="shared" si="38"/>
        <v>insert into book values(,'BK0295','魔術書：青い鳥','この魔術書を持っていると魔術書に書かれた魔術が使えるようになる。',2500);</v>
      </c>
      <c r="N299" t="e">
        <f>VLOOKUP(MID(C299,5,99),magic!$D$5:$F$391,4,FALSE)</f>
        <v>#REF!</v>
      </c>
      <c r="O299" t="e">
        <f t="shared" si="39"/>
        <v>#REF!</v>
      </c>
    </row>
    <row r="300" spans="1:15">
      <c r="A300">
        <v>296</v>
      </c>
      <c r="B300" t="str">
        <f t="shared" si="32"/>
        <v>BK0296</v>
      </c>
      <c r="C300" t="s">
        <v>1971</v>
      </c>
      <c r="D300" t="s">
        <v>1709</v>
      </c>
      <c r="E300">
        <v>2500</v>
      </c>
      <c r="F300" t="str">
        <f t="shared" si="33"/>
        <v>insert into book values(</v>
      </c>
      <c r="G300" t="str">
        <f t="shared" si="34"/>
        <v>'BK0296'</v>
      </c>
      <c r="H300" t="str">
        <f t="shared" si="35"/>
        <v>'魔術書：究極魔法：死滅'</v>
      </c>
      <c r="I300" t="str">
        <f t="shared" si="36"/>
        <v>'この魔術書を持っていると魔術書に書かれた魔術が使えるようになる。'</v>
      </c>
      <c r="J300">
        <f t="shared" si="37"/>
        <v>2500</v>
      </c>
      <c r="K300" t="s">
        <v>2086</v>
      </c>
      <c r="L300" t="str">
        <f t="shared" si="38"/>
        <v>insert into book values(,'BK0296','魔術書：究極魔法：死滅','この魔術書を持っていると魔術書に書かれた魔術が使えるようになる。',2500);</v>
      </c>
      <c r="N300" t="e">
        <f>VLOOKUP(MID(C300,5,99),magic!$D$5:$F$391,4,FALSE)</f>
        <v>#REF!</v>
      </c>
      <c r="O300" t="e">
        <f t="shared" si="39"/>
        <v>#REF!</v>
      </c>
    </row>
    <row r="301" spans="1:15">
      <c r="A301">
        <v>297</v>
      </c>
      <c r="B301" t="str">
        <f t="shared" si="32"/>
        <v>BK0297</v>
      </c>
      <c r="C301" t="s">
        <v>1972</v>
      </c>
      <c r="D301" t="s">
        <v>1709</v>
      </c>
      <c r="E301">
        <v>2500</v>
      </c>
      <c r="F301" t="str">
        <f t="shared" si="33"/>
        <v>insert into book values(</v>
      </c>
      <c r="G301" t="str">
        <f t="shared" si="34"/>
        <v>'BK0297'</v>
      </c>
      <c r="H301" t="str">
        <f t="shared" si="35"/>
        <v>'魔術書：精神の退避'</v>
      </c>
      <c r="I301" t="str">
        <f t="shared" si="36"/>
        <v>'この魔術書を持っていると魔術書に書かれた魔術が使えるようになる。'</v>
      </c>
      <c r="J301">
        <f t="shared" si="37"/>
        <v>2500</v>
      </c>
      <c r="K301" t="s">
        <v>2086</v>
      </c>
      <c r="L301" t="str">
        <f t="shared" si="38"/>
        <v>insert into book values(,'BK0297','魔術書：精神の退避','この魔術書を持っていると魔術書に書かれた魔術が使えるようになる。',2500);</v>
      </c>
      <c r="N301" t="e">
        <f>VLOOKUP(MID(C301,5,99),magic!$D$5:$F$391,4,FALSE)</f>
        <v>#REF!</v>
      </c>
      <c r="O301" t="e">
        <f t="shared" si="39"/>
        <v>#REF!</v>
      </c>
    </row>
    <row r="302" spans="1:15">
      <c r="A302">
        <v>298</v>
      </c>
      <c r="B302" t="str">
        <f t="shared" si="32"/>
        <v>BK0298</v>
      </c>
      <c r="C302" t="s">
        <v>1973</v>
      </c>
      <c r="D302" t="s">
        <v>1709</v>
      </c>
      <c r="E302">
        <v>2500</v>
      </c>
      <c r="F302" t="str">
        <f t="shared" si="33"/>
        <v>insert into book values(</v>
      </c>
      <c r="G302" t="str">
        <f t="shared" si="34"/>
        <v>'BK0298'</v>
      </c>
      <c r="H302" t="str">
        <f t="shared" si="35"/>
        <v>'魔術書：プルプルンテ'</v>
      </c>
      <c r="I302" t="str">
        <f t="shared" si="36"/>
        <v>'この魔術書を持っていると魔術書に書かれた魔術が使えるようになる。'</v>
      </c>
      <c r="J302">
        <f t="shared" si="37"/>
        <v>2500</v>
      </c>
      <c r="K302" t="s">
        <v>2086</v>
      </c>
      <c r="L302" t="str">
        <f t="shared" si="38"/>
        <v>insert into book values(,'BK0298','魔術書：プルプルンテ','この魔術書を持っていると魔術書に書かれた魔術が使えるようになる。',2500);</v>
      </c>
      <c r="N302" t="e">
        <f>VLOOKUP(MID(C302,5,99),magic!$D$5:$F$391,4,FALSE)</f>
        <v>#REF!</v>
      </c>
      <c r="O302" t="e">
        <f t="shared" si="39"/>
        <v>#REF!</v>
      </c>
    </row>
    <row r="303" spans="1:15">
      <c r="A303">
        <v>299</v>
      </c>
      <c r="B303" t="str">
        <f t="shared" si="32"/>
        <v>BK0299</v>
      </c>
      <c r="C303" t="s">
        <v>1974</v>
      </c>
      <c r="D303" t="s">
        <v>1709</v>
      </c>
      <c r="E303">
        <v>2500</v>
      </c>
      <c r="F303" t="str">
        <f t="shared" si="33"/>
        <v>insert into book values(</v>
      </c>
      <c r="G303" t="str">
        <f t="shared" si="34"/>
        <v>'BK0299'</v>
      </c>
      <c r="H303" t="str">
        <f t="shared" si="35"/>
        <v>'魔術書：障害物の除去'</v>
      </c>
      <c r="I303" t="str">
        <f t="shared" si="36"/>
        <v>'この魔術書を持っていると魔術書に書かれた魔術が使えるようになる。'</v>
      </c>
      <c r="J303">
        <f t="shared" si="37"/>
        <v>2500</v>
      </c>
      <c r="K303" t="s">
        <v>2086</v>
      </c>
      <c r="L303" t="str">
        <f t="shared" si="38"/>
        <v>insert into book values(,'BK0299','魔術書：障害物の除去','この魔術書を持っていると魔術書に書かれた魔術が使えるようになる。',2500);</v>
      </c>
      <c r="N303" t="e">
        <f>VLOOKUP(MID(C303,5,99),magic!$D$5:$F$391,4,FALSE)</f>
        <v>#REF!</v>
      </c>
      <c r="O303" t="e">
        <f t="shared" si="39"/>
        <v>#REF!</v>
      </c>
    </row>
    <row r="304" spans="1:15">
      <c r="A304">
        <v>300</v>
      </c>
      <c r="B304" t="str">
        <f t="shared" si="32"/>
        <v>BK0300</v>
      </c>
      <c r="C304" t="s">
        <v>1975</v>
      </c>
      <c r="D304" t="s">
        <v>1709</v>
      </c>
      <c r="E304">
        <v>2500</v>
      </c>
      <c r="F304" t="str">
        <f t="shared" si="33"/>
        <v>insert into book values(</v>
      </c>
      <c r="G304" t="str">
        <f t="shared" si="34"/>
        <v>'BK0300'</v>
      </c>
      <c r="H304" t="str">
        <f t="shared" si="35"/>
        <v>'魔術書：破壊'</v>
      </c>
      <c r="I304" t="str">
        <f t="shared" si="36"/>
        <v>'この魔術書を持っていると魔術書に書かれた魔術が使えるようになる。'</v>
      </c>
      <c r="J304">
        <f t="shared" si="37"/>
        <v>2500</v>
      </c>
      <c r="K304" t="s">
        <v>2086</v>
      </c>
      <c r="L304" t="str">
        <f t="shared" si="38"/>
        <v>insert into book values(,'BK0300','魔術書：破壊','この魔術書を持っていると魔術書に書かれた魔術が使えるようになる。',2500);</v>
      </c>
      <c r="N304" t="e">
        <f>VLOOKUP(MID(C304,5,99),magic!$D$5:$F$391,4,FALSE)</f>
        <v>#REF!</v>
      </c>
      <c r="O304" t="e">
        <f t="shared" si="39"/>
        <v>#REF!</v>
      </c>
    </row>
    <row r="305" spans="1:15">
      <c r="A305">
        <v>301</v>
      </c>
      <c r="B305" t="str">
        <f t="shared" si="32"/>
        <v>BK0301</v>
      </c>
      <c r="C305" t="s">
        <v>1976</v>
      </c>
      <c r="D305" t="s">
        <v>1709</v>
      </c>
      <c r="E305">
        <v>2500</v>
      </c>
      <c r="F305" t="str">
        <f t="shared" si="33"/>
        <v>insert into book values(</v>
      </c>
      <c r="G305" t="str">
        <f t="shared" si="34"/>
        <v>'BK0301'</v>
      </c>
      <c r="H305" t="str">
        <f t="shared" si="35"/>
        <v>'魔術書：阻止'</v>
      </c>
      <c r="I305" t="str">
        <f t="shared" si="36"/>
        <v>'この魔術書を持っていると魔術書に書かれた魔術が使えるようになる。'</v>
      </c>
      <c r="J305">
        <f t="shared" si="37"/>
        <v>2500</v>
      </c>
      <c r="K305" t="s">
        <v>2086</v>
      </c>
      <c r="L305" t="str">
        <f t="shared" si="38"/>
        <v>insert into book values(,'BK0301','魔術書：阻止','この魔術書を持っていると魔術書に書かれた魔術が使えるようになる。',2500);</v>
      </c>
      <c r="N305" t="e">
        <f>VLOOKUP(MID(C305,5,99),magic!$D$5:$F$391,4,FALSE)</f>
        <v>#REF!</v>
      </c>
      <c r="O305" t="e">
        <f t="shared" si="39"/>
        <v>#REF!</v>
      </c>
    </row>
    <row r="306" spans="1:15">
      <c r="A306">
        <v>302</v>
      </c>
      <c r="B306" t="str">
        <f t="shared" si="32"/>
        <v>BK0302</v>
      </c>
      <c r="C306" t="s">
        <v>1977</v>
      </c>
      <c r="D306" t="s">
        <v>1709</v>
      </c>
      <c r="E306">
        <v>2500</v>
      </c>
      <c r="F306" t="str">
        <f t="shared" si="33"/>
        <v>insert into book values(</v>
      </c>
      <c r="G306" t="str">
        <f t="shared" si="34"/>
        <v>'BK0302'</v>
      </c>
      <c r="H306" t="str">
        <f t="shared" si="35"/>
        <v>'魔術書：アベレージ体力'</v>
      </c>
      <c r="I306" t="str">
        <f t="shared" si="36"/>
        <v>'この魔術書を持っていると魔術書に書かれた魔術が使えるようになる。'</v>
      </c>
      <c r="J306">
        <f t="shared" si="37"/>
        <v>2500</v>
      </c>
      <c r="K306" t="s">
        <v>2086</v>
      </c>
      <c r="L306" t="str">
        <f t="shared" si="38"/>
        <v>insert into book values(,'BK0302','魔術書：アベレージ体力','この魔術書を持っていると魔術書に書かれた魔術が使えるようになる。',2500);</v>
      </c>
      <c r="N306" t="e">
        <f>VLOOKUP(MID(C306,5,99),magic!$D$5:$F$391,4,FALSE)</f>
        <v>#REF!</v>
      </c>
      <c r="O306" t="e">
        <f t="shared" si="39"/>
        <v>#REF!</v>
      </c>
    </row>
    <row r="307" spans="1:15">
      <c r="A307">
        <v>303</v>
      </c>
      <c r="B307" t="str">
        <f t="shared" si="32"/>
        <v>BK0303</v>
      </c>
      <c r="C307" t="s">
        <v>1978</v>
      </c>
      <c r="D307" t="s">
        <v>1709</v>
      </c>
      <c r="E307">
        <v>2500</v>
      </c>
      <c r="F307" t="str">
        <f t="shared" si="33"/>
        <v>insert into book values(</v>
      </c>
      <c r="G307" t="str">
        <f t="shared" si="34"/>
        <v>'BK0303'</v>
      </c>
      <c r="H307" t="str">
        <f t="shared" si="35"/>
        <v>'魔術書：アベレージ魔力'</v>
      </c>
      <c r="I307" t="str">
        <f t="shared" si="36"/>
        <v>'この魔術書を持っていると魔術書に書かれた魔術が使えるようになる。'</v>
      </c>
      <c r="J307">
        <f t="shared" si="37"/>
        <v>2500</v>
      </c>
      <c r="K307" t="s">
        <v>2086</v>
      </c>
      <c r="L307" t="str">
        <f t="shared" si="38"/>
        <v>insert into book values(,'BK0303','魔術書：アベレージ魔力','この魔術書を持っていると魔術書に書かれた魔術が使えるようになる。',2500);</v>
      </c>
      <c r="N307" t="e">
        <f>VLOOKUP(MID(C307,5,99),magic!$D$5:$F$391,4,FALSE)</f>
        <v>#REF!</v>
      </c>
      <c r="O307" t="e">
        <f t="shared" si="39"/>
        <v>#REF!</v>
      </c>
    </row>
    <row r="308" spans="1:15">
      <c r="A308">
        <v>304</v>
      </c>
      <c r="B308" t="str">
        <f t="shared" si="32"/>
        <v>BK0304</v>
      </c>
      <c r="C308" t="s">
        <v>1979</v>
      </c>
      <c r="D308" t="s">
        <v>1709</v>
      </c>
      <c r="E308">
        <v>2500</v>
      </c>
      <c r="F308" t="str">
        <f t="shared" si="33"/>
        <v>insert into book values(</v>
      </c>
      <c r="G308" t="str">
        <f t="shared" si="34"/>
        <v>'BK0304'</v>
      </c>
      <c r="H308" t="str">
        <f t="shared" si="35"/>
        <v>'魔術書：春一番'</v>
      </c>
      <c r="I308" t="str">
        <f t="shared" si="36"/>
        <v>'この魔術書を持っていると魔術書に書かれた魔術が使えるようになる。'</v>
      </c>
      <c r="J308">
        <f t="shared" si="37"/>
        <v>2500</v>
      </c>
      <c r="K308" t="s">
        <v>2086</v>
      </c>
      <c r="L308" t="str">
        <f t="shared" si="38"/>
        <v>insert into book values(,'BK0304','魔術書：春一番','この魔術書を持っていると魔術書に書かれた魔術が使えるようになる。',2500);</v>
      </c>
      <c r="N308" t="e">
        <f>VLOOKUP(MID(C308,5,99),magic!$D$5:$F$391,4,FALSE)</f>
        <v>#REF!</v>
      </c>
      <c r="O308" t="e">
        <f t="shared" si="39"/>
        <v>#REF!</v>
      </c>
    </row>
    <row r="309" spans="1:15">
      <c r="A309">
        <v>305</v>
      </c>
      <c r="B309" t="str">
        <f t="shared" si="32"/>
        <v>BK0305</v>
      </c>
      <c r="C309" t="s">
        <v>1980</v>
      </c>
      <c r="D309" t="s">
        <v>1709</v>
      </c>
      <c r="E309">
        <v>2500</v>
      </c>
      <c r="F309" t="str">
        <f t="shared" si="33"/>
        <v>insert into book values(</v>
      </c>
      <c r="G309" t="str">
        <f t="shared" si="34"/>
        <v>'BK0305'</v>
      </c>
      <c r="H309" t="str">
        <f t="shared" si="35"/>
        <v>'魔術書：赤目村'</v>
      </c>
      <c r="I309" t="str">
        <f t="shared" si="36"/>
        <v>'この魔術書を持っていると魔術書に書かれた魔術が使えるようになる。'</v>
      </c>
      <c r="J309">
        <f t="shared" si="37"/>
        <v>2500</v>
      </c>
      <c r="K309" t="s">
        <v>2086</v>
      </c>
      <c r="L309" t="str">
        <f t="shared" si="38"/>
        <v>insert into book values(,'BK0305','魔術書：赤目村','この魔術書を持っていると魔術書に書かれた魔術が使えるようになる。',2500);</v>
      </c>
      <c r="N309" t="e">
        <f>VLOOKUP(MID(C309,5,99),magic!$D$5:$F$391,4,FALSE)</f>
        <v>#REF!</v>
      </c>
      <c r="O309" t="e">
        <f t="shared" si="39"/>
        <v>#REF!</v>
      </c>
    </row>
    <row r="310" spans="1:15">
      <c r="A310">
        <v>306</v>
      </c>
      <c r="B310" t="str">
        <f t="shared" si="32"/>
        <v>BK0306</v>
      </c>
      <c r="C310" t="s">
        <v>1981</v>
      </c>
      <c r="D310" t="s">
        <v>1709</v>
      </c>
      <c r="E310">
        <v>2500</v>
      </c>
      <c r="F310" t="str">
        <f t="shared" si="33"/>
        <v>insert into book values(</v>
      </c>
      <c r="G310" t="str">
        <f t="shared" si="34"/>
        <v>'BK0306'</v>
      </c>
      <c r="H310" t="str">
        <f t="shared" si="35"/>
        <v>'魔術書：栄養吸収'</v>
      </c>
      <c r="I310" t="str">
        <f t="shared" si="36"/>
        <v>'この魔術書を持っていると魔術書に書かれた魔術が使えるようになる。'</v>
      </c>
      <c r="J310">
        <f t="shared" si="37"/>
        <v>2500</v>
      </c>
      <c r="K310" t="s">
        <v>2086</v>
      </c>
      <c r="L310" t="str">
        <f t="shared" si="38"/>
        <v>insert into book values(,'BK0306','魔術書：栄養吸収','この魔術書を持っていると魔術書に書かれた魔術が使えるようになる。',2500);</v>
      </c>
      <c r="N310" t="e">
        <f>VLOOKUP(MID(C310,5,99),magic!$D$5:$F$391,4,FALSE)</f>
        <v>#REF!</v>
      </c>
      <c r="O310" t="e">
        <f t="shared" si="39"/>
        <v>#REF!</v>
      </c>
    </row>
    <row r="311" spans="1:15">
      <c r="A311">
        <v>307</v>
      </c>
      <c r="B311" t="str">
        <f t="shared" si="32"/>
        <v>BK0307</v>
      </c>
      <c r="C311" t="s">
        <v>1982</v>
      </c>
      <c r="D311" t="s">
        <v>1709</v>
      </c>
      <c r="E311">
        <v>2500</v>
      </c>
      <c r="F311" t="str">
        <f t="shared" si="33"/>
        <v>insert into book values(</v>
      </c>
      <c r="G311" t="str">
        <f t="shared" si="34"/>
        <v>'BK0307'</v>
      </c>
      <c r="H311" t="str">
        <f t="shared" si="35"/>
        <v>'魔術書：腐葉土'</v>
      </c>
      <c r="I311" t="str">
        <f t="shared" si="36"/>
        <v>'この魔術書を持っていると魔術書に書かれた魔術が使えるようになる。'</v>
      </c>
      <c r="J311">
        <f t="shared" si="37"/>
        <v>2500</v>
      </c>
      <c r="K311" t="s">
        <v>2086</v>
      </c>
      <c r="L311" t="str">
        <f t="shared" si="38"/>
        <v>insert into book values(,'BK0307','魔術書：腐葉土','この魔術書を持っていると魔術書に書かれた魔術が使えるようになる。',2500);</v>
      </c>
      <c r="N311" t="e">
        <f>VLOOKUP(MID(C311,5,99),magic!$D$5:$F$391,4,FALSE)</f>
        <v>#REF!</v>
      </c>
      <c r="O311" t="e">
        <f t="shared" si="39"/>
        <v>#REF!</v>
      </c>
    </row>
    <row r="312" spans="1:15">
      <c r="A312">
        <v>308</v>
      </c>
      <c r="B312" t="str">
        <f t="shared" si="32"/>
        <v>BK0308</v>
      </c>
      <c r="C312" t="s">
        <v>1983</v>
      </c>
      <c r="D312" t="s">
        <v>1709</v>
      </c>
      <c r="E312">
        <v>2500</v>
      </c>
      <c r="F312" t="str">
        <f t="shared" si="33"/>
        <v>insert into book values(</v>
      </c>
      <c r="G312" t="str">
        <f t="shared" si="34"/>
        <v>'BK0308'</v>
      </c>
      <c r="H312" t="str">
        <f t="shared" si="35"/>
        <v>'魔術書：緑の牛'</v>
      </c>
      <c r="I312" t="str">
        <f t="shared" si="36"/>
        <v>'この魔術書を持っていると魔術書に書かれた魔術が使えるようになる。'</v>
      </c>
      <c r="J312">
        <f t="shared" si="37"/>
        <v>2500</v>
      </c>
      <c r="K312" t="s">
        <v>2086</v>
      </c>
      <c r="L312" t="str">
        <f t="shared" si="38"/>
        <v>insert into book values(,'BK0308','魔術書：緑の牛','この魔術書を持っていると魔術書に書かれた魔術が使えるようになる。',2500);</v>
      </c>
      <c r="N312" t="e">
        <f>VLOOKUP(MID(C312,5,99),magic!$D$5:$F$391,4,FALSE)</f>
        <v>#REF!</v>
      </c>
      <c r="O312" t="e">
        <f t="shared" si="39"/>
        <v>#REF!</v>
      </c>
    </row>
    <row r="313" spans="1:15">
      <c r="A313">
        <v>309</v>
      </c>
      <c r="B313" t="str">
        <f t="shared" si="32"/>
        <v>BK0309</v>
      </c>
      <c r="C313" t="s">
        <v>1984</v>
      </c>
      <c r="D313" t="s">
        <v>1709</v>
      </c>
      <c r="E313">
        <v>2500</v>
      </c>
      <c r="F313" t="str">
        <f t="shared" si="33"/>
        <v>insert into book values(</v>
      </c>
      <c r="G313" t="str">
        <f t="shared" si="34"/>
        <v>'BK0309'</v>
      </c>
      <c r="H313" t="str">
        <f t="shared" si="35"/>
        <v>'魔術書：新緑'</v>
      </c>
      <c r="I313" t="str">
        <f t="shared" si="36"/>
        <v>'この魔術書を持っていると魔術書に書かれた魔術が使えるようになる。'</v>
      </c>
      <c r="J313">
        <f t="shared" si="37"/>
        <v>2500</v>
      </c>
      <c r="K313" t="s">
        <v>2086</v>
      </c>
      <c r="L313" t="str">
        <f t="shared" si="38"/>
        <v>insert into book values(,'BK0309','魔術書：新緑','この魔術書を持っていると魔術書に書かれた魔術が使えるようになる。',2500);</v>
      </c>
      <c r="N313" t="e">
        <f>VLOOKUP(MID(C313,5,99),magic!$D$5:$F$391,4,FALSE)</f>
        <v>#REF!</v>
      </c>
      <c r="O313" t="e">
        <f t="shared" si="39"/>
        <v>#REF!</v>
      </c>
    </row>
    <row r="314" spans="1:15">
      <c r="A314">
        <v>310</v>
      </c>
      <c r="B314" t="str">
        <f t="shared" si="32"/>
        <v>BK0310</v>
      </c>
      <c r="C314" t="s">
        <v>1985</v>
      </c>
      <c r="D314" t="s">
        <v>1709</v>
      </c>
      <c r="E314">
        <v>2500</v>
      </c>
      <c r="F314" t="str">
        <f t="shared" si="33"/>
        <v>insert into book values(</v>
      </c>
      <c r="G314" t="str">
        <f t="shared" si="34"/>
        <v>'BK0310'</v>
      </c>
      <c r="H314" t="str">
        <f t="shared" si="35"/>
        <v>'魔術書：詰め込めるだけつも詰め込もうぜ'</v>
      </c>
      <c r="I314" t="str">
        <f t="shared" si="36"/>
        <v>'この魔術書を持っていると魔術書に書かれた魔術が使えるようになる。'</v>
      </c>
      <c r="J314">
        <f t="shared" si="37"/>
        <v>2500</v>
      </c>
      <c r="K314" t="s">
        <v>2086</v>
      </c>
      <c r="L314" t="str">
        <f t="shared" si="38"/>
        <v>insert into book values(,'BK0310','魔術書：詰め込めるだけつも詰め込もうぜ','この魔術書を持っていると魔術書に書かれた魔術が使えるようになる。',2500);</v>
      </c>
      <c r="N314" t="e">
        <f>VLOOKUP(MID(C314,5,99),magic!$D$5:$F$391,4,FALSE)</f>
        <v>#REF!</v>
      </c>
      <c r="O314" t="e">
        <f t="shared" si="39"/>
        <v>#REF!</v>
      </c>
    </row>
    <row r="315" spans="1:15">
      <c r="A315">
        <v>311</v>
      </c>
      <c r="B315" t="str">
        <f t="shared" si="32"/>
        <v>BK0311</v>
      </c>
      <c r="C315" t="s">
        <v>1986</v>
      </c>
      <c r="D315" t="s">
        <v>1709</v>
      </c>
      <c r="E315">
        <v>2500</v>
      </c>
      <c r="F315" t="str">
        <f t="shared" si="33"/>
        <v>insert into book values(</v>
      </c>
      <c r="G315" t="str">
        <f t="shared" si="34"/>
        <v>'BK0311'</v>
      </c>
      <c r="H315" t="str">
        <f t="shared" si="35"/>
        <v>'魔術書：解除'</v>
      </c>
      <c r="I315" t="str">
        <f t="shared" si="36"/>
        <v>'この魔術書を持っていると魔術書に書かれた魔術が使えるようになる。'</v>
      </c>
      <c r="J315">
        <f t="shared" si="37"/>
        <v>2500</v>
      </c>
      <c r="K315" t="s">
        <v>2086</v>
      </c>
      <c r="L315" t="str">
        <f t="shared" si="38"/>
        <v>insert into book values(,'BK0311','魔術書：解除','この魔術書を持っていると魔術書に書かれた魔術が使えるようになる。',2500);</v>
      </c>
      <c r="N315" t="e">
        <f>VLOOKUP(MID(C315,5,99),magic!$D$5:$F$391,4,FALSE)</f>
        <v>#REF!</v>
      </c>
      <c r="O315" t="e">
        <f t="shared" si="39"/>
        <v>#REF!</v>
      </c>
    </row>
    <row r="316" spans="1:15">
      <c r="A316">
        <v>312</v>
      </c>
      <c r="B316" t="str">
        <f t="shared" si="32"/>
        <v>BK0312</v>
      </c>
      <c r="C316" t="s">
        <v>1987</v>
      </c>
      <c r="D316" t="s">
        <v>1709</v>
      </c>
      <c r="E316">
        <v>2500</v>
      </c>
      <c r="F316" t="str">
        <f t="shared" si="33"/>
        <v>insert into book values(</v>
      </c>
      <c r="G316" t="str">
        <f t="shared" si="34"/>
        <v>'BK0312'</v>
      </c>
      <c r="H316" t="str">
        <f t="shared" si="35"/>
        <v>'魔術書：鉄塊'</v>
      </c>
      <c r="I316" t="str">
        <f t="shared" si="36"/>
        <v>'この魔術書を持っていると魔術書に書かれた魔術が使えるようになる。'</v>
      </c>
      <c r="J316">
        <f t="shared" si="37"/>
        <v>2500</v>
      </c>
      <c r="K316" t="s">
        <v>2086</v>
      </c>
      <c r="L316" t="str">
        <f t="shared" si="38"/>
        <v>insert into book values(,'BK0312','魔術書：鉄塊','この魔術書を持っていると魔術書に書かれた魔術が使えるようになる。',2500);</v>
      </c>
      <c r="N316" t="e">
        <f>VLOOKUP(MID(C316,5,99),magic!$D$5:$F$391,4,FALSE)</f>
        <v>#REF!</v>
      </c>
      <c r="O316" t="e">
        <f t="shared" si="39"/>
        <v>#REF!</v>
      </c>
    </row>
    <row r="317" spans="1:15">
      <c r="A317">
        <v>313</v>
      </c>
      <c r="B317" t="str">
        <f t="shared" si="32"/>
        <v>BK0313</v>
      </c>
      <c r="C317" t="s">
        <v>1988</v>
      </c>
      <c r="D317" t="s">
        <v>1709</v>
      </c>
      <c r="E317">
        <v>2500</v>
      </c>
      <c r="F317" t="str">
        <f t="shared" si="33"/>
        <v>insert into book values(</v>
      </c>
      <c r="G317" t="str">
        <f t="shared" si="34"/>
        <v>'BK0313'</v>
      </c>
      <c r="H317" t="str">
        <f t="shared" si="35"/>
        <v>'魔術書：みんなでデデン'</v>
      </c>
      <c r="I317" t="str">
        <f t="shared" si="36"/>
        <v>'この魔術書を持っていると魔術書に書かれた魔術が使えるようになる。'</v>
      </c>
      <c r="J317">
        <f t="shared" si="37"/>
        <v>2500</v>
      </c>
      <c r="K317" t="s">
        <v>2086</v>
      </c>
      <c r="L317" t="str">
        <f t="shared" si="38"/>
        <v>insert into book values(,'BK0313','魔術書：みんなでデデン','この魔術書を持っていると魔術書に書かれた魔術が使えるようになる。',2500);</v>
      </c>
      <c r="N317" t="e">
        <f>VLOOKUP(MID(C317,5,99),magic!$D$5:$F$391,4,FALSE)</f>
        <v>#REF!</v>
      </c>
      <c r="O317" t="e">
        <f t="shared" si="39"/>
        <v>#REF!</v>
      </c>
    </row>
    <row r="318" spans="1:15">
      <c r="A318">
        <v>314</v>
      </c>
      <c r="B318" t="str">
        <f t="shared" si="32"/>
        <v>BK0314</v>
      </c>
      <c r="C318" t="s">
        <v>1989</v>
      </c>
      <c r="D318" t="s">
        <v>1709</v>
      </c>
      <c r="E318">
        <v>2500</v>
      </c>
      <c r="F318" t="str">
        <f t="shared" si="33"/>
        <v>insert into book values(</v>
      </c>
      <c r="G318" t="str">
        <f t="shared" si="34"/>
        <v>'BK0314'</v>
      </c>
      <c r="H318" t="str">
        <f t="shared" si="35"/>
        <v>'魔術書：精神吸収'</v>
      </c>
      <c r="I318" t="str">
        <f t="shared" si="36"/>
        <v>'この魔術書を持っていると魔術書に書かれた魔術が使えるようになる。'</v>
      </c>
      <c r="J318">
        <f t="shared" si="37"/>
        <v>2500</v>
      </c>
      <c r="K318" t="s">
        <v>2086</v>
      </c>
      <c r="L318" t="str">
        <f t="shared" si="38"/>
        <v>insert into book values(,'BK0314','魔術書：精神吸収','この魔術書を持っていると魔術書に書かれた魔術が使えるようになる。',2500);</v>
      </c>
      <c r="N318" t="e">
        <f>VLOOKUP(MID(C318,5,99),magic!$D$5:$F$391,4,FALSE)</f>
        <v>#REF!</v>
      </c>
      <c r="O318" t="e">
        <f t="shared" si="39"/>
        <v>#REF!</v>
      </c>
    </row>
    <row r="319" spans="1:15">
      <c r="A319">
        <v>315</v>
      </c>
      <c r="B319" t="str">
        <f t="shared" si="32"/>
        <v>BK0315</v>
      </c>
      <c r="C319" t="s">
        <v>1990</v>
      </c>
      <c r="D319" t="s">
        <v>1709</v>
      </c>
      <c r="E319">
        <v>2500</v>
      </c>
      <c r="F319" t="str">
        <f t="shared" si="33"/>
        <v>insert into book values(</v>
      </c>
      <c r="G319" t="str">
        <f t="shared" si="34"/>
        <v>'BK0315'</v>
      </c>
      <c r="H319" t="str">
        <f t="shared" si="35"/>
        <v>'魔術書：肉体の粉砕'</v>
      </c>
      <c r="I319" t="str">
        <f t="shared" si="36"/>
        <v>'この魔術書を持っていると魔術書に書かれた魔術が使えるようになる。'</v>
      </c>
      <c r="J319">
        <f t="shared" si="37"/>
        <v>2500</v>
      </c>
      <c r="K319" t="s">
        <v>2086</v>
      </c>
      <c r="L319" t="str">
        <f t="shared" si="38"/>
        <v>insert into book values(,'BK0315','魔術書：肉体の粉砕','この魔術書を持っていると魔術書に書かれた魔術が使えるようになる。',2500);</v>
      </c>
      <c r="N319" t="e">
        <f>VLOOKUP(MID(C319,5,99),magic!$D$5:$F$391,4,FALSE)</f>
        <v>#REF!</v>
      </c>
      <c r="O319" t="e">
        <f t="shared" si="39"/>
        <v>#REF!</v>
      </c>
    </row>
    <row r="320" spans="1:15">
      <c r="A320">
        <v>316</v>
      </c>
      <c r="B320" t="str">
        <f t="shared" si="32"/>
        <v>BK0316</v>
      </c>
      <c r="C320" t="s">
        <v>1991</v>
      </c>
      <c r="D320" t="s">
        <v>1709</v>
      </c>
      <c r="E320">
        <v>2500</v>
      </c>
      <c r="F320" t="str">
        <f t="shared" si="33"/>
        <v>insert into book values(</v>
      </c>
      <c r="G320" t="str">
        <f t="shared" si="34"/>
        <v>'BK0316'</v>
      </c>
      <c r="H320" t="str">
        <f t="shared" si="35"/>
        <v>'魔術書：逆みんなでデデン'</v>
      </c>
      <c r="I320" t="str">
        <f t="shared" si="36"/>
        <v>'この魔術書を持っていると魔術書に書かれた魔術が使えるようになる。'</v>
      </c>
      <c r="J320">
        <f t="shared" si="37"/>
        <v>2500</v>
      </c>
      <c r="K320" t="s">
        <v>2086</v>
      </c>
      <c r="L320" t="str">
        <f t="shared" si="38"/>
        <v>insert into book values(,'BK0316','魔術書：逆みんなでデデン','この魔術書を持っていると魔術書に書かれた魔術が使えるようになる。',2500);</v>
      </c>
      <c r="N320" t="e">
        <f>VLOOKUP(MID(C320,5,99),magic!$D$5:$F$391,4,FALSE)</f>
        <v>#REF!</v>
      </c>
      <c r="O320" t="e">
        <f t="shared" si="39"/>
        <v>#REF!</v>
      </c>
    </row>
    <row r="321" spans="1:15">
      <c r="A321">
        <v>317</v>
      </c>
      <c r="B321" t="str">
        <f t="shared" si="32"/>
        <v>BK0317</v>
      </c>
      <c r="C321" t="s">
        <v>1992</v>
      </c>
      <c r="D321" t="s">
        <v>1709</v>
      </c>
      <c r="E321">
        <v>2500</v>
      </c>
      <c r="F321" t="str">
        <f t="shared" si="33"/>
        <v>insert into book values(</v>
      </c>
      <c r="G321" t="str">
        <f t="shared" si="34"/>
        <v>'BK0317'</v>
      </c>
      <c r="H321" t="str">
        <f t="shared" si="35"/>
        <v>'魔術書：set essential 13478 0'</v>
      </c>
      <c r="I321" t="str">
        <f t="shared" si="36"/>
        <v>'この魔術書を持っていると魔術書に書かれた魔術が使えるようになる。'</v>
      </c>
      <c r="J321">
        <f t="shared" si="37"/>
        <v>2500</v>
      </c>
      <c r="K321" t="s">
        <v>2086</v>
      </c>
      <c r="L321" t="str">
        <f t="shared" si="38"/>
        <v>insert into book values(,'BK0317','魔術書：set essential 13478 0','この魔術書を持っていると魔術書に書かれた魔術が使えるようになる。',2500);</v>
      </c>
      <c r="N321" t="e">
        <f>VLOOKUP(MID(C321,5,99),magic!$D$5:$F$391,4,FALSE)</f>
        <v>#REF!</v>
      </c>
      <c r="O321" t="e">
        <f t="shared" si="39"/>
        <v>#REF!</v>
      </c>
    </row>
    <row r="322" spans="1:15">
      <c r="A322">
        <v>318</v>
      </c>
      <c r="B322" t="str">
        <f t="shared" si="32"/>
        <v>BK0318</v>
      </c>
      <c r="C322" t="s">
        <v>1993</v>
      </c>
      <c r="D322" t="s">
        <v>1709</v>
      </c>
      <c r="E322">
        <v>2500</v>
      </c>
      <c r="F322" t="str">
        <f t="shared" si="33"/>
        <v>insert into book values(</v>
      </c>
      <c r="G322" t="str">
        <f t="shared" si="34"/>
        <v>'BK0318'</v>
      </c>
      <c r="H322" t="str">
        <f t="shared" si="35"/>
        <v>'魔術書：行動抑止'</v>
      </c>
      <c r="I322" t="str">
        <f t="shared" si="36"/>
        <v>'この魔術書を持っていると魔術書に書かれた魔術が使えるようになる。'</v>
      </c>
      <c r="J322">
        <f t="shared" si="37"/>
        <v>2500</v>
      </c>
      <c r="K322" t="s">
        <v>2086</v>
      </c>
      <c r="L322" t="str">
        <f t="shared" si="38"/>
        <v>insert into book values(,'BK0318','魔術書：行動抑止','この魔術書を持っていると魔術書に書かれた魔術が使えるようになる。',2500);</v>
      </c>
      <c r="N322" t="e">
        <f>VLOOKUP(MID(C322,5,99),magic!$D$5:$F$391,4,FALSE)</f>
        <v>#REF!</v>
      </c>
      <c r="O322" t="e">
        <f t="shared" si="39"/>
        <v>#REF!</v>
      </c>
    </row>
    <row r="323" spans="1:15">
      <c r="A323">
        <v>319</v>
      </c>
      <c r="B323" t="str">
        <f t="shared" si="32"/>
        <v>BK0319</v>
      </c>
      <c r="C323" t="s">
        <v>1994</v>
      </c>
      <c r="D323" t="s">
        <v>1709</v>
      </c>
      <c r="E323">
        <v>2500</v>
      </c>
      <c r="F323" t="str">
        <f t="shared" si="33"/>
        <v>insert into book values(</v>
      </c>
      <c r="G323" t="str">
        <f t="shared" si="34"/>
        <v>'BK0319'</v>
      </c>
      <c r="H323" t="str">
        <f t="shared" si="35"/>
        <v>'魔術書：封印解除'</v>
      </c>
      <c r="I323" t="str">
        <f t="shared" si="36"/>
        <v>'この魔術書を持っていると魔術書に書かれた魔術が使えるようになる。'</v>
      </c>
      <c r="J323">
        <f t="shared" si="37"/>
        <v>2500</v>
      </c>
      <c r="K323" t="s">
        <v>2086</v>
      </c>
      <c r="L323" t="str">
        <f t="shared" si="38"/>
        <v>insert into book values(,'BK0319','魔術書：封印解除','この魔術書を持っていると魔術書に書かれた魔術が使えるようになる。',2500);</v>
      </c>
      <c r="N323" t="e">
        <f>VLOOKUP(MID(C323,5,99),magic!$D$5:$F$391,4,FALSE)</f>
        <v>#REF!</v>
      </c>
      <c r="O323" t="e">
        <f t="shared" si="39"/>
        <v>#REF!</v>
      </c>
    </row>
    <row r="324" spans="1:15">
      <c r="A324">
        <v>320</v>
      </c>
      <c r="B324" t="str">
        <f t="shared" si="32"/>
        <v>BK0320</v>
      </c>
      <c r="C324" t="s">
        <v>1995</v>
      </c>
      <c r="D324" t="s">
        <v>1709</v>
      </c>
      <c r="E324">
        <v>2500</v>
      </c>
      <c r="F324" t="str">
        <f t="shared" si="33"/>
        <v>insert into book values(</v>
      </c>
      <c r="G324" t="str">
        <f t="shared" si="34"/>
        <v>'BK0320'</v>
      </c>
      <c r="H324" t="str">
        <f t="shared" si="35"/>
        <v>'魔術書：スリープ'</v>
      </c>
      <c r="I324" t="str">
        <f t="shared" si="36"/>
        <v>'この魔術書を持っていると魔術書に書かれた魔術が使えるようになる。'</v>
      </c>
      <c r="J324">
        <f t="shared" si="37"/>
        <v>2500</v>
      </c>
      <c r="K324" t="s">
        <v>2086</v>
      </c>
      <c r="L324" t="str">
        <f t="shared" si="38"/>
        <v>insert into book values(,'BK0320','魔術書：スリープ','この魔術書を持っていると魔術書に書かれた魔術が使えるようになる。',2500);</v>
      </c>
      <c r="N324" t="e">
        <f>VLOOKUP(MID(C324,5,99),magic!$D$5:$F$391,4,FALSE)</f>
        <v>#REF!</v>
      </c>
      <c r="O324" t="e">
        <f t="shared" si="39"/>
        <v>#REF!</v>
      </c>
    </row>
    <row r="325" spans="1:15">
      <c r="A325">
        <v>321</v>
      </c>
      <c r="B325" t="str">
        <f t="shared" si="32"/>
        <v>BK0321</v>
      </c>
      <c r="C325" t="s">
        <v>1996</v>
      </c>
      <c r="D325" t="s">
        <v>1709</v>
      </c>
      <c r="E325">
        <v>2500</v>
      </c>
      <c r="F325" t="str">
        <f t="shared" si="33"/>
        <v>insert into book values(</v>
      </c>
      <c r="G325" t="str">
        <f t="shared" si="34"/>
        <v>'BK0321'</v>
      </c>
      <c r="H325" t="str">
        <f t="shared" si="35"/>
        <v>'魔術書：目覚めの鐘'</v>
      </c>
      <c r="I325" t="str">
        <f t="shared" si="36"/>
        <v>'この魔術書を持っていると魔術書に書かれた魔術が使えるようになる。'</v>
      </c>
      <c r="J325">
        <f t="shared" si="37"/>
        <v>2500</v>
      </c>
      <c r="K325" t="s">
        <v>2086</v>
      </c>
      <c r="L325" t="str">
        <f t="shared" si="38"/>
        <v>insert into book values(,'BK0321','魔術書：目覚めの鐘','この魔術書を持っていると魔術書に書かれた魔術が使えるようになる。',2500);</v>
      </c>
      <c r="N325" t="e">
        <f>VLOOKUP(MID(C325,5,99),magic!$D$5:$F$391,4,FALSE)</f>
        <v>#REF!</v>
      </c>
      <c r="O325" t="e">
        <f t="shared" si="39"/>
        <v>#REF!</v>
      </c>
    </row>
    <row r="326" spans="1:15">
      <c r="A326">
        <v>322</v>
      </c>
      <c r="B326" t="str">
        <f t="shared" ref="B326:B389" si="40">"BK"&amp;TEXT(A326,"0000")</f>
        <v>BK0322</v>
      </c>
      <c r="C326" t="s">
        <v>1997</v>
      </c>
      <c r="D326" t="s">
        <v>1709</v>
      </c>
      <c r="E326">
        <v>2500</v>
      </c>
      <c r="F326" t="str">
        <f t="shared" ref="F326:F389" si="41">"insert into book values("</f>
        <v>insert into book values(</v>
      </c>
      <c r="G326" t="str">
        <f t="shared" ref="G326:G389" si="42">"'"&amp;B326&amp;"'"</f>
        <v>'BK0322'</v>
      </c>
      <c r="H326" t="str">
        <f t="shared" ref="H326:H389" si="43">"'"&amp;C326&amp;"'"</f>
        <v>'魔術書：めざましドリ召喚'</v>
      </c>
      <c r="I326" t="str">
        <f t="shared" ref="I326:I389" si="44">"'"&amp;D326&amp;"'"</f>
        <v>'この魔術書を持っていると魔術書に書かれた魔術が使えるようになる。'</v>
      </c>
      <c r="J326">
        <f t="shared" ref="J326:J389" si="45">E326</f>
        <v>2500</v>
      </c>
      <c r="K326" t="s">
        <v>2086</v>
      </c>
      <c r="L326" t="str">
        <f t="shared" ref="L326:L389" si="46">F326&amp;","&amp;G326&amp;","&amp;H326&amp;","&amp;I326&amp;","&amp;J326&amp;K326</f>
        <v>insert into book values(,'BK0322','魔術書：めざましドリ召喚','この魔術書を持っていると魔術書に書かれた魔術が使えるようになる。',2500);</v>
      </c>
      <c r="N326" t="e">
        <f>VLOOKUP(MID(C326,5,99),magic!$D$5:$F$391,4,FALSE)</f>
        <v>#REF!</v>
      </c>
      <c r="O326" t="e">
        <f t="shared" si="39"/>
        <v>#REF!</v>
      </c>
    </row>
    <row r="327" spans="1:15">
      <c r="A327">
        <v>323</v>
      </c>
      <c r="B327" t="str">
        <f t="shared" si="40"/>
        <v>BK0323</v>
      </c>
      <c r="C327" t="s">
        <v>1998</v>
      </c>
      <c r="D327" t="s">
        <v>1709</v>
      </c>
      <c r="E327">
        <v>2500</v>
      </c>
      <c r="F327" t="str">
        <f t="shared" si="41"/>
        <v>insert into book values(</v>
      </c>
      <c r="G327" t="str">
        <f t="shared" si="42"/>
        <v>'BK0323'</v>
      </c>
      <c r="H327" t="str">
        <f t="shared" si="43"/>
        <v>'魔術書：神聖七方陣'</v>
      </c>
      <c r="I327" t="str">
        <f t="shared" si="44"/>
        <v>'この魔術書を持っていると魔術書に書かれた魔術が使えるようになる。'</v>
      </c>
      <c r="J327">
        <f t="shared" si="45"/>
        <v>2500</v>
      </c>
      <c r="K327" t="s">
        <v>2086</v>
      </c>
      <c r="L327" t="str">
        <f t="shared" si="46"/>
        <v>insert into book values(,'BK0323','魔術書：神聖七方陣','この魔術書を持っていると魔術書に書かれた魔術が使えるようになる。',2500);</v>
      </c>
      <c r="N327" t="e">
        <f>VLOOKUP(MID(C327,5,99),magic!$D$5:$F$391,4,FALSE)</f>
        <v>#REF!</v>
      </c>
      <c r="O327" t="e">
        <f t="shared" si="39"/>
        <v>#REF!</v>
      </c>
    </row>
    <row r="328" spans="1:15">
      <c r="A328">
        <v>324</v>
      </c>
      <c r="B328" t="str">
        <f t="shared" si="40"/>
        <v>BK0324</v>
      </c>
      <c r="C328" t="s">
        <v>1999</v>
      </c>
      <c r="D328" t="s">
        <v>1709</v>
      </c>
      <c r="E328">
        <v>2500</v>
      </c>
      <c r="F328" t="str">
        <f t="shared" si="41"/>
        <v>insert into book values(</v>
      </c>
      <c r="G328" t="str">
        <f t="shared" si="42"/>
        <v>'BK0324'</v>
      </c>
      <c r="H328" t="str">
        <f t="shared" si="43"/>
        <v>'魔術書：攻撃の方陣'</v>
      </c>
      <c r="I328" t="str">
        <f t="shared" si="44"/>
        <v>'この魔術書を持っていると魔術書に書かれた魔術が使えるようになる。'</v>
      </c>
      <c r="J328">
        <f t="shared" si="45"/>
        <v>2500</v>
      </c>
      <c r="K328" t="s">
        <v>2086</v>
      </c>
      <c r="L328" t="str">
        <f t="shared" si="46"/>
        <v>insert into book values(,'BK0324','魔術書：攻撃の方陣','この魔術書を持っていると魔術書に書かれた魔術が使えるようになる。',2500);</v>
      </c>
      <c r="N328" t="e">
        <f>VLOOKUP(MID(C328,5,99),magic!$D$5:$F$391,4,FALSE)</f>
        <v>#REF!</v>
      </c>
      <c r="O328" t="e">
        <f t="shared" si="39"/>
        <v>#REF!</v>
      </c>
    </row>
    <row r="329" spans="1:15">
      <c r="A329">
        <v>325</v>
      </c>
      <c r="B329" t="str">
        <f t="shared" si="40"/>
        <v>BK0325</v>
      </c>
      <c r="C329" t="s">
        <v>2000</v>
      </c>
      <c r="D329" t="s">
        <v>1709</v>
      </c>
      <c r="E329">
        <v>2500</v>
      </c>
      <c r="F329" t="str">
        <f t="shared" si="41"/>
        <v>insert into book values(</v>
      </c>
      <c r="G329" t="str">
        <f t="shared" si="42"/>
        <v>'BK0325'</v>
      </c>
      <c r="H329" t="str">
        <f t="shared" si="43"/>
        <v>'魔術書：防御の方陣'</v>
      </c>
      <c r="I329" t="str">
        <f t="shared" si="44"/>
        <v>'この魔術書を持っていると魔術書に書かれた魔術が使えるようになる。'</v>
      </c>
      <c r="J329">
        <f t="shared" si="45"/>
        <v>2500</v>
      </c>
      <c r="K329" t="s">
        <v>2086</v>
      </c>
      <c r="L329" t="str">
        <f t="shared" si="46"/>
        <v>insert into book values(,'BK0325','魔術書：防御の方陣','この魔術書を持っていると魔術書に書かれた魔術が使えるようになる。',2500);</v>
      </c>
      <c r="N329" t="e">
        <f>VLOOKUP(MID(C329,5,99),magic!$D$5:$F$391,4,FALSE)</f>
        <v>#REF!</v>
      </c>
      <c r="O329" t="e">
        <f t="shared" si="39"/>
        <v>#REF!</v>
      </c>
    </row>
    <row r="330" spans="1:15">
      <c r="A330">
        <v>326</v>
      </c>
      <c r="B330" t="str">
        <f t="shared" si="40"/>
        <v>BK0326</v>
      </c>
      <c r="C330" t="s">
        <v>2001</v>
      </c>
      <c r="D330" t="s">
        <v>1709</v>
      </c>
      <c r="E330">
        <v>2500</v>
      </c>
      <c r="F330" t="str">
        <f t="shared" si="41"/>
        <v>insert into book values(</v>
      </c>
      <c r="G330" t="str">
        <f t="shared" si="42"/>
        <v>'BK0326'</v>
      </c>
      <c r="H330" t="str">
        <f t="shared" si="43"/>
        <v>'魔術書：魔力の方陣'</v>
      </c>
      <c r="I330" t="str">
        <f t="shared" si="44"/>
        <v>'この魔術書を持っていると魔術書に書かれた魔術が使えるようになる。'</v>
      </c>
      <c r="J330">
        <f t="shared" si="45"/>
        <v>2500</v>
      </c>
      <c r="K330" t="s">
        <v>2086</v>
      </c>
      <c r="L330" t="str">
        <f t="shared" si="46"/>
        <v>insert into book values(,'BK0326','魔術書：魔力の方陣','この魔術書を持っていると魔術書に書かれた魔術が使えるようになる。',2500);</v>
      </c>
      <c r="N330" t="e">
        <f>VLOOKUP(MID(C330,5,99),magic!$D$5:$F$391,4,FALSE)</f>
        <v>#REF!</v>
      </c>
      <c r="O330" t="e">
        <f t="shared" si="39"/>
        <v>#REF!</v>
      </c>
    </row>
    <row r="331" spans="1:15">
      <c r="A331">
        <v>327</v>
      </c>
      <c r="B331" t="str">
        <f t="shared" si="40"/>
        <v>BK0327</v>
      </c>
      <c r="C331" t="s">
        <v>2002</v>
      </c>
      <c r="D331" t="s">
        <v>1709</v>
      </c>
      <c r="E331">
        <v>2500</v>
      </c>
      <c r="F331" t="str">
        <f t="shared" si="41"/>
        <v>insert into book values(</v>
      </c>
      <c r="G331" t="str">
        <f t="shared" si="42"/>
        <v>'BK0327'</v>
      </c>
      <c r="H331" t="str">
        <f t="shared" si="43"/>
        <v>'魔術書：捨身'</v>
      </c>
      <c r="I331" t="str">
        <f t="shared" si="44"/>
        <v>'この魔術書を持っていると魔術書に書かれた魔術が使えるようになる。'</v>
      </c>
      <c r="J331">
        <f t="shared" si="45"/>
        <v>2500</v>
      </c>
      <c r="K331" t="s">
        <v>2086</v>
      </c>
      <c r="L331" t="str">
        <f t="shared" si="46"/>
        <v>insert into book values(,'BK0327','魔術書：捨身','この魔術書を持っていると魔術書に書かれた魔術が使えるようになる。',2500);</v>
      </c>
      <c r="N331" t="e">
        <f>VLOOKUP(MID(C331,5,99),magic!$D$5:$F$391,4,FALSE)</f>
        <v>#REF!</v>
      </c>
      <c r="O331" t="e">
        <f t="shared" si="39"/>
        <v>#REF!</v>
      </c>
    </row>
    <row r="332" spans="1:15">
      <c r="A332">
        <v>328</v>
      </c>
      <c r="B332" t="str">
        <f t="shared" si="40"/>
        <v>BK0328</v>
      </c>
      <c r="C332" t="s">
        <v>2003</v>
      </c>
      <c r="D332" t="s">
        <v>1709</v>
      </c>
      <c r="E332">
        <v>2500</v>
      </c>
      <c r="F332" t="str">
        <f t="shared" si="41"/>
        <v>insert into book values(</v>
      </c>
      <c r="G332" t="str">
        <f t="shared" si="42"/>
        <v>'BK0328'</v>
      </c>
      <c r="H332" t="str">
        <f t="shared" si="43"/>
        <v>'魔術書：魔力集中'</v>
      </c>
      <c r="I332" t="str">
        <f t="shared" si="44"/>
        <v>'この魔術書を持っていると魔術書に書かれた魔術が使えるようになる。'</v>
      </c>
      <c r="J332">
        <f t="shared" si="45"/>
        <v>2500</v>
      </c>
      <c r="K332" t="s">
        <v>2086</v>
      </c>
      <c r="L332" t="str">
        <f t="shared" si="46"/>
        <v>insert into book values(,'BK0328','魔術書：魔力集中','この魔術書を持っていると魔術書に書かれた魔術が使えるようになる。',2500);</v>
      </c>
      <c r="N332" t="e">
        <f>VLOOKUP(MID(C332,5,99),magic!$D$5:$F$391,4,FALSE)</f>
        <v>#REF!</v>
      </c>
      <c r="O332" t="e">
        <f t="shared" si="39"/>
        <v>#REF!</v>
      </c>
    </row>
    <row r="333" spans="1:15">
      <c r="A333">
        <v>329</v>
      </c>
      <c r="B333" t="str">
        <f t="shared" si="40"/>
        <v>BK0329</v>
      </c>
      <c r="C333" t="s">
        <v>2004</v>
      </c>
      <c r="D333" t="s">
        <v>1709</v>
      </c>
      <c r="E333">
        <v>2500</v>
      </c>
      <c r="F333" t="str">
        <f t="shared" si="41"/>
        <v>insert into book values(</v>
      </c>
      <c r="G333" t="str">
        <f t="shared" si="42"/>
        <v>'BK0329'</v>
      </c>
      <c r="H333" t="str">
        <f t="shared" si="43"/>
        <v>'魔術書：朱雀'</v>
      </c>
      <c r="I333" t="str">
        <f t="shared" si="44"/>
        <v>'この魔術書を持っていると魔術書に書かれた魔術が使えるようになる。'</v>
      </c>
      <c r="J333">
        <f t="shared" si="45"/>
        <v>2500</v>
      </c>
      <c r="K333" t="s">
        <v>2086</v>
      </c>
      <c r="L333" t="str">
        <f t="shared" si="46"/>
        <v>insert into book values(,'BK0329','魔術書：朱雀','この魔術書を持っていると魔術書に書かれた魔術が使えるようになる。',2500);</v>
      </c>
      <c r="N333" t="e">
        <f>VLOOKUP(MID(C333,5,99),magic!$D$5:$F$391,4,FALSE)</f>
        <v>#REF!</v>
      </c>
      <c r="O333" t="e">
        <f t="shared" si="39"/>
        <v>#REF!</v>
      </c>
    </row>
    <row r="334" spans="1:15">
      <c r="A334">
        <v>330</v>
      </c>
      <c r="B334" t="str">
        <f t="shared" si="40"/>
        <v>BK0330</v>
      </c>
      <c r="C334" t="s">
        <v>2005</v>
      </c>
      <c r="D334" t="s">
        <v>1709</v>
      </c>
      <c r="E334">
        <v>2500</v>
      </c>
      <c r="F334" t="str">
        <f t="shared" si="41"/>
        <v>insert into book values(</v>
      </c>
      <c r="G334" t="str">
        <f t="shared" si="42"/>
        <v>'BK0330'</v>
      </c>
      <c r="H334" t="str">
        <f t="shared" si="43"/>
        <v>'魔術書：限夢'</v>
      </c>
      <c r="I334" t="str">
        <f t="shared" si="44"/>
        <v>'この魔術書を持っていると魔術書に書かれた魔術が使えるようになる。'</v>
      </c>
      <c r="J334">
        <f t="shared" si="45"/>
        <v>2500</v>
      </c>
      <c r="K334" t="s">
        <v>2086</v>
      </c>
      <c r="L334" t="str">
        <f t="shared" si="46"/>
        <v>insert into book values(,'BK0330','魔術書：限夢','この魔術書を持っていると魔術書に書かれた魔術が使えるようになる。',2500);</v>
      </c>
      <c r="N334" t="e">
        <f>VLOOKUP(MID(C334,5,99),magic!$D$5:$F$391,4,FALSE)</f>
        <v>#REF!</v>
      </c>
      <c r="O334" t="e">
        <f t="shared" si="39"/>
        <v>#REF!</v>
      </c>
    </row>
    <row r="335" spans="1:15">
      <c r="A335">
        <v>331</v>
      </c>
      <c r="B335" t="str">
        <f t="shared" si="40"/>
        <v>BK0331</v>
      </c>
      <c r="C335" t="s">
        <v>2006</v>
      </c>
      <c r="D335" t="s">
        <v>1709</v>
      </c>
      <c r="E335">
        <v>2500</v>
      </c>
      <c r="F335" t="str">
        <f t="shared" si="41"/>
        <v>insert into book values(</v>
      </c>
      <c r="G335" t="str">
        <f t="shared" si="42"/>
        <v>'BK0331'</v>
      </c>
      <c r="H335" t="str">
        <f t="shared" si="43"/>
        <v>'魔術書：無尽'</v>
      </c>
      <c r="I335" t="str">
        <f t="shared" si="44"/>
        <v>'この魔術書を持っていると魔術書に書かれた魔術が使えるようになる。'</v>
      </c>
      <c r="J335">
        <f t="shared" si="45"/>
        <v>2500</v>
      </c>
      <c r="K335" t="s">
        <v>2086</v>
      </c>
      <c r="L335" t="str">
        <f t="shared" si="46"/>
        <v>insert into book values(,'BK0331','魔術書：無尽','この魔術書を持っていると魔術書に書かれた魔術が使えるようになる。',2500);</v>
      </c>
      <c r="N335" t="e">
        <f>VLOOKUP(MID(C335,5,99),magic!$D$5:$F$391,4,FALSE)</f>
        <v>#REF!</v>
      </c>
      <c r="O335" t="e">
        <f t="shared" si="39"/>
        <v>#REF!</v>
      </c>
    </row>
    <row r="336" spans="1:15">
      <c r="A336">
        <v>332</v>
      </c>
      <c r="B336" t="str">
        <f t="shared" si="40"/>
        <v>BK0332</v>
      </c>
      <c r="C336" t="s">
        <v>2007</v>
      </c>
      <c r="D336" t="s">
        <v>1709</v>
      </c>
      <c r="E336">
        <v>2500</v>
      </c>
      <c r="F336" t="str">
        <f t="shared" si="41"/>
        <v>insert into book values(</v>
      </c>
      <c r="G336" t="str">
        <f t="shared" si="42"/>
        <v>'BK0332'</v>
      </c>
      <c r="H336" t="str">
        <f t="shared" si="43"/>
        <v>'魔術書：ネギ召喚'</v>
      </c>
      <c r="I336" t="str">
        <f t="shared" si="44"/>
        <v>'この魔術書を持っていると魔術書に書かれた魔術が使えるようになる。'</v>
      </c>
      <c r="J336">
        <f t="shared" si="45"/>
        <v>2500</v>
      </c>
      <c r="K336" t="s">
        <v>2086</v>
      </c>
      <c r="L336" t="str">
        <f t="shared" si="46"/>
        <v>insert into book values(,'BK0332','魔術書：ネギ召喚','この魔術書を持っていると魔術書に書かれた魔術が使えるようになる。',2500);</v>
      </c>
      <c r="N336" t="e">
        <f>VLOOKUP(MID(C336,5,99),magic!$D$5:$F$391,4,FALSE)</f>
        <v>#REF!</v>
      </c>
      <c r="O336" t="e">
        <f t="shared" si="39"/>
        <v>#REF!</v>
      </c>
    </row>
    <row r="337" spans="1:15">
      <c r="A337">
        <v>333</v>
      </c>
      <c r="B337" t="str">
        <f t="shared" si="40"/>
        <v>BK0333</v>
      </c>
      <c r="C337" t="s">
        <v>2008</v>
      </c>
      <c r="D337" t="s">
        <v>1709</v>
      </c>
      <c r="E337">
        <v>2500</v>
      </c>
      <c r="F337" t="str">
        <f t="shared" si="41"/>
        <v>insert into book values(</v>
      </c>
      <c r="G337" t="str">
        <f t="shared" si="42"/>
        <v>'BK0333'</v>
      </c>
      <c r="H337" t="str">
        <f t="shared" si="43"/>
        <v>'魔術書：蓄積'</v>
      </c>
      <c r="I337" t="str">
        <f t="shared" si="44"/>
        <v>'この魔術書を持っていると魔術書に書かれた魔術が使えるようになる。'</v>
      </c>
      <c r="J337">
        <f t="shared" si="45"/>
        <v>2500</v>
      </c>
      <c r="K337" t="s">
        <v>2086</v>
      </c>
      <c r="L337" t="str">
        <f t="shared" si="46"/>
        <v>insert into book values(,'BK0333','魔術書：蓄積','この魔術書を持っていると魔術書に書かれた魔術が使えるようになる。',2500);</v>
      </c>
      <c r="N337" t="e">
        <f>VLOOKUP(MID(C337,5,99),magic!$D$5:$F$391,4,FALSE)</f>
        <v>#REF!</v>
      </c>
      <c r="O337" t="e">
        <f t="shared" si="39"/>
        <v>#REF!</v>
      </c>
    </row>
    <row r="338" spans="1:15">
      <c r="A338">
        <v>334</v>
      </c>
      <c r="B338" t="str">
        <f t="shared" si="40"/>
        <v>BK0334</v>
      </c>
      <c r="C338" t="s">
        <v>2009</v>
      </c>
      <c r="D338" t="s">
        <v>1709</v>
      </c>
      <c r="E338">
        <v>2500</v>
      </c>
      <c r="F338" t="str">
        <f t="shared" si="41"/>
        <v>insert into book values(</v>
      </c>
      <c r="G338" t="str">
        <f t="shared" si="42"/>
        <v>'BK0334'</v>
      </c>
      <c r="H338" t="str">
        <f t="shared" si="43"/>
        <v>'魔術書：弱火'</v>
      </c>
      <c r="I338" t="str">
        <f t="shared" si="44"/>
        <v>'この魔術書を持っていると魔術書に書かれた魔術が使えるようになる。'</v>
      </c>
      <c r="J338">
        <f t="shared" si="45"/>
        <v>2500</v>
      </c>
      <c r="K338" t="s">
        <v>2086</v>
      </c>
      <c r="L338" t="str">
        <f t="shared" si="46"/>
        <v>insert into book values(,'BK0334','魔術書：弱火','この魔術書を持っていると魔術書に書かれた魔術が使えるようになる。',2500);</v>
      </c>
      <c r="N338" t="e">
        <f>VLOOKUP(MID(C338,5,99),magic!$D$5:$F$391,4,FALSE)</f>
        <v>#REF!</v>
      </c>
      <c r="O338" t="e">
        <f t="shared" si="39"/>
        <v>#REF!</v>
      </c>
    </row>
    <row r="339" spans="1:15">
      <c r="A339">
        <v>335</v>
      </c>
      <c r="B339" t="str">
        <f t="shared" si="40"/>
        <v>BK0335</v>
      </c>
      <c r="C339" t="s">
        <v>2010</v>
      </c>
      <c r="D339" t="s">
        <v>1709</v>
      </c>
      <c r="E339">
        <v>2500</v>
      </c>
      <c r="F339" t="str">
        <f t="shared" si="41"/>
        <v>insert into book values(</v>
      </c>
      <c r="G339" t="str">
        <f t="shared" si="42"/>
        <v>'BK0335'</v>
      </c>
      <c r="H339" t="str">
        <f t="shared" si="43"/>
        <v>'魔術書：毒の方陣'</v>
      </c>
      <c r="I339" t="str">
        <f t="shared" si="44"/>
        <v>'この魔術書を持っていると魔術書に書かれた魔術が使えるようになる。'</v>
      </c>
      <c r="J339">
        <f t="shared" si="45"/>
        <v>2500</v>
      </c>
      <c r="K339" t="s">
        <v>2086</v>
      </c>
      <c r="L339" t="str">
        <f t="shared" si="46"/>
        <v>insert into book values(,'BK0335','魔術書：毒の方陣','この魔術書を持っていると魔術書に書かれた魔術が使えるようになる。',2500);</v>
      </c>
      <c r="N339" t="e">
        <f>VLOOKUP(MID(C339,5,99),magic!$D$5:$F$391,4,FALSE)</f>
        <v>#REF!</v>
      </c>
      <c r="O339" t="e">
        <f t="shared" si="39"/>
        <v>#REF!</v>
      </c>
    </row>
    <row r="340" spans="1:15">
      <c r="A340">
        <v>336</v>
      </c>
      <c r="B340" t="str">
        <f t="shared" si="40"/>
        <v>BK0336</v>
      </c>
      <c r="C340" t="s">
        <v>2011</v>
      </c>
      <c r="D340" t="s">
        <v>1709</v>
      </c>
      <c r="E340">
        <v>2500</v>
      </c>
      <c r="F340" t="str">
        <f t="shared" si="41"/>
        <v>insert into book values(</v>
      </c>
      <c r="G340" t="str">
        <f t="shared" si="42"/>
        <v>'BK0336'</v>
      </c>
      <c r="H340" t="str">
        <f t="shared" si="43"/>
        <v>'魔術書：眠りの方陣'</v>
      </c>
      <c r="I340" t="str">
        <f t="shared" si="44"/>
        <v>'この魔術書を持っていると魔術書に書かれた魔術が使えるようになる。'</v>
      </c>
      <c r="J340">
        <f t="shared" si="45"/>
        <v>2500</v>
      </c>
      <c r="K340" t="s">
        <v>2086</v>
      </c>
      <c r="L340" t="str">
        <f t="shared" si="46"/>
        <v>insert into book values(,'BK0336','魔術書：眠りの方陣','この魔術書を持っていると魔術書に書かれた魔術が使えるようになる。',2500);</v>
      </c>
      <c r="N340" t="e">
        <f>VLOOKUP(MID(C340,5,99),magic!$D$5:$F$391,4,FALSE)</f>
        <v>#REF!</v>
      </c>
      <c r="O340" t="e">
        <f t="shared" si="39"/>
        <v>#REF!</v>
      </c>
    </row>
    <row r="341" spans="1:15">
      <c r="A341">
        <v>337</v>
      </c>
      <c r="B341" t="str">
        <f t="shared" si="40"/>
        <v>BK0337</v>
      </c>
      <c r="C341" t="s">
        <v>2012</v>
      </c>
      <c r="D341" t="s">
        <v>1709</v>
      </c>
      <c r="E341">
        <v>2500</v>
      </c>
      <c r="F341" t="str">
        <f t="shared" si="41"/>
        <v>insert into book values(</v>
      </c>
      <c r="G341" t="str">
        <f t="shared" si="42"/>
        <v>'BK0337'</v>
      </c>
      <c r="H341" t="str">
        <f t="shared" si="43"/>
        <v>'魔術書：麻痺の方陣'</v>
      </c>
      <c r="I341" t="str">
        <f t="shared" si="44"/>
        <v>'この魔術書を持っていると魔術書に書かれた魔術が使えるようになる。'</v>
      </c>
      <c r="J341">
        <f t="shared" si="45"/>
        <v>2500</v>
      </c>
      <c r="K341" t="s">
        <v>2086</v>
      </c>
      <c r="L341" t="str">
        <f t="shared" si="46"/>
        <v>insert into book values(,'BK0337','魔術書：麻痺の方陣','この魔術書を持っていると魔術書に書かれた魔術が使えるようになる。',2500);</v>
      </c>
      <c r="N341" t="e">
        <f>VLOOKUP(MID(C341,5,99),magic!$D$5:$F$391,4,FALSE)</f>
        <v>#REF!</v>
      </c>
      <c r="O341" t="e">
        <f t="shared" si="39"/>
        <v>#REF!</v>
      </c>
    </row>
    <row r="342" spans="1:15">
      <c r="A342">
        <v>338</v>
      </c>
      <c r="B342" t="str">
        <f t="shared" si="40"/>
        <v>BK0338</v>
      </c>
      <c r="C342" t="s">
        <v>2013</v>
      </c>
      <c r="D342" t="s">
        <v>1709</v>
      </c>
      <c r="E342">
        <v>2500</v>
      </c>
      <c r="F342" t="str">
        <f t="shared" si="41"/>
        <v>insert into book values(</v>
      </c>
      <c r="G342" t="str">
        <f t="shared" si="42"/>
        <v>'BK0338'</v>
      </c>
      <c r="H342" t="str">
        <f t="shared" si="43"/>
        <v>'魔術書：凍結の方陣'</v>
      </c>
      <c r="I342" t="str">
        <f t="shared" si="44"/>
        <v>'この魔術書を持っていると魔術書に書かれた魔術が使えるようになる。'</v>
      </c>
      <c r="J342">
        <f t="shared" si="45"/>
        <v>2500</v>
      </c>
      <c r="K342" t="s">
        <v>2086</v>
      </c>
      <c r="L342" t="str">
        <f t="shared" si="46"/>
        <v>insert into book values(,'BK0338','魔術書：凍結の方陣','この魔術書を持っていると魔術書に書かれた魔術が使えるようになる。',2500);</v>
      </c>
      <c r="N342" t="e">
        <f>VLOOKUP(MID(C342,5,99),magic!$D$5:$F$391,4,FALSE)</f>
        <v>#REF!</v>
      </c>
      <c r="O342" t="e">
        <f t="shared" si="39"/>
        <v>#REF!</v>
      </c>
    </row>
    <row r="343" spans="1:15">
      <c r="A343">
        <v>339</v>
      </c>
      <c r="B343" t="str">
        <f t="shared" si="40"/>
        <v>BK0339</v>
      </c>
      <c r="C343" t="s">
        <v>2014</v>
      </c>
      <c r="D343" t="s">
        <v>1709</v>
      </c>
      <c r="E343">
        <v>2500</v>
      </c>
      <c r="F343" t="str">
        <f t="shared" si="41"/>
        <v>insert into book values(</v>
      </c>
      <c r="G343" t="str">
        <f t="shared" si="42"/>
        <v>'BK0339'</v>
      </c>
      <c r="H343" t="str">
        <f t="shared" si="43"/>
        <v>'魔術書：炎上の方陣'</v>
      </c>
      <c r="I343" t="str">
        <f t="shared" si="44"/>
        <v>'この魔術書を持っていると魔術書に書かれた魔術が使えるようになる。'</v>
      </c>
      <c r="J343">
        <f t="shared" si="45"/>
        <v>2500</v>
      </c>
      <c r="K343" t="s">
        <v>2086</v>
      </c>
      <c r="L343" t="str">
        <f t="shared" si="46"/>
        <v>insert into book values(,'BK0339','魔術書：炎上の方陣','この魔術書を持っていると魔術書に書かれた魔術が使えるようになる。',2500);</v>
      </c>
      <c r="N343" t="e">
        <f>VLOOKUP(MID(C343,5,99),magic!$D$5:$F$391,4,FALSE)</f>
        <v>#REF!</v>
      </c>
      <c r="O343" t="e">
        <f t="shared" si="39"/>
        <v>#REF!</v>
      </c>
    </row>
    <row r="344" spans="1:15">
      <c r="A344">
        <v>340</v>
      </c>
      <c r="B344" t="str">
        <f t="shared" si="40"/>
        <v>BK0340</v>
      </c>
      <c r="C344" t="s">
        <v>2015</v>
      </c>
      <c r="D344" t="s">
        <v>1709</v>
      </c>
      <c r="E344">
        <v>2500</v>
      </c>
      <c r="F344" t="str">
        <f t="shared" si="41"/>
        <v>insert into book values(</v>
      </c>
      <c r="G344" t="str">
        <f t="shared" si="42"/>
        <v>'BK0340'</v>
      </c>
      <c r="H344" t="str">
        <f t="shared" si="43"/>
        <v>'魔術書：気絶の方陣'</v>
      </c>
      <c r="I344" t="str">
        <f t="shared" si="44"/>
        <v>'この魔術書を持っていると魔術書に書かれた魔術が使えるようになる。'</v>
      </c>
      <c r="J344">
        <f t="shared" si="45"/>
        <v>2500</v>
      </c>
      <c r="K344" t="s">
        <v>2086</v>
      </c>
      <c r="L344" t="str">
        <f t="shared" si="46"/>
        <v>insert into book values(,'BK0340','魔術書：気絶の方陣','この魔術書を持っていると魔術書に書かれた魔術が使えるようになる。',2500);</v>
      </c>
      <c r="N344" t="e">
        <f>VLOOKUP(MID(C344,5,99),magic!$D$5:$F$391,4,FALSE)</f>
        <v>#REF!</v>
      </c>
      <c r="O344" t="e">
        <f t="shared" si="39"/>
        <v>#REF!</v>
      </c>
    </row>
    <row r="345" spans="1:15">
      <c r="A345">
        <v>341</v>
      </c>
      <c r="B345" t="str">
        <f t="shared" si="40"/>
        <v>BK0341</v>
      </c>
      <c r="C345" t="s">
        <v>2016</v>
      </c>
      <c r="D345" t="s">
        <v>1709</v>
      </c>
      <c r="E345">
        <v>2500</v>
      </c>
      <c r="F345" t="str">
        <f t="shared" si="41"/>
        <v>insert into book values(</v>
      </c>
      <c r="G345" t="str">
        <f t="shared" si="42"/>
        <v>'BK0341'</v>
      </c>
      <c r="H345" t="str">
        <f t="shared" si="43"/>
        <v>'魔術書：郭公のさえずり'</v>
      </c>
      <c r="I345" t="str">
        <f t="shared" si="44"/>
        <v>'この魔術書を持っていると魔術書に書かれた魔術が使えるようになる。'</v>
      </c>
      <c r="J345">
        <f t="shared" si="45"/>
        <v>2500</v>
      </c>
      <c r="K345" t="s">
        <v>2086</v>
      </c>
      <c r="L345" t="str">
        <f t="shared" si="46"/>
        <v>insert into book values(,'BK0341','魔術書：郭公のさえずり','この魔術書を持っていると魔術書に書かれた魔術が使えるようになる。',2500);</v>
      </c>
      <c r="N345" t="e">
        <f>VLOOKUP(MID(C345,5,99),magic!$D$5:$F$391,4,FALSE)</f>
        <v>#REF!</v>
      </c>
      <c r="O345" t="e">
        <f t="shared" si="39"/>
        <v>#REF!</v>
      </c>
    </row>
    <row r="346" spans="1:15">
      <c r="A346">
        <v>342</v>
      </c>
      <c r="B346" t="str">
        <f t="shared" si="40"/>
        <v>BK0342</v>
      </c>
      <c r="C346" t="s">
        <v>2017</v>
      </c>
      <c r="D346" t="s">
        <v>1709</v>
      </c>
      <c r="E346">
        <v>2500</v>
      </c>
      <c r="F346" t="str">
        <f t="shared" si="41"/>
        <v>insert into book values(</v>
      </c>
      <c r="G346" t="str">
        <f t="shared" si="42"/>
        <v>'BK0342'</v>
      </c>
      <c r="H346" t="str">
        <f t="shared" si="43"/>
        <v>'魔術書：マッチポンプ'</v>
      </c>
      <c r="I346" t="str">
        <f t="shared" si="44"/>
        <v>'この魔術書を持っていると魔術書に書かれた魔術が使えるようになる。'</v>
      </c>
      <c r="J346">
        <f t="shared" si="45"/>
        <v>2500</v>
      </c>
      <c r="K346" t="s">
        <v>2086</v>
      </c>
      <c r="L346" t="str">
        <f t="shared" si="46"/>
        <v>insert into book values(,'BK0342','魔術書：マッチポンプ','この魔術書を持っていると魔術書に書かれた魔術が使えるようになる。',2500);</v>
      </c>
      <c r="N346" t="e">
        <f>VLOOKUP(MID(C346,5,99),magic!$D$5:$F$391,4,FALSE)</f>
        <v>#REF!</v>
      </c>
      <c r="O346" t="e">
        <f t="shared" si="39"/>
        <v>#REF!</v>
      </c>
    </row>
    <row r="347" spans="1:15">
      <c r="A347">
        <v>343</v>
      </c>
      <c r="B347" t="str">
        <f t="shared" si="40"/>
        <v>BK0343</v>
      </c>
      <c r="C347" t="s">
        <v>2018</v>
      </c>
      <c r="D347" t="s">
        <v>1709</v>
      </c>
      <c r="E347">
        <v>2500</v>
      </c>
      <c r="F347" t="str">
        <f t="shared" si="41"/>
        <v>insert into book values(</v>
      </c>
      <c r="G347" t="str">
        <f t="shared" si="42"/>
        <v>'BK0343'</v>
      </c>
      <c r="H347" t="str">
        <f t="shared" si="43"/>
        <v>'魔術書：静乱切'</v>
      </c>
      <c r="I347" t="str">
        <f t="shared" si="44"/>
        <v>'この魔術書を持っていると魔術書に書かれた魔術が使えるようになる。'</v>
      </c>
      <c r="J347">
        <f t="shared" si="45"/>
        <v>2500</v>
      </c>
      <c r="K347" t="s">
        <v>2086</v>
      </c>
      <c r="L347" t="str">
        <f t="shared" si="46"/>
        <v>insert into book values(,'BK0343','魔術書：静乱切','この魔術書を持っていると魔術書に書かれた魔術が使えるようになる。',2500);</v>
      </c>
      <c r="N347" t="e">
        <f>VLOOKUP(MID(C347,5,99),magic!$D$5:$F$391,4,FALSE)</f>
        <v>#REF!</v>
      </c>
      <c r="O347" t="e">
        <f t="shared" si="39"/>
        <v>#REF!</v>
      </c>
    </row>
    <row r="348" spans="1:15">
      <c r="A348">
        <v>344</v>
      </c>
      <c r="B348" t="str">
        <f t="shared" si="40"/>
        <v>BK0344</v>
      </c>
      <c r="C348" t="s">
        <v>2019</v>
      </c>
      <c r="D348" t="s">
        <v>1709</v>
      </c>
      <c r="E348">
        <v>2500</v>
      </c>
      <c r="F348" t="str">
        <f t="shared" si="41"/>
        <v>insert into book values(</v>
      </c>
      <c r="G348" t="str">
        <f t="shared" si="42"/>
        <v>'BK0344'</v>
      </c>
      <c r="H348" t="str">
        <f t="shared" si="43"/>
        <v>'魔術書：魔法剣の召喚'</v>
      </c>
      <c r="I348" t="str">
        <f t="shared" si="44"/>
        <v>'この魔術書を持っていると魔術書に書かれた魔術が使えるようになる。'</v>
      </c>
      <c r="J348">
        <f t="shared" si="45"/>
        <v>2500</v>
      </c>
      <c r="K348" t="s">
        <v>2086</v>
      </c>
      <c r="L348" t="str">
        <f t="shared" si="46"/>
        <v>insert into book values(,'BK0344','魔術書：魔法剣の召喚','この魔術書を持っていると魔術書に書かれた魔術が使えるようになる。',2500);</v>
      </c>
      <c r="N348" t="e">
        <f>VLOOKUP(MID(C348,5,99),magic!$D$5:$F$391,4,FALSE)</f>
        <v>#REF!</v>
      </c>
      <c r="O348" t="e">
        <f t="shared" si="39"/>
        <v>#REF!</v>
      </c>
    </row>
    <row r="349" spans="1:15">
      <c r="A349">
        <v>345</v>
      </c>
      <c r="B349" t="str">
        <f t="shared" si="40"/>
        <v>BK0345</v>
      </c>
      <c r="C349" t="s">
        <v>2020</v>
      </c>
      <c r="D349" t="s">
        <v>1709</v>
      </c>
      <c r="E349">
        <v>2500</v>
      </c>
      <c r="F349" t="str">
        <f t="shared" si="41"/>
        <v>insert into book values(</v>
      </c>
      <c r="G349" t="str">
        <f t="shared" si="42"/>
        <v>'BK0345'</v>
      </c>
      <c r="H349" t="str">
        <f t="shared" si="43"/>
        <v>'魔術書：闘魂注入'</v>
      </c>
      <c r="I349" t="str">
        <f t="shared" si="44"/>
        <v>'この魔術書を持っていると魔術書に書かれた魔術が使えるようになる。'</v>
      </c>
      <c r="J349">
        <f t="shared" si="45"/>
        <v>2500</v>
      </c>
      <c r="K349" t="s">
        <v>2086</v>
      </c>
      <c r="L349" t="str">
        <f t="shared" si="46"/>
        <v>insert into book values(,'BK0345','魔術書：闘魂注入','この魔術書を持っていると魔術書に書かれた魔術が使えるようになる。',2500);</v>
      </c>
      <c r="N349" t="e">
        <f>VLOOKUP(MID(C349,5,99),magic!$D$5:$F$391,4,FALSE)</f>
        <v>#REF!</v>
      </c>
      <c r="O349" t="e">
        <f t="shared" si="39"/>
        <v>#REF!</v>
      </c>
    </row>
    <row r="350" spans="1:15">
      <c r="A350">
        <v>346</v>
      </c>
      <c r="B350" t="str">
        <f t="shared" si="40"/>
        <v>BK0346</v>
      </c>
      <c r="C350" t="s">
        <v>2021</v>
      </c>
      <c r="D350" t="s">
        <v>1709</v>
      </c>
      <c r="E350">
        <v>2500</v>
      </c>
      <c r="F350" t="str">
        <f t="shared" si="41"/>
        <v>insert into book values(</v>
      </c>
      <c r="G350" t="str">
        <f t="shared" si="42"/>
        <v>'BK0346'</v>
      </c>
      <c r="H350" t="str">
        <f t="shared" si="43"/>
        <v>'魔術書：火の槌'</v>
      </c>
      <c r="I350" t="str">
        <f t="shared" si="44"/>
        <v>'この魔術書を持っていると魔術書に書かれた魔術が使えるようになる。'</v>
      </c>
      <c r="J350">
        <f t="shared" si="45"/>
        <v>2500</v>
      </c>
      <c r="K350" t="s">
        <v>2086</v>
      </c>
      <c r="L350" t="str">
        <f t="shared" si="46"/>
        <v>insert into book values(,'BK0346','魔術書：火の槌','この魔術書を持っていると魔術書に書かれた魔術が使えるようになる。',2500);</v>
      </c>
      <c r="N350" t="e">
        <f>VLOOKUP(MID(C350,5,99),magic!$D$5:$F$391,4,FALSE)</f>
        <v>#REF!</v>
      </c>
      <c r="O350" t="e">
        <f t="shared" si="39"/>
        <v>#REF!</v>
      </c>
    </row>
    <row r="351" spans="1:15">
      <c r="A351">
        <v>347</v>
      </c>
      <c r="B351" t="str">
        <f t="shared" si="40"/>
        <v>BK0347</v>
      </c>
      <c r="C351" t="s">
        <v>2022</v>
      </c>
      <c r="D351" t="s">
        <v>1709</v>
      </c>
      <c r="E351">
        <v>2500</v>
      </c>
      <c r="F351" t="str">
        <f t="shared" si="41"/>
        <v>insert into book values(</v>
      </c>
      <c r="G351" t="str">
        <f t="shared" si="42"/>
        <v>'BK0347'</v>
      </c>
      <c r="H351" t="str">
        <f t="shared" si="43"/>
        <v>'魔術書：多数決'</v>
      </c>
      <c r="I351" t="str">
        <f t="shared" si="44"/>
        <v>'この魔術書を持っていると魔術書に書かれた魔術が使えるようになる。'</v>
      </c>
      <c r="J351">
        <f t="shared" si="45"/>
        <v>2500</v>
      </c>
      <c r="K351" t="s">
        <v>2086</v>
      </c>
      <c r="L351" t="str">
        <f t="shared" si="46"/>
        <v>insert into book values(,'BK0347','魔術書：多数決','この魔術書を持っていると魔術書に書かれた魔術が使えるようになる。',2500);</v>
      </c>
      <c r="N351" t="e">
        <f>VLOOKUP(MID(C351,5,99),magic!$D$5:$F$391,4,FALSE)</f>
        <v>#REF!</v>
      </c>
      <c r="O351" t="e">
        <f t="shared" si="39"/>
        <v>#REF!</v>
      </c>
    </row>
    <row r="352" spans="1:15">
      <c r="A352">
        <v>348</v>
      </c>
      <c r="B352" t="str">
        <f t="shared" si="40"/>
        <v>BK0348</v>
      </c>
      <c r="C352" t="s">
        <v>2023</v>
      </c>
      <c r="D352" t="s">
        <v>1709</v>
      </c>
      <c r="E352">
        <v>2500</v>
      </c>
      <c r="F352" t="str">
        <f t="shared" si="41"/>
        <v>insert into book values(</v>
      </c>
      <c r="G352" t="str">
        <f t="shared" si="42"/>
        <v>'BK0348'</v>
      </c>
      <c r="H352" t="str">
        <f t="shared" si="43"/>
        <v>'魔術書：少数決'</v>
      </c>
      <c r="I352" t="str">
        <f t="shared" si="44"/>
        <v>'この魔術書を持っていると魔術書に書かれた魔術が使えるようになる。'</v>
      </c>
      <c r="J352">
        <f t="shared" si="45"/>
        <v>2500</v>
      </c>
      <c r="K352" t="s">
        <v>2086</v>
      </c>
      <c r="L352" t="str">
        <f t="shared" si="46"/>
        <v>insert into book values(,'BK0348','魔術書：少数決','この魔術書を持っていると魔術書に書かれた魔術が使えるようになる。',2500);</v>
      </c>
      <c r="N352" t="e">
        <f>VLOOKUP(MID(C352,5,99),magic!$D$5:$F$391,4,FALSE)</f>
        <v>#REF!</v>
      </c>
      <c r="O352" t="e">
        <f t="shared" si="39"/>
        <v>#REF!</v>
      </c>
    </row>
    <row r="353" spans="1:15">
      <c r="A353">
        <v>349</v>
      </c>
      <c r="B353" t="str">
        <f t="shared" si="40"/>
        <v>BK0349</v>
      </c>
      <c r="C353" t="s">
        <v>2024</v>
      </c>
      <c r="D353" t="s">
        <v>1709</v>
      </c>
      <c r="E353">
        <v>2500</v>
      </c>
      <c r="F353" t="str">
        <f t="shared" si="41"/>
        <v>insert into book values(</v>
      </c>
      <c r="G353" t="str">
        <f t="shared" si="42"/>
        <v>'BK0349'</v>
      </c>
      <c r="H353" t="str">
        <f t="shared" si="43"/>
        <v>'魔術書：出る杭は打たれる'</v>
      </c>
      <c r="I353" t="str">
        <f t="shared" si="44"/>
        <v>'この魔術書を持っていると魔術書に書かれた魔術が使えるようになる。'</v>
      </c>
      <c r="J353">
        <f t="shared" si="45"/>
        <v>2500</v>
      </c>
      <c r="K353" t="s">
        <v>2086</v>
      </c>
      <c r="L353" t="str">
        <f t="shared" si="46"/>
        <v>insert into book values(,'BK0349','魔術書：出る杭は打たれる','この魔術書を持っていると魔術書に書かれた魔術が使えるようになる。',2500);</v>
      </c>
      <c r="N353" t="e">
        <f>VLOOKUP(MID(C353,5,99),magic!$D$5:$F$391,4,FALSE)</f>
        <v>#REF!</v>
      </c>
      <c r="O353" t="e">
        <f t="shared" si="39"/>
        <v>#REF!</v>
      </c>
    </row>
    <row r="354" spans="1:15">
      <c r="A354">
        <v>350</v>
      </c>
      <c r="B354" t="str">
        <f t="shared" si="40"/>
        <v>BK0350</v>
      </c>
      <c r="C354" t="s">
        <v>2025</v>
      </c>
      <c r="D354" t="s">
        <v>1709</v>
      </c>
      <c r="E354">
        <v>2500</v>
      </c>
      <c r="F354" t="str">
        <f t="shared" si="41"/>
        <v>insert into book values(</v>
      </c>
      <c r="G354" t="str">
        <f t="shared" si="42"/>
        <v>'BK0350'</v>
      </c>
      <c r="H354" t="str">
        <f t="shared" si="43"/>
        <v>'魔術書：きしむ車輪は油をさされる'</v>
      </c>
      <c r="I354" t="str">
        <f t="shared" si="44"/>
        <v>'この魔術書を持っていると魔術書に書かれた魔術が使えるようになる。'</v>
      </c>
      <c r="J354">
        <f t="shared" si="45"/>
        <v>2500</v>
      </c>
      <c r="K354" t="s">
        <v>2086</v>
      </c>
      <c r="L354" t="str">
        <f t="shared" si="46"/>
        <v>insert into book values(,'BK0350','魔術書：きしむ車輪は油をさされる','この魔術書を持っていると魔術書に書かれた魔術が使えるようになる。',2500);</v>
      </c>
      <c r="N354" t="e">
        <f>VLOOKUP(MID(C354,5,99),magic!$D$5:$F$391,4,FALSE)</f>
        <v>#REF!</v>
      </c>
      <c r="O354" t="e">
        <f t="shared" si="39"/>
        <v>#REF!</v>
      </c>
    </row>
    <row r="355" spans="1:15">
      <c r="A355">
        <v>351</v>
      </c>
      <c r="B355" t="str">
        <f t="shared" si="40"/>
        <v>BK0351</v>
      </c>
      <c r="C355" t="s">
        <v>2026</v>
      </c>
      <c r="D355" t="s">
        <v>1709</v>
      </c>
      <c r="E355">
        <v>2500</v>
      </c>
      <c r="F355" t="str">
        <f t="shared" si="41"/>
        <v>insert into book values(</v>
      </c>
      <c r="G355" t="str">
        <f t="shared" si="42"/>
        <v>'BK0351'</v>
      </c>
      <c r="H355" t="str">
        <f t="shared" si="43"/>
        <v>'魔術書：死者の腕'</v>
      </c>
      <c r="I355" t="str">
        <f t="shared" si="44"/>
        <v>'この魔術書を持っていると魔術書に書かれた魔術が使えるようになる。'</v>
      </c>
      <c r="J355">
        <f t="shared" si="45"/>
        <v>2500</v>
      </c>
      <c r="K355" t="s">
        <v>2086</v>
      </c>
      <c r="L355" t="str">
        <f t="shared" si="46"/>
        <v>insert into book values(,'BK0351','魔術書：死者の腕','この魔術書を持っていると魔術書に書かれた魔術が使えるようになる。',2500);</v>
      </c>
      <c r="N355" t="e">
        <f>VLOOKUP(MID(C355,5,99),magic!$D$5:$F$391,4,FALSE)</f>
        <v>#REF!</v>
      </c>
      <c r="O355" t="e">
        <f t="shared" si="39"/>
        <v>#REF!</v>
      </c>
    </row>
    <row r="356" spans="1:15">
      <c r="A356">
        <v>352</v>
      </c>
      <c r="B356" t="str">
        <f t="shared" si="40"/>
        <v>BK0352</v>
      </c>
      <c r="C356" t="s">
        <v>2027</v>
      </c>
      <c r="D356" t="s">
        <v>1709</v>
      </c>
      <c r="E356">
        <v>2500</v>
      </c>
      <c r="F356" t="str">
        <f t="shared" si="41"/>
        <v>insert into book values(</v>
      </c>
      <c r="G356" t="str">
        <f t="shared" si="42"/>
        <v>'BK0352'</v>
      </c>
      <c r="H356" t="str">
        <f t="shared" si="43"/>
        <v>'魔術書：スーパースペシャルスパゲティ（SSS)'</v>
      </c>
      <c r="I356" t="str">
        <f t="shared" si="44"/>
        <v>'この魔術書を持っていると魔術書に書かれた魔術が使えるようになる。'</v>
      </c>
      <c r="J356">
        <f t="shared" si="45"/>
        <v>2500</v>
      </c>
      <c r="K356" t="s">
        <v>2086</v>
      </c>
      <c r="L356" t="str">
        <f t="shared" si="46"/>
        <v>insert into book values(,'BK0352','魔術書：スーパースペシャルスパゲティ（SSS)','この魔術書を持っていると魔術書に書かれた魔術が使えるようになる。',2500);</v>
      </c>
      <c r="N356" t="e">
        <f>VLOOKUP(MID(C356,5,99),magic!$D$5:$F$391,4,FALSE)</f>
        <v>#REF!</v>
      </c>
      <c r="O356" t="e">
        <f t="shared" si="39"/>
        <v>#REF!</v>
      </c>
    </row>
    <row r="357" spans="1:15">
      <c r="A357">
        <v>353</v>
      </c>
      <c r="B357" t="str">
        <f t="shared" si="40"/>
        <v>BK0353</v>
      </c>
      <c r="C357" t="s">
        <v>2028</v>
      </c>
      <c r="D357" t="s">
        <v>1709</v>
      </c>
      <c r="E357">
        <v>2500</v>
      </c>
      <c r="F357" t="str">
        <f t="shared" si="41"/>
        <v>insert into book values(</v>
      </c>
      <c r="G357" t="str">
        <f t="shared" si="42"/>
        <v>'BK0353'</v>
      </c>
      <c r="H357" t="str">
        <f t="shared" si="43"/>
        <v>'魔術書：勇者アリオス'</v>
      </c>
      <c r="I357" t="str">
        <f t="shared" si="44"/>
        <v>'この魔術書を持っていると魔術書に書かれた魔術が使えるようになる。'</v>
      </c>
      <c r="J357">
        <f t="shared" si="45"/>
        <v>2500</v>
      </c>
      <c r="K357" t="s">
        <v>2086</v>
      </c>
      <c r="L357" t="str">
        <f t="shared" si="46"/>
        <v>insert into book values(,'BK0353','魔術書：勇者アリオス','この魔術書を持っていると魔術書に書かれた魔術が使えるようになる。',2500);</v>
      </c>
      <c r="N357" t="e">
        <f>VLOOKUP(MID(C357,5,99),magic!$D$5:$F$391,4,FALSE)</f>
        <v>#REF!</v>
      </c>
      <c r="O357" t="e">
        <f t="shared" si="39"/>
        <v>#REF!</v>
      </c>
    </row>
    <row r="358" spans="1:15">
      <c r="A358">
        <v>354</v>
      </c>
      <c r="B358" t="str">
        <f t="shared" si="40"/>
        <v>BK0354</v>
      </c>
      <c r="C358" t="s">
        <v>2029</v>
      </c>
      <c r="D358" t="s">
        <v>1709</v>
      </c>
      <c r="E358">
        <v>2500</v>
      </c>
      <c r="F358" t="str">
        <f t="shared" si="41"/>
        <v>insert into book values(</v>
      </c>
      <c r="G358" t="str">
        <f t="shared" si="42"/>
        <v>'BK0354'</v>
      </c>
      <c r="H358" t="str">
        <f t="shared" si="43"/>
        <v>'魔術書：燃える水'</v>
      </c>
      <c r="I358" t="str">
        <f t="shared" si="44"/>
        <v>'この魔術書を持っていると魔術書に書かれた魔術が使えるようになる。'</v>
      </c>
      <c r="J358">
        <f t="shared" si="45"/>
        <v>2500</v>
      </c>
      <c r="K358" t="s">
        <v>2086</v>
      </c>
      <c r="L358" t="str">
        <f t="shared" si="46"/>
        <v>insert into book values(,'BK0354','魔術書：燃える水','この魔術書を持っていると魔術書に書かれた魔術が使えるようになる。',2500);</v>
      </c>
      <c r="N358" t="e">
        <f>VLOOKUP(MID(C358,5,99),magic!$D$5:$F$391,4,FALSE)</f>
        <v>#REF!</v>
      </c>
      <c r="O358" t="e">
        <f t="shared" si="39"/>
        <v>#REF!</v>
      </c>
    </row>
    <row r="359" spans="1:15">
      <c r="A359">
        <v>355</v>
      </c>
      <c r="B359" t="str">
        <f t="shared" si="40"/>
        <v>BK0355</v>
      </c>
      <c r="C359" t="s">
        <v>2030</v>
      </c>
      <c r="D359" t="s">
        <v>1709</v>
      </c>
      <c r="E359">
        <v>2500</v>
      </c>
      <c r="F359" t="str">
        <f t="shared" si="41"/>
        <v>insert into book values(</v>
      </c>
      <c r="G359" t="str">
        <f t="shared" si="42"/>
        <v>'BK0355'</v>
      </c>
      <c r="H359" t="str">
        <f t="shared" si="43"/>
        <v>'魔術書：砂風呂'</v>
      </c>
      <c r="I359" t="str">
        <f t="shared" si="44"/>
        <v>'この魔術書を持っていると魔術書に書かれた魔術が使えるようになる。'</v>
      </c>
      <c r="J359">
        <f t="shared" si="45"/>
        <v>2500</v>
      </c>
      <c r="K359" t="s">
        <v>2086</v>
      </c>
      <c r="L359" t="str">
        <f t="shared" si="46"/>
        <v>insert into book values(,'BK0355','魔術書：砂風呂','この魔術書を持っていると魔術書に書かれた魔術が使えるようになる。',2500);</v>
      </c>
      <c r="N359" t="e">
        <f>VLOOKUP(MID(C359,5,99),magic!$D$5:$F$391,4,FALSE)</f>
        <v>#REF!</v>
      </c>
      <c r="O359" t="e">
        <f t="shared" ref="O359:O422" si="47">"insert into book_action values('"&amp;B359&amp;"','"&amp;N359&amp;"');"</f>
        <v>#REF!</v>
      </c>
    </row>
    <row r="360" spans="1:15">
      <c r="A360">
        <v>356</v>
      </c>
      <c r="B360" t="str">
        <f t="shared" si="40"/>
        <v>BK0356</v>
      </c>
      <c r="C360" t="s">
        <v>2031</v>
      </c>
      <c r="D360" t="s">
        <v>1709</v>
      </c>
      <c r="E360">
        <v>2500</v>
      </c>
      <c r="F360" t="str">
        <f t="shared" si="41"/>
        <v>insert into book values(</v>
      </c>
      <c r="G360" t="str">
        <f t="shared" si="42"/>
        <v>'BK0356'</v>
      </c>
      <c r="H360" t="str">
        <f t="shared" si="43"/>
        <v>'魔術書：そば団子アロー'</v>
      </c>
      <c r="I360" t="str">
        <f t="shared" si="44"/>
        <v>'この魔術書を持っていると魔術書に書かれた魔術が使えるようになる。'</v>
      </c>
      <c r="J360">
        <f t="shared" si="45"/>
        <v>2500</v>
      </c>
      <c r="K360" t="s">
        <v>2086</v>
      </c>
      <c r="L360" t="str">
        <f t="shared" si="46"/>
        <v>insert into book values(,'BK0356','魔術書：そば団子アロー','この魔術書を持っていると魔術書に書かれた魔術が使えるようになる。',2500);</v>
      </c>
      <c r="N360" t="e">
        <f>VLOOKUP(MID(C360,5,99),magic!$D$5:$F$391,4,FALSE)</f>
        <v>#REF!</v>
      </c>
      <c r="O360" t="e">
        <f t="shared" si="47"/>
        <v>#REF!</v>
      </c>
    </row>
    <row r="361" spans="1:15">
      <c r="A361">
        <v>357</v>
      </c>
      <c r="B361" t="str">
        <f t="shared" si="40"/>
        <v>BK0357</v>
      </c>
      <c r="C361" t="s">
        <v>2032</v>
      </c>
      <c r="D361" t="s">
        <v>1709</v>
      </c>
      <c r="E361">
        <v>2500</v>
      </c>
      <c r="F361" t="str">
        <f t="shared" si="41"/>
        <v>insert into book values(</v>
      </c>
      <c r="G361" t="str">
        <f t="shared" si="42"/>
        <v>'BK0357'</v>
      </c>
      <c r="H361" t="str">
        <f t="shared" si="43"/>
        <v>'魔術書：木の妖精'</v>
      </c>
      <c r="I361" t="str">
        <f t="shared" si="44"/>
        <v>'この魔術書を持っていると魔術書に書かれた魔術が使えるようになる。'</v>
      </c>
      <c r="J361">
        <f t="shared" si="45"/>
        <v>2500</v>
      </c>
      <c r="K361" t="s">
        <v>2086</v>
      </c>
      <c r="L361" t="str">
        <f t="shared" si="46"/>
        <v>insert into book values(,'BK0357','魔術書：木の妖精','この魔術書を持っていると魔術書に書かれた魔術が使えるようになる。',2500);</v>
      </c>
      <c r="N361" t="e">
        <f>VLOOKUP(MID(C361,5,99),magic!$D$5:$F$391,4,FALSE)</f>
        <v>#REF!</v>
      </c>
      <c r="O361" t="e">
        <f t="shared" si="47"/>
        <v>#REF!</v>
      </c>
    </row>
    <row r="362" spans="1:15">
      <c r="A362">
        <v>358</v>
      </c>
      <c r="B362" t="str">
        <f t="shared" si="40"/>
        <v>BK0358</v>
      </c>
      <c r="C362" t="s">
        <v>2033</v>
      </c>
      <c r="D362" t="s">
        <v>1709</v>
      </c>
      <c r="E362">
        <v>2500</v>
      </c>
      <c r="F362" t="str">
        <f t="shared" si="41"/>
        <v>insert into book values(</v>
      </c>
      <c r="G362" t="str">
        <f t="shared" si="42"/>
        <v>'BK0358'</v>
      </c>
      <c r="H362" t="str">
        <f t="shared" si="43"/>
        <v>'魔術書：アルケミコーラ注文'</v>
      </c>
      <c r="I362" t="str">
        <f t="shared" si="44"/>
        <v>'この魔術書を持っていると魔術書に書かれた魔術が使えるようになる。'</v>
      </c>
      <c r="J362">
        <f t="shared" si="45"/>
        <v>2500</v>
      </c>
      <c r="K362" t="s">
        <v>2086</v>
      </c>
      <c r="L362" t="str">
        <f t="shared" si="46"/>
        <v>insert into book values(,'BK0358','魔術書：アルケミコーラ注文','この魔術書を持っていると魔術書に書かれた魔術が使えるようになる。',2500);</v>
      </c>
      <c r="N362" t="e">
        <f>VLOOKUP(MID(C362,5,99),magic!$D$5:$F$391,4,FALSE)</f>
        <v>#REF!</v>
      </c>
      <c r="O362" t="e">
        <f t="shared" si="47"/>
        <v>#REF!</v>
      </c>
    </row>
    <row r="363" spans="1:15">
      <c r="A363">
        <v>359</v>
      </c>
      <c r="B363" t="str">
        <f t="shared" si="40"/>
        <v>BK0359</v>
      </c>
      <c r="C363" t="s">
        <v>2034</v>
      </c>
      <c r="D363" t="s">
        <v>1709</v>
      </c>
      <c r="E363">
        <v>2500</v>
      </c>
      <c r="F363" t="str">
        <f t="shared" si="41"/>
        <v>insert into book values(</v>
      </c>
      <c r="G363" t="str">
        <f t="shared" si="42"/>
        <v>'BK0359'</v>
      </c>
      <c r="H363" t="str">
        <f t="shared" si="43"/>
        <v>'魔術書：アルケミコーラ業者の注文'</v>
      </c>
      <c r="I363" t="str">
        <f t="shared" si="44"/>
        <v>'この魔術書を持っていると魔術書に書かれた魔術が使えるようになる。'</v>
      </c>
      <c r="J363">
        <f t="shared" si="45"/>
        <v>2500</v>
      </c>
      <c r="K363" t="s">
        <v>2086</v>
      </c>
      <c r="L363" t="str">
        <f t="shared" si="46"/>
        <v>insert into book values(,'BK0359','魔術書：アルケミコーラ業者の注文','この魔術書を持っていると魔術書に書かれた魔術が使えるようになる。',2500);</v>
      </c>
      <c r="N363" t="e">
        <f>VLOOKUP(MID(C363,5,99),magic!$D$5:$F$391,4,FALSE)</f>
        <v>#REF!</v>
      </c>
      <c r="O363" t="e">
        <f t="shared" si="47"/>
        <v>#REF!</v>
      </c>
    </row>
    <row r="364" spans="1:15">
      <c r="A364">
        <v>360</v>
      </c>
      <c r="B364" t="str">
        <f t="shared" si="40"/>
        <v>BK0360</v>
      </c>
      <c r="C364" t="s">
        <v>2035</v>
      </c>
      <c r="D364" t="s">
        <v>1709</v>
      </c>
      <c r="E364">
        <v>2500</v>
      </c>
      <c r="F364" t="str">
        <f t="shared" si="41"/>
        <v>insert into book values(</v>
      </c>
      <c r="G364" t="str">
        <f t="shared" si="42"/>
        <v>'BK0360'</v>
      </c>
      <c r="H364" t="str">
        <f t="shared" si="43"/>
        <v>'魔術書：アルケミコーラクアンタムグレネード'</v>
      </c>
      <c r="I364" t="str">
        <f t="shared" si="44"/>
        <v>'この魔術書を持っていると魔術書に書かれた魔術が使えるようになる。'</v>
      </c>
      <c r="J364">
        <f t="shared" si="45"/>
        <v>2500</v>
      </c>
      <c r="K364" t="s">
        <v>2086</v>
      </c>
      <c r="L364" t="str">
        <f t="shared" si="46"/>
        <v>insert into book values(,'BK0360','魔術書：アルケミコーラクアンタムグレネード','この魔術書を持っていると魔術書に書かれた魔術が使えるようになる。',2500);</v>
      </c>
      <c r="N364" t="e">
        <f>VLOOKUP(MID(C364,5,99),magic!$D$5:$F$391,4,FALSE)</f>
        <v>#REF!</v>
      </c>
      <c r="O364" t="e">
        <f t="shared" si="47"/>
        <v>#REF!</v>
      </c>
    </row>
    <row r="365" spans="1:15">
      <c r="A365">
        <v>361</v>
      </c>
      <c r="B365" t="str">
        <f t="shared" si="40"/>
        <v>BK0361</v>
      </c>
      <c r="C365" t="s">
        <v>2036</v>
      </c>
      <c r="D365" t="s">
        <v>1709</v>
      </c>
      <c r="E365">
        <v>2500</v>
      </c>
      <c r="F365" t="str">
        <f t="shared" si="41"/>
        <v>insert into book values(</v>
      </c>
      <c r="G365" t="str">
        <f t="shared" si="42"/>
        <v>'BK0361'</v>
      </c>
      <c r="H365" t="str">
        <f t="shared" si="43"/>
        <v>'魔術書：ゆるぎなき力'</v>
      </c>
      <c r="I365" t="str">
        <f t="shared" si="44"/>
        <v>'この魔術書を持っていると魔術書に書かれた魔術が使えるようになる。'</v>
      </c>
      <c r="J365">
        <f t="shared" si="45"/>
        <v>2500</v>
      </c>
      <c r="K365" t="s">
        <v>2086</v>
      </c>
      <c r="L365" t="str">
        <f t="shared" si="46"/>
        <v>insert into book values(,'BK0361','魔術書：ゆるぎなき力','この魔術書を持っていると魔術書に書かれた魔術が使えるようになる。',2500);</v>
      </c>
      <c r="N365" t="e">
        <f>VLOOKUP(MID(C365,5,99),magic!$D$5:$F$391,4,FALSE)</f>
        <v>#REF!</v>
      </c>
      <c r="O365" t="e">
        <f t="shared" si="47"/>
        <v>#REF!</v>
      </c>
    </row>
    <row r="366" spans="1:15">
      <c r="A366">
        <v>362</v>
      </c>
      <c r="B366" t="str">
        <f t="shared" si="40"/>
        <v>BK0362</v>
      </c>
      <c r="C366" t="s">
        <v>2037</v>
      </c>
      <c r="D366" t="s">
        <v>1709</v>
      </c>
      <c r="E366">
        <v>2500</v>
      </c>
      <c r="F366" t="str">
        <f t="shared" si="41"/>
        <v>insert into book values(</v>
      </c>
      <c r="G366" t="str">
        <f t="shared" si="42"/>
        <v>'BK0362'</v>
      </c>
      <c r="H366" t="str">
        <f t="shared" si="43"/>
        <v>'魔術書：転換'</v>
      </c>
      <c r="I366" t="str">
        <f t="shared" si="44"/>
        <v>'この魔術書を持っていると魔術書に書かれた魔術が使えるようになる。'</v>
      </c>
      <c r="J366">
        <f t="shared" si="45"/>
        <v>2500</v>
      </c>
      <c r="K366" t="s">
        <v>2086</v>
      </c>
      <c r="L366" t="str">
        <f t="shared" si="46"/>
        <v>insert into book values(,'BK0362','魔術書：転換','この魔術書を持っていると魔術書に書かれた魔術が使えるようになる。',2500);</v>
      </c>
      <c r="N366" t="e">
        <f>VLOOKUP(MID(C366,5,99),magic!$D$5:$F$391,4,FALSE)</f>
        <v>#REF!</v>
      </c>
      <c r="O366" t="e">
        <f t="shared" si="47"/>
        <v>#REF!</v>
      </c>
    </row>
    <row r="367" spans="1:15">
      <c r="A367">
        <v>363</v>
      </c>
      <c r="B367" t="str">
        <f t="shared" si="40"/>
        <v>BK0363</v>
      </c>
      <c r="C367" t="s">
        <v>2038</v>
      </c>
      <c r="D367" t="s">
        <v>1709</v>
      </c>
      <c r="E367">
        <v>2500</v>
      </c>
      <c r="F367" t="str">
        <f t="shared" si="41"/>
        <v>insert into book values(</v>
      </c>
      <c r="G367" t="str">
        <f t="shared" si="42"/>
        <v>'BK0363'</v>
      </c>
      <c r="H367" t="str">
        <f t="shared" si="43"/>
        <v>'魔術書：FWでお金頂戴はすべて詐欺です'</v>
      </c>
      <c r="I367" t="str">
        <f t="shared" si="44"/>
        <v>'この魔術書を持っていると魔術書に書かれた魔術が使えるようになる。'</v>
      </c>
      <c r="J367">
        <f t="shared" si="45"/>
        <v>2500</v>
      </c>
      <c r="K367" t="s">
        <v>2086</v>
      </c>
      <c r="L367" t="str">
        <f t="shared" si="46"/>
        <v>insert into book values(,'BK0363','魔術書：FWでお金頂戴はすべて詐欺です','この魔術書を持っていると魔術書に書かれた魔術が使えるようになる。',2500);</v>
      </c>
      <c r="N367" t="e">
        <f>VLOOKUP(MID(C367,5,99),magic!$D$5:$F$391,4,FALSE)</f>
        <v>#REF!</v>
      </c>
      <c r="O367" t="e">
        <f t="shared" si="47"/>
        <v>#REF!</v>
      </c>
    </row>
    <row r="368" spans="1:15">
      <c r="A368">
        <v>364</v>
      </c>
      <c r="B368" t="str">
        <f t="shared" si="40"/>
        <v>BK0364</v>
      </c>
      <c r="C368" t="s">
        <v>2039</v>
      </c>
      <c r="D368" t="s">
        <v>1709</v>
      </c>
      <c r="E368">
        <v>2500</v>
      </c>
      <c r="F368" t="str">
        <f t="shared" si="41"/>
        <v>insert into book values(</v>
      </c>
      <c r="G368" t="str">
        <f t="shared" si="42"/>
        <v>'BK0364'</v>
      </c>
      <c r="H368" t="str">
        <f t="shared" si="43"/>
        <v>'魔術書：錬金雨'</v>
      </c>
      <c r="I368" t="str">
        <f t="shared" si="44"/>
        <v>'この魔術書を持っていると魔術書に書かれた魔術が使えるようになる。'</v>
      </c>
      <c r="J368">
        <f t="shared" si="45"/>
        <v>2500</v>
      </c>
      <c r="K368" t="s">
        <v>2086</v>
      </c>
      <c r="L368" t="str">
        <f t="shared" si="46"/>
        <v>insert into book values(,'BK0364','魔術書：錬金雨','この魔術書を持っていると魔術書に書かれた魔術が使えるようになる。',2500);</v>
      </c>
      <c r="N368" t="e">
        <f>VLOOKUP(MID(C368,5,99),magic!$D$5:$F$391,4,FALSE)</f>
        <v>#REF!</v>
      </c>
      <c r="O368" t="e">
        <f t="shared" si="47"/>
        <v>#REF!</v>
      </c>
    </row>
    <row r="369" spans="1:15">
      <c r="A369">
        <v>365</v>
      </c>
      <c r="B369" t="str">
        <f t="shared" si="40"/>
        <v>BK0365</v>
      </c>
      <c r="C369" t="s">
        <v>2040</v>
      </c>
      <c r="D369" t="s">
        <v>1709</v>
      </c>
      <c r="E369">
        <v>2500</v>
      </c>
      <c r="F369" t="str">
        <f t="shared" si="41"/>
        <v>insert into book values(</v>
      </c>
      <c r="G369" t="str">
        <f t="shared" si="42"/>
        <v>'BK0365'</v>
      </c>
      <c r="H369" t="str">
        <f t="shared" si="43"/>
        <v>'魔術書：天雷'</v>
      </c>
      <c r="I369" t="str">
        <f t="shared" si="44"/>
        <v>'この魔術書を持っていると魔術書に書かれた魔術が使えるようになる。'</v>
      </c>
      <c r="J369">
        <f t="shared" si="45"/>
        <v>2500</v>
      </c>
      <c r="K369" t="s">
        <v>2086</v>
      </c>
      <c r="L369" t="str">
        <f t="shared" si="46"/>
        <v>insert into book values(,'BK0365','魔術書：天雷','この魔術書を持っていると魔術書に書かれた魔術が使えるようになる。',2500);</v>
      </c>
      <c r="N369" t="e">
        <f>VLOOKUP(MID(C369,5,99),magic!$D$5:$F$391,4,FALSE)</f>
        <v>#REF!</v>
      </c>
      <c r="O369" t="e">
        <f t="shared" si="47"/>
        <v>#REF!</v>
      </c>
    </row>
    <row r="370" spans="1:15">
      <c r="A370">
        <v>366</v>
      </c>
      <c r="B370" t="str">
        <f t="shared" si="40"/>
        <v>BK0366</v>
      </c>
      <c r="C370" t="s">
        <v>2041</v>
      </c>
      <c r="D370" t="s">
        <v>1709</v>
      </c>
      <c r="E370">
        <v>2500</v>
      </c>
      <c r="F370" t="str">
        <f t="shared" si="41"/>
        <v>insert into book values(</v>
      </c>
      <c r="G370" t="str">
        <f t="shared" si="42"/>
        <v>'BK0366'</v>
      </c>
      <c r="H370" t="str">
        <f t="shared" si="43"/>
        <v>'魔術書：不動'</v>
      </c>
      <c r="I370" t="str">
        <f t="shared" si="44"/>
        <v>'この魔術書を持っていると魔術書に書かれた魔術が使えるようになる。'</v>
      </c>
      <c r="J370">
        <f t="shared" si="45"/>
        <v>2500</v>
      </c>
      <c r="K370" t="s">
        <v>2086</v>
      </c>
      <c r="L370" t="str">
        <f t="shared" si="46"/>
        <v>insert into book values(,'BK0366','魔術書：不動','この魔術書を持っていると魔術書に書かれた魔術が使えるようになる。',2500);</v>
      </c>
      <c r="N370" t="e">
        <f>VLOOKUP(MID(C370,5,99),magic!$D$5:$F$391,4,FALSE)</f>
        <v>#REF!</v>
      </c>
      <c r="O370" t="e">
        <f t="shared" si="47"/>
        <v>#REF!</v>
      </c>
    </row>
    <row r="371" spans="1:15">
      <c r="A371">
        <v>367</v>
      </c>
      <c r="B371" t="str">
        <f t="shared" si="40"/>
        <v>BK0367</v>
      </c>
      <c r="C371" t="s">
        <v>2042</v>
      </c>
      <c r="D371" t="s">
        <v>1709</v>
      </c>
      <c r="E371">
        <v>2500</v>
      </c>
      <c r="F371" t="str">
        <f t="shared" si="41"/>
        <v>insert into book values(</v>
      </c>
      <c r="G371" t="str">
        <f t="shared" si="42"/>
        <v>'BK0367'</v>
      </c>
      <c r="H371" t="str">
        <f t="shared" si="43"/>
        <v>'魔術書：魂の帰還'</v>
      </c>
      <c r="I371" t="str">
        <f t="shared" si="44"/>
        <v>'この魔術書を持っていると魔術書に書かれた魔術が使えるようになる。'</v>
      </c>
      <c r="J371">
        <f t="shared" si="45"/>
        <v>2500</v>
      </c>
      <c r="K371" t="s">
        <v>2086</v>
      </c>
      <c r="L371" t="str">
        <f t="shared" si="46"/>
        <v>insert into book values(,'BK0367','魔術書：魂の帰還','この魔術書を持っていると魔術書に書かれた魔術が使えるようになる。',2500);</v>
      </c>
      <c r="N371" t="e">
        <f>VLOOKUP(MID(C371,5,99),magic!$D$5:$F$391,4,FALSE)</f>
        <v>#REF!</v>
      </c>
      <c r="O371" t="e">
        <f t="shared" si="47"/>
        <v>#REF!</v>
      </c>
    </row>
    <row r="372" spans="1:15">
      <c r="A372">
        <v>368</v>
      </c>
      <c r="B372" t="str">
        <f t="shared" si="40"/>
        <v>BK0368</v>
      </c>
      <c r="C372" t="s">
        <v>2043</v>
      </c>
      <c r="D372" t="s">
        <v>1709</v>
      </c>
      <c r="E372">
        <v>2500</v>
      </c>
      <c r="F372" t="str">
        <f t="shared" si="41"/>
        <v>insert into book values(</v>
      </c>
      <c r="G372" t="str">
        <f t="shared" si="42"/>
        <v>'BK0368'</v>
      </c>
      <c r="H372" t="str">
        <f t="shared" si="43"/>
        <v>'魔術書：無限転生'</v>
      </c>
      <c r="I372" t="str">
        <f t="shared" si="44"/>
        <v>'この魔術書を持っていると魔術書に書かれた魔術が使えるようになる。'</v>
      </c>
      <c r="J372">
        <f t="shared" si="45"/>
        <v>2500</v>
      </c>
      <c r="K372" t="s">
        <v>2086</v>
      </c>
      <c r="L372" t="str">
        <f t="shared" si="46"/>
        <v>insert into book values(,'BK0368','魔術書：無限転生','この魔術書を持っていると魔術書に書かれた魔術が使えるようになる。',2500);</v>
      </c>
      <c r="N372" t="e">
        <f>VLOOKUP(MID(C372,5,99),magic!$D$5:$F$391,4,FALSE)</f>
        <v>#REF!</v>
      </c>
      <c r="O372" t="e">
        <f t="shared" si="47"/>
        <v>#REF!</v>
      </c>
    </row>
    <row r="373" spans="1:15">
      <c r="A373">
        <v>369</v>
      </c>
      <c r="B373" t="str">
        <f t="shared" si="40"/>
        <v>BK0369</v>
      </c>
      <c r="C373" t="s">
        <v>2044</v>
      </c>
      <c r="D373" t="s">
        <v>1709</v>
      </c>
      <c r="E373">
        <v>2500</v>
      </c>
      <c r="F373" t="str">
        <f t="shared" si="41"/>
        <v>insert into book values(</v>
      </c>
      <c r="G373" t="str">
        <f t="shared" si="42"/>
        <v>'BK0369'</v>
      </c>
      <c r="H373" t="str">
        <f t="shared" si="43"/>
        <v>'魔術書：割り込み'</v>
      </c>
      <c r="I373" t="str">
        <f t="shared" si="44"/>
        <v>'この魔術書を持っていると魔術書に書かれた魔術が使えるようになる。'</v>
      </c>
      <c r="J373">
        <f t="shared" si="45"/>
        <v>2500</v>
      </c>
      <c r="K373" t="s">
        <v>2086</v>
      </c>
      <c r="L373" t="str">
        <f t="shared" si="46"/>
        <v>insert into book values(,'BK0369','魔術書：割り込み','この魔術書を持っていると魔術書に書かれた魔術が使えるようになる。',2500);</v>
      </c>
      <c r="N373" t="e">
        <f>VLOOKUP(MID(C373,5,99),magic!$D$5:$F$391,4,FALSE)</f>
        <v>#REF!</v>
      </c>
      <c r="O373" t="e">
        <f t="shared" si="47"/>
        <v>#REF!</v>
      </c>
    </row>
    <row r="374" spans="1:15">
      <c r="A374">
        <v>370</v>
      </c>
      <c r="B374" t="str">
        <f t="shared" si="40"/>
        <v>BK0370</v>
      </c>
      <c r="C374" t="s">
        <v>2045</v>
      </c>
      <c r="D374" t="s">
        <v>1709</v>
      </c>
      <c r="E374">
        <v>2500</v>
      </c>
      <c r="F374" t="str">
        <f t="shared" si="41"/>
        <v>insert into book values(</v>
      </c>
      <c r="G374" t="str">
        <f t="shared" si="42"/>
        <v>'BK0370'</v>
      </c>
      <c r="H374" t="str">
        <f t="shared" si="43"/>
        <v>'魔術書：封印の方陣'</v>
      </c>
      <c r="I374" t="str">
        <f t="shared" si="44"/>
        <v>'この魔術書を持っていると魔術書に書かれた魔術が使えるようになる。'</v>
      </c>
      <c r="J374">
        <f t="shared" si="45"/>
        <v>2500</v>
      </c>
      <c r="K374" t="s">
        <v>2086</v>
      </c>
      <c r="L374" t="str">
        <f t="shared" si="46"/>
        <v>insert into book values(,'BK0370','魔術書：封印の方陣','この魔術書を持っていると魔術書に書かれた魔術が使えるようになる。',2500);</v>
      </c>
      <c r="N374" t="e">
        <f>VLOOKUP(MID(C374,5,99),magic!$D$5:$F$391,4,FALSE)</f>
        <v>#REF!</v>
      </c>
      <c r="O374" t="e">
        <f t="shared" si="47"/>
        <v>#REF!</v>
      </c>
    </row>
    <row r="375" spans="1:15">
      <c r="A375">
        <v>371</v>
      </c>
      <c r="B375" t="str">
        <f t="shared" si="40"/>
        <v>BK0371</v>
      </c>
      <c r="C375" t="s">
        <v>2046</v>
      </c>
      <c r="D375" t="s">
        <v>1709</v>
      </c>
      <c r="E375">
        <v>2500</v>
      </c>
      <c r="F375" t="str">
        <f t="shared" si="41"/>
        <v>insert into book values(</v>
      </c>
      <c r="G375" t="str">
        <f t="shared" si="42"/>
        <v>'BK0371'</v>
      </c>
      <c r="H375" t="str">
        <f t="shared" si="43"/>
        <v>'魔術書：血の雨'</v>
      </c>
      <c r="I375" t="str">
        <f t="shared" si="44"/>
        <v>'この魔術書を持っていると魔術書に書かれた魔術が使えるようになる。'</v>
      </c>
      <c r="J375">
        <f t="shared" si="45"/>
        <v>2500</v>
      </c>
      <c r="K375" t="s">
        <v>2086</v>
      </c>
      <c r="L375" t="str">
        <f t="shared" si="46"/>
        <v>insert into book values(,'BK0371','魔術書：血の雨','この魔術書を持っていると魔術書に書かれた魔術が使えるようになる。',2500);</v>
      </c>
      <c r="N375" t="e">
        <f>VLOOKUP(MID(C375,5,99),magic!$D$5:$F$391,4,FALSE)</f>
        <v>#REF!</v>
      </c>
      <c r="O375" t="e">
        <f t="shared" si="47"/>
        <v>#REF!</v>
      </c>
    </row>
    <row r="376" spans="1:15">
      <c r="A376">
        <v>372</v>
      </c>
      <c r="B376" t="str">
        <f t="shared" si="40"/>
        <v>BK0372</v>
      </c>
      <c r="C376" t="s">
        <v>2047</v>
      </c>
      <c r="D376" t="s">
        <v>1709</v>
      </c>
      <c r="E376">
        <v>2500</v>
      </c>
      <c r="F376" t="str">
        <f t="shared" si="41"/>
        <v>insert into book values(</v>
      </c>
      <c r="G376" t="str">
        <f t="shared" si="42"/>
        <v>'BK0372'</v>
      </c>
      <c r="H376" t="str">
        <f t="shared" si="43"/>
        <v>'魔術書：写本'</v>
      </c>
      <c r="I376" t="str">
        <f t="shared" si="44"/>
        <v>'この魔術書を持っていると魔術書に書かれた魔術が使えるようになる。'</v>
      </c>
      <c r="J376">
        <f t="shared" si="45"/>
        <v>2500</v>
      </c>
      <c r="K376" t="s">
        <v>2086</v>
      </c>
      <c r="L376" t="str">
        <f t="shared" si="46"/>
        <v>insert into book values(,'BK0372','魔術書：写本','この魔術書を持っていると魔術書に書かれた魔術が使えるようになる。',2500);</v>
      </c>
      <c r="N376" t="e">
        <f>VLOOKUP(MID(C376,5,99),magic!$D$5:$F$391,4,FALSE)</f>
        <v>#REF!</v>
      </c>
      <c r="O376" t="e">
        <f t="shared" si="47"/>
        <v>#REF!</v>
      </c>
    </row>
    <row r="377" spans="1:15">
      <c r="A377">
        <v>373</v>
      </c>
      <c r="B377" t="str">
        <f t="shared" si="40"/>
        <v>BK0373</v>
      </c>
      <c r="C377" t="s">
        <v>2048</v>
      </c>
      <c r="D377" t="s">
        <v>1709</v>
      </c>
      <c r="E377">
        <v>2500</v>
      </c>
      <c r="F377" t="str">
        <f t="shared" si="41"/>
        <v>insert into book values(</v>
      </c>
      <c r="G377" t="str">
        <f t="shared" si="42"/>
        <v>'BK0373'</v>
      </c>
      <c r="H377" t="str">
        <f t="shared" si="43"/>
        <v>'魔術書：生命の雫'</v>
      </c>
      <c r="I377" t="str">
        <f t="shared" si="44"/>
        <v>'この魔術書を持っていると魔術書に書かれた魔術が使えるようになる。'</v>
      </c>
      <c r="J377">
        <f t="shared" si="45"/>
        <v>2500</v>
      </c>
      <c r="K377" t="s">
        <v>2086</v>
      </c>
      <c r="L377" t="str">
        <f t="shared" si="46"/>
        <v>insert into book values(,'BK0373','魔術書：生命の雫','この魔術書を持っていると魔術書に書かれた魔術が使えるようになる。',2500);</v>
      </c>
      <c r="N377" t="e">
        <f>VLOOKUP(MID(C377,5,99),magic!$D$5:$F$391,4,FALSE)</f>
        <v>#REF!</v>
      </c>
      <c r="O377" t="e">
        <f t="shared" si="47"/>
        <v>#REF!</v>
      </c>
    </row>
    <row r="378" spans="1:15">
      <c r="A378">
        <v>374</v>
      </c>
      <c r="B378" t="str">
        <f t="shared" si="40"/>
        <v>BK0374</v>
      </c>
      <c r="C378" t="s">
        <v>2049</v>
      </c>
      <c r="D378" t="s">
        <v>1709</v>
      </c>
      <c r="E378">
        <v>2500</v>
      </c>
      <c r="F378" t="str">
        <f t="shared" si="41"/>
        <v>insert into book values(</v>
      </c>
      <c r="G378" t="str">
        <f t="shared" si="42"/>
        <v>'BK0374'</v>
      </c>
      <c r="H378" t="str">
        <f t="shared" si="43"/>
        <v>'魔術書：死神からの手紙'</v>
      </c>
      <c r="I378" t="str">
        <f t="shared" si="44"/>
        <v>'この魔術書を持っていると魔術書に書かれた魔術が使えるようになる。'</v>
      </c>
      <c r="J378">
        <f t="shared" si="45"/>
        <v>2500</v>
      </c>
      <c r="K378" t="s">
        <v>2086</v>
      </c>
      <c r="L378" t="str">
        <f t="shared" si="46"/>
        <v>insert into book values(,'BK0374','魔術書：死神からの手紙','この魔術書を持っていると魔術書に書かれた魔術が使えるようになる。',2500);</v>
      </c>
      <c r="N378" t="e">
        <f>VLOOKUP(MID(C378,5,99),magic!$D$5:$F$391,4,FALSE)</f>
        <v>#REF!</v>
      </c>
      <c r="O378" t="e">
        <f t="shared" si="47"/>
        <v>#REF!</v>
      </c>
    </row>
    <row r="379" spans="1:15">
      <c r="A379">
        <v>375</v>
      </c>
      <c r="B379" t="str">
        <f t="shared" si="40"/>
        <v>BK0375</v>
      </c>
      <c r="C379" t="s">
        <v>2050</v>
      </c>
      <c r="D379" t="s">
        <v>1709</v>
      </c>
      <c r="E379">
        <v>2500</v>
      </c>
      <c r="F379" t="str">
        <f t="shared" si="41"/>
        <v>insert into book values(</v>
      </c>
      <c r="G379" t="str">
        <f t="shared" si="42"/>
        <v>'BK0375'</v>
      </c>
      <c r="H379" t="str">
        <f t="shared" si="43"/>
        <v>'魔術書：アイスブレス'</v>
      </c>
      <c r="I379" t="str">
        <f t="shared" si="44"/>
        <v>'この魔術書を持っていると魔術書に書かれた魔術が使えるようになる。'</v>
      </c>
      <c r="J379">
        <f t="shared" si="45"/>
        <v>2500</v>
      </c>
      <c r="K379" t="s">
        <v>2086</v>
      </c>
      <c r="L379" t="str">
        <f t="shared" si="46"/>
        <v>insert into book values(,'BK0375','魔術書：アイスブレス','この魔術書を持っていると魔術書に書かれた魔術が使えるようになる。',2500);</v>
      </c>
      <c r="N379" t="e">
        <f>VLOOKUP(MID(C379,5,99),magic!$D$5:$F$391,4,FALSE)</f>
        <v>#REF!</v>
      </c>
      <c r="O379" t="e">
        <f t="shared" si="47"/>
        <v>#REF!</v>
      </c>
    </row>
    <row r="380" spans="1:15">
      <c r="A380">
        <v>376</v>
      </c>
      <c r="B380" t="str">
        <f t="shared" si="40"/>
        <v>BK0376</v>
      </c>
      <c r="C380" t="s">
        <v>2051</v>
      </c>
      <c r="D380" t="s">
        <v>1709</v>
      </c>
      <c r="E380">
        <v>2500</v>
      </c>
      <c r="F380" t="str">
        <f t="shared" si="41"/>
        <v>insert into book values(</v>
      </c>
      <c r="G380" t="str">
        <f t="shared" si="42"/>
        <v>'BK0376'</v>
      </c>
      <c r="H380" t="str">
        <f t="shared" si="43"/>
        <v>'魔術書：パラライズ'</v>
      </c>
      <c r="I380" t="str">
        <f t="shared" si="44"/>
        <v>'この魔術書を持っていると魔術書に書かれた魔術が使えるようになる。'</v>
      </c>
      <c r="J380">
        <f t="shared" si="45"/>
        <v>2500</v>
      </c>
      <c r="K380" t="s">
        <v>2086</v>
      </c>
      <c r="L380" t="str">
        <f t="shared" si="46"/>
        <v>insert into book values(,'BK0376','魔術書：パラライズ','この魔術書を持っていると魔術書に書かれた魔術が使えるようになる。',2500);</v>
      </c>
      <c r="N380" t="e">
        <f>VLOOKUP(MID(C380,5,99),magic!$D$5:$F$391,4,FALSE)</f>
        <v>#REF!</v>
      </c>
      <c r="O380" t="e">
        <f t="shared" si="47"/>
        <v>#REF!</v>
      </c>
    </row>
    <row r="381" spans="1:15">
      <c r="A381">
        <v>377</v>
      </c>
      <c r="B381" t="str">
        <f t="shared" si="40"/>
        <v>BK0377</v>
      </c>
      <c r="C381" t="s">
        <v>2052</v>
      </c>
      <c r="D381" t="s">
        <v>1709</v>
      </c>
      <c r="E381">
        <v>2500</v>
      </c>
      <c r="F381" t="str">
        <f t="shared" si="41"/>
        <v>insert into book values(</v>
      </c>
      <c r="G381" t="str">
        <f t="shared" si="42"/>
        <v>'BK0377'</v>
      </c>
      <c r="H381" t="str">
        <f t="shared" si="43"/>
        <v>'魔術書：進捗どうですか？'</v>
      </c>
      <c r="I381" t="str">
        <f t="shared" si="44"/>
        <v>'この魔術書を持っていると魔術書に書かれた魔術が使えるようになる。'</v>
      </c>
      <c r="J381">
        <f t="shared" si="45"/>
        <v>2500</v>
      </c>
      <c r="K381" t="s">
        <v>2086</v>
      </c>
      <c r="L381" t="str">
        <f t="shared" si="46"/>
        <v>insert into book values(,'BK0377','魔術書：進捗どうですか？','この魔術書を持っていると魔術書に書かれた魔術が使えるようになる。',2500);</v>
      </c>
      <c r="N381" t="e">
        <f>VLOOKUP(MID(C381,5,99),magic!$D$5:$F$391,4,FALSE)</f>
        <v>#REF!</v>
      </c>
      <c r="O381" t="e">
        <f t="shared" si="47"/>
        <v>#REF!</v>
      </c>
    </row>
    <row r="382" spans="1:15">
      <c r="A382">
        <v>378</v>
      </c>
      <c r="B382" t="str">
        <f t="shared" si="40"/>
        <v>BK0378</v>
      </c>
      <c r="C382" t="s">
        <v>2037</v>
      </c>
      <c r="D382" t="s">
        <v>1709</v>
      </c>
      <c r="E382">
        <v>2500</v>
      </c>
      <c r="F382" t="str">
        <f t="shared" si="41"/>
        <v>insert into book values(</v>
      </c>
      <c r="G382" t="str">
        <f t="shared" si="42"/>
        <v>'BK0378'</v>
      </c>
      <c r="H382" t="str">
        <f t="shared" si="43"/>
        <v>'魔術書：転換'</v>
      </c>
      <c r="I382" t="str">
        <f t="shared" si="44"/>
        <v>'この魔術書を持っていると魔術書に書かれた魔術が使えるようになる。'</v>
      </c>
      <c r="J382">
        <f t="shared" si="45"/>
        <v>2500</v>
      </c>
      <c r="K382" t="s">
        <v>2086</v>
      </c>
      <c r="L382" t="str">
        <f t="shared" si="46"/>
        <v>insert into book values(,'BK0378','魔術書：転換','この魔術書を持っていると魔術書に書かれた魔術が使えるようになる。',2500);</v>
      </c>
      <c r="N382" t="e">
        <f>VLOOKUP(MID(C382,5,99),magic!$D$5:$F$391,4,FALSE)</f>
        <v>#REF!</v>
      </c>
      <c r="O382" t="e">
        <f t="shared" si="47"/>
        <v>#REF!</v>
      </c>
    </row>
    <row r="383" spans="1:15">
      <c r="A383">
        <v>379</v>
      </c>
      <c r="B383" t="str">
        <f t="shared" si="40"/>
        <v>BK0379</v>
      </c>
      <c r="C383" t="s">
        <v>2053</v>
      </c>
      <c r="D383" t="s">
        <v>1709</v>
      </c>
      <c r="E383">
        <v>2500</v>
      </c>
      <c r="F383" t="str">
        <f t="shared" si="41"/>
        <v>insert into book values(</v>
      </c>
      <c r="G383" t="str">
        <f t="shared" si="42"/>
        <v>'BK0379'</v>
      </c>
      <c r="H383" t="str">
        <f t="shared" si="43"/>
        <v>'魔術書：空間扉'</v>
      </c>
      <c r="I383" t="str">
        <f t="shared" si="44"/>
        <v>'この魔術書を持っていると魔術書に書かれた魔術が使えるようになる。'</v>
      </c>
      <c r="J383">
        <f t="shared" si="45"/>
        <v>2500</v>
      </c>
      <c r="K383" t="s">
        <v>2086</v>
      </c>
      <c r="L383" t="str">
        <f t="shared" si="46"/>
        <v>insert into book values(,'BK0379','魔術書：空間扉','この魔術書を持っていると魔術書に書かれた魔術が使えるようになる。',2500);</v>
      </c>
      <c r="N383" t="e">
        <f>VLOOKUP(MID(C383,5,99),magic!$D$5:$F$391,4,FALSE)</f>
        <v>#REF!</v>
      </c>
      <c r="O383" t="e">
        <f t="shared" si="47"/>
        <v>#REF!</v>
      </c>
    </row>
    <row r="384" spans="1:15">
      <c r="A384">
        <v>380</v>
      </c>
      <c r="B384" t="str">
        <f t="shared" si="40"/>
        <v>BK0380</v>
      </c>
      <c r="C384" t="s">
        <v>2054</v>
      </c>
      <c r="D384" t="s">
        <v>1709</v>
      </c>
      <c r="E384">
        <v>2500</v>
      </c>
      <c r="F384" t="str">
        <f t="shared" si="41"/>
        <v>insert into book values(</v>
      </c>
      <c r="G384" t="str">
        <f t="shared" si="42"/>
        <v>'BK0380'</v>
      </c>
      <c r="H384" t="str">
        <f t="shared" si="43"/>
        <v>'魔術書：テレポート'</v>
      </c>
      <c r="I384" t="str">
        <f t="shared" si="44"/>
        <v>'この魔術書を持っていると魔術書に書かれた魔術が使えるようになる。'</v>
      </c>
      <c r="J384">
        <f t="shared" si="45"/>
        <v>2500</v>
      </c>
      <c r="K384" t="s">
        <v>2086</v>
      </c>
      <c r="L384" t="str">
        <f t="shared" si="46"/>
        <v>insert into book values(,'BK0380','魔術書：テレポート','この魔術書を持っていると魔術書に書かれた魔術が使えるようになる。',2500);</v>
      </c>
      <c r="N384" t="e">
        <f>VLOOKUP(MID(C384,5,99),magic!$D$5:$F$391,4,FALSE)</f>
        <v>#REF!</v>
      </c>
      <c r="O384" t="e">
        <f t="shared" si="47"/>
        <v>#REF!</v>
      </c>
    </row>
    <row r="385" spans="1:15">
      <c r="A385">
        <v>381</v>
      </c>
      <c r="B385" t="str">
        <f t="shared" si="40"/>
        <v>BK0381</v>
      </c>
      <c r="C385" t="s">
        <v>2055</v>
      </c>
      <c r="D385" t="s">
        <v>1709</v>
      </c>
      <c r="E385">
        <v>2500</v>
      </c>
      <c r="F385" t="str">
        <f t="shared" si="41"/>
        <v>insert into book values(</v>
      </c>
      <c r="G385" t="str">
        <f t="shared" si="42"/>
        <v>'BK0381'</v>
      </c>
      <c r="H385" t="str">
        <f t="shared" si="43"/>
        <v>'魔術書：マジカルアロー'</v>
      </c>
      <c r="I385" t="str">
        <f t="shared" si="44"/>
        <v>'この魔術書を持っていると魔術書に書かれた魔術が使えるようになる。'</v>
      </c>
      <c r="J385">
        <f t="shared" si="45"/>
        <v>2500</v>
      </c>
      <c r="K385" t="s">
        <v>2086</v>
      </c>
      <c r="L385" t="str">
        <f t="shared" si="46"/>
        <v>insert into book values(,'BK0381','魔術書：マジカルアロー','この魔術書を持っていると魔術書に書かれた魔術が使えるようになる。',2500);</v>
      </c>
      <c r="N385" t="e">
        <f>VLOOKUP(MID(C385,5,99),magic!$D$5:$F$391,4,FALSE)</f>
        <v>#REF!</v>
      </c>
      <c r="O385" t="e">
        <f t="shared" si="47"/>
        <v>#REF!</v>
      </c>
    </row>
    <row r="386" spans="1:15">
      <c r="A386">
        <v>382</v>
      </c>
      <c r="B386" t="str">
        <f t="shared" si="40"/>
        <v>BK0382</v>
      </c>
      <c r="C386" t="s">
        <v>2056</v>
      </c>
      <c r="D386" t="s">
        <v>1709</v>
      </c>
      <c r="E386">
        <v>2500</v>
      </c>
      <c r="F386" t="str">
        <f t="shared" si="41"/>
        <v>insert into book values(</v>
      </c>
      <c r="G386" t="str">
        <f t="shared" si="42"/>
        <v>'BK0382'</v>
      </c>
      <c r="H386" t="str">
        <f t="shared" si="43"/>
        <v>'魔術書：風林火山'</v>
      </c>
      <c r="I386" t="str">
        <f t="shared" si="44"/>
        <v>'この魔術書を持っていると魔術書に書かれた魔術が使えるようになる。'</v>
      </c>
      <c r="J386">
        <f t="shared" si="45"/>
        <v>2500</v>
      </c>
      <c r="K386" t="s">
        <v>2086</v>
      </c>
      <c r="L386" t="str">
        <f t="shared" si="46"/>
        <v>insert into book values(,'BK0382','魔術書：風林火山','この魔術書を持っていると魔術書に書かれた魔術が使えるようになる。',2500);</v>
      </c>
      <c r="N386" t="e">
        <f>VLOOKUP(MID(C386,5,99),magic!$D$5:$F$391,4,FALSE)</f>
        <v>#REF!</v>
      </c>
      <c r="O386" t="e">
        <f t="shared" si="47"/>
        <v>#REF!</v>
      </c>
    </row>
    <row r="387" spans="1:15">
      <c r="A387">
        <v>383</v>
      </c>
      <c r="B387" t="str">
        <f t="shared" si="40"/>
        <v>BK0383</v>
      </c>
      <c r="C387" t="s">
        <v>2057</v>
      </c>
      <c r="D387" t="s">
        <v>1709</v>
      </c>
      <c r="E387">
        <v>2500</v>
      </c>
      <c r="F387" t="str">
        <f t="shared" si="41"/>
        <v>insert into book values(</v>
      </c>
      <c r="G387" t="str">
        <f t="shared" si="42"/>
        <v>'BK0383'</v>
      </c>
      <c r="H387" t="str">
        <f t="shared" si="43"/>
        <v>'魔術書：アルケミチキン召喚'</v>
      </c>
      <c r="I387" t="str">
        <f t="shared" si="44"/>
        <v>'この魔術書を持っていると魔術書に書かれた魔術が使えるようになる。'</v>
      </c>
      <c r="J387">
        <f t="shared" si="45"/>
        <v>2500</v>
      </c>
      <c r="K387" t="s">
        <v>2086</v>
      </c>
      <c r="L387" t="str">
        <f t="shared" si="46"/>
        <v>insert into book values(,'BK0383','魔術書：アルケミチキン召喚','この魔術書を持っていると魔術書に書かれた魔術が使えるようになる。',2500);</v>
      </c>
      <c r="N387" t="e">
        <f>VLOOKUP(MID(C387,5,99),magic!$D$5:$F$391,4,FALSE)</f>
        <v>#REF!</v>
      </c>
      <c r="O387" t="e">
        <f t="shared" si="47"/>
        <v>#REF!</v>
      </c>
    </row>
    <row r="388" spans="1:15">
      <c r="A388">
        <v>384</v>
      </c>
      <c r="B388" t="str">
        <f t="shared" si="40"/>
        <v>BK0384</v>
      </c>
      <c r="C388" t="s">
        <v>2058</v>
      </c>
      <c r="D388" t="s">
        <v>1709</v>
      </c>
      <c r="E388">
        <v>2500</v>
      </c>
      <c r="F388" t="str">
        <f t="shared" si="41"/>
        <v>insert into book values(</v>
      </c>
      <c r="G388" t="str">
        <f t="shared" si="42"/>
        <v>'BK0384'</v>
      </c>
      <c r="H388" t="str">
        <f t="shared" si="43"/>
        <v>'魔術書：乙女マチルダの渾身の一撃'</v>
      </c>
      <c r="I388" t="str">
        <f t="shared" si="44"/>
        <v>'この魔術書を持っていると魔術書に書かれた魔術が使えるようになる。'</v>
      </c>
      <c r="J388">
        <f t="shared" si="45"/>
        <v>2500</v>
      </c>
      <c r="K388" t="s">
        <v>2086</v>
      </c>
      <c r="L388" t="str">
        <f t="shared" si="46"/>
        <v>insert into book values(,'BK0384','魔術書：乙女マチルダの渾身の一撃','この魔術書を持っていると魔術書に書かれた魔術が使えるようになる。',2500);</v>
      </c>
      <c r="N388" t="e">
        <f>VLOOKUP(MID(C388,5,99),magic!$D$5:$F$391,4,FALSE)</f>
        <v>#REF!</v>
      </c>
      <c r="O388" t="e">
        <f t="shared" si="47"/>
        <v>#REF!</v>
      </c>
    </row>
    <row r="389" spans="1:15">
      <c r="A389">
        <v>385</v>
      </c>
      <c r="B389" t="str">
        <f t="shared" si="40"/>
        <v>BK0385</v>
      </c>
      <c r="C389" t="s">
        <v>2059</v>
      </c>
      <c r="D389" t="s">
        <v>1709</v>
      </c>
      <c r="E389">
        <v>2500</v>
      </c>
      <c r="F389" t="str">
        <f t="shared" si="41"/>
        <v>insert into book values(</v>
      </c>
      <c r="G389" t="str">
        <f t="shared" si="42"/>
        <v>'BK0385'</v>
      </c>
      <c r="H389" t="str">
        <f t="shared" si="43"/>
        <v>'魔術書：GHへの訪問'</v>
      </c>
      <c r="I389" t="str">
        <f t="shared" si="44"/>
        <v>'この魔術書を持っていると魔術書に書かれた魔術が使えるようになる。'</v>
      </c>
      <c r="J389">
        <f t="shared" si="45"/>
        <v>2500</v>
      </c>
      <c r="K389" t="s">
        <v>2086</v>
      </c>
      <c r="L389" t="str">
        <f t="shared" si="46"/>
        <v>insert into book values(,'BK0385','魔術書：GHへの訪問','この魔術書を持っていると魔術書に書かれた魔術が使えるようになる。',2500);</v>
      </c>
      <c r="N389" t="e">
        <f>VLOOKUP(MID(C389,5,99),magic!$D$5:$F$391,4,FALSE)</f>
        <v>#REF!</v>
      </c>
      <c r="O389" t="e">
        <f t="shared" si="47"/>
        <v>#REF!</v>
      </c>
    </row>
    <row r="390" spans="1:15">
      <c r="A390">
        <v>386</v>
      </c>
      <c r="B390" t="str">
        <f t="shared" ref="B390:B453" si="48">"BK"&amp;TEXT(A390,"0000")</f>
        <v>BK0386</v>
      </c>
      <c r="C390" t="s">
        <v>2060</v>
      </c>
      <c r="D390" t="s">
        <v>1709</v>
      </c>
      <c r="E390">
        <v>2500</v>
      </c>
      <c r="F390" t="str">
        <f t="shared" ref="F390:F453" si="49">"insert into book values("</f>
        <v>insert into book values(</v>
      </c>
      <c r="G390" t="str">
        <f t="shared" ref="G390:G453" si="50">"'"&amp;B390&amp;"'"</f>
        <v>'BK0386'</v>
      </c>
      <c r="H390" t="str">
        <f t="shared" ref="H390:H453" si="51">"'"&amp;C390&amp;"'"</f>
        <v>'魔術書：ヤドカリドラゴン召喚'</v>
      </c>
      <c r="I390" t="str">
        <f t="shared" ref="I390:I453" si="52">"'"&amp;D390&amp;"'"</f>
        <v>'この魔術書を持っていると魔術書に書かれた魔術が使えるようになる。'</v>
      </c>
      <c r="J390">
        <f t="shared" ref="J390:J453" si="53">E390</f>
        <v>2500</v>
      </c>
      <c r="K390" t="s">
        <v>2086</v>
      </c>
      <c r="L390" t="str">
        <f t="shared" ref="L390:L453" si="54">F390&amp;","&amp;G390&amp;","&amp;H390&amp;","&amp;I390&amp;","&amp;J390&amp;K390</f>
        <v>insert into book values(,'BK0386','魔術書：ヤドカリドラゴン召喚','この魔術書を持っていると魔術書に書かれた魔術が使えるようになる。',2500);</v>
      </c>
      <c r="N390" t="e">
        <f>VLOOKUP(MID(C390,5,99),magic!$D$5:$F$391,4,FALSE)</f>
        <v>#REF!</v>
      </c>
      <c r="O390" t="e">
        <f t="shared" si="47"/>
        <v>#REF!</v>
      </c>
    </row>
    <row r="391" spans="1:15">
      <c r="A391">
        <v>387</v>
      </c>
      <c r="B391" t="str">
        <f t="shared" si="48"/>
        <v>BK0387</v>
      </c>
      <c r="C391" t="s">
        <v>2061</v>
      </c>
      <c r="D391" t="s">
        <v>1709</v>
      </c>
      <c r="E391">
        <v>2500</v>
      </c>
      <c r="F391" t="str">
        <f t="shared" si="49"/>
        <v>insert into book values(</v>
      </c>
      <c r="G391" t="str">
        <f t="shared" si="50"/>
        <v>'BK0387'</v>
      </c>
      <c r="H391" t="str">
        <f t="shared" si="51"/>
        <v>'魔術書：複製'</v>
      </c>
      <c r="I391" t="str">
        <f t="shared" si="52"/>
        <v>'この魔術書を持っていると魔術書に書かれた魔術が使えるようになる。'</v>
      </c>
      <c r="J391">
        <f t="shared" si="53"/>
        <v>2500</v>
      </c>
      <c r="K391" t="s">
        <v>2086</v>
      </c>
      <c r="L391" t="str">
        <f t="shared" si="54"/>
        <v>insert into book values(,'BK0387','魔術書：複製','この魔術書を持っていると魔術書に書かれた魔術が使えるようになる。',2500);</v>
      </c>
      <c r="N391" t="e">
        <f>VLOOKUP(MID(C391,5,99),magic!$D$5:$F$391,4,FALSE)</f>
        <v>#REF!</v>
      </c>
      <c r="O391" t="e">
        <f t="shared" si="47"/>
        <v>#REF!</v>
      </c>
    </row>
    <row r="392" spans="1:15">
      <c r="A392">
        <v>388</v>
      </c>
      <c r="B392" t="str">
        <f t="shared" si="48"/>
        <v>BK0388</v>
      </c>
      <c r="C392" t="s">
        <v>2062</v>
      </c>
      <c r="D392" t="s">
        <v>1709</v>
      </c>
      <c r="E392">
        <v>2500</v>
      </c>
      <c r="F392" t="str">
        <f t="shared" si="49"/>
        <v>insert into book values(</v>
      </c>
      <c r="G392" t="str">
        <f t="shared" si="50"/>
        <v>'BK0388'</v>
      </c>
      <c r="H392" t="str">
        <f t="shared" si="51"/>
        <v>'魔術書：魔法の防刃チョッキ'</v>
      </c>
      <c r="I392" t="str">
        <f t="shared" si="52"/>
        <v>'この魔術書を持っていると魔術書に書かれた魔術が使えるようになる。'</v>
      </c>
      <c r="J392">
        <f t="shared" si="53"/>
        <v>2500</v>
      </c>
      <c r="K392" t="s">
        <v>2086</v>
      </c>
      <c r="L392" t="str">
        <f t="shared" si="54"/>
        <v>insert into book values(,'BK0388','魔術書：魔法の防刃チョッキ','この魔術書を持っていると魔術書に書かれた魔術が使えるようになる。',2500);</v>
      </c>
      <c r="N392" t="e">
        <f>VLOOKUP(MID(C392,5,99),magic!$D$5:$F$391,4,FALSE)</f>
        <v>#REF!</v>
      </c>
      <c r="O392" t="e">
        <f t="shared" si="47"/>
        <v>#REF!</v>
      </c>
    </row>
    <row r="393" spans="1:15">
      <c r="A393">
        <v>389</v>
      </c>
      <c r="B393" t="str">
        <f t="shared" si="48"/>
        <v>BK0389</v>
      </c>
      <c r="C393" t="s">
        <v>2063</v>
      </c>
      <c r="D393" t="s">
        <v>1709</v>
      </c>
      <c r="E393">
        <v>2500</v>
      </c>
      <c r="F393" t="str">
        <f t="shared" si="49"/>
        <v>insert into book values(</v>
      </c>
      <c r="G393" t="str">
        <f t="shared" si="50"/>
        <v>'BK0389'</v>
      </c>
      <c r="H393" t="str">
        <f t="shared" si="51"/>
        <v>'魔術書：魔法のちゃんちゃんこ'</v>
      </c>
      <c r="I393" t="str">
        <f t="shared" si="52"/>
        <v>'この魔術書を持っていると魔術書に書かれた魔術が使えるようになる。'</v>
      </c>
      <c r="J393">
        <f t="shared" si="53"/>
        <v>2500</v>
      </c>
      <c r="K393" t="s">
        <v>2086</v>
      </c>
      <c r="L393" t="str">
        <f t="shared" si="54"/>
        <v>insert into book values(,'BK0389','魔術書：魔法のちゃんちゃんこ','この魔術書を持っていると魔術書に書かれた魔術が使えるようになる。',2500);</v>
      </c>
      <c r="N393" t="e">
        <f>VLOOKUP(MID(C393,5,99),magic!$D$5:$F$391,4,FALSE)</f>
        <v>#REF!</v>
      </c>
      <c r="O393" t="e">
        <f t="shared" si="47"/>
        <v>#REF!</v>
      </c>
    </row>
    <row r="394" spans="1:15">
      <c r="A394">
        <v>390</v>
      </c>
      <c r="B394" t="str">
        <f t="shared" si="48"/>
        <v>BK0390</v>
      </c>
      <c r="C394" t="s">
        <v>2064</v>
      </c>
      <c r="D394" t="s">
        <v>1709</v>
      </c>
      <c r="E394">
        <v>2500</v>
      </c>
      <c r="F394" t="str">
        <f t="shared" si="49"/>
        <v>insert into book values(</v>
      </c>
      <c r="G394" t="str">
        <f t="shared" si="50"/>
        <v>'BK0390'</v>
      </c>
      <c r="H394" t="str">
        <f t="shared" si="51"/>
        <v>'魔術書：魔法の防弾ベスト'</v>
      </c>
      <c r="I394" t="str">
        <f t="shared" si="52"/>
        <v>'この魔術書を持っていると魔術書に書かれた魔術が使えるようになる。'</v>
      </c>
      <c r="J394">
        <f t="shared" si="53"/>
        <v>2500</v>
      </c>
      <c r="K394" t="s">
        <v>2086</v>
      </c>
      <c r="L394" t="str">
        <f t="shared" si="54"/>
        <v>insert into book values(,'BK0390','魔術書：魔法の防弾ベスト','この魔術書を持っていると魔術書に書かれた魔術が使えるようになる。',2500);</v>
      </c>
      <c r="N394" t="e">
        <f>VLOOKUP(MID(C394,5,99),magic!$D$5:$F$391,4,FALSE)</f>
        <v>#REF!</v>
      </c>
      <c r="O394" t="e">
        <f t="shared" si="47"/>
        <v>#REF!</v>
      </c>
    </row>
    <row r="395" spans="1:15">
      <c r="A395">
        <v>391</v>
      </c>
      <c r="B395" t="str">
        <f t="shared" si="48"/>
        <v>BK0391</v>
      </c>
      <c r="C395" t="s">
        <v>2065</v>
      </c>
      <c r="D395" t="s">
        <v>1709</v>
      </c>
      <c r="E395">
        <v>2500</v>
      </c>
      <c r="F395" t="str">
        <f t="shared" si="49"/>
        <v>insert into book values(</v>
      </c>
      <c r="G395" t="str">
        <f t="shared" si="50"/>
        <v>'BK0391'</v>
      </c>
      <c r="H395" t="str">
        <f t="shared" si="51"/>
        <v>'魔術書：フォースフィールド'</v>
      </c>
      <c r="I395" t="str">
        <f t="shared" si="52"/>
        <v>'この魔術書を持っていると魔術書に書かれた魔術が使えるようになる。'</v>
      </c>
      <c r="J395">
        <f t="shared" si="53"/>
        <v>2500</v>
      </c>
      <c r="K395" t="s">
        <v>2086</v>
      </c>
      <c r="L395" t="str">
        <f t="shared" si="54"/>
        <v>insert into book values(,'BK0391','魔術書：フォースフィールド','この魔術書を持っていると魔術書に書かれた魔術が使えるようになる。',2500);</v>
      </c>
      <c r="N395" t="e">
        <f>VLOOKUP(MID(C395,5,99),magic!$D$5:$F$391,4,FALSE)</f>
        <v>#REF!</v>
      </c>
      <c r="O395" t="e">
        <f t="shared" si="47"/>
        <v>#REF!</v>
      </c>
    </row>
    <row r="396" spans="1:15">
      <c r="A396">
        <v>392</v>
      </c>
      <c r="B396" t="str">
        <f t="shared" si="48"/>
        <v>BK0392</v>
      </c>
      <c r="C396" t="s">
        <v>2066</v>
      </c>
      <c r="D396" t="s">
        <v>1709</v>
      </c>
      <c r="E396">
        <v>2500</v>
      </c>
      <c r="F396" t="str">
        <f t="shared" si="49"/>
        <v>insert into book values(</v>
      </c>
      <c r="G396" t="str">
        <f t="shared" si="50"/>
        <v>'BK0392'</v>
      </c>
      <c r="H396" t="str">
        <f t="shared" si="51"/>
        <v>'魔術書：流星群'</v>
      </c>
      <c r="I396" t="str">
        <f t="shared" si="52"/>
        <v>'この魔術書を持っていると魔術書に書かれた魔術が使えるようになる。'</v>
      </c>
      <c r="J396">
        <f t="shared" si="53"/>
        <v>2500</v>
      </c>
      <c r="K396" t="s">
        <v>2086</v>
      </c>
      <c r="L396" t="str">
        <f t="shared" si="54"/>
        <v>insert into book values(,'BK0392','魔術書：流星群','この魔術書を持っていると魔術書に書かれた魔術が使えるようになる。',2500);</v>
      </c>
      <c r="N396" t="e">
        <f>VLOOKUP(MID(C396,5,99),magic!$D$5:$F$391,4,FALSE)</f>
        <v>#REF!</v>
      </c>
      <c r="O396" t="e">
        <f t="shared" si="47"/>
        <v>#REF!</v>
      </c>
    </row>
    <row r="397" spans="1:15">
      <c r="A397">
        <v>393</v>
      </c>
      <c r="B397" t="str">
        <f t="shared" si="48"/>
        <v>BK0393</v>
      </c>
      <c r="C397" t="s">
        <v>2067</v>
      </c>
      <c r="D397" t="s">
        <v>1709</v>
      </c>
      <c r="E397">
        <v>2500</v>
      </c>
      <c r="F397" t="str">
        <f t="shared" si="49"/>
        <v>insert into book values(</v>
      </c>
      <c r="G397" t="str">
        <f t="shared" si="50"/>
        <v>'BK0393'</v>
      </c>
      <c r="H397" t="str">
        <f t="shared" si="51"/>
        <v>'魔術書：それってあなたの乾燥ですよね？'</v>
      </c>
      <c r="I397" t="str">
        <f t="shared" si="52"/>
        <v>'この魔術書を持っていると魔術書に書かれた魔術が使えるようになる。'</v>
      </c>
      <c r="J397">
        <f t="shared" si="53"/>
        <v>2500</v>
      </c>
      <c r="K397" t="s">
        <v>2086</v>
      </c>
      <c r="L397" t="str">
        <f t="shared" si="54"/>
        <v>insert into book values(,'BK0393','魔術書：それってあなたの乾燥ですよね？','この魔術書を持っていると魔術書に書かれた魔術が使えるようになる。',2500);</v>
      </c>
      <c r="N397" t="e">
        <f>VLOOKUP(MID(C397,5,99),magic!$D$5:$F$391,4,FALSE)</f>
        <v>#REF!</v>
      </c>
      <c r="O397" t="e">
        <f t="shared" si="47"/>
        <v>#REF!</v>
      </c>
    </row>
    <row r="398" spans="1:15">
      <c r="A398">
        <v>394</v>
      </c>
      <c r="B398" t="str">
        <f t="shared" si="48"/>
        <v>BK0394</v>
      </c>
      <c r="C398" t="s">
        <v>2068</v>
      </c>
      <c r="D398" t="s">
        <v>1709</v>
      </c>
      <c r="E398">
        <v>2500</v>
      </c>
      <c r="F398" t="str">
        <f t="shared" si="49"/>
        <v>insert into book values(</v>
      </c>
      <c r="G398" t="str">
        <f t="shared" si="50"/>
        <v>'BK0394'</v>
      </c>
      <c r="H398" t="str">
        <f t="shared" si="51"/>
        <v>'魔術書：蟻地獄'</v>
      </c>
      <c r="I398" t="str">
        <f t="shared" si="52"/>
        <v>'この魔術書を持っていると魔術書に書かれた魔術が使えるようになる。'</v>
      </c>
      <c r="J398">
        <f t="shared" si="53"/>
        <v>2500</v>
      </c>
      <c r="K398" t="s">
        <v>2086</v>
      </c>
      <c r="L398" t="str">
        <f t="shared" si="54"/>
        <v>insert into book values(,'BK0394','魔術書：蟻地獄','この魔術書を持っていると魔術書に書かれた魔術が使えるようになる。',2500);</v>
      </c>
      <c r="N398" t="e">
        <f>VLOOKUP(MID(C398,5,99),magic!$D$5:$F$391,4,FALSE)</f>
        <v>#REF!</v>
      </c>
      <c r="O398" t="e">
        <f t="shared" si="47"/>
        <v>#REF!</v>
      </c>
    </row>
    <row r="399" spans="1:15">
      <c r="A399">
        <v>395</v>
      </c>
      <c r="B399" t="str">
        <f t="shared" si="48"/>
        <v>BK0395</v>
      </c>
      <c r="C399" t="s">
        <v>2069</v>
      </c>
      <c r="D399" t="s">
        <v>1709</v>
      </c>
      <c r="E399">
        <v>2500</v>
      </c>
      <c r="F399" t="str">
        <f t="shared" si="49"/>
        <v>insert into book values(</v>
      </c>
      <c r="G399" t="str">
        <f t="shared" si="50"/>
        <v>'BK0395'</v>
      </c>
      <c r="H399" t="str">
        <f t="shared" si="51"/>
        <v>'魔術書：砂嵐'</v>
      </c>
      <c r="I399" t="str">
        <f t="shared" si="52"/>
        <v>'この魔術書を持っていると魔術書に書かれた魔術が使えるようになる。'</v>
      </c>
      <c r="J399">
        <f t="shared" si="53"/>
        <v>2500</v>
      </c>
      <c r="K399" t="s">
        <v>2086</v>
      </c>
      <c r="L399" t="str">
        <f t="shared" si="54"/>
        <v>insert into book values(,'BK0395','魔術書：砂嵐','この魔術書を持っていると魔術書に書かれた魔術が使えるようになる。',2500);</v>
      </c>
      <c r="N399" t="e">
        <f>VLOOKUP(MID(C399,5,99),magic!$D$5:$F$391,4,FALSE)</f>
        <v>#REF!</v>
      </c>
      <c r="O399" t="e">
        <f t="shared" si="47"/>
        <v>#REF!</v>
      </c>
    </row>
    <row r="400" spans="1:15">
      <c r="A400">
        <v>396</v>
      </c>
      <c r="B400" t="str">
        <f t="shared" si="48"/>
        <v>BK0396</v>
      </c>
      <c r="C400" t="s">
        <v>2070</v>
      </c>
      <c r="D400" t="s">
        <v>1709</v>
      </c>
      <c r="E400">
        <v>2500</v>
      </c>
      <c r="F400" t="str">
        <f t="shared" si="49"/>
        <v>insert into book values(</v>
      </c>
      <c r="G400" t="str">
        <f t="shared" si="50"/>
        <v>'BK0396'</v>
      </c>
      <c r="H400" t="str">
        <f t="shared" si="51"/>
        <v>'魔術書：ゴールデンタッチ'</v>
      </c>
      <c r="I400" t="str">
        <f t="shared" si="52"/>
        <v>'この魔術書を持っていると魔術書に書かれた魔術が使えるようになる。'</v>
      </c>
      <c r="J400">
        <f t="shared" si="53"/>
        <v>2500</v>
      </c>
      <c r="K400" t="s">
        <v>2086</v>
      </c>
      <c r="L400" t="str">
        <f t="shared" si="54"/>
        <v>insert into book values(,'BK0396','魔術書：ゴールデンタッチ','この魔術書を持っていると魔術書に書かれた魔術が使えるようになる。',2500);</v>
      </c>
      <c r="N400" t="e">
        <f>VLOOKUP(MID(C400,5,99),magic!$D$5:$F$391,4,FALSE)</f>
        <v>#REF!</v>
      </c>
      <c r="O400" t="e">
        <f t="shared" si="47"/>
        <v>#REF!</v>
      </c>
    </row>
    <row r="401" spans="1:15">
      <c r="A401">
        <v>397</v>
      </c>
      <c r="B401" t="str">
        <f t="shared" si="48"/>
        <v>BK0397</v>
      </c>
      <c r="C401" t="s">
        <v>2071</v>
      </c>
      <c r="D401" t="s">
        <v>1709</v>
      </c>
      <c r="E401">
        <v>2500</v>
      </c>
      <c r="F401" t="str">
        <f t="shared" si="49"/>
        <v>insert into book values(</v>
      </c>
      <c r="G401" t="str">
        <f t="shared" si="50"/>
        <v>'BK0397'</v>
      </c>
      <c r="H401" t="str">
        <f t="shared" si="51"/>
        <v>'魔術書：金の精霊'</v>
      </c>
      <c r="I401" t="str">
        <f t="shared" si="52"/>
        <v>'この魔術書を持っていると魔術書に書かれた魔術が使えるようになる。'</v>
      </c>
      <c r="J401">
        <f t="shared" si="53"/>
        <v>2500</v>
      </c>
      <c r="K401" t="s">
        <v>2086</v>
      </c>
      <c r="L401" t="str">
        <f t="shared" si="54"/>
        <v>insert into book values(,'BK0397','魔術書：金の精霊','この魔術書を持っていると魔術書に書かれた魔術が使えるようになる。',2500);</v>
      </c>
      <c r="N401" t="e">
        <f>VLOOKUP(MID(C401,5,99),magic!$D$5:$F$391,4,FALSE)</f>
        <v>#REF!</v>
      </c>
      <c r="O401" t="e">
        <f t="shared" si="47"/>
        <v>#REF!</v>
      </c>
    </row>
    <row r="402" spans="1:15">
      <c r="A402">
        <v>398</v>
      </c>
      <c r="B402" t="str">
        <f t="shared" si="48"/>
        <v>BK0398</v>
      </c>
      <c r="C402" t="s">
        <v>2072</v>
      </c>
      <c r="D402" t="s">
        <v>1709</v>
      </c>
      <c r="E402">
        <v>2500</v>
      </c>
      <c r="F402" t="str">
        <f t="shared" si="49"/>
        <v>insert into book values(</v>
      </c>
      <c r="G402" t="str">
        <f t="shared" si="50"/>
        <v>'BK0398'</v>
      </c>
      <c r="H402" t="str">
        <f t="shared" si="51"/>
        <v>'魔術書：不死鳥'</v>
      </c>
      <c r="I402" t="str">
        <f t="shared" si="52"/>
        <v>'この魔術書を持っていると魔術書に書かれた魔術が使えるようになる。'</v>
      </c>
      <c r="J402">
        <f t="shared" si="53"/>
        <v>2500</v>
      </c>
      <c r="K402" t="s">
        <v>2086</v>
      </c>
      <c r="L402" t="str">
        <f t="shared" si="54"/>
        <v>insert into book values(,'BK0398','魔術書：不死鳥','この魔術書を持っていると魔術書に書かれた魔術が使えるようになる。',2500);</v>
      </c>
      <c r="N402" t="e">
        <f>VLOOKUP(MID(C402,5,99),magic!$D$5:$F$391,4,FALSE)</f>
        <v>#REF!</v>
      </c>
      <c r="O402" t="e">
        <f t="shared" si="47"/>
        <v>#REF!</v>
      </c>
    </row>
    <row r="403" spans="1:15">
      <c r="A403">
        <v>399</v>
      </c>
      <c r="B403" t="str">
        <f t="shared" si="48"/>
        <v>BK0399</v>
      </c>
      <c r="C403" t="s">
        <v>2073</v>
      </c>
      <c r="D403" t="s">
        <v>1709</v>
      </c>
      <c r="E403">
        <v>2500</v>
      </c>
      <c r="F403" t="str">
        <f t="shared" si="49"/>
        <v>insert into book values(</v>
      </c>
      <c r="G403" t="str">
        <f t="shared" si="50"/>
        <v>'BK0399'</v>
      </c>
      <c r="H403" t="str">
        <f t="shared" si="51"/>
        <v>'魔術書：火をつけろ～'</v>
      </c>
      <c r="I403" t="str">
        <f t="shared" si="52"/>
        <v>'この魔術書を持っていると魔術書に書かれた魔術が使えるようになる。'</v>
      </c>
      <c r="J403">
        <f t="shared" si="53"/>
        <v>2500</v>
      </c>
      <c r="K403" t="s">
        <v>2086</v>
      </c>
      <c r="L403" t="str">
        <f t="shared" si="54"/>
        <v>insert into book values(,'BK0399','魔術書：火をつけろ～','この魔術書を持っていると魔術書に書かれた魔術が使えるようになる。',2500);</v>
      </c>
      <c r="N403" t="e">
        <f>VLOOKUP(MID(C403,5,99),magic!$D$5:$F$391,4,FALSE)</f>
        <v>#REF!</v>
      </c>
      <c r="O403" t="e">
        <f t="shared" si="47"/>
        <v>#REF!</v>
      </c>
    </row>
    <row r="404" spans="1:15">
      <c r="A404">
        <v>400</v>
      </c>
      <c r="B404" t="str">
        <f t="shared" si="48"/>
        <v>BK0400</v>
      </c>
      <c r="C404" t="s">
        <v>2074</v>
      </c>
      <c r="D404" t="s">
        <v>1709</v>
      </c>
      <c r="E404">
        <v>2500</v>
      </c>
      <c r="F404" t="str">
        <f t="shared" si="49"/>
        <v>insert into book values(</v>
      </c>
      <c r="G404" t="str">
        <f t="shared" si="50"/>
        <v>'BK0400'</v>
      </c>
      <c r="H404" t="str">
        <f t="shared" si="51"/>
        <v>'魔術書：精神分析'</v>
      </c>
      <c r="I404" t="str">
        <f t="shared" si="52"/>
        <v>'この魔術書を持っていると魔術書に書かれた魔術が使えるようになる。'</v>
      </c>
      <c r="J404">
        <f t="shared" si="53"/>
        <v>2500</v>
      </c>
      <c r="K404" t="s">
        <v>2086</v>
      </c>
      <c r="L404" t="str">
        <f t="shared" si="54"/>
        <v>insert into book values(,'BK0400','魔術書：精神分析','この魔術書を持っていると魔術書に書かれた魔術が使えるようになる。',2500);</v>
      </c>
      <c r="N404" t="e">
        <f>VLOOKUP(MID(C404,5,99),magic!$D$5:$F$391,4,FALSE)</f>
        <v>#REF!</v>
      </c>
      <c r="O404" t="e">
        <f t="shared" si="47"/>
        <v>#REF!</v>
      </c>
    </row>
    <row r="405" spans="1:15">
      <c r="A405">
        <v>401</v>
      </c>
      <c r="B405" t="str">
        <f t="shared" si="48"/>
        <v>BK0401</v>
      </c>
      <c r="C405" t="s">
        <v>2075</v>
      </c>
      <c r="D405" t="s">
        <v>1709</v>
      </c>
      <c r="E405">
        <v>2500</v>
      </c>
      <c r="F405" t="str">
        <f t="shared" si="49"/>
        <v>insert into book values(</v>
      </c>
      <c r="G405" t="str">
        <f t="shared" si="50"/>
        <v>'BK0401'</v>
      </c>
      <c r="H405" t="str">
        <f t="shared" si="51"/>
        <v>'魔術書：竹堤'</v>
      </c>
      <c r="I405" t="str">
        <f t="shared" si="52"/>
        <v>'この魔術書を持っていると魔術書に書かれた魔術が使えるようになる。'</v>
      </c>
      <c r="J405">
        <f t="shared" si="53"/>
        <v>2500</v>
      </c>
      <c r="K405" t="s">
        <v>2086</v>
      </c>
      <c r="L405" t="str">
        <f t="shared" si="54"/>
        <v>insert into book values(,'BK0401','魔術書：竹堤','この魔術書を持っていると魔術書に書かれた魔術が使えるようになる。',2500);</v>
      </c>
      <c r="N405" t="e">
        <f>VLOOKUP(MID(C405,5,99),magic!$D$5:$F$391,4,FALSE)</f>
        <v>#REF!</v>
      </c>
      <c r="O405" t="e">
        <f t="shared" si="47"/>
        <v>#REF!</v>
      </c>
    </row>
    <row r="406" spans="1:15">
      <c r="A406">
        <v>402</v>
      </c>
      <c r="B406" t="str">
        <f t="shared" si="48"/>
        <v>BK0402</v>
      </c>
      <c r="C406" t="s">
        <v>2076</v>
      </c>
      <c r="D406" t="s">
        <v>1709</v>
      </c>
      <c r="E406">
        <v>2500</v>
      </c>
      <c r="F406" t="str">
        <f t="shared" si="49"/>
        <v>insert into book values(</v>
      </c>
      <c r="G406" t="str">
        <f t="shared" si="50"/>
        <v>'BK0402'</v>
      </c>
      <c r="H406" t="str">
        <f t="shared" si="51"/>
        <v>'魔術書：堤防'</v>
      </c>
      <c r="I406" t="str">
        <f t="shared" si="52"/>
        <v>'この魔術書を持っていると魔術書に書かれた魔術が使えるようになる。'</v>
      </c>
      <c r="J406">
        <f t="shared" si="53"/>
        <v>2500</v>
      </c>
      <c r="K406" t="s">
        <v>2086</v>
      </c>
      <c r="L406" t="str">
        <f t="shared" si="54"/>
        <v>insert into book values(,'BK0402','魔術書：堤防','この魔術書を持っていると魔術書に書かれた魔術が使えるようになる。',2500);</v>
      </c>
      <c r="N406" t="e">
        <f>VLOOKUP(MID(C406,5,99),magic!$D$5:$F$391,4,FALSE)</f>
        <v>#REF!</v>
      </c>
      <c r="O406" t="e">
        <f t="shared" si="47"/>
        <v>#REF!</v>
      </c>
    </row>
    <row r="407" spans="1:15">
      <c r="A407">
        <v>403</v>
      </c>
      <c r="B407" t="str">
        <f t="shared" si="48"/>
        <v>BK0403</v>
      </c>
      <c r="C407" t="s">
        <v>2077</v>
      </c>
      <c r="D407" t="s">
        <v>1709</v>
      </c>
      <c r="E407">
        <v>2500</v>
      </c>
      <c r="F407" t="str">
        <f t="shared" si="49"/>
        <v>insert into book values(</v>
      </c>
      <c r="G407" t="str">
        <f t="shared" si="50"/>
        <v>'BK0403'</v>
      </c>
      <c r="H407" t="str">
        <f t="shared" si="51"/>
        <v>'魔術書：オキナ・ザ・バンブー・カッター'</v>
      </c>
      <c r="I407" t="str">
        <f t="shared" si="52"/>
        <v>'この魔術書を持っていると魔術書に書かれた魔術が使えるようになる。'</v>
      </c>
      <c r="J407">
        <f t="shared" si="53"/>
        <v>2500</v>
      </c>
      <c r="K407" t="s">
        <v>2086</v>
      </c>
      <c r="L407" t="str">
        <f t="shared" si="54"/>
        <v>insert into book values(,'BK0403','魔術書：オキナ・ザ・バンブー・カッター','この魔術書を持っていると魔術書に書かれた魔術が使えるようになる。',2500);</v>
      </c>
      <c r="N407" t="e">
        <f>VLOOKUP(MID(C407,5,99),magic!$D$5:$F$391,4,FALSE)</f>
        <v>#REF!</v>
      </c>
      <c r="O407" t="e">
        <f t="shared" si="47"/>
        <v>#REF!</v>
      </c>
    </row>
    <row r="408" spans="1:15">
      <c r="A408">
        <v>404</v>
      </c>
      <c r="B408" t="str">
        <f t="shared" si="48"/>
        <v>BK0404</v>
      </c>
      <c r="C408" t="s">
        <v>2078</v>
      </c>
      <c r="D408" t="s">
        <v>1709</v>
      </c>
      <c r="E408">
        <v>2500</v>
      </c>
      <c r="F408" t="str">
        <f t="shared" si="49"/>
        <v>insert into book values(</v>
      </c>
      <c r="G408" t="str">
        <f t="shared" si="50"/>
        <v>'BK0404'</v>
      </c>
      <c r="H408" t="str">
        <f t="shared" si="51"/>
        <v>'魔術書：砂塵'</v>
      </c>
      <c r="I408" t="str">
        <f t="shared" si="52"/>
        <v>'この魔術書を持っていると魔術書に書かれた魔術が使えるようになる。'</v>
      </c>
      <c r="J408">
        <f t="shared" si="53"/>
        <v>2500</v>
      </c>
      <c r="K408" t="s">
        <v>2086</v>
      </c>
      <c r="L408" t="str">
        <f t="shared" si="54"/>
        <v>insert into book values(,'BK0404','魔術書：砂塵','この魔術書を持っていると魔術書に書かれた魔術が使えるようになる。',2500);</v>
      </c>
      <c r="N408" t="e">
        <f>VLOOKUP(MID(C408,5,99),magic!$D$5:$F$391,4,FALSE)</f>
        <v>#REF!</v>
      </c>
      <c r="O408" t="e">
        <f t="shared" si="47"/>
        <v>#REF!</v>
      </c>
    </row>
    <row r="409" spans="1:15">
      <c r="A409">
        <v>405</v>
      </c>
      <c r="B409" t="str">
        <f t="shared" si="48"/>
        <v>BK0405</v>
      </c>
      <c r="C409" t="s">
        <v>2079</v>
      </c>
      <c r="D409" t="s">
        <v>1709</v>
      </c>
      <c r="E409">
        <v>2500</v>
      </c>
      <c r="F409" t="str">
        <f t="shared" si="49"/>
        <v>insert into book values(</v>
      </c>
      <c r="G409" t="str">
        <f t="shared" si="50"/>
        <v>'BK0405'</v>
      </c>
      <c r="H409" t="str">
        <f t="shared" si="51"/>
        <v>'魔術書：もしかして私たち！？'</v>
      </c>
      <c r="I409" t="str">
        <f t="shared" si="52"/>
        <v>'この魔術書を持っていると魔術書に書かれた魔術が使えるようになる。'</v>
      </c>
      <c r="J409">
        <f t="shared" si="53"/>
        <v>2500</v>
      </c>
      <c r="K409" t="s">
        <v>2086</v>
      </c>
      <c r="L409" t="str">
        <f t="shared" si="54"/>
        <v>insert into book values(,'BK0405','魔術書：もしかして私たち！？','この魔術書を持っていると魔術書に書かれた魔術が使えるようになる。',2500);</v>
      </c>
      <c r="N409" t="e">
        <f>VLOOKUP(MID(C409,5,99),magic!$D$5:$F$391,4,FALSE)</f>
        <v>#REF!</v>
      </c>
      <c r="O409" t="e">
        <f t="shared" si="47"/>
        <v>#REF!</v>
      </c>
    </row>
    <row r="410" spans="1:15">
      <c r="A410">
        <v>406</v>
      </c>
      <c r="B410" t="str">
        <f t="shared" si="48"/>
        <v>BK0406</v>
      </c>
      <c r="C410" t="s">
        <v>2080</v>
      </c>
      <c r="D410" t="s">
        <v>1709</v>
      </c>
      <c r="E410">
        <v>2500</v>
      </c>
      <c r="F410" t="str">
        <f t="shared" si="49"/>
        <v>insert into book values(</v>
      </c>
      <c r="G410" t="str">
        <f t="shared" si="50"/>
        <v>'BK0406'</v>
      </c>
      <c r="H410" t="str">
        <f t="shared" si="51"/>
        <v>'魔術書：狂火'</v>
      </c>
      <c r="I410" t="str">
        <f t="shared" si="52"/>
        <v>'この魔術書を持っていると魔術書に書かれた魔術が使えるようになる。'</v>
      </c>
      <c r="J410">
        <f t="shared" si="53"/>
        <v>2500</v>
      </c>
      <c r="K410" t="s">
        <v>2086</v>
      </c>
      <c r="L410" t="str">
        <f t="shared" si="54"/>
        <v>insert into book values(,'BK0406','魔術書：狂火','この魔術書を持っていると魔術書に書かれた魔術が使えるようになる。',2500);</v>
      </c>
      <c r="N410" t="e">
        <f>VLOOKUP(MID(C410,5,99),magic!$D$5:$F$391,4,FALSE)</f>
        <v>#REF!</v>
      </c>
      <c r="O410" t="e">
        <f t="shared" si="47"/>
        <v>#REF!</v>
      </c>
    </row>
    <row r="411" spans="1:15">
      <c r="A411">
        <v>407</v>
      </c>
      <c r="B411" t="str">
        <f t="shared" si="48"/>
        <v>BK0407</v>
      </c>
      <c r="C411" t="s">
        <v>2081</v>
      </c>
      <c r="D411" t="s">
        <v>1709</v>
      </c>
      <c r="E411">
        <v>2500</v>
      </c>
      <c r="F411" t="str">
        <f t="shared" si="49"/>
        <v>insert into book values(</v>
      </c>
      <c r="G411" t="str">
        <f t="shared" si="50"/>
        <v>'BK0407'</v>
      </c>
      <c r="H411" t="str">
        <f t="shared" si="51"/>
        <v>'魔術書：狂乱の渦'</v>
      </c>
      <c r="I411" t="str">
        <f t="shared" si="52"/>
        <v>'この魔術書を持っていると魔術書に書かれた魔術が使えるようになる。'</v>
      </c>
      <c r="J411">
        <f t="shared" si="53"/>
        <v>2500</v>
      </c>
      <c r="K411" t="s">
        <v>2086</v>
      </c>
      <c r="L411" t="str">
        <f t="shared" si="54"/>
        <v>insert into book values(,'BK0407','魔術書：狂乱の渦','この魔術書を持っていると魔術書に書かれた魔術が使えるようになる。',2500);</v>
      </c>
      <c r="N411" t="e">
        <f>VLOOKUP(MID(C411,5,99),magic!$D$5:$F$391,4,FALSE)</f>
        <v>#REF!</v>
      </c>
      <c r="O411" t="e">
        <f t="shared" si="47"/>
        <v>#REF!</v>
      </c>
    </row>
    <row r="412" spans="1:15">
      <c r="A412">
        <v>408</v>
      </c>
      <c r="B412" t="str">
        <f t="shared" si="48"/>
        <v>BK0408</v>
      </c>
      <c r="C412" t="s">
        <v>2082</v>
      </c>
      <c r="D412" t="s">
        <v>1709</v>
      </c>
      <c r="E412">
        <v>2500</v>
      </c>
      <c r="F412" t="str">
        <f t="shared" si="49"/>
        <v>insert into book values(</v>
      </c>
      <c r="G412" t="str">
        <f t="shared" si="50"/>
        <v>'BK0408'</v>
      </c>
      <c r="H412" t="str">
        <f t="shared" si="51"/>
        <v>'魔術書：エンチャント斬撃'</v>
      </c>
      <c r="I412" t="str">
        <f t="shared" si="52"/>
        <v>'この魔術書を持っていると魔術書に書かれた魔術が使えるようになる。'</v>
      </c>
      <c r="J412">
        <f t="shared" si="53"/>
        <v>2500</v>
      </c>
      <c r="K412" t="s">
        <v>2086</v>
      </c>
      <c r="L412" t="str">
        <f t="shared" si="54"/>
        <v>insert into book values(,'BK0408','魔術書：エンチャント斬撃','この魔術書を持っていると魔術書に書かれた魔術が使えるようになる。',2500);</v>
      </c>
      <c r="N412" t="e">
        <f>VLOOKUP(MID(C412,5,99),magic!$D$5:$F$391,4,FALSE)</f>
        <v>#REF!</v>
      </c>
      <c r="O412" t="e">
        <f t="shared" si="47"/>
        <v>#REF!</v>
      </c>
    </row>
    <row r="413" spans="1:15">
      <c r="A413">
        <v>409</v>
      </c>
      <c r="B413" t="str">
        <f t="shared" si="48"/>
        <v>BK0409</v>
      </c>
      <c r="C413" t="s">
        <v>2083</v>
      </c>
      <c r="D413" t="s">
        <v>1709</v>
      </c>
      <c r="E413">
        <v>2500</v>
      </c>
      <c r="F413" t="str">
        <f t="shared" si="49"/>
        <v>insert into book values(</v>
      </c>
      <c r="G413" t="str">
        <f t="shared" si="50"/>
        <v>'BK0409'</v>
      </c>
      <c r="H413" t="str">
        <f t="shared" si="51"/>
        <v>'魔術書：エンチャント刺突'</v>
      </c>
      <c r="I413" t="str">
        <f t="shared" si="52"/>
        <v>'この魔術書を持っていると魔術書に書かれた魔術が使えるようになる。'</v>
      </c>
      <c r="J413">
        <f t="shared" si="53"/>
        <v>2500</v>
      </c>
      <c r="K413" t="s">
        <v>2086</v>
      </c>
      <c r="L413" t="str">
        <f t="shared" si="54"/>
        <v>insert into book values(,'BK0409','魔術書：エンチャント刺突','この魔術書を持っていると魔術書に書かれた魔術が使えるようになる。',2500);</v>
      </c>
      <c r="N413" t="e">
        <f>VLOOKUP(MID(C413,5,99),magic!$D$5:$F$391,4,FALSE)</f>
        <v>#REF!</v>
      </c>
      <c r="O413" t="e">
        <f t="shared" si="47"/>
        <v>#REF!</v>
      </c>
    </row>
    <row r="414" spans="1:15">
      <c r="A414">
        <v>410</v>
      </c>
      <c r="B414" t="str">
        <f t="shared" si="48"/>
        <v>BK0410</v>
      </c>
      <c r="C414" t="s">
        <v>2084</v>
      </c>
      <c r="D414" t="s">
        <v>1709</v>
      </c>
      <c r="E414">
        <v>2500</v>
      </c>
      <c r="F414" t="str">
        <f t="shared" si="49"/>
        <v>insert into book values(</v>
      </c>
      <c r="G414" t="str">
        <f t="shared" si="50"/>
        <v>'BK0410'</v>
      </c>
      <c r="H414" t="str">
        <f t="shared" si="51"/>
        <v>'魔術書：エンチャント衝撃'</v>
      </c>
      <c r="I414" t="str">
        <f t="shared" si="52"/>
        <v>'この魔術書を持っていると魔術書に書かれた魔術が使えるようになる。'</v>
      </c>
      <c r="J414">
        <f t="shared" si="53"/>
        <v>2500</v>
      </c>
      <c r="K414" t="s">
        <v>2086</v>
      </c>
      <c r="L414" t="str">
        <f t="shared" si="54"/>
        <v>insert into book values(,'BK0410','魔術書：エンチャント衝撃','この魔術書を持っていると魔術書に書かれた魔術が使えるようになる。',2500);</v>
      </c>
      <c r="N414" t="e">
        <f>VLOOKUP(MID(C414,5,99),magic!$D$5:$F$391,4,FALSE)</f>
        <v>#REF!</v>
      </c>
      <c r="O414" t="e">
        <f t="shared" si="47"/>
        <v>#REF!</v>
      </c>
    </row>
    <row r="415" spans="1:15">
      <c r="A415">
        <v>411</v>
      </c>
      <c r="B415" t="str">
        <f t="shared" si="48"/>
        <v>BK0411</v>
      </c>
      <c r="C415" t="s">
        <v>2085</v>
      </c>
      <c r="D415" t="s">
        <v>1709</v>
      </c>
      <c r="E415">
        <v>2500</v>
      </c>
      <c r="F415" t="str">
        <f t="shared" si="49"/>
        <v>insert into book values(</v>
      </c>
      <c r="G415" t="str">
        <f t="shared" si="50"/>
        <v>'BK0411'</v>
      </c>
      <c r="H415" t="str">
        <f t="shared" si="51"/>
        <v>'魔術書：柳葉'</v>
      </c>
      <c r="I415" t="str">
        <f t="shared" si="52"/>
        <v>'この魔術書を持っていると魔術書に書かれた魔術が使えるようになる。'</v>
      </c>
      <c r="J415">
        <f t="shared" si="53"/>
        <v>2500</v>
      </c>
      <c r="K415" t="s">
        <v>2086</v>
      </c>
      <c r="L415" t="str">
        <f t="shared" si="54"/>
        <v>insert into book values(,'BK0411','魔術書：柳葉','この魔術書を持っていると魔術書に書かれた魔術が使えるようになる。',2500);</v>
      </c>
      <c r="N415" t="e">
        <f>VLOOKUP(MID(C415,5,99),magic!$D$5:$F$391,4,FALSE)</f>
        <v>#REF!</v>
      </c>
      <c r="O415" t="e">
        <f t="shared" si="47"/>
        <v>#REF!</v>
      </c>
    </row>
    <row r="416" spans="1:15">
      <c r="A416">
        <v>412</v>
      </c>
      <c r="B416" t="str">
        <f t="shared" si="48"/>
        <v>BK0412</v>
      </c>
      <c r="C416" t="s">
        <v>5003</v>
      </c>
      <c r="D416" t="s">
        <v>1709</v>
      </c>
      <c r="E416">
        <v>2500</v>
      </c>
      <c r="F416" t="str">
        <f t="shared" si="49"/>
        <v>insert into book values(</v>
      </c>
      <c r="G416" t="str">
        <f t="shared" si="50"/>
        <v>'BK0412'</v>
      </c>
      <c r="H416" t="str">
        <f t="shared" si="51"/>
        <v>'魔術書：俺は正気に戻った！'</v>
      </c>
      <c r="I416" t="str">
        <f t="shared" si="52"/>
        <v>'この魔術書を持っていると魔術書に書かれた魔術が使えるようになる。'</v>
      </c>
      <c r="J416">
        <f t="shared" si="53"/>
        <v>2500</v>
      </c>
      <c r="K416" t="s">
        <v>2086</v>
      </c>
      <c r="L416" t="str">
        <f t="shared" si="54"/>
        <v>insert into book values(,'BK0412','魔術書：俺は正気に戻った！','この魔術書を持っていると魔術書に書かれた魔術が使えるようになる。',2500);</v>
      </c>
      <c r="N416" t="e">
        <f>VLOOKUP(MID(C416,5,99),magic!$D$5:$F$391,4,FALSE)</f>
        <v>#REF!</v>
      </c>
      <c r="O416" t="e">
        <f t="shared" si="47"/>
        <v>#REF!</v>
      </c>
    </row>
    <row r="417" spans="1:15">
      <c r="A417">
        <v>413</v>
      </c>
      <c r="B417" t="str">
        <f t="shared" si="48"/>
        <v>BK0413</v>
      </c>
      <c r="C417" t="s">
        <v>5004</v>
      </c>
      <c r="D417" t="s">
        <v>1709</v>
      </c>
      <c r="E417">
        <v>2500</v>
      </c>
      <c r="F417" t="str">
        <f t="shared" si="49"/>
        <v>insert into book values(</v>
      </c>
      <c r="G417" t="str">
        <f t="shared" si="50"/>
        <v>'BK0413'</v>
      </c>
      <c r="H417" t="str">
        <f t="shared" si="51"/>
        <v>'魔術書：ヘルカイザー'</v>
      </c>
      <c r="I417" t="str">
        <f t="shared" si="52"/>
        <v>'この魔術書を持っていると魔術書に書かれた魔術が使えるようになる。'</v>
      </c>
      <c r="J417">
        <f t="shared" si="53"/>
        <v>2500</v>
      </c>
      <c r="K417" t="s">
        <v>2086</v>
      </c>
      <c r="L417" t="str">
        <f t="shared" si="54"/>
        <v>insert into book values(,'BK0413','魔術書：ヘルカイザー','この魔術書を持っていると魔術書に書かれた魔術が使えるようになる。',2500);</v>
      </c>
      <c r="N417" t="e">
        <f>VLOOKUP(MID(C417,5,99),magic!$D$5:$F$391,4,FALSE)</f>
        <v>#REF!</v>
      </c>
      <c r="O417" t="e">
        <f t="shared" si="47"/>
        <v>#REF!</v>
      </c>
    </row>
    <row r="418" spans="1:15">
      <c r="A418">
        <v>414</v>
      </c>
      <c r="B418" t="str">
        <f t="shared" si="48"/>
        <v>BK0414</v>
      </c>
      <c r="C418" t="s">
        <v>5005</v>
      </c>
      <c r="D418" t="s">
        <v>1709</v>
      </c>
      <c r="E418">
        <v>2500</v>
      </c>
      <c r="F418" t="str">
        <f t="shared" si="49"/>
        <v>insert into book values(</v>
      </c>
      <c r="G418" t="str">
        <f t="shared" si="50"/>
        <v>'BK0414'</v>
      </c>
      <c r="H418" t="str">
        <f t="shared" si="51"/>
        <v>'魔術書：血しぶき'</v>
      </c>
      <c r="I418" t="str">
        <f t="shared" si="52"/>
        <v>'この魔術書を持っていると魔術書に書かれた魔術が使えるようになる。'</v>
      </c>
      <c r="J418">
        <f t="shared" si="53"/>
        <v>2500</v>
      </c>
      <c r="K418" t="s">
        <v>2086</v>
      </c>
      <c r="L418" t="str">
        <f t="shared" si="54"/>
        <v>insert into book values(,'BK0414','魔術書：血しぶき','この魔術書を持っていると魔術書に書かれた魔術が使えるようになる。',2500);</v>
      </c>
      <c r="N418" t="e">
        <f>VLOOKUP(MID(C418,5,99),magic!$D$5:$F$391,4,FALSE)</f>
        <v>#REF!</v>
      </c>
      <c r="O418" t="e">
        <f t="shared" si="47"/>
        <v>#REF!</v>
      </c>
    </row>
    <row r="419" spans="1:15">
      <c r="A419">
        <v>415</v>
      </c>
      <c r="B419" t="str">
        <f t="shared" si="48"/>
        <v>BK0415</v>
      </c>
      <c r="C419" t="s">
        <v>5006</v>
      </c>
      <c r="D419" t="s">
        <v>1709</v>
      </c>
      <c r="E419">
        <v>2500</v>
      </c>
      <c r="F419" t="str">
        <f t="shared" si="49"/>
        <v>insert into book values(</v>
      </c>
      <c r="G419" t="str">
        <f t="shared" si="50"/>
        <v>'BK0415'</v>
      </c>
      <c r="H419" t="str">
        <f t="shared" si="51"/>
        <v>'魔術書：酸性雨'</v>
      </c>
      <c r="I419" t="str">
        <f t="shared" si="52"/>
        <v>'この魔術書を持っていると魔術書に書かれた魔術が使えるようになる。'</v>
      </c>
      <c r="J419">
        <f t="shared" si="53"/>
        <v>2500</v>
      </c>
      <c r="K419" t="s">
        <v>2086</v>
      </c>
      <c r="L419" t="str">
        <f t="shared" si="54"/>
        <v>insert into book values(,'BK0415','魔術書：酸性雨','この魔術書を持っていると魔術書に書かれた魔術が使えるようになる。',2500);</v>
      </c>
      <c r="N419" t="e">
        <f>VLOOKUP(MID(C419,5,99),magic!$D$5:$F$391,4,FALSE)</f>
        <v>#REF!</v>
      </c>
      <c r="O419" t="e">
        <f t="shared" si="47"/>
        <v>#REF!</v>
      </c>
    </row>
    <row r="420" spans="1:15">
      <c r="A420">
        <v>416</v>
      </c>
      <c r="B420" t="str">
        <f t="shared" si="48"/>
        <v>BK0416</v>
      </c>
      <c r="C420" t="s">
        <v>5007</v>
      </c>
      <c r="D420" t="s">
        <v>1709</v>
      </c>
      <c r="E420">
        <v>2500</v>
      </c>
      <c r="F420" t="str">
        <f t="shared" si="49"/>
        <v>insert into book values(</v>
      </c>
      <c r="G420" t="str">
        <f t="shared" si="50"/>
        <v>'BK0416'</v>
      </c>
      <c r="H420" t="str">
        <f t="shared" si="51"/>
        <v>'魔術書：赤星病'</v>
      </c>
      <c r="I420" t="str">
        <f t="shared" si="52"/>
        <v>'この魔術書を持っていると魔術書に書かれた魔術が使えるようになる。'</v>
      </c>
      <c r="J420">
        <f t="shared" si="53"/>
        <v>2500</v>
      </c>
      <c r="K420" t="s">
        <v>2086</v>
      </c>
      <c r="L420" t="str">
        <f t="shared" si="54"/>
        <v>insert into book values(,'BK0416','魔術書：赤星病','この魔術書を持っていると魔術書に書かれた魔術が使えるようになる。',2500);</v>
      </c>
      <c r="N420" t="e">
        <f>VLOOKUP(MID(C420,5,99),magic!$D$5:$F$391,4,FALSE)</f>
        <v>#REF!</v>
      </c>
      <c r="O420" t="e">
        <f t="shared" si="47"/>
        <v>#REF!</v>
      </c>
    </row>
    <row r="421" spans="1:15">
      <c r="A421">
        <v>417</v>
      </c>
      <c r="B421" t="str">
        <f t="shared" si="48"/>
        <v>BK0417</v>
      </c>
      <c r="C421" t="s">
        <v>5008</v>
      </c>
      <c r="D421" t="s">
        <v>1709</v>
      </c>
      <c r="E421">
        <v>2500</v>
      </c>
      <c r="F421" t="str">
        <f t="shared" si="49"/>
        <v>insert into book values(</v>
      </c>
      <c r="G421" t="str">
        <f t="shared" si="50"/>
        <v>'BK0417'</v>
      </c>
      <c r="H421" t="str">
        <f t="shared" si="51"/>
        <v>'魔術書：油虫'</v>
      </c>
      <c r="I421" t="str">
        <f t="shared" si="52"/>
        <v>'この魔術書を持っていると魔術書に書かれた魔術が使えるようになる。'</v>
      </c>
      <c r="J421">
        <f t="shared" si="53"/>
        <v>2500</v>
      </c>
      <c r="K421" t="s">
        <v>2086</v>
      </c>
      <c r="L421" t="str">
        <f t="shared" si="54"/>
        <v>insert into book values(,'BK0417','魔術書：油虫','この魔術書を持っていると魔術書に書かれた魔術が使えるようになる。',2500);</v>
      </c>
      <c r="N421" t="e">
        <f>VLOOKUP(MID(C421,5,99),magic!$D$5:$F$391,4,FALSE)</f>
        <v>#REF!</v>
      </c>
      <c r="O421" t="e">
        <f t="shared" si="47"/>
        <v>#REF!</v>
      </c>
    </row>
    <row r="422" spans="1:15">
      <c r="A422">
        <v>418</v>
      </c>
      <c r="B422" t="str">
        <f t="shared" si="48"/>
        <v>BK0418</v>
      </c>
      <c r="C422" t="s">
        <v>5009</v>
      </c>
      <c r="D422" t="s">
        <v>1709</v>
      </c>
      <c r="E422">
        <v>2500</v>
      </c>
      <c r="F422" t="str">
        <f t="shared" si="49"/>
        <v>insert into book values(</v>
      </c>
      <c r="G422" t="str">
        <f t="shared" si="50"/>
        <v>'BK0418'</v>
      </c>
      <c r="H422" t="str">
        <f t="shared" si="51"/>
        <v>'魔術書：浸食'</v>
      </c>
      <c r="I422" t="str">
        <f t="shared" si="52"/>
        <v>'この魔術書を持っていると魔術書に書かれた魔術が使えるようになる。'</v>
      </c>
      <c r="J422">
        <f t="shared" si="53"/>
        <v>2500</v>
      </c>
      <c r="K422" t="s">
        <v>2086</v>
      </c>
      <c r="L422" t="str">
        <f t="shared" si="54"/>
        <v>insert into book values(,'BK0418','魔術書：浸食','この魔術書を持っていると魔術書に書かれた魔術が使えるようになる。',2500);</v>
      </c>
      <c r="N422" t="e">
        <f>VLOOKUP(MID(C422,5,99),magic!$D$5:$F$391,4,FALSE)</f>
        <v>#REF!</v>
      </c>
      <c r="O422" t="e">
        <f t="shared" si="47"/>
        <v>#REF!</v>
      </c>
    </row>
    <row r="423" spans="1:15">
      <c r="A423">
        <v>419</v>
      </c>
      <c r="B423" t="str">
        <f t="shared" si="48"/>
        <v>BK0419</v>
      </c>
      <c r="C423" t="s">
        <v>5010</v>
      </c>
      <c r="D423" t="s">
        <v>1709</v>
      </c>
      <c r="E423">
        <v>2500</v>
      </c>
      <c r="F423" t="str">
        <f t="shared" si="49"/>
        <v>insert into book values(</v>
      </c>
      <c r="G423" t="str">
        <f t="shared" si="50"/>
        <v>'BK0419'</v>
      </c>
      <c r="H423" t="str">
        <f t="shared" si="51"/>
        <v>'魔術書：呪い'</v>
      </c>
      <c r="I423" t="str">
        <f t="shared" si="52"/>
        <v>'この魔術書を持っていると魔術書に書かれた魔術が使えるようになる。'</v>
      </c>
      <c r="J423">
        <f t="shared" si="53"/>
        <v>2500</v>
      </c>
      <c r="K423" t="s">
        <v>2086</v>
      </c>
      <c r="L423" t="str">
        <f t="shared" si="54"/>
        <v>insert into book values(,'BK0419','魔術書：呪い','この魔術書を持っていると魔術書に書かれた魔術が使えるようになる。',2500);</v>
      </c>
      <c r="N423" t="e">
        <f>VLOOKUP(MID(C423,5,99),magic!$D$5:$F$391,4,FALSE)</f>
        <v>#REF!</v>
      </c>
      <c r="O423" t="e">
        <f t="shared" ref="O423:O424" si="55">"insert into book_action values('"&amp;B423&amp;"','"&amp;N423&amp;"');"</f>
        <v>#REF!</v>
      </c>
    </row>
    <row r="424" spans="1:15">
      <c r="A424">
        <v>420</v>
      </c>
      <c r="B424" t="str">
        <f t="shared" si="48"/>
        <v>BK0420</v>
      </c>
      <c r="C424" t="s">
        <v>5011</v>
      </c>
      <c r="D424" t="s">
        <v>1709</v>
      </c>
      <c r="E424">
        <v>2500</v>
      </c>
      <c r="F424" t="str">
        <f t="shared" si="49"/>
        <v>insert into book values(</v>
      </c>
      <c r="G424" t="str">
        <f t="shared" si="50"/>
        <v>'BK0420'</v>
      </c>
      <c r="H424" t="str">
        <f t="shared" si="51"/>
        <v>'魔術書：ルパートの涙'</v>
      </c>
      <c r="I424" t="str">
        <f t="shared" si="52"/>
        <v>'この魔術書を持っていると魔術書に書かれた魔術が使えるようになる。'</v>
      </c>
      <c r="J424">
        <f t="shared" si="53"/>
        <v>2500</v>
      </c>
      <c r="K424" t="s">
        <v>2086</v>
      </c>
      <c r="L424" t="str">
        <f t="shared" si="54"/>
        <v>insert into book values(,'BK0420','魔術書：ルパートの涙','この魔術書を持っていると魔術書に書かれた魔術が使えるようになる。',2500);</v>
      </c>
      <c r="N424" t="e">
        <f>VLOOKUP(MID(C424,5,99),magic!$D$5:$F$391,4,FALSE)</f>
        <v>#REF!</v>
      </c>
      <c r="O424" t="e">
        <f t="shared" si="55"/>
        <v>#REF!</v>
      </c>
    </row>
    <row r="425" spans="1:15">
      <c r="A425">
        <v>421</v>
      </c>
      <c r="B425" t="str">
        <f t="shared" si="48"/>
        <v>BK0421</v>
      </c>
      <c r="F425" t="str">
        <f t="shared" si="49"/>
        <v>insert into book values(</v>
      </c>
      <c r="G425" t="str">
        <f t="shared" si="50"/>
        <v>'BK0421'</v>
      </c>
      <c r="H425" t="str">
        <f t="shared" si="51"/>
        <v>''</v>
      </c>
      <c r="I425" t="str">
        <f t="shared" si="52"/>
        <v>''</v>
      </c>
      <c r="J425">
        <f t="shared" si="53"/>
        <v>0</v>
      </c>
      <c r="K425" t="s">
        <v>2086</v>
      </c>
      <c r="L425" t="str">
        <f t="shared" si="54"/>
        <v>insert into book values(,'BK0421','','',0);</v>
      </c>
    </row>
    <row r="426" spans="1:15">
      <c r="A426">
        <v>422</v>
      </c>
      <c r="B426" t="str">
        <f t="shared" si="48"/>
        <v>BK0422</v>
      </c>
      <c r="F426" t="str">
        <f t="shared" si="49"/>
        <v>insert into book values(</v>
      </c>
      <c r="G426" t="str">
        <f t="shared" si="50"/>
        <v>'BK0422'</v>
      </c>
      <c r="H426" t="str">
        <f t="shared" si="51"/>
        <v>''</v>
      </c>
      <c r="I426" t="str">
        <f t="shared" si="52"/>
        <v>''</v>
      </c>
      <c r="J426">
        <f t="shared" si="53"/>
        <v>0</v>
      </c>
      <c r="K426" t="s">
        <v>2086</v>
      </c>
      <c r="L426" t="str">
        <f t="shared" si="54"/>
        <v>insert into book values(,'BK0422','','',0);</v>
      </c>
    </row>
    <row r="427" spans="1:15">
      <c r="A427">
        <v>423</v>
      </c>
      <c r="B427" t="str">
        <f t="shared" si="48"/>
        <v>BK0423</v>
      </c>
      <c r="F427" t="str">
        <f t="shared" si="49"/>
        <v>insert into book values(</v>
      </c>
      <c r="G427" t="str">
        <f t="shared" si="50"/>
        <v>'BK0423'</v>
      </c>
      <c r="H427" t="str">
        <f t="shared" si="51"/>
        <v>''</v>
      </c>
      <c r="I427" t="str">
        <f t="shared" si="52"/>
        <v>''</v>
      </c>
      <c r="J427">
        <f t="shared" si="53"/>
        <v>0</v>
      </c>
      <c r="K427" t="s">
        <v>2086</v>
      </c>
      <c r="L427" t="str">
        <f t="shared" si="54"/>
        <v>insert into book values(,'BK0423','','',0);</v>
      </c>
    </row>
    <row r="428" spans="1:15">
      <c r="A428">
        <v>424</v>
      </c>
      <c r="B428" t="str">
        <f t="shared" si="48"/>
        <v>BK0424</v>
      </c>
      <c r="F428" t="str">
        <f t="shared" si="49"/>
        <v>insert into book values(</v>
      </c>
      <c r="G428" t="str">
        <f t="shared" si="50"/>
        <v>'BK0424'</v>
      </c>
      <c r="H428" t="str">
        <f t="shared" si="51"/>
        <v>''</v>
      </c>
      <c r="I428" t="str">
        <f t="shared" si="52"/>
        <v>''</v>
      </c>
      <c r="J428">
        <f t="shared" si="53"/>
        <v>0</v>
      </c>
      <c r="K428" t="s">
        <v>2086</v>
      </c>
      <c r="L428" t="str">
        <f t="shared" si="54"/>
        <v>insert into book values(,'BK0424','','',0);</v>
      </c>
    </row>
    <row r="429" spans="1:15">
      <c r="A429">
        <v>425</v>
      </c>
      <c r="B429" t="str">
        <f t="shared" si="48"/>
        <v>BK0425</v>
      </c>
      <c r="F429" t="str">
        <f t="shared" si="49"/>
        <v>insert into book values(</v>
      </c>
      <c r="G429" t="str">
        <f t="shared" si="50"/>
        <v>'BK0425'</v>
      </c>
      <c r="H429" t="str">
        <f t="shared" si="51"/>
        <v>''</v>
      </c>
      <c r="I429" t="str">
        <f t="shared" si="52"/>
        <v>''</v>
      </c>
      <c r="J429">
        <f t="shared" si="53"/>
        <v>0</v>
      </c>
      <c r="K429" t="s">
        <v>2086</v>
      </c>
      <c r="L429" t="str">
        <f t="shared" si="54"/>
        <v>insert into book values(,'BK0425','','',0);</v>
      </c>
    </row>
    <row r="430" spans="1:15">
      <c r="A430">
        <v>426</v>
      </c>
      <c r="B430" t="str">
        <f t="shared" si="48"/>
        <v>BK0426</v>
      </c>
      <c r="F430" t="str">
        <f t="shared" si="49"/>
        <v>insert into book values(</v>
      </c>
      <c r="G430" t="str">
        <f t="shared" si="50"/>
        <v>'BK0426'</v>
      </c>
      <c r="H430" t="str">
        <f t="shared" si="51"/>
        <v>''</v>
      </c>
      <c r="I430" t="str">
        <f t="shared" si="52"/>
        <v>''</v>
      </c>
      <c r="J430">
        <f t="shared" si="53"/>
        <v>0</v>
      </c>
      <c r="K430" t="s">
        <v>2086</v>
      </c>
      <c r="L430" t="str">
        <f t="shared" si="54"/>
        <v>insert into book values(,'BK0426','','',0);</v>
      </c>
    </row>
    <row r="431" spans="1:15">
      <c r="A431">
        <v>427</v>
      </c>
      <c r="B431" t="str">
        <f t="shared" si="48"/>
        <v>BK0427</v>
      </c>
      <c r="F431" t="str">
        <f t="shared" si="49"/>
        <v>insert into book values(</v>
      </c>
      <c r="G431" t="str">
        <f t="shared" si="50"/>
        <v>'BK0427'</v>
      </c>
      <c r="H431" t="str">
        <f t="shared" si="51"/>
        <v>''</v>
      </c>
      <c r="I431" t="str">
        <f t="shared" si="52"/>
        <v>''</v>
      </c>
      <c r="J431">
        <f t="shared" si="53"/>
        <v>0</v>
      </c>
      <c r="K431" t="s">
        <v>2086</v>
      </c>
      <c r="L431" t="str">
        <f t="shared" si="54"/>
        <v>insert into book values(,'BK0427','','',0);</v>
      </c>
    </row>
    <row r="432" spans="1:15">
      <c r="A432">
        <v>428</v>
      </c>
      <c r="B432" t="str">
        <f t="shared" si="48"/>
        <v>BK0428</v>
      </c>
      <c r="F432" t="str">
        <f t="shared" si="49"/>
        <v>insert into book values(</v>
      </c>
      <c r="G432" t="str">
        <f t="shared" si="50"/>
        <v>'BK0428'</v>
      </c>
      <c r="H432" t="str">
        <f t="shared" si="51"/>
        <v>''</v>
      </c>
      <c r="I432" t="str">
        <f t="shared" si="52"/>
        <v>''</v>
      </c>
      <c r="J432">
        <f t="shared" si="53"/>
        <v>0</v>
      </c>
      <c r="K432" t="s">
        <v>2086</v>
      </c>
      <c r="L432" t="str">
        <f t="shared" si="54"/>
        <v>insert into book values(,'BK0428','','',0);</v>
      </c>
    </row>
    <row r="433" spans="1:12">
      <c r="A433">
        <v>429</v>
      </c>
      <c r="B433" t="str">
        <f t="shared" si="48"/>
        <v>BK0429</v>
      </c>
      <c r="F433" t="str">
        <f t="shared" si="49"/>
        <v>insert into book values(</v>
      </c>
      <c r="G433" t="str">
        <f t="shared" si="50"/>
        <v>'BK0429'</v>
      </c>
      <c r="H433" t="str">
        <f t="shared" si="51"/>
        <v>''</v>
      </c>
      <c r="I433" t="str">
        <f t="shared" si="52"/>
        <v>''</v>
      </c>
      <c r="J433">
        <f t="shared" si="53"/>
        <v>0</v>
      </c>
      <c r="K433" t="s">
        <v>2086</v>
      </c>
      <c r="L433" t="str">
        <f t="shared" si="54"/>
        <v>insert into book values(,'BK0429','','',0);</v>
      </c>
    </row>
    <row r="434" spans="1:12">
      <c r="A434">
        <v>430</v>
      </c>
      <c r="B434" t="str">
        <f t="shared" si="48"/>
        <v>BK0430</v>
      </c>
      <c r="F434" t="str">
        <f t="shared" si="49"/>
        <v>insert into book values(</v>
      </c>
      <c r="G434" t="str">
        <f t="shared" si="50"/>
        <v>'BK0430'</v>
      </c>
      <c r="H434" t="str">
        <f t="shared" si="51"/>
        <v>''</v>
      </c>
      <c r="I434" t="str">
        <f t="shared" si="52"/>
        <v>''</v>
      </c>
      <c r="J434">
        <f t="shared" si="53"/>
        <v>0</v>
      </c>
      <c r="K434" t="s">
        <v>2086</v>
      </c>
      <c r="L434" t="str">
        <f t="shared" si="54"/>
        <v>insert into book values(,'BK0430','','',0);</v>
      </c>
    </row>
    <row r="435" spans="1:12">
      <c r="A435">
        <v>431</v>
      </c>
      <c r="B435" t="str">
        <f t="shared" si="48"/>
        <v>BK0431</v>
      </c>
      <c r="F435" t="str">
        <f t="shared" si="49"/>
        <v>insert into book values(</v>
      </c>
      <c r="G435" t="str">
        <f t="shared" si="50"/>
        <v>'BK0431'</v>
      </c>
      <c r="H435" t="str">
        <f t="shared" si="51"/>
        <v>''</v>
      </c>
      <c r="I435" t="str">
        <f t="shared" si="52"/>
        <v>''</v>
      </c>
      <c r="J435">
        <f t="shared" si="53"/>
        <v>0</v>
      </c>
      <c r="K435" t="s">
        <v>2086</v>
      </c>
      <c r="L435" t="str">
        <f t="shared" si="54"/>
        <v>insert into book values(,'BK0431','','',0);</v>
      </c>
    </row>
    <row r="436" spans="1:12">
      <c r="A436">
        <v>432</v>
      </c>
      <c r="B436" t="str">
        <f t="shared" si="48"/>
        <v>BK0432</v>
      </c>
      <c r="F436" t="str">
        <f t="shared" si="49"/>
        <v>insert into book values(</v>
      </c>
      <c r="G436" t="str">
        <f t="shared" si="50"/>
        <v>'BK0432'</v>
      </c>
      <c r="H436" t="str">
        <f t="shared" si="51"/>
        <v>''</v>
      </c>
      <c r="I436" t="str">
        <f t="shared" si="52"/>
        <v>''</v>
      </c>
      <c r="J436">
        <f t="shared" si="53"/>
        <v>0</v>
      </c>
      <c r="K436" t="s">
        <v>2086</v>
      </c>
      <c r="L436" t="str">
        <f t="shared" si="54"/>
        <v>insert into book values(,'BK0432','','',0);</v>
      </c>
    </row>
    <row r="437" spans="1:12">
      <c r="A437">
        <v>433</v>
      </c>
      <c r="B437" t="str">
        <f t="shared" si="48"/>
        <v>BK0433</v>
      </c>
      <c r="F437" t="str">
        <f t="shared" si="49"/>
        <v>insert into book values(</v>
      </c>
      <c r="G437" t="str">
        <f t="shared" si="50"/>
        <v>'BK0433'</v>
      </c>
      <c r="H437" t="str">
        <f t="shared" si="51"/>
        <v>''</v>
      </c>
      <c r="I437" t="str">
        <f t="shared" si="52"/>
        <v>''</v>
      </c>
      <c r="J437">
        <f t="shared" si="53"/>
        <v>0</v>
      </c>
      <c r="K437" t="s">
        <v>2086</v>
      </c>
      <c r="L437" t="str">
        <f t="shared" si="54"/>
        <v>insert into book values(,'BK0433','','',0);</v>
      </c>
    </row>
    <row r="438" spans="1:12">
      <c r="A438">
        <v>434</v>
      </c>
      <c r="B438" t="str">
        <f t="shared" si="48"/>
        <v>BK0434</v>
      </c>
      <c r="F438" t="str">
        <f t="shared" si="49"/>
        <v>insert into book values(</v>
      </c>
      <c r="G438" t="str">
        <f t="shared" si="50"/>
        <v>'BK0434'</v>
      </c>
      <c r="H438" t="str">
        <f t="shared" si="51"/>
        <v>''</v>
      </c>
      <c r="I438" t="str">
        <f t="shared" si="52"/>
        <v>''</v>
      </c>
      <c r="J438">
        <f t="shared" si="53"/>
        <v>0</v>
      </c>
      <c r="K438" t="s">
        <v>2086</v>
      </c>
      <c r="L438" t="str">
        <f t="shared" si="54"/>
        <v>insert into book values(,'BK0434','','',0);</v>
      </c>
    </row>
    <row r="439" spans="1:12">
      <c r="A439">
        <v>435</v>
      </c>
      <c r="B439" t="str">
        <f t="shared" si="48"/>
        <v>BK0435</v>
      </c>
      <c r="F439" t="str">
        <f t="shared" si="49"/>
        <v>insert into book values(</v>
      </c>
      <c r="G439" t="str">
        <f t="shared" si="50"/>
        <v>'BK0435'</v>
      </c>
      <c r="H439" t="str">
        <f t="shared" si="51"/>
        <v>''</v>
      </c>
      <c r="I439" t="str">
        <f t="shared" si="52"/>
        <v>''</v>
      </c>
      <c r="J439">
        <f t="shared" si="53"/>
        <v>0</v>
      </c>
      <c r="K439" t="s">
        <v>2086</v>
      </c>
      <c r="L439" t="str">
        <f t="shared" si="54"/>
        <v>insert into book values(,'BK0435','','',0);</v>
      </c>
    </row>
    <row r="440" spans="1:12">
      <c r="A440">
        <v>436</v>
      </c>
      <c r="B440" t="str">
        <f t="shared" si="48"/>
        <v>BK0436</v>
      </c>
      <c r="F440" t="str">
        <f t="shared" si="49"/>
        <v>insert into book values(</v>
      </c>
      <c r="G440" t="str">
        <f t="shared" si="50"/>
        <v>'BK0436'</v>
      </c>
      <c r="H440" t="str">
        <f t="shared" si="51"/>
        <v>''</v>
      </c>
      <c r="I440" t="str">
        <f t="shared" si="52"/>
        <v>''</v>
      </c>
      <c r="J440">
        <f t="shared" si="53"/>
        <v>0</v>
      </c>
      <c r="K440" t="s">
        <v>2086</v>
      </c>
      <c r="L440" t="str">
        <f t="shared" si="54"/>
        <v>insert into book values(,'BK0436','','',0);</v>
      </c>
    </row>
    <row r="441" spans="1:12">
      <c r="A441">
        <v>437</v>
      </c>
      <c r="B441" t="str">
        <f t="shared" si="48"/>
        <v>BK0437</v>
      </c>
      <c r="F441" t="str">
        <f t="shared" si="49"/>
        <v>insert into book values(</v>
      </c>
      <c r="G441" t="str">
        <f t="shared" si="50"/>
        <v>'BK0437'</v>
      </c>
      <c r="H441" t="str">
        <f t="shared" si="51"/>
        <v>''</v>
      </c>
      <c r="I441" t="str">
        <f t="shared" si="52"/>
        <v>''</v>
      </c>
      <c r="J441">
        <f t="shared" si="53"/>
        <v>0</v>
      </c>
      <c r="K441" t="s">
        <v>2086</v>
      </c>
      <c r="L441" t="str">
        <f t="shared" si="54"/>
        <v>insert into book values(,'BK0437','','',0);</v>
      </c>
    </row>
    <row r="442" spans="1:12">
      <c r="A442">
        <v>438</v>
      </c>
      <c r="B442" t="str">
        <f t="shared" si="48"/>
        <v>BK0438</v>
      </c>
      <c r="F442" t="str">
        <f t="shared" si="49"/>
        <v>insert into book values(</v>
      </c>
      <c r="G442" t="str">
        <f t="shared" si="50"/>
        <v>'BK0438'</v>
      </c>
      <c r="H442" t="str">
        <f t="shared" si="51"/>
        <v>''</v>
      </c>
      <c r="I442" t="str">
        <f t="shared" si="52"/>
        <v>''</v>
      </c>
      <c r="J442">
        <f t="shared" si="53"/>
        <v>0</v>
      </c>
      <c r="K442" t="s">
        <v>2086</v>
      </c>
      <c r="L442" t="str">
        <f t="shared" si="54"/>
        <v>insert into book values(,'BK0438','','',0);</v>
      </c>
    </row>
    <row r="443" spans="1:12">
      <c r="A443">
        <v>439</v>
      </c>
      <c r="B443" t="str">
        <f t="shared" si="48"/>
        <v>BK0439</v>
      </c>
      <c r="F443" t="str">
        <f t="shared" si="49"/>
        <v>insert into book values(</v>
      </c>
      <c r="G443" t="str">
        <f t="shared" si="50"/>
        <v>'BK0439'</v>
      </c>
      <c r="H443" t="str">
        <f t="shared" si="51"/>
        <v>''</v>
      </c>
      <c r="I443" t="str">
        <f t="shared" si="52"/>
        <v>''</v>
      </c>
      <c r="J443">
        <f t="shared" si="53"/>
        <v>0</v>
      </c>
      <c r="K443" t="s">
        <v>2086</v>
      </c>
      <c r="L443" t="str">
        <f t="shared" si="54"/>
        <v>insert into book values(,'BK0439','','',0);</v>
      </c>
    </row>
    <row r="444" spans="1:12">
      <c r="A444">
        <v>440</v>
      </c>
      <c r="B444" t="str">
        <f t="shared" si="48"/>
        <v>BK0440</v>
      </c>
      <c r="F444" t="str">
        <f t="shared" si="49"/>
        <v>insert into book values(</v>
      </c>
      <c r="G444" t="str">
        <f t="shared" si="50"/>
        <v>'BK0440'</v>
      </c>
      <c r="H444" t="str">
        <f t="shared" si="51"/>
        <v>''</v>
      </c>
      <c r="I444" t="str">
        <f t="shared" si="52"/>
        <v>''</v>
      </c>
      <c r="J444">
        <f t="shared" si="53"/>
        <v>0</v>
      </c>
      <c r="K444" t="s">
        <v>2086</v>
      </c>
      <c r="L444" t="str">
        <f t="shared" si="54"/>
        <v>insert into book values(,'BK0440','','',0);</v>
      </c>
    </row>
    <row r="445" spans="1:12">
      <c r="A445">
        <v>441</v>
      </c>
      <c r="B445" t="str">
        <f t="shared" si="48"/>
        <v>BK0441</v>
      </c>
      <c r="F445" t="str">
        <f t="shared" si="49"/>
        <v>insert into book values(</v>
      </c>
      <c r="G445" t="str">
        <f t="shared" si="50"/>
        <v>'BK0441'</v>
      </c>
      <c r="H445" t="str">
        <f t="shared" si="51"/>
        <v>''</v>
      </c>
      <c r="I445" t="str">
        <f t="shared" si="52"/>
        <v>''</v>
      </c>
      <c r="J445">
        <f t="shared" si="53"/>
        <v>0</v>
      </c>
      <c r="K445" t="s">
        <v>2086</v>
      </c>
      <c r="L445" t="str">
        <f t="shared" si="54"/>
        <v>insert into book values(,'BK0441','','',0);</v>
      </c>
    </row>
    <row r="446" spans="1:12">
      <c r="A446">
        <v>442</v>
      </c>
      <c r="B446" t="str">
        <f t="shared" si="48"/>
        <v>BK0442</v>
      </c>
      <c r="F446" t="str">
        <f t="shared" si="49"/>
        <v>insert into book values(</v>
      </c>
      <c r="G446" t="str">
        <f t="shared" si="50"/>
        <v>'BK0442'</v>
      </c>
      <c r="H446" t="str">
        <f t="shared" si="51"/>
        <v>''</v>
      </c>
      <c r="I446" t="str">
        <f t="shared" si="52"/>
        <v>''</v>
      </c>
      <c r="J446">
        <f t="shared" si="53"/>
        <v>0</v>
      </c>
      <c r="K446" t="s">
        <v>2086</v>
      </c>
      <c r="L446" t="str">
        <f t="shared" si="54"/>
        <v>insert into book values(,'BK0442','','',0);</v>
      </c>
    </row>
    <row r="447" spans="1:12">
      <c r="A447">
        <v>443</v>
      </c>
      <c r="B447" t="str">
        <f t="shared" si="48"/>
        <v>BK0443</v>
      </c>
      <c r="F447" t="str">
        <f t="shared" si="49"/>
        <v>insert into book values(</v>
      </c>
      <c r="G447" t="str">
        <f t="shared" si="50"/>
        <v>'BK0443'</v>
      </c>
      <c r="H447" t="str">
        <f t="shared" si="51"/>
        <v>''</v>
      </c>
      <c r="I447" t="str">
        <f t="shared" si="52"/>
        <v>''</v>
      </c>
      <c r="J447">
        <f t="shared" si="53"/>
        <v>0</v>
      </c>
      <c r="K447" t="s">
        <v>2086</v>
      </c>
      <c r="L447" t="str">
        <f t="shared" si="54"/>
        <v>insert into book values(,'BK0443','','',0);</v>
      </c>
    </row>
    <row r="448" spans="1:12">
      <c r="A448">
        <v>444</v>
      </c>
      <c r="B448" t="str">
        <f t="shared" si="48"/>
        <v>BK0444</v>
      </c>
      <c r="F448" t="str">
        <f t="shared" si="49"/>
        <v>insert into book values(</v>
      </c>
      <c r="G448" t="str">
        <f t="shared" si="50"/>
        <v>'BK0444'</v>
      </c>
      <c r="H448" t="str">
        <f t="shared" si="51"/>
        <v>''</v>
      </c>
      <c r="I448" t="str">
        <f t="shared" si="52"/>
        <v>''</v>
      </c>
      <c r="J448">
        <f t="shared" si="53"/>
        <v>0</v>
      </c>
      <c r="K448" t="s">
        <v>2086</v>
      </c>
      <c r="L448" t="str">
        <f t="shared" si="54"/>
        <v>insert into book values(,'BK0444','','',0);</v>
      </c>
    </row>
    <row r="449" spans="1:12">
      <c r="A449">
        <v>445</v>
      </c>
      <c r="B449" t="str">
        <f t="shared" si="48"/>
        <v>BK0445</v>
      </c>
      <c r="F449" t="str">
        <f t="shared" si="49"/>
        <v>insert into book values(</v>
      </c>
      <c r="G449" t="str">
        <f t="shared" si="50"/>
        <v>'BK0445'</v>
      </c>
      <c r="H449" t="str">
        <f t="shared" si="51"/>
        <v>''</v>
      </c>
      <c r="I449" t="str">
        <f t="shared" si="52"/>
        <v>''</v>
      </c>
      <c r="J449">
        <f t="shared" si="53"/>
        <v>0</v>
      </c>
      <c r="K449" t="s">
        <v>2086</v>
      </c>
      <c r="L449" t="str">
        <f t="shared" si="54"/>
        <v>insert into book values(,'BK0445','','',0);</v>
      </c>
    </row>
    <row r="450" spans="1:12">
      <c r="A450">
        <v>446</v>
      </c>
      <c r="B450" t="str">
        <f t="shared" si="48"/>
        <v>BK0446</v>
      </c>
      <c r="F450" t="str">
        <f t="shared" si="49"/>
        <v>insert into book values(</v>
      </c>
      <c r="G450" t="str">
        <f t="shared" si="50"/>
        <v>'BK0446'</v>
      </c>
      <c r="H450" t="str">
        <f t="shared" si="51"/>
        <v>''</v>
      </c>
      <c r="I450" t="str">
        <f t="shared" si="52"/>
        <v>''</v>
      </c>
      <c r="J450">
        <f t="shared" si="53"/>
        <v>0</v>
      </c>
      <c r="K450" t="s">
        <v>2086</v>
      </c>
      <c r="L450" t="str">
        <f t="shared" si="54"/>
        <v>insert into book values(,'BK0446','','',0);</v>
      </c>
    </row>
    <row r="451" spans="1:12">
      <c r="A451">
        <v>447</v>
      </c>
      <c r="B451" t="str">
        <f t="shared" si="48"/>
        <v>BK0447</v>
      </c>
      <c r="F451" t="str">
        <f t="shared" si="49"/>
        <v>insert into book values(</v>
      </c>
      <c r="G451" t="str">
        <f t="shared" si="50"/>
        <v>'BK0447'</v>
      </c>
      <c r="H451" t="str">
        <f t="shared" si="51"/>
        <v>''</v>
      </c>
      <c r="I451" t="str">
        <f t="shared" si="52"/>
        <v>''</v>
      </c>
      <c r="J451">
        <f t="shared" si="53"/>
        <v>0</v>
      </c>
      <c r="K451" t="s">
        <v>2086</v>
      </c>
      <c r="L451" t="str">
        <f t="shared" si="54"/>
        <v>insert into book values(,'BK0447','','',0);</v>
      </c>
    </row>
    <row r="452" spans="1:12">
      <c r="A452">
        <v>448</v>
      </c>
      <c r="B452" t="str">
        <f t="shared" si="48"/>
        <v>BK0448</v>
      </c>
      <c r="F452" t="str">
        <f t="shared" si="49"/>
        <v>insert into book values(</v>
      </c>
      <c r="G452" t="str">
        <f t="shared" si="50"/>
        <v>'BK0448'</v>
      </c>
      <c r="H452" t="str">
        <f t="shared" si="51"/>
        <v>''</v>
      </c>
      <c r="I452" t="str">
        <f t="shared" si="52"/>
        <v>''</v>
      </c>
      <c r="J452">
        <f t="shared" si="53"/>
        <v>0</v>
      </c>
      <c r="K452" t="s">
        <v>2086</v>
      </c>
      <c r="L452" t="str">
        <f t="shared" si="54"/>
        <v>insert into book values(,'BK0448','','',0);</v>
      </c>
    </row>
    <row r="453" spans="1:12">
      <c r="A453">
        <v>449</v>
      </c>
      <c r="B453" t="str">
        <f t="shared" si="48"/>
        <v>BK0449</v>
      </c>
      <c r="F453" t="str">
        <f t="shared" si="49"/>
        <v>insert into book values(</v>
      </c>
      <c r="G453" t="str">
        <f t="shared" si="50"/>
        <v>'BK0449'</v>
      </c>
      <c r="H453" t="str">
        <f t="shared" si="51"/>
        <v>''</v>
      </c>
      <c r="I453" t="str">
        <f t="shared" si="52"/>
        <v>''</v>
      </c>
      <c r="J453">
        <f t="shared" si="53"/>
        <v>0</v>
      </c>
      <c r="K453" t="s">
        <v>2086</v>
      </c>
      <c r="L453" t="str">
        <f t="shared" si="54"/>
        <v>insert into book values(,'BK0449','','',0);</v>
      </c>
    </row>
    <row r="454" spans="1:12">
      <c r="A454">
        <v>450</v>
      </c>
      <c r="B454" t="str">
        <f t="shared" ref="B454:B517" si="56">"BK"&amp;TEXT(A454,"0000")</f>
        <v>BK0450</v>
      </c>
      <c r="F454" t="str">
        <f t="shared" ref="F454:F517" si="57">"insert into book values("</f>
        <v>insert into book values(</v>
      </c>
      <c r="G454" t="str">
        <f t="shared" ref="G454:G517" si="58">"'"&amp;B454&amp;"'"</f>
        <v>'BK0450'</v>
      </c>
      <c r="H454" t="str">
        <f t="shared" ref="H454:H517" si="59">"'"&amp;C454&amp;"'"</f>
        <v>''</v>
      </c>
      <c r="I454" t="str">
        <f t="shared" ref="I454:I517" si="60">"'"&amp;D454&amp;"'"</f>
        <v>''</v>
      </c>
      <c r="J454">
        <f t="shared" ref="J454:J517" si="61">E454</f>
        <v>0</v>
      </c>
      <c r="K454" t="s">
        <v>2086</v>
      </c>
      <c r="L454" t="str">
        <f t="shared" ref="L454:L517" si="62">F454&amp;","&amp;G454&amp;","&amp;H454&amp;","&amp;I454&amp;","&amp;J454&amp;K454</f>
        <v>insert into book values(,'BK0450','','',0);</v>
      </c>
    </row>
    <row r="455" spans="1:12">
      <c r="A455">
        <v>451</v>
      </c>
      <c r="B455" t="str">
        <f t="shared" si="56"/>
        <v>BK0451</v>
      </c>
      <c r="F455" t="str">
        <f t="shared" si="57"/>
        <v>insert into book values(</v>
      </c>
      <c r="G455" t="str">
        <f t="shared" si="58"/>
        <v>'BK0451'</v>
      </c>
      <c r="H455" t="str">
        <f t="shared" si="59"/>
        <v>''</v>
      </c>
      <c r="I455" t="str">
        <f t="shared" si="60"/>
        <v>''</v>
      </c>
      <c r="J455">
        <f t="shared" si="61"/>
        <v>0</v>
      </c>
      <c r="K455" t="s">
        <v>2086</v>
      </c>
      <c r="L455" t="str">
        <f t="shared" si="62"/>
        <v>insert into book values(,'BK0451','','',0);</v>
      </c>
    </row>
    <row r="456" spans="1:12">
      <c r="A456">
        <v>452</v>
      </c>
      <c r="B456" t="str">
        <f t="shared" si="56"/>
        <v>BK0452</v>
      </c>
      <c r="F456" t="str">
        <f t="shared" si="57"/>
        <v>insert into book values(</v>
      </c>
      <c r="G456" t="str">
        <f t="shared" si="58"/>
        <v>'BK0452'</v>
      </c>
      <c r="H456" t="str">
        <f t="shared" si="59"/>
        <v>''</v>
      </c>
      <c r="I456" t="str">
        <f t="shared" si="60"/>
        <v>''</v>
      </c>
      <c r="J456">
        <f t="shared" si="61"/>
        <v>0</v>
      </c>
      <c r="K456" t="s">
        <v>2086</v>
      </c>
      <c r="L456" t="str">
        <f t="shared" si="62"/>
        <v>insert into book values(,'BK0452','','',0);</v>
      </c>
    </row>
    <row r="457" spans="1:12">
      <c r="A457">
        <v>453</v>
      </c>
      <c r="B457" t="str">
        <f t="shared" si="56"/>
        <v>BK0453</v>
      </c>
      <c r="F457" t="str">
        <f t="shared" si="57"/>
        <v>insert into book values(</v>
      </c>
      <c r="G457" t="str">
        <f t="shared" si="58"/>
        <v>'BK0453'</v>
      </c>
      <c r="H457" t="str">
        <f t="shared" si="59"/>
        <v>''</v>
      </c>
      <c r="I457" t="str">
        <f t="shared" si="60"/>
        <v>''</v>
      </c>
      <c r="J457">
        <f t="shared" si="61"/>
        <v>0</v>
      </c>
      <c r="K457" t="s">
        <v>2086</v>
      </c>
      <c r="L457" t="str">
        <f t="shared" si="62"/>
        <v>insert into book values(,'BK0453','','',0);</v>
      </c>
    </row>
    <row r="458" spans="1:12">
      <c r="A458">
        <v>454</v>
      </c>
      <c r="B458" t="str">
        <f t="shared" si="56"/>
        <v>BK0454</v>
      </c>
      <c r="F458" t="str">
        <f t="shared" si="57"/>
        <v>insert into book values(</v>
      </c>
      <c r="G458" t="str">
        <f t="shared" si="58"/>
        <v>'BK0454'</v>
      </c>
      <c r="H458" t="str">
        <f t="shared" si="59"/>
        <v>''</v>
      </c>
      <c r="I458" t="str">
        <f t="shared" si="60"/>
        <v>''</v>
      </c>
      <c r="J458">
        <f t="shared" si="61"/>
        <v>0</v>
      </c>
      <c r="K458" t="s">
        <v>2086</v>
      </c>
      <c r="L458" t="str">
        <f t="shared" si="62"/>
        <v>insert into book values(,'BK0454','','',0);</v>
      </c>
    </row>
    <row r="459" spans="1:12">
      <c r="A459">
        <v>455</v>
      </c>
      <c r="B459" t="str">
        <f t="shared" si="56"/>
        <v>BK0455</v>
      </c>
      <c r="F459" t="str">
        <f t="shared" si="57"/>
        <v>insert into book values(</v>
      </c>
      <c r="G459" t="str">
        <f t="shared" si="58"/>
        <v>'BK0455'</v>
      </c>
      <c r="H459" t="str">
        <f t="shared" si="59"/>
        <v>''</v>
      </c>
      <c r="I459" t="str">
        <f t="shared" si="60"/>
        <v>''</v>
      </c>
      <c r="J459">
        <f t="shared" si="61"/>
        <v>0</v>
      </c>
      <c r="K459" t="s">
        <v>2086</v>
      </c>
      <c r="L459" t="str">
        <f t="shared" si="62"/>
        <v>insert into book values(,'BK0455','','',0);</v>
      </c>
    </row>
    <row r="460" spans="1:12">
      <c r="A460">
        <v>456</v>
      </c>
      <c r="B460" t="str">
        <f t="shared" si="56"/>
        <v>BK0456</v>
      </c>
      <c r="F460" t="str">
        <f t="shared" si="57"/>
        <v>insert into book values(</v>
      </c>
      <c r="G460" t="str">
        <f t="shared" si="58"/>
        <v>'BK0456'</v>
      </c>
      <c r="H460" t="str">
        <f t="shared" si="59"/>
        <v>''</v>
      </c>
      <c r="I460" t="str">
        <f t="shared" si="60"/>
        <v>''</v>
      </c>
      <c r="J460">
        <f t="shared" si="61"/>
        <v>0</v>
      </c>
      <c r="K460" t="s">
        <v>2086</v>
      </c>
      <c r="L460" t="str">
        <f t="shared" si="62"/>
        <v>insert into book values(,'BK0456','','',0);</v>
      </c>
    </row>
    <row r="461" spans="1:12">
      <c r="A461">
        <v>457</v>
      </c>
      <c r="B461" t="str">
        <f t="shared" si="56"/>
        <v>BK0457</v>
      </c>
      <c r="F461" t="str">
        <f t="shared" si="57"/>
        <v>insert into book values(</v>
      </c>
      <c r="G461" t="str">
        <f t="shared" si="58"/>
        <v>'BK0457'</v>
      </c>
      <c r="H461" t="str">
        <f t="shared" si="59"/>
        <v>''</v>
      </c>
      <c r="I461" t="str">
        <f t="shared" si="60"/>
        <v>''</v>
      </c>
      <c r="J461">
        <f t="shared" si="61"/>
        <v>0</v>
      </c>
      <c r="K461" t="s">
        <v>2086</v>
      </c>
      <c r="L461" t="str">
        <f t="shared" si="62"/>
        <v>insert into book values(,'BK0457','','',0);</v>
      </c>
    </row>
    <row r="462" spans="1:12">
      <c r="A462">
        <v>458</v>
      </c>
      <c r="B462" t="str">
        <f t="shared" si="56"/>
        <v>BK0458</v>
      </c>
      <c r="F462" t="str">
        <f t="shared" si="57"/>
        <v>insert into book values(</v>
      </c>
      <c r="G462" t="str">
        <f t="shared" si="58"/>
        <v>'BK0458'</v>
      </c>
      <c r="H462" t="str">
        <f t="shared" si="59"/>
        <v>''</v>
      </c>
      <c r="I462" t="str">
        <f t="shared" si="60"/>
        <v>''</v>
      </c>
      <c r="J462">
        <f t="shared" si="61"/>
        <v>0</v>
      </c>
      <c r="K462" t="s">
        <v>2086</v>
      </c>
      <c r="L462" t="str">
        <f t="shared" si="62"/>
        <v>insert into book values(,'BK0458','','',0);</v>
      </c>
    </row>
    <row r="463" spans="1:12">
      <c r="A463">
        <v>459</v>
      </c>
      <c r="B463" t="str">
        <f t="shared" si="56"/>
        <v>BK0459</v>
      </c>
      <c r="F463" t="str">
        <f t="shared" si="57"/>
        <v>insert into book values(</v>
      </c>
      <c r="G463" t="str">
        <f t="shared" si="58"/>
        <v>'BK0459'</v>
      </c>
      <c r="H463" t="str">
        <f t="shared" si="59"/>
        <v>''</v>
      </c>
      <c r="I463" t="str">
        <f t="shared" si="60"/>
        <v>''</v>
      </c>
      <c r="J463">
        <f t="shared" si="61"/>
        <v>0</v>
      </c>
      <c r="K463" t="s">
        <v>2086</v>
      </c>
      <c r="L463" t="str">
        <f t="shared" si="62"/>
        <v>insert into book values(,'BK0459','','',0);</v>
      </c>
    </row>
    <row r="464" spans="1:12">
      <c r="A464">
        <v>460</v>
      </c>
      <c r="B464" t="str">
        <f t="shared" si="56"/>
        <v>BK0460</v>
      </c>
      <c r="F464" t="str">
        <f t="shared" si="57"/>
        <v>insert into book values(</v>
      </c>
      <c r="G464" t="str">
        <f t="shared" si="58"/>
        <v>'BK0460'</v>
      </c>
      <c r="H464" t="str">
        <f t="shared" si="59"/>
        <v>''</v>
      </c>
      <c r="I464" t="str">
        <f t="shared" si="60"/>
        <v>''</v>
      </c>
      <c r="J464">
        <f t="shared" si="61"/>
        <v>0</v>
      </c>
      <c r="K464" t="s">
        <v>2086</v>
      </c>
      <c r="L464" t="str">
        <f t="shared" si="62"/>
        <v>insert into book values(,'BK0460','','',0);</v>
      </c>
    </row>
    <row r="465" spans="1:12">
      <c r="A465">
        <v>461</v>
      </c>
      <c r="B465" t="str">
        <f t="shared" si="56"/>
        <v>BK0461</v>
      </c>
      <c r="F465" t="str">
        <f t="shared" si="57"/>
        <v>insert into book values(</v>
      </c>
      <c r="G465" t="str">
        <f t="shared" si="58"/>
        <v>'BK0461'</v>
      </c>
      <c r="H465" t="str">
        <f t="shared" si="59"/>
        <v>''</v>
      </c>
      <c r="I465" t="str">
        <f t="shared" si="60"/>
        <v>''</v>
      </c>
      <c r="J465">
        <f t="shared" si="61"/>
        <v>0</v>
      </c>
      <c r="K465" t="s">
        <v>2086</v>
      </c>
      <c r="L465" t="str">
        <f t="shared" si="62"/>
        <v>insert into book values(,'BK0461','','',0);</v>
      </c>
    </row>
    <row r="466" spans="1:12">
      <c r="A466">
        <v>462</v>
      </c>
      <c r="B466" t="str">
        <f t="shared" si="56"/>
        <v>BK0462</v>
      </c>
      <c r="F466" t="str">
        <f t="shared" si="57"/>
        <v>insert into book values(</v>
      </c>
      <c r="G466" t="str">
        <f t="shared" si="58"/>
        <v>'BK0462'</v>
      </c>
      <c r="H466" t="str">
        <f t="shared" si="59"/>
        <v>''</v>
      </c>
      <c r="I466" t="str">
        <f t="shared" si="60"/>
        <v>''</v>
      </c>
      <c r="J466">
        <f t="shared" si="61"/>
        <v>0</v>
      </c>
      <c r="K466" t="s">
        <v>2086</v>
      </c>
      <c r="L466" t="str">
        <f t="shared" si="62"/>
        <v>insert into book values(,'BK0462','','',0);</v>
      </c>
    </row>
    <row r="467" spans="1:12">
      <c r="A467">
        <v>463</v>
      </c>
      <c r="B467" t="str">
        <f t="shared" si="56"/>
        <v>BK0463</v>
      </c>
      <c r="F467" t="str">
        <f t="shared" si="57"/>
        <v>insert into book values(</v>
      </c>
      <c r="G467" t="str">
        <f t="shared" si="58"/>
        <v>'BK0463'</v>
      </c>
      <c r="H467" t="str">
        <f t="shared" si="59"/>
        <v>''</v>
      </c>
      <c r="I467" t="str">
        <f t="shared" si="60"/>
        <v>''</v>
      </c>
      <c r="J467">
        <f t="shared" si="61"/>
        <v>0</v>
      </c>
      <c r="K467" t="s">
        <v>2086</v>
      </c>
      <c r="L467" t="str">
        <f t="shared" si="62"/>
        <v>insert into book values(,'BK0463','','',0);</v>
      </c>
    </row>
    <row r="468" spans="1:12">
      <c r="A468">
        <v>464</v>
      </c>
      <c r="B468" t="str">
        <f t="shared" si="56"/>
        <v>BK0464</v>
      </c>
      <c r="F468" t="str">
        <f t="shared" si="57"/>
        <v>insert into book values(</v>
      </c>
      <c r="G468" t="str">
        <f t="shared" si="58"/>
        <v>'BK0464'</v>
      </c>
      <c r="H468" t="str">
        <f t="shared" si="59"/>
        <v>''</v>
      </c>
      <c r="I468" t="str">
        <f t="shared" si="60"/>
        <v>''</v>
      </c>
      <c r="J468">
        <f t="shared" si="61"/>
        <v>0</v>
      </c>
      <c r="K468" t="s">
        <v>2086</v>
      </c>
      <c r="L468" t="str">
        <f t="shared" si="62"/>
        <v>insert into book values(,'BK0464','','',0);</v>
      </c>
    </row>
    <row r="469" spans="1:12">
      <c r="A469">
        <v>465</v>
      </c>
      <c r="B469" t="str">
        <f t="shared" si="56"/>
        <v>BK0465</v>
      </c>
      <c r="F469" t="str">
        <f t="shared" si="57"/>
        <v>insert into book values(</v>
      </c>
      <c r="G469" t="str">
        <f t="shared" si="58"/>
        <v>'BK0465'</v>
      </c>
      <c r="H469" t="str">
        <f t="shared" si="59"/>
        <v>''</v>
      </c>
      <c r="I469" t="str">
        <f t="shared" si="60"/>
        <v>''</v>
      </c>
      <c r="J469">
        <f t="shared" si="61"/>
        <v>0</v>
      </c>
      <c r="K469" t="s">
        <v>2086</v>
      </c>
      <c r="L469" t="str">
        <f t="shared" si="62"/>
        <v>insert into book values(,'BK0465','','',0);</v>
      </c>
    </row>
    <row r="470" spans="1:12">
      <c r="A470">
        <v>466</v>
      </c>
      <c r="B470" t="str">
        <f t="shared" si="56"/>
        <v>BK0466</v>
      </c>
      <c r="F470" t="str">
        <f t="shared" si="57"/>
        <v>insert into book values(</v>
      </c>
      <c r="G470" t="str">
        <f t="shared" si="58"/>
        <v>'BK0466'</v>
      </c>
      <c r="H470" t="str">
        <f t="shared" si="59"/>
        <v>''</v>
      </c>
      <c r="I470" t="str">
        <f t="shared" si="60"/>
        <v>''</v>
      </c>
      <c r="J470">
        <f t="shared" si="61"/>
        <v>0</v>
      </c>
      <c r="K470" t="s">
        <v>2086</v>
      </c>
      <c r="L470" t="str">
        <f t="shared" si="62"/>
        <v>insert into book values(,'BK0466','','',0);</v>
      </c>
    </row>
    <row r="471" spans="1:12">
      <c r="A471">
        <v>467</v>
      </c>
      <c r="B471" t="str">
        <f t="shared" si="56"/>
        <v>BK0467</v>
      </c>
      <c r="F471" t="str">
        <f t="shared" si="57"/>
        <v>insert into book values(</v>
      </c>
      <c r="G471" t="str">
        <f t="shared" si="58"/>
        <v>'BK0467'</v>
      </c>
      <c r="H471" t="str">
        <f t="shared" si="59"/>
        <v>''</v>
      </c>
      <c r="I471" t="str">
        <f t="shared" si="60"/>
        <v>''</v>
      </c>
      <c r="J471">
        <f t="shared" si="61"/>
        <v>0</v>
      </c>
      <c r="K471" t="s">
        <v>2086</v>
      </c>
      <c r="L471" t="str">
        <f t="shared" si="62"/>
        <v>insert into book values(,'BK0467','','',0);</v>
      </c>
    </row>
    <row r="472" spans="1:12">
      <c r="A472">
        <v>468</v>
      </c>
      <c r="B472" t="str">
        <f t="shared" si="56"/>
        <v>BK0468</v>
      </c>
      <c r="F472" t="str">
        <f t="shared" si="57"/>
        <v>insert into book values(</v>
      </c>
      <c r="G472" t="str">
        <f t="shared" si="58"/>
        <v>'BK0468'</v>
      </c>
      <c r="H472" t="str">
        <f t="shared" si="59"/>
        <v>''</v>
      </c>
      <c r="I472" t="str">
        <f t="shared" si="60"/>
        <v>''</v>
      </c>
      <c r="J472">
        <f t="shared" si="61"/>
        <v>0</v>
      </c>
      <c r="K472" t="s">
        <v>2086</v>
      </c>
      <c r="L472" t="str">
        <f t="shared" si="62"/>
        <v>insert into book values(,'BK0468','','',0);</v>
      </c>
    </row>
    <row r="473" spans="1:12">
      <c r="A473">
        <v>469</v>
      </c>
      <c r="B473" t="str">
        <f t="shared" si="56"/>
        <v>BK0469</v>
      </c>
      <c r="F473" t="str">
        <f t="shared" si="57"/>
        <v>insert into book values(</v>
      </c>
      <c r="G473" t="str">
        <f t="shared" si="58"/>
        <v>'BK0469'</v>
      </c>
      <c r="H473" t="str">
        <f t="shared" si="59"/>
        <v>''</v>
      </c>
      <c r="I473" t="str">
        <f t="shared" si="60"/>
        <v>''</v>
      </c>
      <c r="J473">
        <f t="shared" si="61"/>
        <v>0</v>
      </c>
      <c r="K473" t="s">
        <v>2086</v>
      </c>
      <c r="L473" t="str">
        <f t="shared" si="62"/>
        <v>insert into book values(,'BK0469','','',0);</v>
      </c>
    </row>
    <row r="474" spans="1:12">
      <c r="A474">
        <v>470</v>
      </c>
      <c r="B474" t="str">
        <f t="shared" si="56"/>
        <v>BK0470</v>
      </c>
      <c r="F474" t="str">
        <f t="shared" si="57"/>
        <v>insert into book values(</v>
      </c>
      <c r="G474" t="str">
        <f t="shared" si="58"/>
        <v>'BK0470'</v>
      </c>
      <c r="H474" t="str">
        <f t="shared" si="59"/>
        <v>''</v>
      </c>
      <c r="I474" t="str">
        <f t="shared" si="60"/>
        <v>''</v>
      </c>
      <c r="J474">
        <f t="shared" si="61"/>
        <v>0</v>
      </c>
      <c r="K474" t="s">
        <v>2086</v>
      </c>
      <c r="L474" t="str">
        <f t="shared" si="62"/>
        <v>insert into book values(,'BK0470','','',0);</v>
      </c>
    </row>
    <row r="475" spans="1:12">
      <c r="A475">
        <v>471</v>
      </c>
      <c r="B475" t="str">
        <f t="shared" si="56"/>
        <v>BK0471</v>
      </c>
      <c r="F475" t="str">
        <f t="shared" si="57"/>
        <v>insert into book values(</v>
      </c>
      <c r="G475" t="str">
        <f t="shared" si="58"/>
        <v>'BK0471'</v>
      </c>
      <c r="H475" t="str">
        <f t="shared" si="59"/>
        <v>''</v>
      </c>
      <c r="I475" t="str">
        <f t="shared" si="60"/>
        <v>''</v>
      </c>
      <c r="J475">
        <f t="shared" si="61"/>
        <v>0</v>
      </c>
      <c r="K475" t="s">
        <v>2086</v>
      </c>
      <c r="L475" t="str">
        <f t="shared" si="62"/>
        <v>insert into book values(,'BK0471','','',0);</v>
      </c>
    </row>
    <row r="476" spans="1:12">
      <c r="A476">
        <v>472</v>
      </c>
      <c r="B476" t="str">
        <f t="shared" si="56"/>
        <v>BK0472</v>
      </c>
      <c r="F476" t="str">
        <f t="shared" si="57"/>
        <v>insert into book values(</v>
      </c>
      <c r="G476" t="str">
        <f t="shared" si="58"/>
        <v>'BK0472'</v>
      </c>
      <c r="H476" t="str">
        <f t="shared" si="59"/>
        <v>''</v>
      </c>
      <c r="I476" t="str">
        <f t="shared" si="60"/>
        <v>''</v>
      </c>
      <c r="J476">
        <f t="shared" si="61"/>
        <v>0</v>
      </c>
      <c r="K476" t="s">
        <v>2086</v>
      </c>
      <c r="L476" t="str">
        <f t="shared" si="62"/>
        <v>insert into book values(,'BK0472','','',0);</v>
      </c>
    </row>
    <row r="477" spans="1:12">
      <c r="A477">
        <v>473</v>
      </c>
      <c r="B477" t="str">
        <f t="shared" si="56"/>
        <v>BK0473</v>
      </c>
      <c r="F477" t="str">
        <f t="shared" si="57"/>
        <v>insert into book values(</v>
      </c>
      <c r="G477" t="str">
        <f t="shared" si="58"/>
        <v>'BK0473'</v>
      </c>
      <c r="H477" t="str">
        <f t="shared" si="59"/>
        <v>''</v>
      </c>
      <c r="I477" t="str">
        <f t="shared" si="60"/>
        <v>''</v>
      </c>
      <c r="J477">
        <f t="shared" si="61"/>
        <v>0</v>
      </c>
      <c r="K477" t="s">
        <v>2086</v>
      </c>
      <c r="L477" t="str">
        <f t="shared" si="62"/>
        <v>insert into book values(,'BK0473','','',0);</v>
      </c>
    </row>
    <row r="478" spans="1:12">
      <c r="A478">
        <v>474</v>
      </c>
      <c r="B478" t="str">
        <f t="shared" si="56"/>
        <v>BK0474</v>
      </c>
      <c r="F478" t="str">
        <f t="shared" si="57"/>
        <v>insert into book values(</v>
      </c>
      <c r="G478" t="str">
        <f t="shared" si="58"/>
        <v>'BK0474'</v>
      </c>
      <c r="H478" t="str">
        <f t="shared" si="59"/>
        <v>''</v>
      </c>
      <c r="I478" t="str">
        <f t="shared" si="60"/>
        <v>''</v>
      </c>
      <c r="J478">
        <f t="shared" si="61"/>
        <v>0</v>
      </c>
      <c r="K478" t="s">
        <v>2086</v>
      </c>
      <c r="L478" t="str">
        <f t="shared" si="62"/>
        <v>insert into book values(,'BK0474','','',0);</v>
      </c>
    </row>
    <row r="479" spans="1:12">
      <c r="A479">
        <v>475</v>
      </c>
      <c r="B479" t="str">
        <f t="shared" si="56"/>
        <v>BK0475</v>
      </c>
      <c r="F479" t="str">
        <f t="shared" si="57"/>
        <v>insert into book values(</v>
      </c>
      <c r="G479" t="str">
        <f t="shared" si="58"/>
        <v>'BK0475'</v>
      </c>
      <c r="H479" t="str">
        <f t="shared" si="59"/>
        <v>''</v>
      </c>
      <c r="I479" t="str">
        <f t="shared" si="60"/>
        <v>''</v>
      </c>
      <c r="J479">
        <f t="shared" si="61"/>
        <v>0</v>
      </c>
      <c r="K479" t="s">
        <v>2086</v>
      </c>
      <c r="L479" t="str">
        <f t="shared" si="62"/>
        <v>insert into book values(,'BK0475','','',0);</v>
      </c>
    </row>
    <row r="480" spans="1:12">
      <c r="A480">
        <v>476</v>
      </c>
      <c r="B480" t="str">
        <f t="shared" si="56"/>
        <v>BK0476</v>
      </c>
      <c r="F480" t="str">
        <f t="shared" si="57"/>
        <v>insert into book values(</v>
      </c>
      <c r="G480" t="str">
        <f t="shared" si="58"/>
        <v>'BK0476'</v>
      </c>
      <c r="H480" t="str">
        <f t="shared" si="59"/>
        <v>''</v>
      </c>
      <c r="I480" t="str">
        <f t="shared" si="60"/>
        <v>''</v>
      </c>
      <c r="J480">
        <f t="shared" si="61"/>
        <v>0</v>
      </c>
      <c r="K480" t="s">
        <v>2086</v>
      </c>
      <c r="L480" t="str">
        <f t="shared" si="62"/>
        <v>insert into book values(,'BK0476','','',0);</v>
      </c>
    </row>
    <row r="481" spans="1:12">
      <c r="A481">
        <v>477</v>
      </c>
      <c r="B481" t="str">
        <f t="shared" si="56"/>
        <v>BK0477</v>
      </c>
      <c r="F481" t="str">
        <f t="shared" si="57"/>
        <v>insert into book values(</v>
      </c>
      <c r="G481" t="str">
        <f t="shared" si="58"/>
        <v>'BK0477'</v>
      </c>
      <c r="H481" t="str">
        <f t="shared" si="59"/>
        <v>''</v>
      </c>
      <c r="I481" t="str">
        <f t="shared" si="60"/>
        <v>''</v>
      </c>
      <c r="J481">
        <f t="shared" si="61"/>
        <v>0</v>
      </c>
      <c r="K481" t="s">
        <v>2086</v>
      </c>
      <c r="L481" t="str">
        <f t="shared" si="62"/>
        <v>insert into book values(,'BK0477','','',0);</v>
      </c>
    </row>
    <row r="482" spans="1:12">
      <c r="A482">
        <v>478</v>
      </c>
      <c r="B482" t="str">
        <f t="shared" si="56"/>
        <v>BK0478</v>
      </c>
      <c r="F482" t="str">
        <f t="shared" si="57"/>
        <v>insert into book values(</v>
      </c>
      <c r="G482" t="str">
        <f t="shared" si="58"/>
        <v>'BK0478'</v>
      </c>
      <c r="H482" t="str">
        <f t="shared" si="59"/>
        <v>''</v>
      </c>
      <c r="I482" t="str">
        <f t="shared" si="60"/>
        <v>''</v>
      </c>
      <c r="J482">
        <f t="shared" si="61"/>
        <v>0</v>
      </c>
      <c r="K482" t="s">
        <v>2086</v>
      </c>
      <c r="L482" t="str">
        <f t="shared" si="62"/>
        <v>insert into book values(,'BK0478','','',0);</v>
      </c>
    </row>
    <row r="483" spans="1:12">
      <c r="A483">
        <v>479</v>
      </c>
      <c r="B483" t="str">
        <f t="shared" si="56"/>
        <v>BK0479</v>
      </c>
      <c r="F483" t="str">
        <f t="shared" si="57"/>
        <v>insert into book values(</v>
      </c>
      <c r="G483" t="str">
        <f t="shared" si="58"/>
        <v>'BK0479'</v>
      </c>
      <c r="H483" t="str">
        <f t="shared" si="59"/>
        <v>''</v>
      </c>
      <c r="I483" t="str">
        <f t="shared" si="60"/>
        <v>''</v>
      </c>
      <c r="J483">
        <f t="shared" si="61"/>
        <v>0</v>
      </c>
      <c r="K483" t="s">
        <v>2086</v>
      </c>
      <c r="L483" t="str">
        <f t="shared" si="62"/>
        <v>insert into book values(,'BK0479','','',0);</v>
      </c>
    </row>
    <row r="484" spans="1:12">
      <c r="A484">
        <v>480</v>
      </c>
      <c r="B484" t="str">
        <f t="shared" si="56"/>
        <v>BK0480</v>
      </c>
      <c r="F484" t="str">
        <f t="shared" si="57"/>
        <v>insert into book values(</v>
      </c>
      <c r="G484" t="str">
        <f t="shared" si="58"/>
        <v>'BK0480'</v>
      </c>
      <c r="H484" t="str">
        <f t="shared" si="59"/>
        <v>''</v>
      </c>
      <c r="I484" t="str">
        <f t="shared" si="60"/>
        <v>''</v>
      </c>
      <c r="J484">
        <f t="shared" si="61"/>
        <v>0</v>
      </c>
      <c r="K484" t="s">
        <v>2086</v>
      </c>
      <c r="L484" t="str">
        <f t="shared" si="62"/>
        <v>insert into book values(,'BK0480','','',0);</v>
      </c>
    </row>
    <row r="485" spans="1:12">
      <c r="A485">
        <v>481</v>
      </c>
      <c r="B485" t="str">
        <f t="shared" si="56"/>
        <v>BK0481</v>
      </c>
      <c r="F485" t="str">
        <f t="shared" si="57"/>
        <v>insert into book values(</v>
      </c>
      <c r="G485" t="str">
        <f t="shared" si="58"/>
        <v>'BK0481'</v>
      </c>
      <c r="H485" t="str">
        <f t="shared" si="59"/>
        <v>''</v>
      </c>
      <c r="I485" t="str">
        <f t="shared" si="60"/>
        <v>''</v>
      </c>
      <c r="J485">
        <f t="shared" si="61"/>
        <v>0</v>
      </c>
      <c r="K485" t="s">
        <v>2086</v>
      </c>
      <c r="L485" t="str">
        <f t="shared" si="62"/>
        <v>insert into book values(,'BK0481','','',0);</v>
      </c>
    </row>
    <row r="486" spans="1:12">
      <c r="A486">
        <v>482</v>
      </c>
      <c r="B486" t="str">
        <f t="shared" si="56"/>
        <v>BK0482</v>
      </c>
      <c r="F486" t="str">
        <f t="shared" si="57"/>
        <v>insert into book values(</v>
      </c>
      <c r="G486" t="str">
        <f t="shared" si="58"/>
        <v>'BK0482'</v>
      </c>
      <c r="H486" t="str">
        <f t="shared" si="59"/>
        <v>''</v>
      </c>
      <c r="I486" t="str">
        <f t="shared" si="60"/>
        <v>''</v>
      </c>
      <c r="J486">
        <f t="shared" si="61"/>
        <v>0</v>
      </c>
      <c r="K486" t="s">
        <v>2086</v>
      </c>
      <c r="L486" t="str">
        <f t="shared" si="62"/>
        <v>insert into book values(,'BK0482','','',0);</v>
      </c>
    </row>
    <row r="487" spans="1:12">
      <c r="A487">
        <v>483</v>
      </c>
      <c r="B487" t="str">
        <f t="shared" si="56"/>
        <v>BK0483</v>
      </c>
      <c r="F487" t="str">
        <f t="shared" si="57"/>
        <v>insert into book values(</v>
      </c>
      <c r="G487" t="str">
        <f t="shared" si="58"/>
        <v>'BK0483'</v>
      </c>
      <c r="H487" t="str">
        <f t="shared" si="59"/>
        <v>''</v>
      </c>
      <c r="I487" t="str">
        <f t="shared" si="60"/>
        <v>''</v>
      </c>
      <c r="J487">
        <f t="shared" si="61"/>
        <v>0</v>
      </c>
      <c r="K487" t="s">
        <v>2086</v>
      </c>
      <c r="L487" t="str">
        <f t="shared" si="62"/>
        <v>insert into book values(,'BK0483','','',0);</v>
      </c>
    </row>
    <row r="488" spans="1:12">
      <c r="A488">
        <v>484</v>
      </c>
      <c r="B488" t="str">
        <f t="shared" si="56"/>
        <v>BK0484</v>
      </c>
      <c r="F488" t="str">
        <f t="shared" si="57"/>
        <v>insert into book values(</v>
      </c>
      <c r="G488" t="str">
        <f t="shared" si="58"/>
        <v>'BK0484'</v>
      </c>
      <c r="H488" t="str">
        <f t="shared" si="59"/>
        <v>''</v>
      </c>
      <c r="I488" t="str">
        <f t="shared" si="60"/>
        <v>''</v>
      </c>
      <c r="J488">
        <f t="shared" si="61"/>
        <v>0</v>
      </c>
      <c r="K488" t="s">
        <v>2086</v>
      </c>
      <c r="L488" t="str">
        <f t="shared" si="62"/>
        <v>insert into book values(,'BK0484','','',0);</v>
      </c>
    </row>
    <row r="489" spans="1:12">
      <c r="A489">
        <v>485</v>
      </c>
      <c r="B489" t="str">
        <f t="shared" si="56"/>
        <v>BK0485</v>
      </c>
      <c r="F489" t="str">
        <f t="shared" si="57"/>
        <v>insert into book values(</v>
      </c>
      <c r="G489" t="str">
        <f t="shared" si="58"/>
        <v>'BK0485'</v>
      </c>
      <c r="H489" t="str">
        <f t="shared" si="59"/>
        <v>''</v>
      </c>
      <c r="I489" t="str">
        <f t="shared" si="60"/>
        <v>''</v>
      </c>
      <c r="J489">
        <f t="shared" si="61"/>
        <v>0</v>
      </c>
      <c r="K489" t="s">
        <v>2086</v>
      </c>
      <c r="L489" t="str">
        <f t="shared" si="62"/>
        <v>insert into book values(,'BK0485','','',0);</v>
      </c>
    </row>
    <row r="490" spans="1:12">
      <c r="A490">
        <v>486</v>
      </c>
      <c r="B490" t="str">
        <f t="shared" si="56"/>
        <v>BK0486</v>
      </c>
      <c r="F490" t="str">
        <f t="shared" si="57"/>
        <v>insert into book values(</v>
      </c>
      <c r="G490" t="str">
        <f t="shared" si="58"/>
        <v>'BK0486'</v>
      </c>
      <c r="H490" t="str">
        <f t="shared" si="59"/>
        <v>''</v>
      </c>
      <c r="I490" t="str">
        <f t="shared" si="60"/>
        <v>''</v>
      </c>
      <c r="J490">
        <f t="shared" si="61"/>
        <v>0</v>
      </c>
      <c r="K490" t="s">
        <v>2086</v>
      </c>
      <c r="L490" t="str">
        <f t="shared" si="62"/>
        <v>insert into book values(,'BK0486','','',0);</v>
      </c>
    </row>
    <row r="491" spans="1:12">
      <c r="A491">
        <v>487</v>
      </c>
      <c r="B491" t="str">
        <f t="shared" si="56"/>
        <v>BK0487</v>
      </c>
      <c r="F491" t="str">
        <f t="shared" si="57"/>
        <v>insert into book values(</v>
      </c>
      <c r="G491" t="str">
        <f t="shared" si="58"/>
        <v>'BK0487'</v>
      </c>
      <c r="H491" t="str">
        <f t="shared" si="59"/>
        <v>''</v>
      </c>
      <c r="I491" t="str">
        <f t="shared" si="60"/>
        <v>''</v>
      </c>
      <c r="J491">
        <f t="shared" si="61"/>
        <v>0</v>
      </c>
      <c r="K491" t="s">
        <v>2086</v>
      </c>
      <c r="L491" t="str">
        <f t="shared" si="62"/>
        <v>insert into book values(,'BK0487','','',0);</v>
      </c>
    </row>
    <row r="492" spans="1:12">
      <c r="A492">
        <v>488</v>
      </c>
      <c r="B492" t="str">
        <f t="shared" si="56"/>
        <v>BK0488</v>
      </c>
      <c r="F492" t="str">
        <f t="shared" si="57"/>
        <v>insert into book values(</v>
      </c>
      <c r="G492" t="str">
        <f t="shared" si="58"/>
        <v>'BK0488'</v>
      </c>
      <c r="H492" t="str">
        <f t="shared" si="59"/>
        <v>''</v>
      </c>
      <c r="I492" t="str">
        <f t="shared" si="60"/>
        <v>''</v>
      </c>
      <c r="J492">
        <f t="shared" si="61"/>
        <v>0</v>
      </c>
      <c r="K492" t="s">
        <v>2086</v>
      </c>
      <c r="L492" t="str">
        <f t="shared" si="62"/>
        <v>insert into book values(,'BK0488','','',0);</v>
      </c>
    </row>
    <row r="493" spans="1:12">
      <c r="A493">
        <v>489</v>
      </c>
      <c r="B493" t="str">
        <f t="shared" si="56"/>
        <v>BK0489</v>
      </c>
      <c r="F493" t="str">
        <f t="shared" si="57"/>
        <v>insert into book values(</v>
      </c>
      <c r="G493" t="str">
        <f t="shared" si="58"/>
        <v>'BK0489'</v>
      </c>
      <c r="H493" t="str">
        <f t="shared" si="59"/>
        <v>''</v>
      </c>
      <c r="I493" t="str">
        <f t="shared" si="60"/>
        <v>''</v>
      </c>
      <c r="J493">
        <f t="shared" si="61"/>
        <v>0</v>
      </c>
      <c r="K493" t="s">
        <v>2086</v>
      </c>
      <c r="L493" t="str">
        <f t="shared" si="62"/>
        <v>insert into book values(,'BK0489','','',0);</v>
      </c>
    </row>
    <row r="494" spans="1:12">
      <c r="A494">
        <v>490</v>
      </c>
      <c r="B494" t="str">
        <f t="shared" si="56"/>
        <v>BK0490</v>
      </c>
      <c r="F494" t="str">
        <f t="shared" si="57"/>
        <v>insert into book values(</v>
      </c>
      <c r="G494" t="str">
        <f t="shared" si="58"/>
        <v>'BK0490'</v>
      </c>
      <c r="H494" t="str">
        <f t="shared" si="59"/>
        <v>''</v>
      </c>
      <c r="I494" t="str">
        <f t="shared" si="60"/>
        <v>''</v>
      </c>
      <c r="J494">
        <f t="shared" si="61"/>
        <v>0</v>
      </c>
      <c r="K494" t="s">
        <v>2086</v>
      </c>
      <c r="L494" t="str">
        <f t="shared" si="62"/>
        <v>insert into book values(,'BK0490','','',0);</v>
      </c>
    </row>
    <row r="495" spans="1:12">
      <c r="A495">
        <v>491</v>
      </c>
      <c r="B495" t="str">
        <f t="shared" si="56"/>
        <v>BK0491</v>
      </c>
      <c r="F495" t="str">
        <f t="shared" si="57"/>
        <v>insert into book values(</v>
      </c>
      <c r="G495" t="str">
        <f t="shared" si="58"/>
        <v>'BK0491'</v>
      </c>
      <c r="H495" t="str">
        <f t="shared" si="59"/>
        <v>''</v>
      </c>
      <c r="I495" t="str">
        <f t="shared" si="60"/>
        <v>''</v>
      </c>
      <c r="J495">
        <f t="shared" si="61"/>
        <v>0</v>
      </c>
      <c r="K495" t="s">
        <v>2086</v>
      </c>
      <c r="L495" t="str">
        <f t="shared" si="62"/>
        <v>insert into book values(,'BK0491','','',0);</v>
      </c>
    </row>
    <row r="496" spans="1:12">
      <c r="A496">
        <v>492</v>
      </c>
      <c r="B496" t="str">
        <f t="shared" si="56"/>
        <v>BK0492</v>
      </c>
      <c r="F496" t="str">
        <f t="shared" si="57"/>
        <v>insert into book values(</v>
      </c>
      <c r="G496" t="str">
        <f t="shared" si="58"/>
        <v>'BK0492'</v>
      </c>
      <c r="H496" t="str">
        <f t="shared" si="59"/>
        <v>''</v>
      </c>
      <c r="I496" t="str">
        <f t="shared" si="60"/>
        <v>''</v>
      </c>
      <c r="J496">
        <f t="shared" si="61"/>
        <v>0</v>
      </c>
      <c r="K496" t="s">
        <v>2086</v>
      </c>
      <c r="L496" t="str">
        <f t="shared" si="62"/>
        <v>insert into book values(,'BK0492','','',0);</v>
      </c>
    </row>
    <row r="497" spans="1:12">
      <c r="A497">
        <v>493</v>
      </c>
      <c r="B497" t="str">
        <f t="shared" si="56"/>
        <v>BK0493</v>
      </c>
      <c r="F497" t="str">
        <f t="shared" si="57"/>
        <v>insert into book values(</v>
      </c>
      <c r="G497" t="str">
        <f t="shared" si="58"/>
        <v>'BK0493'</v>
      </c>
      <c r="H497" t="str">
        <f t="shared" si="59"/>
        <v>''</v>
      </c>
      <c r="I497" t="str">
        <f t="shared" si="60"/>
        <v>''</v>
      </c>
      <c r="J497">
        <f t="shared" si="61"/>
        <v>0</v>
      </c>
      <c r="K497" t="s">
        <v>2086</v>
      </c>
      <c r="L497" t="str">
        <f t="shared" si="62"/>
        <v>insert into book values(,'BK0493','','',0);</v>
      </c>
    </row>
    <row r="498" spans="1:12">
      <c r="A498">
        <v>494</v>
      </c>
      <c r="B498" t="str">
        <f t="shared" si="56"/>
        <v>BK0494</v>
      </c>
      <c r="F498" t="str">
        <f t="shared" si="57"/>
        <v>insert into book values(</v>
      </c>
      <c r="G498" t="str">
        <f t="shared" si="58"/>
        <v>'BK0494'</v>
      </c>
      <c r="H498" t="str">
        <f t="shared" si="59"/>
        <v>''</v>
      </c>
      <c r="I498" t="str">
        <f t="shared" si="60"/>
        <v>''</v>
      </c>
      <c r="J498">
        <f t="shared" si="61"/>
        <v>0</v>
      </c>
      <c r="K498" t="s">
        <v>2086</v>
      </c>
      <c r="L498" t="str">
        <f t="shared" si="62"/>
        <v>insert into book values(,'BK0494','','',0);</v>
      </c>
    </row>
    <row r="499" spans="1:12">
      <c r="A499">
        <v>495</v>
      </c>
      <c r="B499" t="str">
        <f t="shared" si="56"/>
        <v>BK0495</v>
      </c>
      <c r="F499" t="str">
        <f t="shared" si="57"/>
        <v>insert into book values(</v>
      </c>
      <c r="G499" t="str">
        <f t="shared" si="58"/>
        <v>'BK0495'</v>
      </c>
      <c r="H499" t="str">
        <f t="shared" si="59"/>
        <v>''</v>
      </c>
      <c r="I499" t="str">
        <f t="shared" si="60"/>
        <v>''</v>
      </c>
      <c r="J499">
        <f t="shared" si="61"/>
        <v>0</v>
      </c>
      <c r="K499" t="s">
        <v>2086</v>
      </c>
      <c r="L499" t="str">
        <f t="shared" si="62"/>
        <v>insert into book values(,'BK0495','','',0);</v>
      </c>
    </row>
    <row r="500" spans="1:12">
      <c r="A500">
        <v>496</v>
      </c>
      <c r="B500" t="str">
        <f t="shared" si="56"/>
        <v>BK0496</v>
      </c>
      <c r="F500" t="str">
        <f t="shared" si="57"/>
        <v>insert into book values(</v>
      </c>
      <c r="G500" t="str">
        <f t="shared" si="58"/>
        <v>'BK0496'</v>
      </c>
      <c r="H500" t="str">
        <f t="shared" si="59"/>
        <v>''</v>
      </c>
      <c r="I500" t="str">
        <f t="shared" si="60"/>
        <v>''</v>
      </c>
      <c r="J500">
        <f t="shared" si="61"/>
        <v>0</v>
      </c>
      <c r="K500" t="s">
        <v>2086</v>
      </c>
      <c r="L500" t="str">
        <f t="shared" si="62"/>
        <v>insert into book values(,'BK0496','','',0);</v>
      </c>
    </row>
    <row r="501" spans="1:12">
      <c r="A501">
        <v>497</v>
      </c>
      <c r="B501" t="str">
        <f t="shared" si="56"/>
        <v>BK0497</v>
      </c>
      <c r="F501" t="str">
        <f t="shared" si="57"/>
        <v>insert into book values(</v>
      </c>
      <c r="G501" t="str">
        <f t="shared" si="58"/>
        <v>'BK0497'</v>
      </c>
      <c r="H501" t="str">
        <f t="shared" si="59"/>
        <v>''</v>
      </c>
      <c r="I501" t="str">
        <f t="shared" si="60"/>
        <v>''</v>
      </c>
      <c r="J501">
        <f t="shared" si="61"/>
        <v>0</v>
      </c>
      <c r="K501" t="s">
        <v>2086</v>
      </c>
      <c r="L501" t="str">
        <f t="shared" si="62"/>
        <v>insert into book values(,'BK0497','','',0);</v>
      </c>
    </row>
    <row r="502" spans="1:12">
      <c r="A502">
        <v>498</v>
      </c>
      <c r="B502" t="str">
        <f t="shared" si="56"/>
        <v>BK0498</v>
      </c>
      <c r="F502" t="str">
        <f t="shared" si="57"/>
        <v>insert into book values(</v>
      </c>
      <c r="G502" t="str">
        <f t="shared" si="58"/>
        <v>'BK0498'</v>
      </c>
      <c r="H502" t="str">
        <f t="shared" si="59"/>
        <v>''</v>
      </c>
      <c r="I502" t="str">
        <f t="shared" si="60"/>
        <v>''</v>
      </c>
      <c r="J502">
        <f t="shared" si="61"/>
        <v>0</v>
      </c>
      <c r="K502" t="s">
        <v>2086</v>
      </c>
      <c r="L502" t="str">
        <f t="shared" si="62"/>
        <v>insert into book values(,'BK0498','','',0);</v>
      </c>
    </row>
    <row r="503" spans="1:12">
      <c r="A503">
        <v>499</v>
      </c>
      <c r="B503" t="str">
        <f t="shared" si="56"/>
        <v>BK0499</v>
      </c>
      <c r="F503" t="str">
        <f t="shared" si="57"/>
        <v>insert into book values(</v>
      </c>
      <c r="G503" t="str">
        <f t="shared" si="58"/>
        <v>'BK0499'</v>
      </c>
      <c r="H503" t="str">
        <f t="shared" si="59"/>
        <v>''</v>
      </c>
      <c r="I503" t="str">
        <f t="shared" si="60"/>
        <v>''</v>
      </c>
      <c r="J503">
        <f t="shared" si="61"/>
        <v>0</v>
      </c>
      <c r="K503" t="s">
        <v>2086</v>
      </c>
      <c r="L503" t="str">
        <f t="shared" si="62"/>
        <v>insert into book values(,'BK0499','','',0);</v>
      </c>
    </row>
    <row r="504" spans="1:12">
      <c r="A504">
        <v>500</v>
      </c>
      <c r="B504" t="str">
        <f t="shared" si="56"/>
        <v>BK0500</v>
      </c>
      <c r="F504" t="str">
        <f t="shared" si="57"/>
        <v>insert into book values(</v>
      </c>
      <c r="G504" t="str">
        <f t="shared" si="58"/>
        <v>'BK0500'</v>
      </c>
      <c r="H504" t="str">
        <f t="shared" si="59"/>
        <v>''</v>
      </c>
      <c r="I504" t="str">
        <f t="shared" si="60"/>
        <v>''</v>
      </c>
      <c r="J504">
        <f t="shared" si="61"/>
        <v>0</v>
      </c>
      <c r="K504" t="s">
        <v>2086</v>
      </c>
      <c r="L504" t="str">
        <f t="shared" si="62"/>
        <v>insert into book values(,'BK0500','','',0);</v>
      </c>
    </row>
    <row r="505" spans="1:12">
      <c r="A505">
        <v>501</v>
      </c>
      <c r="B505" t="str">
        <f t="shared" si="56"/>
        <v>BK0501</v>
      </c>
      <c r="F505" t="str">
        <f t="shared" si="57"/>
        <v>insert into book values(</v>
      </c>
      <c r="G505" t="str">
        <f t="shared" si="58"/>
        <v>'BK0501'</v>
      </c>
      <c r="H505" t="str">
        <f t="shared" si="59"/>
        <v>''</v>
      </c>
      <c r="I505" t="str">
        <f t="shared" si="60"/>
        <v>''</v>
      </c>
      <c r="J505">
        <f t="shared" si="61"/>
        <v>0</v>
      </c>
      <c r="K505" t="s">
        <v>2086</v>
      </c>
      <c r="L505" t="str">
        <f t="shared" si="62"/>
        <v>insert into book values(,'BK0501','','',0);</v>
      </c>
    </row>
    <row r="506" spans="1:12">
      <c r="A506">
        <v>502</v>
      </c>
      <c r="B506" t="str">
        <f t="shared" si="56"/>
        <v>BK0502</v>
      </c>
      <c r="F506" t="str">
        <f t="shared" si="57"/>
        <v>insert into book values(</v>
      </c>
      <c r="G506" t="str">
        <f t="shared" si="58"/>
        <v>'BK0502'</v>
      </c>
      <c r="H506" t="str">
        <f t="shared" si="59"/>
        <v>''</v>
      </c>
      <c r="I506" t="str">
        <f t="shared" si="60"/>
        <v>''</v>
      </c>
      <c r="J506">
        <f t="shared" si="61"/>
        <v>0</v>
      </c>
      <c r="K506" t="s">
        <v>2086</v>
      </c>
      <c r="L506" t="str">
        <f t="shared" si="62"/>
        <v>insert into book values(,'BK0502','','',0);</v>
      </c>
    </row>
    <row r="507" spans="1:12">
      <c r="A507">
        <v>503</v>
      </c>
      <c r="B507" t="str">
        <f t="shared" si="56"/>
        <v>BK0503</v>
      </c>
      <c r="F507" t="str">
        <f t="shared" si="57"/>
        <v>insert into book values(</v>
      </c>
      <c r="G507" t="str">
        <f t="shared" si="58"/>
        <v>'BK0503'</v>
      </c>
      <c r="H507" t="str">
        <f t="shared" si="59"/>
        <v>''</v>
      </c>
      <c r="I507" t="str">
        <f t="shared" si="60"/>
        <v>''</v>
      </c>
      <c r="J507">
        <f t="shared" si="61"/>
        <v>0</v>
      </c>
      <c r="K507" t="s">
        <v>2086</v>
      </c>
      <c r="L507" t="str">
        <f t="shared" si="62"/>
        <v>insert into book values(,'BK0503','','',0);</v>
      </c>
    </row>
    <row r="508" spans="1:12">
      <c r="A508">
        <v>504</v>
      </c>
      <c r="B508" t="str">
        <f t="shared" si="56"/>
        <v>BK0504</v>
      </c>
      <c r="F508" t="str">
        <f t="shared" si="57"/>
        <v>insert into book values(</v>
      </c>
      <c r="G508" t="str">
        <f t="shared" si="58"/>
        <v>'BK0504'</v>
      </c>
      <c r="H508" t="str">
        <f t="shared" si="59"/>
        <v>''</v>
      </c>
      <c r="I508" t="str">
        <f t="shared" si="60"/>
        <v>''</v>
      </c>
      <c r="J508">
        <f t="shared" si="61"/>
        <v>0</v>
      </c>
      <c r="K508" t="s">
        <v>2086</v>
      </c>
      <c r="L508" t="str">
        <f t="shared" si="62"/>
        <v>insert into book values(,'BK0504','','',0);</v>
      </c>
    </row>
    <row r="509" spans="1:12">
      <c r="A509">
        <v>505</v>
      </c>
      <c r="B509" t="str">
        <f t="shared" si="56"/>
        <v>BK0505</v>
      </c>
      <c r="F509" t="str">
        <f t="shared" si="57"/>
        <v>insert into book values(</v>
      </c>
      <c r="G509" t="str">
        <f t="shared" si="58"/>
        <v>'BK0505'</v>
      </c>
      <c r="H509" t="str">
        <f t="shared" si="59"/>
        <v>''</v>
      </c>
      <c r="I509" t="str">
        <f t="shared" si="60"/>
        <v>''</v>
      </c>
      <c r="J509">
        <f t="shared" si="61"/>
        <v>0</v>
      </c>
      <c r="K509" t="s">
        <v>2086</v>
      </c>
      <c r="L509" t="str">
        <f t="shared" si="62"/>
        <v>insert into book values(,'BK0505','','',0);</v>
      </c>
    </row>
    <row r="510" spans="1:12">
      <c r="A510">
        <v>506</v>
      </c>
      <c r="B510" t="str">
        <f t="shared" si="56"/>
        <v>BK0506</v>
      </c>
      <c r="F510" t="str">
        <f t="shared" si="57"/>
        <v>insert into book values(</v>
      </c>
      <c r="G510" t="str">
        <f t="shared" si="58"/>
        <v>'BK0506'</v>
      </c>
      <c r="H510" t="str">
        <f t="shared" si="59"/>
        <v>''</v>
      </c>
      <c r="I510" t="str">
        <f t="shared" si="60"/>
        <v>''</v>
      </c>
      <c r="J510">
        <f t="shared" si="61"/>
        <v>0</v>
      </c>
      <c r="K510" t="s">
        <v>2086</v>
      </c>
      <c r="L510" t="str">
        <f t="shared" si="62"/>
        <v>insert into book values(,'BK0506','','',0);</v>
      </c>
    </row>
    <row r="511" spans="1:12">
      <c r="A511">
        <v>507</v>
      </c>
      <c r="B511" t="str">
        <f t="shared" si="56"/>
        <v>BK0507</v>
      </c>
      <c r="F511" t="str">
        <f t="shared" si="57"/>
        <v>insert into book values(</v>
      </c>
      <c r="G511" t="str">
        <f t="shared" si="58"/>
        <v>'BK0507'</v>
      </c>
      <c r="H511" t="str">
        <f t="shared" si="59"/>
        <v>''</v>
      </c>
      <c r="I511" t="str">
        <f t="shared" si="60"/>
        <v>''</v>
      </c>
      <c r="J511">
        <f t="shared" si="61"/>
        <v>0</v>
      </c>
      <c r="K511" t="s">
        <v>2086</v>
      </c>
      <c r="L511" t="str">
        <f t="shared" si="62"/>
        <v>insert into book values(,'BK0507','','',0);</v>
      </c>
    </row>
    <row r="512" spans="1:12">
      <c r="A512">
        <v>508</v>
      </c>
      <c r="B512" t="str">
        <f t="shared" si="56"/>
        <v>BK0508</v>
      </c>
      <c r="F512" t="str">
        <f t="shared" si="57"/>
        <v>insert into book values(</v>
      </c>
      <c r="G512" t="str">
        <f t="shared" si="58"/>
        <v>'BK0508'</v>
      </c>
      <c r="H512" t="str">
        <f t="shared" si="59"/>
        <v>''</v>
      </c>
      <c r="I512" t="str">
        <f t="shared" si="60"/>
        <v>''</v>
      </c>
      <c r="J512">
        <f t="shared" si="61"/>
        <v>0</v>
      </c>
      <c r="K512" t="s">
        <v>2086</v>
      </c>
      <c r="L512" t="str">
        <f t="shared" si="62"/>
        <v>insert into book values(,'BK0508','','',0);</v>
      </c>
    </row>
    <row r="513" spans="1:12">
      <c r="A513">
        <v>509</v>
      </c>
      <c r="B513" t="str">
        <f t="shared" si="56"/>
        <v>BK0509</v>
      </c>
      <c r="F513" t="str">
        <f t="shared" si="57"/>
        <v>insert into book values(</v>
      </c>
      <c r="G513" t="str">
        <f t="shared" si="58"/>
        <v>'BK0509'</v>
      </c>
      <c r="H513" t="str">
        <f t="shared" si="59"/>
        <v>''</v>
      </c>
      <c r="I513" t="str">
        <f t="shared" si="60"/>
        <v>''</v>
      </c>
      <c r="J513">
        <f t="shared" si="61"/>
        <v>0</v>
      </c>
      <c r="K513" t="s">
        <v>2086</v>
      </c>
      <c r="L513" t="str">
        <f t="shared" si="62"/>
        <v>insert into book values(,'BK0509','','',0);</v>
      </c>
    </row>
    <row r="514" spans="1:12">
      <c r="A514">
        <v>510</v>
      </c>
      <c r="B514" t="str">
        <f t="shared" si="56"/>
        <v>BK0510</v>
      </c>
      <c r="F514" t="str">
        <f t="shared" si="57"/>
        <v>insert into book values(</v>
      </c>
      <c r="G514" t="str">
        <f t="shared" si="58"/>
        <v>'BK0510'</v>
      </c>
      <c r="H514" t="str">
        <f t="shared" si="59"/>
        <v>''</v>
      </c>
      <c r="I514" t="str">
        <f t="shared" si="60"/>
        <v>''</v>
      </c>
      <c r="J514">
        <f t="shared" si="61"/>
        <v>0</v>
      </c>
      <c r="K514" t="s">
        <v>2086</v>
      </c>
      <c r="L514" t="str">
        <f t="shared" si="62"/>
        <v>insert into book values(,'BK0510','','',0);</v>
      </c>
    </row>
    <row r="515" spans="1:12">
      <c r="A515">
        <v>511</v>
      </c>
      <c r="B515" t="str">
        <f t="shared" si="56"/>
        <v>BK0511</v>
      </c>
      <c r="F515" t="str">
        <f t="shared" si="57"/>
        <v>insert into book values(</v>
      </c>
      <c r="G515" t="str">
        <f t="shared" si="58"/>
        <v>'BK0511'</v>
      </c>
      <c r="H515" t="str">
        <f t="shared" si="59"/>
        <v>''</v>
      </c>
      <c r="I515" t="str">
        <f t="shared" si="60"/>
        <v>''</v>
      </c>
      <c r="J515">
        <f t="shared" si="61"/>
        <v>0</v>
      </c>
      <c r="K515" t="s">
        <v>2086</v>
      </c>
      <c r="L515" t="str">
        <f t="shared" si="62"/>
        <v>insert into book values(,'BK0511','','',0);</v>
      </c>
    </row>
    <row r="516" spans="1:12">
      <c r="A516">
        <v>512</v>
      </c>
      <c r="B516" t="str">
        <f t="shared" si="56"/>
        <v>BK0512</v>
      </c>
      <c r="F516" t="str">
        <f t="shared" si="57"/>
        <v>insert into book values(</v>
      </c>
      <c r="G516" t="str">
        <f t="shared" si="58"/>
        <v>'BK0512'</v>
      </c>
      <c r="H516" t="str">
        <f t="shared" si="59"/>
        <v>''</v>
      </c>
      <c r="I516" t="str">
        <f t="shared" si="60"/>
        <v>''</v>
      </c>
      <c r="J516">
        <f t="shared" si="61"/>
        <v>0</v>
      </c>
      <c r="K516" t="s">
        <v>2086</v>
      </c>
      <c r="L516" t="str">
        <f t="shared" si="62"/>
        <v>insert into book values(,'BK0512','','',0);</v>
      </c>
    </row>
    <row r="517" spans="1:12">
      <c r="A517">
        <v>513</v>
      </c>
      <c r="B517" t="str">
        <f t="shared" si="56"/>
        <v>BK0513</v>
      </c>
      <c r="F517" t="str">
        <f t="shared" si="57"/>
        <v>insert into book values(</v>
      </c>
      <c r="G517" t="str">
        <f t="shared" si="58"/>
        <v>'BK0513'</v>
      </c>
      <c r="H517" t="str">
        <f t="shared" si="59"/>
        <v>''</v>
      </c>
      <c r="I517" t="str">
        <f t="shared" si="60"/>
        <v>''</v>
      </c>
      <c r="J517">
        <f t="shared" si="61"/>
        <v>0</v>
      </c>
      <c r="K517" t="s">
        <v>2086</v>
      </c>
      <c r="L517" t="str">
        <f t="shared" si="62"/>
        <v>insert into book values(,'BK0513','','',0);</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AD65"/>
  <sheetViews>
    <sheetView showGridLines="0" zoomScaleNormal="100" workbookViewId="0">
      <selection activeCell="K48" sqref="K48"/>
    </sheetView>
  </sheetViews>
  <sheetFormatPr defaultColWidth="10.6328125" defaultRowHeight="13"/>
  <sheetData>
    <row r="2" spans="1:30">
      <c r="F2" s="42" t="s">
        <v>1260</v>
      </c>
      <c r="G2" s="43"/>
      <c r="H2" s="44"/>
      <c r="K2" s="42" t="s">
        <v>1189</v>
      </c>
      <c r="L2" s="43"/>
      <c r="M2" s="44"/>
    </row>
    <row r="3" spans="1:30">
      <c r="F3" s="32" t="s">
        <v>1257</v>
      </c>
      <c r="G3" s="33" t="s">
        <v>1186</v>
      </c>
      <c r="H3" s="34">
        <v>8</v>
      </c>
      <c r="I3" s="17"/>
      <c r="J3" s="19"/>
      <c r="K3" s="11" t="s">
        <v>1191</v>
      </c>
      <c r="L3" s="12" t="s">
        <v>1186</v>
      </c>
      <c r="M3" s="13">
        <v>8</v>
      </c>
      <c r="N3" s="12"/>
      <c r="O3" s="12"/>
      <c r="P3" s="13"/>
      <c r="R3" s="14" t="s">
        <v>6232</v>
      </c>
      <c r="T3" t="s">
        <v>6236</v>
      </c>
    </row>
    <row r="4" spans="1:30">
      <c r="F4" s="23" t="s">
        <v>1190</v>
      </c>
      <c r="G4" s="24" t="s">
        <v>1158</v>
      </c>
      <c r="H4" s="25">
        <v>8</v>
      </c>
      <c r="K4" s="17" t="s">
        <v>1182</v>
      </c>
      <c r="L4" s="18" t="s">
        <v>1186</v>
      </c>
      <c r="M4" s="19">
        <v>8</v>
      </c>
      <c r="N4" s="15"/>
      <c r="O4" s="15"/>
      <c r="P4" s="16"/>
      <c r="R4" s="14" t="s">
        <v>6233</v>
      </c>
      <c r="T4" t="s">
        <v>6236</v>
      </c>
    </row>
    <row r="5" spans="1:30">
      <c r="G5" s="11"/>
      <c r="N5" s="15"/>
      <c r="O5" s="15"/>
      <c r="P5" s="16"/>
      <c r="R5" s="14" t="s">
        <v>6234</v>
      </c>
      <c r="T5" t="s">
        <v>6236</v>
      </c>
    </row>
    <row r="6" spans="1:30">
      <c r="G6" s="17"/>
      <c r="N6" s="15"/>
      <c r="O6" s="15"/>
      <c r="P6" s="16"/>
      <c r="R6" s="14"/>
    </row>
    <row r="7" spans="1:30">
      <c r="A7" s="54" t="s">
        <v>6235</v>
      </c>
      <c r="F7" s="42" t="s">
        <v>1256</v>
      </c>
      <c r="G7" s="43"/>
      <c r="H7" s="44"/>
      <c r="K7" s="42" t="s">
        <v>5933</v>
      </c>
      <c r="L7" s="43"/>
      <c r="M7" s="44"/>
      <c r="N7" s="15"/>
      <c r="O7" s="15"/>
      <c r="P7" s="16"/>
      <c r="R7" s="14"/>
      <c r="X7" s="42" t="s">
        <v>1179</v>
      </c>
      <c r="Y7" s="43"/>
      <c r="Z7" s="44"/>
      <c r="AB7" s="42" t="s">
        <v>1230</v>
      </c>
      <c r="AC7" s="43"/>
      <c r="AD7" s="44"/>
    </row>
    <row r="8" spans="1:30">
      <c r="F8" s="36" t="s">
        <v>1257</v>
      </c>
      <c r="G8" s="37" t="s">
        <v>1186</v>
      </c>
      <c r="H8" s="38">
        <v>8</v>
      </c>
      <c r="I8" t="s">
        <v>5934</v>
      </c>
      <c r="K8" s="11" t="s">
        <v>1193</v>
      </c>
      <c r="L8" s="12" t="s">
        <v>1162</v>
      </c>
      <c r="M8" s="13">
        <v>8</v>
      </c>
      <c r="N8" s="12"/>
      <c r="O8" s="13"/>
      <c r="P8" s="16"/>
      <c r="R8" s="14"/>
      <c r="T8" s="8" t="s">
        <v>1226</v>
      </c>
      <c r="U8" s="9"/>
      <c r="V8" s="10"/>
      <c r="W8" s="31"/>
      <c r="X8" s="11" t="s">
        <v>1181</v>
      </c>
      <c r="Y8" s="12" t="s">
        <v>1162</v>
      </c>
      <c r="Z8" s="13">
        <v>8</v>
      </c>
      <c r="AB8" s="11" t="s">
        <v>1235</v>
      </c>
      <c r="AC8" s="12" t="s">
        <v>1162</v>
      </c>
      <c r="AD8" s="13">
        <v>8</v>
      </c>
    </row>
    <row r="9" spans="1:30">
      <c r="E9" s="19"/>
      <c r="F9" s="14" t="s">
        <v>1258</v>
      </c>
      <c r="G9" s="15" t="s">
        <v>1172</v>
      </c>
      <c r="H9" s="16"/>
      <c r="K9" s="14" t="s">
        <v>11</v>
      </c>
      <c r="L9" s="15" t="s">
        <v>1162</v>
      </c>
      <c r="M9" s="16">
        <v>16</v>
      </c>
      <c r="N9" s="15"/>
      <c r="O9" s="16"/>
      <c r="P9" s="16"/>
      <c r="R9" s="11"/>
      <c r="S9" s="12"/>
      <c r="T9" s="32" t="s">
        <v>1184</v>
      </c>
      <c r="U9" s="33" t="s">
        <v>1158</v>
      </c>
      <c r="V9" s="34">
        <v>8</v>
      </c>
      <c r="X9" s="14" t="s">
        <v>1182</v>
      </c>
      <c r="Y9" s="15" t="s">
        <v>1162</v>
      </c>
      <c r="Z9" s="16">
        <v>32</v>
      </c>
      <c r="AB9" s="14" t="s">
        <v>1231</v>
      </c>
      <c r="AC9" s="15" t="s">
        <v>1158</v>
      </c>
      <c r="AD9" s="16">
        <v>16</v>
      </c>
    </row>
    <row r="10" spans="1:30">
      <c r="B10" s="11" t="s">
        <v>6219</v>
      </c>
      <c r="C10" s="12"/>
      <c r="D10" s="13"/>
      <c r="F10" s="17" t="s">
        <v>1259</v>
      </c>
      <c r="G10" s="18" t="s">
        <v>1172</v>
      </c>
      <c r="H10" s="19"/>
      <c r="K10" s="17" t="s">
        <v>12</v>
      </c>
      <c r="L10" s="18" t="s">
        <v>1162</v>
      </c>
      <c r="M10" s="19">
        <v>256</v>
      </c>
      <c r="N10" s="15"/>
      <c r="O10" s="16"/>
      <c r="P10" s="16"/>
      <c r="R10" s="14"/>
      <c r="S10" s="15"/>
      <c r="T10" s="23" t="s">
        <v>1180</v>
      </c>
      <c r="U10" s="24" t="s">
        <v>1158</v>
      </c>
      <c r="V10" s="25">
        <v>8</v>
      </c>
      <c r="X10" s="17" t="s">
        <v>1178</v>
      </c>
      <c r="Y10" s="18" t="s">
        <v>1172</v>
      </c>
      <c r="Z10" s="19"/>
      <c r="AB10" s="14" t="s">
        <v>11</v>
      </c>
      <c r="AC10" s="15" t="s">
        <v>1162</v>
      </c>
      <c r="AD10" s="16">
        <v>32</v>
      </c>
    </row>
    <row r="11" spans="1:30">
      <c r="B11" s="11" t="s">
        <v>1281</v>
      </c>
      <c r="C11" s="12" t="s">
        <v>1158</v>
      </c>
      <c r="D11" s="13">
        <v>8</v>
      </c>
      <c r="N11" s="15"/>
      <c r="O11" s="16"/>
      <c r="P11" s="16"/>
      <c r="R11" s="14"/>
      <c r="S11" s="15"/>
      <c r="AB11" s="14" t="s">
        <v>1202</v>
      </c>
      <c r="AC11" s="15" t="s">
        <v>1162</v>
      </c>
      <c r="AD11" s="16">
        <v>16</v>
      </c>
    </row>
    <row r="12" spans="1:30">
      <c r="B12" s="14" t="s">
        <v>1293</v>
      </c>
      <c r="C12" s="15" t="s">
        <v>1158</v>
      </c>
      <c r="D12" s="16">
        <v>16</v>
      </c>
      <c r="P12" s="8" t="s">
        <v>1183</v>
      </c>
      <c r="Q12" s="9"/>
      <c r="R12" s="10"/>
      <c r="AB12" s="17" t="s">
        <v>1178</v>
      </c>
      <c r="AC12" s="18" t="s">
        <v>1232</v>
      </c>
      <c r="AD12" s="19"/>
    </row>
    <row r="13" spans="1:30">
      <c r="B13" s="20" t="s">
        <v>1316</v>
      </c>
      <c r="C13" s="21" t="s">
        <v>1158</v>
      </c>
      <c r="D13" s="22">
        <v>8</v>
      </c>
      <c r="E13" s="19"/>
      <c r="F13" s="11" t="s">
        <v>1320</v>
      </c>
      <c r="G13" s="12"/>
      <c r="H13" s="13"/>
      <c r="K13" s="8" t="s">
        <v>1207</v>
      </c>
      <c r="L13" s="9"/>
      <c r="M13" s="10"/>
      <c r="N13" s="17"/>
      <c r="O13" s="18"/>
      <c r="P13" s="11" t="s">
        <v>1185</v>
      </c>
      <c r="Q13" s="12" t="s">
        <v>1186</v>
      </c>
      <c r="R13" s="13">
        <v>8</v>
      </c>
      <c r="AC13" s="14"/>
    </row>
    <row r="14" spans="1:30">
      <c r="A14" s="35" t="s">
        <v>6217</v>
      </c>
      <c r="B14" s="27" t="s">
        <v>1317</v>
      </c>
      <c r="C14" s="26" t="s">
        <v>1158</v>
      </c>
      <c r="D14" s="28">
        <v>4</v>
      </c>
      <c r="F14" s="32" t="s">
        <v>1282</v>
      </c>
      <c r="G14" s="33" t="s">
        <v>1283</v>
      </c>
      <c r="H14" s="34">
        <v>8</v>
      </c>
      <c r="K14" s="32" t="s">
        <v>1219</v>
      </c>
      <c r="L14" s="33" t="s">
        <v>1162</v>
      </c>
      <c r="M14" s="34">
        <v>8</v>
      </c>
      <c r="P14" s="14" t="s">
        <v>11</v>
      </c>
      <c r="Q14" s="15" t="s">
        <v>1186</v>
      </c>
      <c r="R14" s="16">
        <v>64</v>
      </c>
      <c r="AC14" s="14"/>
    </row>
    <row r="15" spans="1:30">
      <c r="A15" s="35"/>
      <c r="B15" s="27" t="s">
        <v>5984</v>
      </c>
      <c r="C15" s="26" t="s">
        <v>5985</v>
      </c>
      <c r="D15" s="16"/>
      <c r="F15" s="20" t="s">
        <v>1284</v>
      </c>
      <c r="G15" s="21" t="s">
        <v>1283</v>
      </c>
      <c r="H15" s="22">
        <v>8</v>
      </c>
      <c r="K15" s="14" t="s">
        <v>1202</v>
      </c>
      <c r="L15" s="15" t="s">
        <v>1162</v>
      </c>
      <c r="M15" s="16">
        <v>16</v>
      </c>
      <c r="P15" s="14" t="s">
        <v>12</v>
      </c>
      <c r="Q15" s="15" t="s">
        <v>1186</v>
      </c>
      <c r="R15" s="16">
        <v>256</v>
      </c>
      <c r="AC15" s="14"/>
    </row>
    <row r="16" spans="1:30">
      <c r="B16" s="14" t="s">
        <v>5986</v>
      </c>
      <c r="C16" s="26" t="s">
        <v>1314</v>
      </c>
      <c r="D16" s="16"/>
      <c r="F16" s="29" t="s">
        <v>1294</v>
      </c>
      <c r="G16" s="39" t="s">
        <v>1314</v>
      </c>
      <c r="H16" s="19"/>
      <c r="I16" s="15"/>
      <c r="J16" s="15"/>
      <c r="K16" s="17" t="s">
        <v>1297</v>
      </c>
      <c r="L16" s="18" t="s">
        <v>1172</v>
      </c>
      <c r="M16" s="19"/>
      <c r="N16" s="15"/>
      <c r="O16" s="15"/>
      <c r="P16" s="14" t="s">
        <v>1187</v>
      </c>
      <c r="Q16" s="15" t="s">
        <v>1172</v>
      </c>
      <c r="R16" s="16"/>
      <c r="AC16" s="14"/>
    </row>
    <row r="17" spans="2:30">
      <c r="B17" s="20" t="s">
        <v>5987</v>
      </c>
      <c r="C17" s="21" t="s">
        <v>5988</v>
      </c>
      <c r="D17" s="22">
        <v>8</v>
      </c>
      <c r="E17" s="15"/>
      <c r="H17" s="17"/>
      <c r="I17" s="18"/>
      <c r="J17" s="18"/>
      <c r="K17" s="18"/>
      <c r="L17" s="18"/>
      <c r="M17" s="18"/>
      <c r="N17" s="18"/>
      <c r="O17" s="18"/>
      <c r="P17" s="20" t="s">
        <v>1188</v>
      </c>
      <c r="Q17" s="21" t="s">
        <v>1158</v>
      </c>
      <c r="R17" s="22">
        <v>8</v>
      </c>
      <c r="AC17" s="14"/>
    </row>
    <row r="18" spans="2:30">
      <c r="B18" s="17" t="s">
        <v>1299</v>
      </c>
      <c r="C18" s="18" t="s">
        <v>1292</v>
      </c>
      <c r="D18" s="19"/>
      <c r="E18" s="15"/>
      <c r="P18" s="20" t="s">
        <v>1192</v>
      </c>
      <c r="Q18" s="21" t="s">
        <v>1158</v>
      </c>
      <c r="R18" s="22">
        <v>8</v>
      </c>
      <c r="AB18" s="42" t="s">
        <v>1233</v>
      </c>
      <c r="AC18" s="43"/>
      <c r="AD18" s="44"/>
    </row>
    <row r="19" spans="2:30">
      <c r="B19" s="14"/>
      <c r="C19" s="14"/>
      <c r="D19" s="14"/>
      <c r="E19" s="15"/>
      <c r="F19" s="15"/>
      <c r="G19" s="15"/>
      <c r="H19" s="15"/>
      <c r="K19" s="8" t="s">
        <v>1208</v>
      </c>
      <c r="L19" s="9"/>
      <c r="M19" s="10"/>
      <c r="N19" s="17"/>
      <c r="O19" s="18"/>
      <c r="P19" s="14" t="s">
        <v>16</v>
      </c>
      <c r="Q19" s="15" t="s">
        <v>1172</v>
      </c>
      <c r="R19" s="16"/>
      <c r="AB19" s="32" t="s">
        <v>1228</v>
      </c>
      <c r="AC19" s="33" t="s">
        <v>1158</v>
      </c>
      <c r="AD19" s="34">
        <v>8</v>
      </c>
    </row>
    <row r="20" spans="2:30">
      <c r="B20" s="14"/>
      <c r="C20" s="14"/>
      <c r="D20" s="14"/>
      <c r="E20" s="17"/>
      <c r="F20" s="8" t="s">
        <v>1321</v>
      </c>
      <c r="G20" s="9"/>
      <c r="H20" s="10"/>
      <c r="K20" s="32" t="s">
        <v>1219</v>
      </c>
      <c r="L20" s="33" t="s">
        <v>1162</v>
      </c>
      <c r="M20" s="34">
        <v>8</v>
      </c>
      <c r="P20" s="47" t="s">
        <v>6005</v>
      </c>
      <c r="Q20" s="48" t="s">
        <v>1162</v>
      </c>
      <c r="R20" s="49">
        <v>24</v>
      </c>
      <c r="AB20" s="23" t="s">
        <v>1234</v>
      </c>
      <c r="AC20" s="24" t="s">
        <v>1158</v>
      </c>
      <c r="AD20" s="25">
        <v>8</v>
      </c>
    </row>
    <row r="21" spans="2:30">
      <c r="B21" s="14"/>
      <c r="C21" s="14"/>
      <c r="D21" s="14"/>
      <c r="E21" s="15"/>
      <c r="F21" s="32" t="s">
        <v>1281</v>
      </c>
      <c r="G21" s="33" t="s">
        <v>1158</v>
      </c>
      <c r="H21" s="34">
        <v>8</v>
      </c>
      <c r="K21" s="14" t="s">
        <v>1202</v>
      </c>
      <c r="L21" s="15" t="s">
        <v>1162</v>
      </c>
      <c r="M21" s="16">
        <v>16</v>
      </c>
      <c r="P21" s="14" t="s">
        <v>13</v>
      </c>
      <c r="Q21" s="15" t="s">
        <v>1172</v>
      </c>
      <c r="R21" s="16"/>
      <c r="AC21" s="11"/>
    </row>
    <row r="22" spans="2:30">
      <c r="B22" s="14"/>
      <c r="C22" s="14"/>
      <c r="D22" s="14"/>
      <c r="E22" s="15"/>
      <c r="F22" s="23" t="s">
        <v>1249</v>
      </c>
      <c r="G22" s="24" t="s">
        <v>1158</v>
      </c>
      <c r="H22" s="25">
        <v>8</v>
      </c>
      <c r="K22" s="17" t="s">
        <v>1297</v>
      </c>
      <c r="L22" s="18" t="s">
        <v>1166</v>
      </c>
      <c r="M22" s="19"/>
      <c r="P22" s="20" t="s">
        <v>1194</v>
      </c>
      <c r="Q22" s="21" t="s">
        <v>1158</v>
      </c>
      <c r="R22" s="22">
        <v>8</v>
      </c>
      <c r="AC22" s="14"/>
    </row>
    <row r="23" spans="2:30">
      <c r="B23" s="14"/>
      <c r="C23" s="14"/>
      <c r="D23" s="14"/>
      <c r="E23" s="15"/>
      <c r="P23" s="27" t="s">
        <v>1205</v>
      </c>
      <c r="Q23" s="26" t="s">
        <v>1206</v>
      </c>
      <c r="R23" s="16"/>
      <c r="W23" s="15"/>
      <c r="X23" s="8" t="s">
        <v>1196</v>
      </c>
      <c r="Y23" s="9"/>
      <c r="Z23" s="10"/>
      <c r="AC23" s="17"/>
    </row>
    <row r="24" spans="2:30">
      <c r="B24" s="14"/>
      <c r="C24" s="14"/>
      <c r="D24" s="14"/>
      <c r="E24" s="15"/>
      <c r="P24" s="14" t="s">
        <v>6008</v>
      </c>
      <c r="Q24" s="26" t="s">
        <v>6010</v>
      </c>
      <c r="R24" s="16"/>
      <c r="X24" s="11" t="s">
        <v>1197</v>
      </c>
      <c r="Y24" s="12" t="s">
        <v>1162</v>
      </c>
      <c r="Z24" s="13">
        <v>8</v>
      </c>
      <c r="AB24" s="42" t="s">
        <v>1227</v>
      </c>
      <c r="AC24" s="43"/>
      <c r="AD24" s="44"/>
    </row>
    <row r="25" spans="2:30">
      <c r="B25" s="14"/>
      <c r="C25" s="14"/>
      <c r="D25" s="17"/>
      <c r="E25" s="18"/>
      <c r="F25" s="8" t="s">
        <v>1319</v>
      </c>
      <c r="G25" s="9"/>
      <c r="H25" s="10"/>
      <c r="K25" s="42" t="s">
        <v>1218</v>
      </c>
      <c r="L25" s="43"/>
      <c r="M25" s="44"/>
      <c r="N25" s="17"/>
      <c r="O25" s="18"/>
      <c r="P25" s="14" t="s">
        <v>6009</v>
      </c>
      <c r="Q25" s="26" t="s">
        <v>1310</v>
      </c>
      <c r="R25" s="16"/>
      <c r="X25" s="14" t="s">
        <v>1198</v>
      </c>
      <c r="Y25" s="15" t="s">
        <v>1199</v>
      </c>
      <c r="Z25" s="16"/>
      <c r="AB25" s="11" t="s">
        <v>1229</v>
      </c>
      <c r="AC25" s="12" t="s">
        <v>1162</v>
      </c>
      <c r="AD25" s="13">
        <v>8</v>
      </c>
    </row>
    <row r="26" spans="2:30">
      <c r="B26" s="14"/>
      <c r="C26" s="14"/>
      <c r="D26" s="15"/>
      <c r="E26" s="15"/>
      <c r="F26" s="32" t="s">
        <v>1281</v>
      </c>
      <c r="G26" s="33" t="s">
        <v>1158</v>
      </c>
      <c r="H26" s="34">
        <v>8</v>
      </c>
      <c r="K26" s="11" t="s">
        <v>1184</v>
      </c>
      <c r="L26" s="12" t="s">
        <v>1158</v>
      </c>
      <c r="M26" s="13">
        <v>8</v>
      </c>
      <c r="P26" s="27" t="s">
        <v>1245</v>
      </c>
      <c r="Q26" s="26" t="s">
        <v>1162</v>
      </c>
      <c r="R26" s="28">
        <v>8</v>
      </c>
      <c r="T26" s="42" t="s">
        <v>1157</v>
      </c>
      <c r="U26" s="43"/>
      <c r="V26" s="44"/>
      <c r="X26" s="14" t="s">
        <v>1200</v>
      </c>
      <c r="Y26" s="15" t="s">
        <v>1199</v>
      </c>
      <c r="Z26" s="16"/>
      <c r="AB26" s="14" t="s">
        <v>11</v>
      </c>
      <c r="AC26" s="15" t="s">
        <v>1162</v>
      </c>
      <c r="AD26" s="16">
        <v>32</v>
      </c>
    </row>
    <row r="27" spans="2:30">
      <c r="B27" s="14"/>
      <c r="C27" s="14"/>
      <c r="D27" s="15"/>
      <c r="E27" s="15"/>
      <c r="F27" s="23" t="s">
        <v>1305</v>
      </c>
      <c r="G27" s="24" t="s">
        <v>1158</v>
      </c>
      <c r="H27" s="25">
        <v>8</v>
      </c>
      <c r="K27" s="14" t="s">
        <v>1222</v>
      </c>
      <c r="L27" s="15" t="s">
        <v>1162</v>
      </c>
      <c r="M27" s="16">
        <v>16</v>
      </c>
      <c r="P27" s="27" t="s">
        <v>1209</v>
      </c>
      <c r="Q27" s="15" t="s">
        <v>1199</v>
      </c>
      <c r="R27" s="16"/>
      <c r="T27" s="11" t="s">
        <v>1160</v>
      </c>
      <c r="U27" s="12" t="s">
        <v>1159</v>
      </c>
      <c r="V27" s="13">
        <v>8</v>
      </c>
      <c r="X27" s="14" t="s">
        <v>1176</v>
      </c>
      <c r="Y27" s="15" t="s">
        <v>1162</v>
      </c>
      <c r="Z27" s="16">
        <v>16</v>
      </c>
      <c r="AB27" s="14" t="s">
        <v>12</v>
      </c>
      <c r="AC27" s="15" t="s">
        <v>1162</v>
      </c>
      <c r="AD27" s="16">
        <v>256</v>
      </c>
    </row>
    <row r="28" spans="2:30">
      <c r="B28" s="14"/>
      <c r="C28" s="14"/>
      <c r="D28" s="15"/>
      <c r="E28" s="15"/>
      <c r="K28" s="14" t="s">
        <v>1223</v>
      </c>
      <c r="L28" s="15" t="s">
        <v>1162</v>
      </c>
      <c r="M28" s="16">
        <v>16</v>
      </c>
      <c r="P28" s="27" t="s">
        <v>1210</v>
      </c>
      <c r="Q28" s="26" t="s">
        <v>1162</v>
      </c>
      <c r="R28" s="28">
        <v>8</v>
      </c>
      <c r="S28" s="19"/>
      <c r="T28" t="s">
        <v>6204</v>
      </c>
      <c r="U28" t="s">
        <v>6205</v>
      </c>
      <c r="V28">
        <v>256</v>
      </c>
      <c r="X28" s="14" t="s">
        <v>1201</v>
      </c>
      <c r="Y28" s="15" t="s">
        <v>1162</v>
      </c>
      <c r="Z28" s="16">
        <v>16</v>
      </c>
      <c r="AB28" s="29" t="s">
        <v>1298</v>
      </c>
      <c r="AC28" s="18" t="s">
        <v>1310</v>
      </c>
      <c r="AD28" s="19"/>
    </row>
    <row r="29" spans="2:30">
      <c r="B29" s="14"/>
      <c r="C29" s="17"/>
      <c r="D29" s="18"/>
      <c r="E29" s="18"/>
      <c r="F29" s="8" t="s">
        <v>1315</v>
      </c>
      <c r="G29" s="9"/>
      <c r="H29" s="10"/>
      <c r="K29" s="17" t="s">
        <v>1224</v>
      </c>
      <c r="L29" s="18" t="s">
        <v>1166</v>
      </c>
      <c r="M29" s="19"/>
      <c r="P29" s="27" t="s">
        <v>1211</v>
      </c>
      <c r="Q29" s="15" t="s">
        <v>1199</v>
      </c>
      <c r="R29" s="16"/>
      <c r="T29" s="14" t="s">
        <v>1161</v>
      </c>
      <c r="U29" s="15" t="s">
        <v>1162</v>
      </c>
      <c r="V29" s="16">
        <v>128</v>
      </c>
      <c r="X29" s="14" t="s">
        <v>1202</v>
      </c>
      <c r="Y29" s="15" t="s">
        <v>1162</v>
      </c>
      <c r="Z29" s="16">
        <v>16</v>
      </c>
      <c r="AB29" s="16"/>
    </row>
    <row r="30" spans="2:30">
      <c r="B30" s="14"/>
      <c r="C30" s="15"/>
      <c r="D30" s="15"/>
      <c r="E30" s="15"/>
      <c r="F30" s="32" t="s">
        <v>1281</v>
      </c>
      <c r="G30" s="33" t="s">
        <v>1158</v>
      </c>
      <c r="H30" s="34">
        <v>8</v>
      </c>
      <c r="P30" s="29" t="s">
        <v>1212</v>
      </c>
      <c r="Q30" s="18" t="s">
        <v>1199</v>
      </c>
      <c r="R30" s="19"/>
      <c r="T30" s="14" t="s">
        <v>1163</v>
      </c>
      <c r="U30" s="15" t="s">
        <v>1164</v>
      </c>
      <c r="V30" s="16"/>
      <c r="X30" s="14" t="s">
        <v>18</v>
      </c>
      <c r="Y30" s="15" t="s">
        <v>1162</v>
      </c>
      <c r="Z30" s="16">
        <v>16</v>
      </c>
      <c r="AB30" s="16"/>
    </row>
    <row r="31" spans="2:30">
      <c r="B31" s="14"/>
      <c r="C31" s="15"/>
      <c r="D31" s="15"/>
      <c r="E31" s="15"/>
      <c r="F31" s="14" t="s">
        <v>1313</v>
      </c>
      <c r="G31" s="15" t="s">
        <v>1158</v>
      </c>
      <c r="H31" s="16">
        <v>16</v>
      </c>
      <c r="T31" s="14" t="s">
        <v>1165</v>
      </c>
      <c r="U31" s="15" t="s">
        <v>1164</v>
      </c>
      <c r="V31" s="16"/>
      <c r="X31" s="14" t="s">
        <v>1178</v>
      </c>
      <c r="Y31" s="15" t="s">
        <v>1172</v>
      </c>
      <c r="Z31" s="16"/>
      <c r="AB31" s="16"/>
    </row>
    <row r="32" spans="2:30">
      <c r="B32" s="14"/>
      <c r="C32" s="15"/>
      <c r="D32" s="15"/>
      <c r="E32" s="15"/>
      <c r="F32" s="14" t="s">
        <v>1286</v>
      </c>
      <c r="G32" s="15" t="s">
        <v>1291</v>
      </c>
      <c r="H32" s="16"/>
      <c r="P32" s="42" t="s">
        <v>1195</v>
      </c>
      <c r="Q32" s="9"/>
      <c r="R32" s="10"/>
      <c r="S32" s="30"/>
      <c r="T32" s="17" t="s">
        <v>9</v>
      </c>
      <c r="U32" s="18" t="s">
        <v>1166</v>
      </c>
      <c r="V32" s="19"/>
      <c r="X32" s="14" t="s">
        <v>1213</v>
      </c>
      <c r="Y32" s="15" t="s">
        <v>1166</v>
      </c>
      <c r="Z32" s="16"/>
      <c r="AB32" s="16"/>
    </row>
    <row r="33" spans="2:30">
      <c r="B33" s="14"/>
      <c r="C33" s="15"/>
      <c r="D33" s="15"/>
      <c r="E33" s="15"/>
      <c r="F33" s="14" t="s">
        <v>1287</v>
      </c>
      <c r="G33" s="15" t="s">
        <v>1291</v>
      </c>
      <c r="H33" s="16"/>
      <c r="K33" s="42" t="s">
        <v>1225</v>
      </c>
      <c r="L33" s="9"/>
      <c r="M33" s="10"/>
      <c r="N33" s="17"/>
      <c r="O33" s="19"/>
      <c r="P33" s="11" t="s">
        <v>1217</v>
      </c>
      <c r="Q33" s="12" t="s">
        <v>1186</v>
      </c>
      <c r="R33" s="13">
        <v>8</v>
      </c>
      <c r="X33" s="27" t="s">
        <v>6212</v>
      </c>
      <c r="Y33" s="26" t="s">
        <v>1292</v>
      </c>
      <c r="Z33" s="16"/>
      <c r="AB33" s="16"/>
    </row>
    <row r="34" spans="2:30">
      <c r="B34" s="14"/>
      <c r="C34" s="15"/>
      <c r="D34" s="15"/>
      <c r="E34" s="15"/>
      <c r="F34" s="17" t="s">
        <v>1297</v>
      </c>
      <c r="G34" s="18" t="s">
        <v>1291</v>
      </c>
      <c r="H34" s="19"/>
      <c r="K34" s="32" t="s">
        <v>1216</v>
      </c>
      <c r="L34" s="33" t="s">
        <v>1158</v>
      </c>
      <c r="M34" s="34">
        <v>8</v>
      </c>
      <c r="P34" s="14" t="s">
        <v>11</v>
      </c>
      <c r="Q34" s="15" t="s">
        <v>1186</v>
      </c>
      <c r="R34" s="16">
        <v>64</v>
      </c>
      <c r="X34" s="14" t="s">
        <v>20</v>
      </c>
      <c r="Y34" s="15" t="s">
        <v>1158</v>
      </c>
      <c r="Z34" s="16">
        <v>32</v>
      </c>
      <c r="AB34" s="16"/>
    </row>
    <row r="35" spans="2:30">
      <c r="B35" s="14"/>
      <c r="C35" s="15"/>
      <c r="D35" s="15"/>
      <c r="E35" s="15"/>
      <c r="K35" s="23" t="s">
        <v>1214</v>
      </c>
      <c r="L35" s="24" t="s">
        <v>1158</v>
      </c>
      <c r="M35" s="25">
        <v>8</v>
      </c>
      <c r="P35" s="14" t="s">
        <v>12</v>
      </c>
      <c r="Q35" s="15" t="s">
        <v>1186</v>
      </c>
      <c r="R35" s="16">
        <v>256</v>
      </c>
      <c r="X35" s="27" t="s">
        <v>5557</v>
      </c>
      <c r="Y35" s="15" t="s">
        <v>1158</v>
      </c>
      <c r="Z35" s="28">
        <v>256</v>
      </c>
      <c r="AB35" s="16"/>
    </row>
    <row r="36" spans="2:30">
      <c r="B36" s="17"/>
      <c r="C36" s="18"/>
      <c r="D36" s="18"/>
      <c r="E36" s="18"/>
      <c r="F36" s="8" t="s">
        <v>1318</v>
      </c>
      <c r="G36" s="9"/>
      <c r="H36" s="10"/>
      <c r="L36" s="11"/>
      <c r="P36" s="14" t="s">
        <v>16</v>
      </c>
      <c r="Q36" s="15" t="s">
        <v>1172</v>
      </c>
      <c r="R36" s="16"/>
      <c r="X36" s="20" t="s">
        <v>1203</v>
      </c>
      <c r="Y36" s="21" t="s">
        <v>1162</v>
      </c>
      <c r="Z36" s="22">
        <v>8</v>
      </c>
      <c r="AB36" s="16"/>
    </row>
    <row r="37" spans="2:30">
      <c r="B37" s="11"/>
      <c r="C37" s="12"/>
      <c r="D37" s="12"/>
      <c r="E37" s="12"/>
      <c r="F37" s="32" t="s">
        <v>1281</v>
      </c>
      <c r="G37" s="33" t="s">
        <v>1158</v>
      </c>
      <c r="H37" s="34">
        <v>8</v>
      </c>
      <c r="L37" s="14"/>
      <c r="P37" s="14" t="s">
        <v>13</v>
      </c>
      <c r="Q37" s="15" t="s">
        <v>1172</v>
      </c>
      <c r="R37" s="16"/>
      <c r="W37" s="15"/>
      <c r="X37" s="17" t="s">
        <v>14</v>
      </c>
      <c r="Y37" s="18" t="s">
        <v>1158</v>
      </c>
      <c r="Z37" s="19">
        <v>32</v>
      </c>
      <c r="AB37" s="42" t="s">
        <v>1236</v>
      </c>
      <c r="AC37" s="43"/>
      <c r="AD37" s="44"/>
    </row>
    <row r="38" spans="2:30">
      <c r="B38" s="14"/>
      <c r="C38" s="15"/>
      <c r="D38" s="15"/>
      <c r="E38" s="15"/>
      <c r="F38" s="23" t="s">
        <v>1216</v>
      </c>
      <c r="G38" s="24" t="s">
        <v>1158</v>
      </c>
      <c r="H38" s="25">
        <v>8</v>
      </c>
      <c r="L38" s="14"/>
      <c r="P38" s="20" t="s">
        <v>1194</v>
      </c>
      <c r="Q38" s="21" t="s">
        <v>1158</v>
      </c>
      <c r="R38" s="22">
        <v>8</v>
      </c>
      <c r="S38" s="19"/>
      <c r="T38" s="8" t="s">
        <v>1220</v>
      </c>
      <c r="U38" s="9"/>
      <c r="V38" s="10"/>
      <c r="W38" s="18"/>
      <c r="X38" s="19"/>
      <c r="Z38" s="14"/>
      <c r="AB38" s="32" t="s">
        <v>1228</v>
      </c>
      <c r="AC38" s="33" t="s">
        <v>1158</v>
      </c>
      <c r="AD38" s="34">
        <v>8</v>
      </c>
    </row>
    <row r="39" spans="2:30">
      <c r="B39" s="14"/>
      <c r="C39" s="15"/>
      <c r="D39" s="15"/>
      <c r="E39" s="15"/>
      <c r="L39" s="14"/>
      <c r="P39" s="27" t="s">
        <v>6003</v>
      </c>
      <c r="Q39" s="26" t="s">
        <v>1310</v>
      </c>
      <c r="R39" s="16"/>
      <c r="T39" s="32" t="s">
        <v>1221</v>
      </c>
      <c r="U39" s="33" t="s">
        <v>1162</v>
      </c>
      <c r="V39" s="34">
        <v>8</v>
      </c>
      <c r="Z39" s="14"/>
      <c r="AB39" s="23" t="s">
        <v>1216</v>
      </c>
      <c r="AC39" s="24" t="s">
        <v>1158</v>
      </c>
      <c r="AD39" s="25">
        <v>8</v>
      </c>
    </row>
    <row r="40" spans="2:30">
      <c r="B40" s="14"/>
      <c r="C40" s="15"/>
      <c r="D40" s="15"/>
      <c r="E40" s="15"/>
      <c r="L40" s="14"/>
      <c r="P40" s="27" t="s">
        <v>6004</v>
      </c>
      <c r="Q40" s="26" t="s">
        <v>1310</v>
      </c>
      <c r="R40" s="16"/>
      <c r="T40" s="23" t="s">
        <v>1197</v>
      </c>
      <c r="U40" s="24" t="s">
        <v>1162</v>
      </c>
      <c r="V40" s="25">
        <v>8</v>
      </c>
      <c r="Z40" s="14"/>
      <c r="AB40" s="16"/>
    </row>
    <row r="41" spans="2:30">
      <c r="B41" s="17"/>
      <c r="C41" s="18"/>
      <c r="D41" s="18"/>
      <c r="E41" s="18"/>
      <c r="F41" s="8" t="s">
        <v>5983</v>
      </c>
      <c r="G41" s="9"/>
      <c r="H41" s="10"/>
      <c r="L41" s="14"/>
      <c r="P41" s="27" t="s">
        <v>1205</v>
      </c>
      <c r="Q41" s="26" t="s">
        <v>1206</v>
      </c>
      <c r="R41" s="16"/>
      <c r="X41" s="42" t="s">
        <v>1175</v>
      </c>
      <c r="Y41" s="43"/>
      <c r="Z41" s="44"/>
      <c r="AB41" s="16"/>
    </row>
    <row r="42" spans="2:30">
      <c r="F42" s="32" t="s">
        <v>1281</v>
      </c>
      <c r="G42" s="33" t="s">
        <v>1158</v>
      </c>
      <c r="H42" s="34">
        <v>8</v>
      </c>
      <c r="L42" s="14"/>
      <c r="P42" s="50" t="s">
        <v>6006</v>
      </c>
      <c r="Q42" s="51" t="s">
        <v>6007</v>
      </c>
      <c r="R42" s="49">
        <v>24</v>
      </c>
      <c r="X42" s="11" t="s">
        <v>1167</v>
      </c>
      <c r="Y42" s="12" t="s">
        <v>1162</v>
      </c>
      <c r="Z42" s="13">
        <v>8</v>
      </c>
      <c r="AB42" s="16"/>
    </row>
    <row r="43" spans="2:30">
      <c r="F43" s="23" t="s">
        <v>1326</v>
      </c>
      <c r="G43" s="24" t="s">
        <v>1158</v>
      </c>
      <c r="H43" s="25">
        <v>8</v>
      </c>
      <c r="L43" s="14"/>
      <c r="P43" s="27" t="s">
        <v>1245</v>
      </c>
      <c r="Q43" s="26" t="s">
        <v>1162</v>
      </c>
      <c r="R43" s="28">
        <v>8</v>
      </c>
      <c r="X43" s="14" t="s">
        <v>1168</v>
      </c>
      <c r="Y43" s="15" t="s">
        <v>1162</v>
      </c>
      <c r="Z43" s="16">
        <v>128</v>
      </c>
      <c r="AB43" s="16"/>
    </row>
    <row r="44" spans="2:30">
      <c r="L44" s="14"/>
      <c r="P44" s="27" t="s">
        <v>1209</v>
      </c>
      <c r="Q44" s="15" t="s">
        <v>1199</v>
      </c>
      <c r="R44" s="16"/>
      <c r="X44" s="14" t="s">
        <v>6</v>
      </c>
      <c r="Y44" s="15" t="s">
        <v>1172</v>
      </c>
      <c r="Z44" s="16"/>
      <c r="AB44" s="16"/>
    </row>
    <row r="45" spans="2:30">
      <c r="F45" s="8" t="s">
        <v>6218</v>
      </c>
      <c r="G45" s="9"/>
      <c r="H45" s="10"/>
      <c r="L45" s="14"/>
      <c r="P45" s="27" t="s">
        <v>1210</v>
      </c>
      <c r="Q45" s="26" t="s">
        <v>1162</v>
      </c>
      <c r="R45" s="28">
        <v>8</v>
      </c>
      <c r="X45" s="14" t="s">
        <v>1169</v>
      </c>
      <c r="Y45" s="15" t="s">
        <v>1173</v>
      </c>
      <c r="Z45" s="16"/>
      <c r="AB45" s="16"/>
    </row>
    <row r="46" spans="2:30">
      <c r="F46" s="32" t="s">
        <v>1281</v>
      </c>
      <c r="G46" s="33" t="s">
        <v>1158</v>
      </c>
      <c r="H46" s="34">
        <v>8</v>
      </c>
      <c r="L46" s="17"/>
      <c r="P46" s="27" t="s">
        <v>1211</v>
      </c>
      <c r="Q46" s="15" t="s">
        <v>1199</v>
      </c>
      <c r="R46" s="16"/>
      <c r="S46" s="15"/>
      <c r="T46" s="15"/>
      <c r="U46" s="15"/>
      <c r="V46" s="15"/>
      <c r="W46" s="15"/>
      <c r="X46" s="14" t="s">
        <v>1170</v>
      </c>
      <c r="Y46" s="15" t="s">
        <v>1162</v>
      </c>
      <c r="Z46" s="16">
        <v>32</v>
      </c>
      <c r="AA46" s="15"/>
      <c r="AB46" s="16"/>
    </row>
    <row r="47" spans="2:30">
      <c r="F47" s="14" t="s">
        <v>1285</v>
      </c>
      <c r="G47" s="15" t="s">
        <v>1158</v>
      </c>
      <c r="H47" s="16">
        <v>16</v>
      </c>
      <c r="K47" s="42" t="s">
        <v>1174</v>
      </c>
      <c r="L47" s="43"/>
      <c r="M47" s="44"/>
      <c r="P47" s="29" t="s">
        <v>1212</v>
      </c>
      <c r="Q47" s="18" t="s">
        <v>1199</v>
      </c>
      <c r="R47" s="19"/>
      <c r="S47" s="15"/>
      <c r="T47" s="15"/>
      <c r="U47" s="15"/>
      <c r="V47" s="15"/>
      <c r="W47" s="15"/>
      <c r="X47" s="17" t="s">
        <v>9</v>
      </c>
      <c r="Y47" s="18" t="s">
        <v>1171</v>
      </c>
      <c r="Z47" s="19"/>
      <c r="AA47" s="15"/>
      <c r="AB47" s="16"/>
    </row>
    <row r="48" spans="2:30">
      <c r="F48" s="14" t="s">
        <v>1286</v>
      </c>
      <c r="G48" s="15" t="s">
        <v>1291</v>
      </c>
      <c r="H48" s="16"/>
      <c r="K48" s="11" t="s">
        <v>1215</v>
      </c>
      <c r="L48" s="12" t="s">
        <v>1162</v>
      </c>
      <c r="M48" s="13">
        <v>8</v>
      </c>
      <c r="Q48" s="14"/>
      <c r="R48" s="15"/>
      <c r="S48" s="15"/>
      <c r="T48" s="15"/>
      <c r="U48" s="15"/>
      <c r="V48" s="15"/>
      <c r="W48" s="15"/>
      <c r="AA48" s="15"/>
      <c r="AB48" s="16"/>
    </row>
    <row r="49" spans="2:30">
      <c r="F49" s="14" t="s">
        <v>1287</v>
      </c>
      <c r="G49" s="15" t="s">
        <v>1291</v>
      </c>
      <c r="H49" s="16"/>
      <c r="K49" s="14" t="s">
        <v>1177</v>
      </c>
      <c r="L49" s="15" t="s">
        <v>1162</v>
      </c>
      <c r="M49" s="16">
        <v>16</v>
      </c>
      <c r="Q49" s="14"/>
      <c r="R49" s="15"/>
      <c r="S49" s="15"/>
      <c r="T49" s="15"/>
      <c r="U49" s="15"/>
      <c r="V49" s="15"/>
      <c r="W49" s="15"/>
      <c r="AA49" s="15"/>
      <c r="AB49" s="16"/>
    </row>
    <row r="50" spans="2:30">
      <c r="F50" s="17" t="s">
        <v>1297</v>
      </c>
      <c r="G50" s="18" t="s">
        <v>1291</v>
      </c>
      <c r="H50" s="19"/>
      <c r="K50" s="17" t="s">
        <v>1178</v>
      </c>
      <c r="L50" s="18" t="s">
        <v>1162</v>
      </c>
      <c r="M50" s="19">
        <v>16</v>
      </c>
      <c r="Q50" s="14"/>
      <c r="R50" s="15"/>
      <c r="S50" s="15"/>
      <c r="T50" s="15"/>
      <c r="U50" s="15"/>
      <c r="V50" s="15"/>
      <c r="W50" s="15"/>
      <c r="AA50" s="15"/>
      <c r="AB50" s="16"/>
    </row>
    <row r="51" spans="2:30">
      <c r="Q51" s="17"/>
      <c r="R51" s="18"/>
      <c r="S51" s="18"/>
      <c r="T51" s="18"/>
      <c r="U51" s="18"/>
      <c r="V51" s="18"/>
      <c r="W51" s="18"/>
      <c r="X51" s="18"/>
      <c r="Y51" s="18"/>
      <c r="Z51" s="18"/>
      <c r="AA51" s="18"/>
      <c r="AB51" s="19"/>
    </row>
    <row r="55" spans="2:30">
      <c r="B55" s="8" t="s">
        <v>1295</v>
      </c>
      <c r="C55" s="9"/>
      <c r="D55" s="10"/>
      <c r="F55" s="8" t="s">
        <v>1312</v>
      </c>
      <c r="G55" s="9"/>
      <c r="H55" s="10"/>
      <c r="O55" s="42" t="s">
        <v>1242</v>
      </c>
      <c r="P55" s="43"/>
      <c r="Q55" s="44"/>
      <c r="T55" s="42" t="s">
        <v>1246</v>
      </c>
      <c r="U55" s="43"/>
      <c r="V55" s="44"/>
      <c r="W55" s="30"/>
      <c r="X55" s="42" t="s">
        <v>1248</v>
      </c>
      <c r="Y55" s="43"/>
      <c r="Z55" s="44"/>
      <c r="AA55" s="30"/>
      <c r="AB55" s="42" t="s">
        <v>1247</v>
      </c>
      <c r="AC55" s="43"/>
      <c r="AD55" s="44"/>
    </row>
    <row r="56" spans="2:30">
      <c r="B56" s="11" t="s">
        <v>1296</v>
      </c>
      <c r="C56" s="12" t="s">
        <v>1159</v>
      </c>
      <c r="D56" s="13">
        <v>32</v>
      </c>
      <c r="F56" s="14" t="s">
        <v>1243</v>
      </c>
      <c r="G56" s="15" t="s">
        <v>1162</v>
      </c>
      <c r="H56" s="16">
        <v>64</v>
      </c>
      <c r="K56" s="42" t="s">
        <v>1302</v>
      </c>
      <c r="L56" s="43"/>
      <c r="M56" s="44"/>
      <c r="N56" s="30"/>
      <c r="O56" s="32" t="s">
        <v>1237</v>
      </c>
      <c r="P56" s="33" t="s">
        <v>1162</v>
      </c>
      <c r="Q56" s="34">
        <v>8</v>
      </c>
      <c r="T56" s="11" t="s">
        <v>1250</v>
      </c>
      <c r="U56" s="12" t="s">
        <v>1162</v>
      </c>
      <c r="V56" s="13">
        <v>8</v>
      </c>
      <c r="X56" s="32" t="s">
        <v>1249</v>
      </c>
      <c r="Y56" s="33" t="s">
        <v>1158</v>
      </c>
      <c r="Z56" s="34">
        <v>8</v>
      </c>
      <c r="AB56" s="11" t="s">
        <v>5981</v>
      </c>
      <c r="AC56" s="12" t="s">
        <v>1158</v>
      </c>
      <c r="AD56" s="13">
        <v>8</v>
      </c>
    </row>
    <row r="57" spans="2:30">
      <c r="B57" s="17" t="s">
        <v>1297</v>
      </c>
      <c r="C57" s="18" t="s">
        <v>1289</v>
      </c>
      <c r="D57" s="19"/>
      <c r="F57" s="17" t="s">
        <v>1244</v>
      </c>
      <c r="G57" s="18" t="s">
        <v>1162</v>
      </c>
      <c r="H57" s="19">
        <v>3</v>
      </c>
      <c r="J57" s="35" t="s">
        <v>1290</v>
      </c>
      <c r="K57" s="11" t="s">
        <v>1237</v>
      </c>
      <c r="L57" s="12" t="s">
        <v>1162</v>
      </c>
      <c r="M57" s="13">
        <v>8</v>
      </c>
      <c r="O57" s="14" t="s">
        <v>1238</v>
      </c>
      <c r="P57" s="15" t="s">
        <v>1172</v>
      </c>
      <c r="Q57" s="16"/>
      <c r="T57" s="14" t="s">
        <v>12</v>
      </c>
      <c r="U57" s="15" t="s">
        <v>1186</v>
      </c>
      <c r="V57" s="16">
        <v>32</v>
      </c>
      <c r="X57" s="23" t="s">
        <v>5982</v>
      </c>
      <c r="Y57" s="24" t="s">
        <v>1158</v>
      </c>
      <c r="Z57" s="25">
        <v>8</v>
      </c>
      <c r="AB57" s="14" t="s">
        <v>1254</v>
      </c>
      <c r="AC57" s="15" t="s">
        <v>1158</v>
      </c>
      <c r="AD57" s="16">
        <v>16</v>
      </c>
    </row>
    <row r="58" spans="2:30">
      <c r="J58" s="35" t="s">
        <v>1290</v>
      </c>
      <c r="K58" s="14" t="s">
        <v>1238</v>
      </c>
      <c r="L58" s="15" t="s">
        <v>1172</v>
      </c>
      <c r="M58" s="16"/>
      <c r="O58" s="27" t="s">
        <v>1262</v>
      </c>
      <c r="P58" s="15" t="s">
        <v>1158</v>
      </c>
      <c r="Q58" s="16">
        <v>8</v>
      </c>
      <c r="T58" s="17" t="s">
        <v>1251</v>
      </c>
      <c r="U58" s="18" t="s">
        <v>1172</v>
      </c>
      <c r="V58" s="19"/>
      <c r="AB58" s="14" t="s">
        <v>1252</v>
      </c>
      <c r="AC58" s="15" t="s">
        <v>1172</v>
      </c>
      <c r="AD58" s="16"/>
    </row>
    <row r="59" spans="2:30">
      <c r="B59" s="52" t="s">
        <v>6206</v>
      </c>
      <c r="C59" s="12"/>
      <c r="D59" s="13"/>
      <c r="F59" s="8" t="s">
        <v>1311</v>
      </c>
      <c r="G59" s="9"/>
      <c r="H59" s="10"/>
      <c r="J59" t="s">
        <v>5935</v>
      </c>
      <c r="K59" s="14" t="s">
        <v>1239</v>
      </c>
      <c r="L59" s="15" t="s">
        <v>1162</v>
      </c>
      <c r="M59" s="16">
        <v>32</v>
      </c>
      <c r="O59" s="29" t="s">
        <v>1241</v>
      </c>
      <c r="P59" s="18" t="s">
        <v>1158</v>
      </c>
      <c r="Q59" s="19">
        <v>8</v>
      </c>
      <c r="AB59" s="14" t="s">
        <v>1253</v>
      </c>
      <c r="AC59" s="15" t="s">
        <v>1158</v>
      </c>
      <c r="AD59" s="16">
        <v>16</v>
      </c>
    </row>
    <row r="60" spans="2:30">
      <c r="B60" s="32" t="s">
        <v>6207</v>
      </c>
      <c r="C60" s="33" t="s">
        <v>5988</v>
      </c>
      <c r="D60" s="34">
        <v>8</v>
      </c>
      <c r="F60" s="11" t="s">
        <v>1306</v>
      </c>
      <c r="G60" s="12" t="s">
        <v>1307</v>
      </c>
      <c r="H60" s="13">
        <v>8</v>
      </c>
      <c r="J60" t="s">
        <v>5936</v>
      </c>
      <c r="K60" s="17" t="s">
        <v>12</v>
      </c>
      <c r="L60" s="18" t="s">
        <v>1162</v>
      </c>
      <c r="M60" s="19">
        <v>256</v>
      </c>
      <c r="N60" s="17"/>
      <c r="AB60" s="14" t="s">
        <v>1255</v>
      </c>
      <c r="AC60" s="15" t="s">
        <v>1158</v>
      </c>
      <c r="AD60" s="16">
        <v>16</v>
      </c>
    </row>
    <row r="61" spans="2:30">
      <c r="B61" s="17" t="s">
        <v>6208</v>
      </c>
      <c r="C61" s="18" t="s">
        <v>1310</v>
      </c>
      <c r="D61" s="19"/>
      <c r="F61" s="14" t="s">
        <v>1308</v>
      </c>
      <c r="G61" s="15" t="s">
        <v>1310</v>
      </c>
      <c r="H61" s="16"/>
      <c r="L61" s="11"/>
      <c r="O61" s="42" t="s">
        <v>1240</v>
      </c>
      <c r="P61" s="43"/>
      <c r="Q61" s="44"/>
      <c r="AB61" s="14" t="s">
        <v>1223</v>
      </c>
      <c r="AC61" s="15" t="s">
        <v>1158</v>
      </c>
      <c r="AD61" s="16">
        <v>16</v>
      </c>
    </row>
    <row r="62" spans="2:30">
      <c r="F62" s="17" t="s">
        <v>1309</v>
      </c>
      <c r="G62" s="18" t="s">
        <v>1310</v>
      </c>
      <c r="H62" s="19"/>
      <c r="L62" s="17"/>
      <c r="O62" s="32" t="s">
        <v>1237</v>
      </c>
      <c r="P62" s="33" t="s">
        <v>1162</v>
      </c>
      <c r="Q62" s="34">
        <v>8</v>
      </c>
      <c r="AB62" s="14" t="s">
        <v>1187</v>
      </c>
      <c r="AC62" s="15" t="s">
        <v>1166</v>
      </c>
      <c r="AD62" s="16"/>
    </row>
    <row r="63" spans="2:30">
      <c r="B63" s="53" t="s">
        <v>6209</v>
      </c>
      <c r="C63" s="9"/>
      <c r="D63" s="10"/>
      <c r="K63" s="8" t="s">
        <v>1300</v>
      </c>
      <c r="L63" s="9"/>
      <c r="M63" s="10"/>
      <c r="O63" s="14" t="s">
        <v>1238</v>
      </c>
      <c r="P63" s="15" t="s">
        <v>1172</v>
      </c>
      <c r="Q63" s="16"/>
      <c r="AB63" s="17" t="s">
        <v>1213</v>
      </c>
      <c r="AC63" s="18" t="s">
        <v>1166</v>
      </c>
      <c r="AD63" s="19"/>
    </row>
    <row r="64" spans="2:30">
      <c r="B64" s="32" t="s">
        <v>6210</v>
      </c>
      <c r="C64" s="33" t="s">
        <v>5988</v>
      </c>
      <c r="D64" s="34">
        <v>8</v>
      </c>
      <c r="F64" s="53" t="s">
        <v>6214</v>
      </c>
      <c r="G64" s="9"/>
      <c r="H64" s="10"/>
      <c r="K64" s="32" t="s">
        <v>1301</v>
      </c>
      <c r="L64" s="33" t="s">
        <v>1158</v>
      </c>
      <c r="M64" s="34">
        <v>8</v>
      </c>
      <c r="O64" s="27" t="s">
        <v>1261</v>
      </c>
      <c r="P64" s="15" t="s">
        <v>1158</v>
      </c>
      <c r="Q64" s="16">
        <v>8</v>
      </c>
    </row>
    <row r="65" spans="2:17">
      <c r="B65" s="17" t="s">
        <v>6211</v>
      </c>
      <c r="C65" s="18" t="s">
        <v>1310</v>
      </c>
      <c r="D65" s="19"/>
      <c r="F65" s="8" t="s">
        <v>6215</v>
      </c>
      <c r="G65" s="9" t="s">
        <v>6216</v>
      </c>
      <c r="H65" s="10"/>
      <c r="K65" s="17" t="s">
        <v>1303</v>
      </c>
      <c r="L65" s="18" t="s">
        <v>1289</v>
      </c>
      <c r="M65" s="19"/>
      <c r="O65" s="29" t="s">
        <v>1241</v>
      </c>
      <c r="P65" s="18" t="s">
        <v>1158</v>
      </c>
      <c r="Q65" s="19">
        <v>8</v>
      </c>
    </row>
  </sheetData>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30"/>
  <sheetViews>
    <sheetView zoomScale="160" zoomScaleNormal="160" workbookViewId="0">
      <selection activeCell="G15" sqref="G15"/>
    </sheetView>
  </sheetViews>
  <sheetFormatPr defaultRowHeight="13"/>
  <sheetData>
    <row r="6" spans="3:6">
      <c r="C6" s="40"/>
      <c r="D6" s="40"/>
      <c r="E6" s="40"/>
      <c r="F6" t="str">
        <f>"create table "&amp;C6&amp;"("</f>
        <v>create table (</v>
      </c>
    </row>
    <row r="7" spans="3:6">
      <c r="C7" s="40"/>
      <c r="D7" s="40"/>
      <c r="E7" s="40"/>
      <c r="F7" t="str">
        <f>IF(C7="",");",C7&amp;" "&amp;D7&amp;IF(E7&lt;&gt;"","("&amp;E7&amp;")","")&amp;IF(C8="","",","))</f>
        <v>);</v>
      </c>
    </row>
    <row r="8" spans="3:6">
      <c r="C8" s="40"/>
      <c r="D8" s="40"/>
      <c r="E8" s="40"/>
      <c r="F8" t="str">
        <f t="shared" ref="F8:F30" si="0">IF(C8="",");",C8&amp;" "&amp;D8&amp;IF(E8&lt;&gt;"","("&amp;E8&amp;")","")&amp;IF(C9="","",","))</f>
        <v>);</v>
      </c>
    </row>
    <row r="9" spans="3:6">
      <c r="C9" s="40"/>
      <c r="D9" s="40"/>
      <c r="E9" s="40"/>
      <c r="F9" t="str">
        <f t="shared" si="0"/>
        <v>);</v>
      </c>
    </row>
    <row r="10" spans="3:6">
      <c r="C10" s="40"/>
      <c r="D10" s="40"/>
      <c r="E10" s="40"/>
      <c r="F10" t="str">
        <f t="shared" si="0"/>
        <v>);</v>
      </c>
    </row>
    <row r="11" spans="3:6">
      <c r="C11" s="40"/>
      <c r="D11" s="40"/>
      <c r="E11" s="40"/>
      <c r="F11" t="str">
        <f t="shared" si="0"/>
        <v>);</v>
      </c>
    </row>
    <row r="12" spans="3:6">
      <c r="C12" s="40"/>
      <c r="D12" s="40"/>
      <c r="E12" s="40"/>
      <c r="F12" t="str">
        <f t="shared" si="0"/>
        <v>);</v>
      </c>
    </row>
    <row r="13" spans="3:6">
      <c r="C13" s="40"/>
      <c r="D13" s="40"/>
      <c r="E13" s="40"/>
      <c r="F13" t="str">
        <f t="shared" si="0"/>
        <v>);</v>
      </c>
    </row>
    <row r="14" spans="3:6">
      <c r="C14" s="40"/>
      <c r="D14" s="40"/>
      <c r="E14" s="40"/>
      <c r="F14" t="str">
        <f t="shared" si="0"/>
        <v>);</v>
      </c>
    </row>
    <row r="15" spans="3:6">
      <c r="C15" s="40"/>
      <c r="D15" s="40"/>
      <c r="E15" s="40"/>
      <c r="F15" t="str">
        <f t="shared" si="0"/>
        <v>);</v>
      </c>
    </row>
    <row r="16" spans="3:6">
      <c r="C16" s="40"/>
      <c r="D16" s="40"/>
      <c r="E16" s="40"/>
      <c r="F16" t="str">
        <f t="shared" si="0"/>
        <v>);</v>
      </c>
    </row>
    <row r="17" spans="3:6">
      <c r="C17" s="40"/>
      <c r="D17" s="40"/>
      <c r="E17" s="40"/>
      <c r="F17" t="str">
        <f t="shared" si="0"/>
        <v>);</v>
      </c>
    </row>
    <row r="18" spans="3:6">
      <c r="C18" s="40"/>
      <c r="D18" s="40"/>
      <c r="E18" s="40"/>
      <c r="F18" t="str">
        <f t="shared" si="0"/>
        <v>);</v>
      </c>
    </row>
    <row r="19" spans="3:6">
      <c r="C19" s="40"/>
      <c r="D19" s="40"/>
      <c r="E19" s="40"/>
      <c r="F19" t="str">
        <f t="shared" si="0"/>
        <v>);</v>
      </c>
    </row>
    <row r="20" spans="3:6">
      <c r="C20" s="40"/>
      <c r="D20" s="40"/>
      <c r="E20" s="40"/>
      <c r="F20" t="str">
        <f t="shared" si="0"/>
        <v>);</v>
      </c>
    </row>
    <row r="21" spans="3:6">
      <c r="C21" s="40"/>
      <c r="D21" s="40"/>
      <c r="E21" s="40"/>
      <c r="F21" t="str">
        <f t="shared" si="0"/>
        <v>);</v>
      </c>
    </row>
    <row r="22" spans="3:6">
      <c r="C22" s="40"/>
      <c r="D22" s="40"/>
      <c r="E22" s="40"/>
      <c r="F22" t="str">
        <f t="shared" si="0"/>
        <v>);</v>
      </c>
    </row>
    <row r="23" spans="3:6">
      <c r="C23" s="40"/>
      <c r="D23" s="40"/>
      <c r="E23" s="40"/>
      <c r="F23" t="str">
        <f t="shared" si="0"/>
        <v>);</v>
      </c>
    </row>
    <row r="24" spans="3:6">
      <c r="C24" s="40"/>
      <c r="D24" s="40"/>
      <c r="E24" s="40"/>
      <c r="F24" t="str">
        <f t="shared" si="0"/>
        <v>);</v>
      </c>
    </row>
    <row r="25" spans="3:6">
      <c r="C25" s="40"/>
      <c r="D25" s="40"/>
      <c r="E25" s="40"/>
      <c r="F25" t="str">
        <f t="shared" si="0"/>
        <v>);</v>
      </c>
    </row>
    <row r="26" spans="3:6">
      <c r="C26" s="40"/>
      <c r="D26" s="40"/>
      <c r="E26" s="40"/>
      <c r="F26" t="str">
        <f t="shared" si="0"/>
        <v>);</v>
      </c>
    </row>
    <row r="27" spans="3:6">
      <c r="C27" s="40"/>
      <c r="D27" s="40"/>
      <c r="E27" s="40"/>
      <c r="F27" t="str">
        <f t="shared" si="0"/>
        <v>);</v>
      </c>
    </row>
    <row r="28" spans="3:6">
      <c r="C28" s="40"/>
      <c r="D28" s="40"/>
      <c r="E28" s="40"/>
      <c r="F28" t="str">
        <f t="shared" si="0"/>
        <v>);</v>
      </c>
    </row>
    <row r="29" spans="3:6">
      <c r="C29" s="40"/>
      <c r="D29" s="40"/>
      <c r="E29" s="40"/>
      <c r="F29" t="str">
        <f t="shared" si="0"/>
        <v>);</v>
      </c>
    </row>
    <row r="30" spans="3:6">
      <c r="C30" s="40"/>
      <c r="D30" s="40"/>
      <c r="E30" s="40"/>
      <c r="F30" t="str">
        <f t="shared" si="0"/>
        <v>);</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44"/>
  <sheetViews>
    <sheetView workbookViewId="0">
      <selection activeCell="C45" sqref="C45"/>
    </sheetView>
  </sheetViews>
  <sheetFormatPr defaultRowHeight="13"/>
  <sheetData>
    <row r="6" spans="3:3">
      <c r="C6" t="s">
        <v>1387</v>
      </c>
    </row>
    <row r="7" spans="3:3">
      <c r="C7" t="s">
        <v>1388</v>
      </c>
    </row>
    <row r="8" spans="3:3">
      <c r="C8" t="s">
        <v>1389</v>
      </c>
    </row>
    <row r="9" spans="3:3">
      <c r="C9" t="s">
        <v>1390</v>
      </c>
    </row>
    <row r="10" spans="3:3">
      <c r="C10" t="s">
        <v>1391</v>
      </c>
    </row>
    <row r="11" spans="3:3">
      <c r="C11" t="s">
        <v>1392</v>
      </c>
    </row>
    <row r="12" spans="3:3">
      <c r="C12" t="s">
        <v>1393</v>
      </c>
    </row>
    <row r="13" spans="3:3">
      <c r="C13" t="s">
        <v>1394</v>
      </c>
    </row>
    <row r="14" spans="3:3">
      <c r="C14" t="s">
        <v>1395</v>
      </c>
    </row>
    <row r="15" spans="3:3">
      <c r="C15" t="s">
        <v>1396</v>
      </c>
    </row>
    <row r="16" spans="3:3">
      <c r="C16" t="s">
        <v>1397</v>
      </c>
    </row>
    <row r="17" spans="3:3">
      <c r="C17" t="s">
        <v>1398</v>
      </c>
    </row>
    <row r="18" spans="3:3">
      <c r="C18" t="s">
        <v>1399</v>
      </c>
    </row>
    <row r="19" spans="3:3">
      <c r="C19" t="s">
        <v>1400</v>
      </c>
    </row>
    <row r="20" spans="3:3">
      <c r="C20" t="s">
        <v>1401</v>
      </c>
    </row>
    <row r="21" spans="3:3">
      <c r="C21" t="s">
        <v>1402</v>
      </c>
    </row>
    <row r="22" spans="3:3">
      <c r="C22" t="s">
        <v>1403</v>
      </c>
    </row>
    <row r="23" spans="3:3">
      <c r="C23" t="s">
        <v>1404</v>
      </c>
    </row>
    <row r="24" spans="3:3">
      <c r="C24" t="s">
        <v>1405</v>
      </c>
    </row>
    <row r="25" spans="3:3">
      <c r="C25" t="s">
        <v>1406</v>
      </c>
    </row>
    <row r="26" spans="3:3">
      <c r="C26" t="s">
        <v>1407</v>
      </c>
    </row>
    <row r="27" spans="3:3">
      <c r="C27" t="s">
        <v>1408</v>
      </c>
    </row>
    <row r="28" spans="3:3">
      <c r="C28" t="s">
        <v>1409</v>
      </c>
    </row>
    <row r="29" spans="3:3">
      <c r="C29" t="s">
        <v>1410</v>
      </c>
    </row>
    <row r="30" spans="3:3">
      <c r="C30" t="s">
        <v>1411</v>
      </c>
    </row>
    <row r="31" spans="3:3">
      <c r="C31" t="s">
        <v>1412</v>
      </c>
    </row>
    <row r="32" spans="3:3">
      <c r="C32" t="s">
        <v>1413</v>
      </c>
    </row>
    <row r="33" spans="3:3">
      <c r="C33" t="s">
        <v>1414</v>
      </c>
    </row>
    <row r="34" spans="3:3">
      <c r="C34" t="s">
        <v>1415</v>
      </c>
    </row>
    <row r="35" spans="3:3">
      <c r="C35" t="s">
        <v>1416</v>
      </c>
    </row>
    <row r="36" spans="3:3">
      <c r="C36" t="s">
        <v>1417</v>
      </c>
    </row>
    <row r="37" spans="3:3">
      <c r="C37" t="s">
        <v>1418</v>
      </c>
    </row>
    <row r="38" spans="3:3">
      <c r="C38" t="s">
        <v>1419</v>
      </c>
    </row>
    <row r="39" spans="3:3">
      <c r="C39" t="s">
        <v>1420</v>
      </c>
    </row>
    <row r="40" spans="3:3">
      <c r="C40" t="s">
        <v>1421</v>
      </c>
    </row>
    <row r="41" spans="3:3">
      <c r="C41" t="s">
        <v>1422</v>
      </c>
    </row>
    <row r="42" spans="3:3">
      <c r="C42" t="s">
        <v>1423</v>
      </c>
    </row>
    <row r="43" spans="3:3">
      <c r="C43" t="s">
        <v>1424</v>
      </c>
    </row>
    <row r="44" spans="3:3">
      <c r="C44" t="s">
        <v>1425</v>
      </c>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W1034"/>
  <sheetViews>
    <sheetView workbookViewId="0">
      <selection activeCell="C33" sqref="C33"/>
    </sheetView>
  </sheetViews>
  <sheetFormatPr defaultRowHeight="13"/>
  <cols>
    <col min="3" max="4" width="18.6328125" bestFit="1" customWidth="1"/>
    <col min="5" max="5" width="6.90625" customWidth="1"/>
    <col min="6" max="6" width="16.36328125" bestFit="1" customWidth="1"/>
    <col min="7" max="7" width="23" bestFit="1" customWidth="1"/>
    <col min="8" max="8" width="11" bestFit="1" customWidth="1"/>
    <col min="9" max="9" width="16.08984375" customWidth="1"/>
    <col min="10" max="10" width="7.54296875" customWidth="1"/>
    <col min="11" max="11" width="21.81640625" customWidth="1"/>
    <col min="12" max="12" width="9.26953125" bestFit="1" customWidth="1"/>
  </cols>
  <sheetData>
    <row r="3" spans="3:23">
      <c r="C3" t="s">
        <v>1326</v>
      </c>
      <c r="D3" t="s">
        <v>1327</v>
      </c>
      <c r="E3" t="s">
        <v>1328</v>
      </c>
      <c r="F3" t="s">
        <v>1329</v>
      </c>
      <c r="G3" t="s">
        <v>1330</v>
      </c>
      <c r="H3" t="s">
        <v>1323</v>
      </c>
      <c r="I3" t="s">
        <v>1297</v>
      </c>
      <c r="J3" t="s">
        <v>1325</v>
      </c>
      <c r="K3" t="s">
        <v>3956</v>
      </c>
    </row>
    <row r="4" spans="3:23">
      <c r="C4" t="s">
        <v>2883</v>
      </c>
      <c r="D4" t="s">
        <v>2884</v>
      </c>
      <c r="E4">
        <v>9999</v>
      </c>
      <c r="F4" t="s">
        <v>2885</v>
      </c>
      <c r="I4">
        <v>0</v>
      </c>
      <c r="J4">
        <v>1</v>
      </c>
      <c r="K4" t="s">
        <v>2967</v>
      </c>
      <c r="L4" t="str">
        <f>"insert into conditionEffect values("</f>
        <v>insert into conditionEffect values(</v>
      </c>
      <c r="M4" t="str">
        <f>"'"&amp;C4&amp;"',"</f>
        <v>'CE0001',</v>
      </c>
      <c r="N4" t="str">
        <f t="shared" ref="N4:U4" si="0">"'"&amp;D4&amp;"',"</f>
        <v>'CONTINUE',</v>
      </c>
      <c r="O4" t="str">
        <f>E4&amp;","</f>
        <v>9999,</v>
      </c>
      <c r="P4" t="str">
        <f t="shared" si="0"/>
        <v>'STOP',</v>
      </c>
      <c r="Q4" t="str">
        <f t="shared" si="0"/>
        <v>'',</v>
      </c>
      <c r="R4" t="str">
        <f t="shared" si="0"/>
        <v>'',</v>
      </c>
      <c r="S4" t="str">
        <f>I4&amp;","</f>
        <v>0,</v>
      </c>
      <c r="T4" t="str">
        <f>J4&amp;","</f>
        <v>1,</v>
      </c>
      <c r="U4" t="str">
        <f>"'"&amp;K4&amp;"'"</f>
        <v>'行動不能無期限'</v>
      </c>
      <c r="V4" t="s">
        <v>1441</v>
      </c>
      <c r="W4" t="str">
        <f>L4&amp;M4&amp;N4&amp;O4&amp;P4&amp;Q4&amp;R4&amp;S4&amp;T4&amp;U4&amp;V4</f>
        <v>insert into conditionEffect values('CE0001','CONTINUE',9999,'STOP','','',0,1,'行動不能無期限');</v>
      </c>
    </row>
    <row r="5" spans="3:23">
      <c r="C5" t="s">
        <v>2909</v>
      </c>
      <c r="D5" t="s">
        <v>2884</v>
      </c>
      <c r="E5">
        <v>9999</v>
      </c>
      <c r="F5" t="s">
        <v>2885</v>
      </c>
      <c r="I5">
        <v>0</v>
      </c>
      <c r="J5">
        <v>0.75</v>
      </c>
      <c r="K5" t="s">
        <v>2968</v>
      </c>
      <c r="L5" t="str">
        <f t="shared" ref="L5:L68" si="1">"insert into conditionEffect values("</f>
        <v>insert into conditionEffect values(</v>
      </c>
      <c r="M5" t="str">
        <f t="shared" ref="M5:M68" si="2">"'"&amp;C5&amp;"',"</f>
        <v>'CE0002',</v>
      </c>
      <c r="N5" t="str">
        <f t="shared" ref="N5:N68" si="3">"'"&amp;D5&amp;"',"</f>
        <v>'CONTINUE',</v>
      </c>
      <c r="O5" t="str">
        <f t="shared" ref="O5:O68" si="4">E5&amp;","</f>
        <v>9999,</v>
      </c>
      <c r="P5" t="str">
        <f t="shared" ref="P5:P68" si="5">"'"&amp;F5&amp;"',"</f>
        <v>'STOP',</v>
      </c>
      <c r="Q5" t="str">
        <f t="shared" ref="Q5:Q68" si="6">"'"&amp;G5&amp;"',"</f>
        <v>'',</v>
      </c>
      <c r="R5" t="str">
        <f t="shared" ref="R5:R68" si="7">"'"&amp;H5&amp;"',"</f>
        <v>'',</v>
      </c>
      <c r="S5" t="str">
        <f t="shared" ref="S5:S68" si="8">I5&amp;","</f>
        <v>0,</v>
      </c>
      <c r="T5" t="str">
        <f t="shared" ref="T5:T68" si="9">J5&amp;","</f>
        <v>0.75,</v>
      </c>
      <c r="U5" t="str">
        <f t="shared" ref="U5:U68" si="10">"'"&amp;K5&amp;"'"</f>
        <v>'行動不能高無期限'</v>
      </c>
      <c r="V5" t="s">
        <v>1441</v>
      </c>
      <c r="W5" t="str">
        <f t="shared" ref="W5:W68" si="11">L5&amp;M5&amp;N5&amp;O5&amp;P5&amp;Q5&amp;R5&amp;S5&amp;T5&amp;U5&amp;V5</f>
        <v>insert into conditionEffect values('CE0002','CONTINUE',9999,'STOP','','',0,0.75,'行動不能高無期限');</v>
      </c>
    </row>
    <row r="6" spans="3:23">
      <c r="C6" t="s">
        <v>2910</v>
      </c>
      <c r="D6" t="s">
        <v>2884</v>
      </c>
      <c r="E6">
        <v>9999</v>
      </c>
      <c r="F6" t="s">
        <v>2885</v>
      </c>
      <c r="I6">
        <v>0</v>
      </c>
      <c r="J6">
        <v>0.5</v>
      </c>
      <c r="K6" t="s">
        <v>2969</v>
      </c>
      <c r="L6" t="str">
        <f t="shared" si="1"/>
        <v>insert into conditionEffect values(</v>
      </c>
      <c r="M6" t="str">
        <f t="shared" si="2"/>
        <v>'CE0003',</v>
      </c>
      <c r="N6" t="str">
        <f t="shared" si="3"/>
        <v>'CONTINUE',</v>
      </c>
      <c r="O6" t="str">
        <f t="shared" si="4"/>
        <v>9999,</v>
      </c>
      <c r="P6" t="str">
        <f t="shared" si="5"/>
        <v>'STOP',</v>
      </c>
      <c r="Q6" t="str">
        <f t="shared" si="6"/>
        <v>'',</v>
      </c>
      <c r="R6" t="str">
        <f t="shared" si="7"/>
        <v>'',</v>
      </c>
      <c r="S6" t="str">
        <f t="shared" si="8"/>
        <v>0,</v>
      </c>
      <c r="T6" t="str">
        <f t="shared" si="9"/>
        <v>0.5,</v>
      </c>
      <c r="U6" t="str">
        <f t="shared" si="10"/>
        <v>'行動不能中無期限'</v>
      </c>
      <c r="V6" t="s">
        <v>1441</v>
      </c>
      <c r="W6" t="str">
        <f t="shared" si="11"/>
        <v>insert into conditionEffect values('CE0003','CONTINUE',9999,'STOP','','',0,0.5,'行動不能中無期限');</v>
      </c>
    </row>
    <row r="7" spans="3:23">
      <c r="C7" t="s">
        <v>2911</v>
      </c>
      <c r="D7" t="s">
        <v>2884</v>
      </c>
      <c r="E7">
        <v>9999</v>
      </c>
      <c r="F7" t="s">
        <v>2885</v>
      </c>
      <c r="I7">
        <v>0</v>
      </c>
      <c r="J7">
        <v>0.25</v>
      </c>
      <c r="K7" t="s">
        <v>2970</v>
      </c>
      <c r="L7" t="str">
        <f t="shared" si="1"/>
        <v>insert into conditionEffect values(</v>
      </c>
      <c r="M7" t="str">
        <f t="shared" si="2"/>
        <v>'CE0004',</v>
      </c>
      <c r="N7" t="str">
        <f t="shared" si="3"/>
        <v>'CONTINUE',</v>
      </c>
      <c r="O7" t="str">
        <f t="shared" si="4"/>
        <v>9999,</v>
      </c>
      <c r="P7" t="str">
        <f t="shared" si="5"/>
        <v>'STOP',</v>
      </c>
      <c r="Q7" t="str">
        <f t="shared" si="6"/>
        <v>'',</v>
      </c>
      <c r="R7" t="str">
        <f t="shared" si="7"/>
        <v>'',</v>
      </c>
      <c r="S7" t="str">
        <f t="shared" si="8"/>
        <v>0,</v>
      </c>
      <c r="T7" t="str">
        <f t="shared" si="9"/>
        <v>0.25,</v>
      </c>
      <c r="U7" t="str">
        <f t="shared" si="10"/>
        <v>'行動不能低無期限'</v>
      </c>
      <c r="V7" t="s">
        <v>1441</v>
      </c>
      <c r="W7" t="str">
        <f t="shared" si="11"/>
        <v>insert into conditionEffect values('CE0004','CONTINUE',9999,'STOP','','',0,0.25,'行動不能低無期限');</v>
      </c>
    </row>
    <row r="8" spans="3:23">
      <c r="C8" t="s">
        <v>2912</v>
      </c>
      <c r="D8" t="s">
        <v>2884</v>
      </c>
      <c r="E8">
        <v>5</v>
      </c>
      <c r="F8" t="s">
        <v>2885</v>
      </c>
      <c r="I8">
        <v>0</v>
      </c>
      <c r="J8">
        <v>1</v>
      </c>
      <c r="K8" t="s">
        <v>2965</v>
      </c>
      <c r="L8" t="str">
        <f t="shared" si="1"/>
        <v>insert into conditionEffect values(</v>
      </c>
      <c r="M8" t="str">
        <f t="shared" si="2"/>
        <v>'CE0005',</v>
      </c>
      <c r="N8" t="str">
        <f t="shared" si="3"/>
        <v>'CONTINUE',</v>
      </c>
      <c r="O8" t="str">
        <f t="shared" si="4"/>
        <v>5,</v>
      </c>
      <c r="P8" t="str">
        <f t="shared" si="5"/>
        <v>'STOP',</v>
      </c>
      <c r="Q8" t="str">
        <f t="shared" si="6"/>
        <v>'',</v>
      </c>
      <c r="R8" t="str">
        <f t="shared" si="7"/>
        <v>'',</v>
      </c>
      <c r="S8" t="str">
        <f t="shared" si="8"/>
        <v>0,</v>
      </c>
      <c r="T8" t="str">
        <f t="shared" si="9"/>
        <v>1,</v>
      </c>
      <c r="U8" t="str">
        <f t="shared" si="10"/>
        <v>'行動不能5ターン'</v>
      </c>
      <c r="V8" t="s">
        <v>1441</v>
      </c>
      <c r="W8" t="str">
        <f t="shared" si="11"/>
        <v>insert into conditionEffect values('CE0005','CONTINUE',5,'STOP','','',0,1,'行動不能5ターン');</v>
      </c>
    </row>
    <row r="9" spans="3:23">
      <c r="C9" t="s">
        <v>2913</v>
      </c>
      <c r="D9" t="s">
        <v>2884</v>
      </c>
      <c r="E9">
        <v>5</v>
      </c>
      <c r="F9" t="s">
        <v>2885</v>
      </c>
      <c r="I9">
        <v>0</v>
      </c>
      <c r="J9">
        <v>0.75</v>
      </c>
      <c r="K9" t="s">
        <v>2941</v>
      </c>
      <c r="L9" t="str">
        <f t="shared" si="1"/>
        <v>insert into conditionEffect values(</v>
      </c>
      <c r="M9" t="str">
        <f t="shared" si="2"/>
        <v>'CE0006',</v>
      </c>
      <c r="N9" t="str">
        <f t="shared" si="3"/>
        <v>'CONTINUE',</v>
      </c>
      <c r="O9" t="str">
        <f t="shared" si="4"/>
        <v>5,</v>
      </c>
      <c r="P9" t="str">
        <f t="shared" si="5"/>
        <v>'STOP',</v>
      </c>
      <c r="Q9" t="str">
        <f t="shared" si="6"/>
        <v>'',</v>
      </c>
      <c r="R9" t="str">
        <f t="shared" si="7"/>
        <v>'',</v>
      </c>
      <c r="S9" t="str">
        <f t="shared" si="8"/>
        <v>0,</v>
      </c>
      <c r="T9" t="str">
        <f t="shared" si="9"/>
        <v>0.75,</v>
      </c>
      <c r="U9" t="str">
        <f t="shared" si="10"/>
        <v>'行動不能高5ターン'</v>
      </c>
      <c r="V9" t="s">
        <v>1441</v>
      </c>
      <c r="W9" t="str">
        <f t="shared" si="11"/>
        <v>insert into conditionEffect values('CE0006','CONTINUE',5,'STOP','','',0,0.75,'行動不能高5ターン');</v>
      </c>
    </row>
    <row r="10" spans="3:23">
      <c r="C10" t="s">
        <v>2914</v>
      </c>
      <c r="D10" t="s">
        <v>2884</v>
      </c>
      <c r="E10">
        <v>5</v>
      </c>
      <c r="F10" t="s">
        <v>2885</v>
      </c>
      <c r="I10">
        <v>0</v>
      </c>
      <c r="J10">
        <v>0.5</v>
      </c>
      <c r="K10" t="s">
        <v>2942</v>
      </c>
      <c r="L10" t="str">
        <f t="shared" si="1"/>
        <v>insert into conditionEffect values(</v>
      </c>
      <c r="M10" t="str">
        <f t="shared" si="2"/>
        <v>'CE0007',</v>
      </c>
      <c r="N10" t="str">
        <f t="shared" si="3"/>
        <v>'CONTINUE',</v>
      </c>
      <c r="O10" t="str">
        <f t="shared" si="4"/>
        <v>5,</v>
      </c>
      <c r="P10" t="str">
        <f t="shared" si="5"/>
        <v>'STOP',</v>
      </c>
      <c r="Q10" t="str">
        <f t="shared" si="6"/>
        <v>'',</v>
      </c>
      <c r="R10" t="str">
        <f t="shared" si="7"/>
        <v>'',</v>
      </c>
      <c r="S10" t="str">
        <f t="shared" si="8"/>
        <v>0,</v>
      </c>
      <c r="T10" t="str">
        <f t="shared" si="9"/>
        <v>0.5,</v>
      </c>
      <c r="U10" t="str">
        <f t="shared" si="10"/>
        <v>'行動不能中5ターン'</v>
      </c>
      <c r="V10" t="s">
        <v>1441</v>
      </c>
      <c r="W10" t="str">
        <f t="shared" si="11"/>
        <v>insert into conditionEffect values('CE0007','CONTINUE',5,'STOP','','',0,0.5,'行動不能中5ターン');</v>
      </c>
    </row>
    <row r="11" spans="3:23">
      <c r="C11" t="s">
        <v>2915</v>
      </c>
      <c r="D11" t="s">
        <v>2884</v>
      </c>
      <c r="E11">
        <v>5</v>
      </c>
      <c r="F11" t="s">
        <v>2885</v>
      </c>
      <c r="I11">
        <v>0</v>
      </c>
      <c r="J11">
        <v>0.25</v>
      </c>
      <c r="K11" t="s">
        <v>2943</v>
      </c>
      <c r="L11" t="str">
        <f t="shared" si="1"/>
        <v>insert into conditionEffect values(</v>
      </c>
      <c r="M11" t="str">
        <f t="shared" si="2"/>
        <v>'CE0008',</v>
      </c>
      <c r="N11" t="str">
        <f t="shared" si="3"/>
        <v>'CONTINUE',</v>
      </c>
      <c r="O11" t="str">
        <f t="shared" si="4"/>
        <v>5,</v>
      </c>
      <c r="P11" t="str">
        <f t="shared" si="5"/>
        <v>'STOP',</v>
      </c>
      <c r="Q11" t="str">
        <f t="shared" si="6"/>
        <v>'',</v>
      </c>
      <c r="R11" t="str">
        <f t="shared" si="7"/>
        <v>'',</v>
      </c>
      <c r="S11" t="str">
        <f t="shared" si="8"/>
        <v>0,</v>
      </c>
      <c r="T11" t="str">
        <f t="shared" si="9"/>
        <v>0.25,</v>
      </c>
      <c r="U11" t="str">
        <f t="shared" si="10"/>
        <v>'行動不能低5ターン'</v>
      </c>
      <c r="V11" t="s">
        <v>1441</v>
      </c>
      <c r="W11" t="str">
        <f t="shared" si="11"/>
        <v>insert into conditionEffect values('CE0008','CONTINUE',5,'STOP','','',0,0.25,'行動不能低5ターン');</v>
      </c>
    </row>
    <row r="12" spans="3:23">
      <c r="C12" t="s">
        <v>2916</v>
      </c>
      <c r="D12" t="s">
        <v>2884</v>
      </c>
      <c r="E12">
        <v>1</v>
      </c>
      <c r="F12" t="s">
        <v>2885</v>
      </c>
      <c r="I12">
        <v>0</v>
      </c>
      <c r="J12">
        <v>1</v>
      </c>
      <c r="K12" t="s">
        <v>2966</v>
      </c>
      <c r="L12" t="str">
        <f t="shared" si="1"/>
        <v>insert into conditionEffect values(</v>
      </c>
      <c r="M12" t="str">
        <f t="shared" si="2"/>
        <v>'CE0009',</v>
      </c>
      <c r="N12" t="str">
        <f t="shared" si="3"/>
        <v>'CONTINUE',</v>
      </c>
      <c r="O12" t="str">
        <f t="shared" si="4"/>
        <v>1,</v>
      </c>
      <c r="P12" t="str">
        <f t="shared" si="5"/>
        <v>'STOP',</v>
      </c>
      <c r="Q12" t="str">
        <f t="shared" si="6"/>
        <v>'',</v>
      </c>
      <c r="R12" t="str">
        <f t="shared" si="7"/>
        <v>'',</v>
      </c>
      <c r="S12" t="str">
        <f t="shared" si="8"/>
        <v>0,</v>
      </c>
      <c r="T12" t="str">
        <f t="shared" si="9"/>
        <v>1,</v>
      </c>
      <c r="U12" t="str">
        <f t="shared" si="10"/>
        <v>'行動不能10ターン'</v>
      </c>
      <c r="V12" t="s">
        <v>1441</v>
      </c>
      <c r="W12" t="str">
        <f t="shared" si="11"/>
        <v>insert into conditionEffect values('CE0009','CONTINUE',1,'STOP','','',0,1,'行動不能10ターン');</v>
      </c>
    </row>
    <row r="13" spans="3:23">
      <c r="C13" t="s">
        <v>2917</v>
      </c>
      <c r="D13" t="s">
        <v>2884</v>
      </c>
      <c r="E13">
        <v>10</v>
      </c>
      <c r="F13" t="s">
        <v>2885</v>
      </c>
      <c r="I13">
        <v>0</v>
      </c>
      <c r="J13">
        <v>0.75</v>
      </c>
      <c r="K13" t="s">
        <v>2944</v>
      </c>
      <c r="L13" t="str">
        <f t="shared" si="1"/>
        <v>insert into conditionEffect values(</v>
      </c>
      <c r="M13" t="str">
        <f t="shared" si="2"/>
        <v>'CE0010',</v>
      </c>
      <c r="N13" t="str">
        <f t="shared" si="3"/>
        <v>'CONTINUE',</v>
      </c>
      <c r="O13" t="str">
        <f t="shared" si="4"/>
        <v>10,</v>
      </c>
      <c r="P13" t="str">
        <f t="shared" si="5"/>
        <v>'STOP',</v>
      </c>
      <c r="Q13" t="str">
        <f t="shared" si="6"/>
        <v>'',</v>
      </c>
      <c r="R13" t="str">
        <f t="shared" si="7"/>
        <v>'',</v>
      </c>
      <c r="S13" t="str">
        <f t="shared" si="8"/>
        <v>0,</v>
      </c>
      <c r="T13" t="str">
        <f t="shared" si="9"/>
        <v>0.75,</v>
      </c>
      <c r="U13" t="str">
        <f t="shared" si="10"/>
        <v>'行動不能高10ターン'</v>
      </c>
      <c r="V13" t="s">
        <v>1441</v>
      </c>
      <c r="W13" t="str">
        <f t="shared" si="11"/>
        <v>insert into conditionEffect values('CE0010','CONTINUE',10,'STOP','','',0,0.75,'行動不能高10ターン');</v>
      </c>
    </row>
    <row r="14" spans="3:23">
      <c r="C14" t="s">
        <v>2918</v>
      </c>
      <c r="D14" t="s">
        <v>2884</v>
      </c>
      <c r="E14">
        <v>10</v>
      </c>
      <c r="F14" t="s">
        <v>2885</v>
      </c>
      <c r="I14">
        <v>0</v>
      </c>
      <c r="J14">
        <v>0.5</v>
      </c>
      <c r="K14" t="s">
        <v>2945</v>
      </c>
      <c r="L14" t="str">
        <f t="shared" si="1"/>
        <v>insert into conditionEffect values(</v>
      </c>
      <c r="M14" t="str">
        <f t="shared" si="2"/>
        <v>'CE0011',</v>
      </c>
      <c r="N14" t="str">
        <f t="shared" si="3"/>
        <v>'CONTINUE',</v>
      </c>
      <c r="O14" t="str">
        <f t="shared" si="4"/>
        <v>10,</v>
      </c>
      <c r="P14" t="str">
        <f t="shared" si="5"/>
        <v>'STOP',</v>
      </c>
      <c r="Q14" t="str">
        <f t="shared" si="6"/>
        <v>'',</v>
      </c>
      <c r="R14" t="str">
        <f t="shared" si="7"/>
        <v>'',</v>
      </c>
      <c r="S14" t="str">
        <f t="shared" si="8"/>
        <v>0,</v>
      </c>
      <c r="T14" t="str">
        <f t="shared" si="9"/>
        <v>0.5,</v>
      </c>
      <c r="U14" t="str">
        <f t="shared" si="10"/>
        <v>'行動不能中10ターン'</v>
      </c>
      <c r="V14" t="s">
        <v>1441</v>
      </c>
      <c r="W14" t="str">
        <f t="shared" si="11"/>
        <v>insert into conditionEffect values('CE0011','CONTINUE',10,'STOP','','',0,0.5,'行動不能中10ターン');</v>
      </c>
    </row>
    <row r="15" spans="3:23">
      <c r="C15" t="s">
        <v>2919</v>
      </c>
      <c r="D15" t="s">
        <v>2884</v>
      </c>
      <c r="E15">
        <v>10</v>
      </c>
      <c r="F15" t="s">
        <v>2885</v>
      </c>
      <c r="I15">
        <v>0</v>
      </c>
      <c r="J15">
        <v>0.25</v>
      </c>
      <c r="K15" t="s">
        <v>2946</v>
      </c>
      <c r="L15" t="str">
        <f t="shared" si="1"/>
        <v>insert into conditionEffect values(</v>
      </c>
      <c r="M15" t="str">
        <f t="shared" si="2"/>
        <v>'CE0012',</v>
      </c>
      <c r="N15" t="str">
        <f t="shared" si="3"/>
        <v>'CONTINUE',</v>
      </c>
      <c r="O15" t="str">
        <f t="shared" si="4"/>
        <v>10,</v>
      </c>
      <c r="P15" t="str">
        <f t="shared" si="5"/>
        <v>'STOP',</v>
      </c>
      <c r="Q15" t="str">
        <f t="shared" si="6"/>
        <v>'',</v>
      </c>
      <c r="R15" t="str">
        <f t="shared" si="7"/>
        <v>'',</v>
      </c>
      <c r="S15" t="str">
        <f t="shared" si="8"/>
        <v>0,</v>
      </c>
      <c r="T15" t="str">
        <f t="shared" si="9"/>
        <v>0.25,</v>
      </c>
      <c r="U15" t="str">
        <f t="shared" si="10"/>
        <v>'行動不能低10ターン'</v>
      </c>
      <c r="V15" t="s">
        <v>1441</v>
      </c>
      <c r="W15" t="str">
        <f t="shared" si="11"/>
        <v>insert into conditionEffect values('CE0012','CONTINUE',10,'STOP','','',0,0.25,'行動不能低10ターン');</v>
      </c>
    </row>
    <row r="16" spans="3:23">
      <c r="C16" t="s">
        <v>2920</v>
      </c>
      <c r="D16" t="s">
        <v>2886</v>
      </c>
      <c r="E16">
        <v>10</v>
      </c>
      <c r="F16" t="s">
        <v>2887</v>
      </c>
      <c r="G16" t="s">
        <v>2888</v>
      </c>
      <c r="H16" t="s">
        <v>1483</v>
      </c>
      <c r="I16">
        <v>0.66</v>
      </c>
      <c r="J16">
        <v>1</v>
      </c>
      <c r="K16" t="s">
        <v>2947</v>
      </c>
      <c r="L16" t="str">
        <f t="shared" si="1"/>
        <v>insert into conditionEffect values(</v>
      </c>
      <c r="M16" t="str">
        <f t="shared" si="2"/>
        <v>'CE0013',</v>
      </c>
      <c r="N16" t="str">
        <f t="shared" si="3"/>
        <v>'ONECE',</v>
      </c>
      <c r="O16" t="str">
        <f t="shared" si="4"/>
        <v>10,</v>
      </c>
      <c r="P16" t="str">
        <f t="shared" si="5"/>
        <v>'STATUS',</v>
      </c>
      <c r="Q16" t="str">
        <f t="shared" si="6"/>
        <v>'ADD_PERCENT_OF_MAX',</v>
      </c>
      <c r="R16" t="str">
        <f t="shared" si="7"/>
        <v>'DEF',</v>
      </c>
      <c r="S16" t="str">
        <f t="shared" si="8"/>
        <v>0.66,</v>
      </c>
      <c r="T16" t="str">
        <f t="shared" si="9"/>
        <v>1,</v>
      </c>
      <c r="U16" t="str">
        <f t="shared" si="10"/>
        <v>'防御効果高1ターン'</v>
      </c>
      <c r="V16" t="s">
        <v>1441</v>
      </c>
      <c r="W16" t="str">
        <f t="shared" si="11"/>
        <v>insert into conditionEffect values('CE0013','ONECE',10,'STATUS','ADD_PERCENT_OF_MAX','DEF',0.66,1,'防御効果高1ターン');</v>
      </c>
    </row>
    <row r="17" spans="3:23">
      <c r="C17" t="s">
        <v>2921</v>
      </c>
      <c r="D17" t="s">
        <v>2886</v>
      </c>
      <c r="E17">
        <v>1</v>
      </c>
      <c r="F17" t="s">
        <v>2887</v>
      </c>
      <c r="G17" t="s">
        <v>2888</v>
      </c>
      <c r="H17" t="s">
        <v>1483</v>
      </c>
      <c r="I17">
        <v>0.33</v>
      </c>
      <c r="J17">
        <v>1</v>
      </c>
      <c r="K17" t="s">
        <v>2948</v>
      </c>
      <c r="L17" t="str">
        <f t="shared" si="1"/>
        <v>insert into conditionEffect values(</v>
      </c>
      <c r="M17" t="str">
        <f t="shared" si="2"/>
        <v>'CE0014',</v>
      </c>
      <c r="N17" t="str">
        <f t="shared" si="3"/>
        <v>'ONECE',</v>
      </c>
      <c r="O17" t="str">
        <f t="shared" si="4"/>
        <v>1,</v>
      </c>
      <c r="P17" t="str">
        <f t="shared" si="5"/>
        <v>'STATUS',</v>
      </c>
      <c r="Q17" t="str">
        <f t="shared" si="6"/>
        <v>'ADD_PERCENT_OF_MAX',</v>
      </c>
      <c r="R17" t="str">
        <f t="shared" si="7"/>
        <v>'DEF',</v>
      </c>
      <c r="S17" t="str">
        <f t="shared" si="8"/>
        <v>0.33,</v>
      </c>
      <c r="T17" t="str">
        <f t="shared" si="9"/>
        <v>1,</v>
      </c>
      <c r="U17" t="str">
        <f t="shared" si="10"/>
        <v>'防御効果中1ターン'</v>
      </c>
      <c r="V17" t="s">
        <v>1441</v>
      </c>
      <c r="W17" t="str">
        <f t="shared" si="11"/>
        <v>insert into conditionEffect values('CE0014','ONECE',1,'STATUS','ADD_PERCENT_OF_MAX','DEF',0.33,1,'防御効果中1ターン');</v>
      </c>
    </row>
    <row r="18" spans="3:23">
      <c r="C18" t="s">
        <v>2922</v>
      </c>
      <c r="D18" t="s">
        <v>2886</v>
      </c>
      <c r="E18">
        <v>1</v>
      </c>
      <c r="F18" t="s">
        <v>2887</v>
      </c>
      <c r="G18" t="s">
        <v>2888</v>
      </c>
      <c r="H18" t="s">
        <v>1483</v>
      </c>
      <c r="I18">
        <v>0.15</v>
      </c>
      <c r="J18">
        <v>1</v>
      </c>
      <c r="K18" t="s">
        <v>2949</v>
      </c>
      <c r="L18" t="str">
        <f t="shared" si="1"/>
        <v>insert into conditionEffect values(</v>
      </c>
      <c r="M18" t="str">
        <f t="shared" si="2"/>
        <v>'CE0015',</v>
      </c>
      <c r="N18" t="str">
        <f t="shared" si="3"/>
        <v>'ONECE',</v>
      </c>
      <c r="O18" t="str">
        <f t="shared" si="4"/>
        <v>1,</v>
      </c>
      <c r="P18" t="str">
        <f t="shared" si="5"/>
        <v>'STATUS',</v>
      </c>
      <c r="Q18" t="str">
        <f t="shared" si="6"/>
        <v>'ADD_PERCENT_OF_MAX',</v>
      </c>
      <c r="R18" t="str">
        <f t="shared" si="7"/>
        <v>'DEF',</v>
      </c>
      <c r="S18" t="str">
        <f t="shared" si="8"/>
        <v>0.15,</v>
      </c>
      <c r="T18" t="str">
        <f t="shared" si="9"/>
        <v>1,</v>
      </c>
      <c r="U18" t="str">
        <f t="shared" si="10"/>
        <v>'防御効果低1ターン'</v>
      </c>
      <c r="V18" t="s">
        <v>1441</v>
      </c>
      <c r="W18" t="str">
        <f t="shared" si="11"/>
        <v>insert into conditionEffect values('CE0015','ONECE',1,'STATUS','ADD_PERCENT_OF_MAX','DEF',0.15,1,'防御効果低1ターン');</v>
      </c>
    </row>
    <row r="19" spans="3:23">
      <c r="C19" t="s">
        <v>2923</v>
      </c>
      <c r="D19" t="s">
        <v>2886</v>
      </c>
      <c r="E19">
        <v>1</v>
      </c>
      <c r="F19" t="s">
        <v>2887</v>
      </c>
      <c r="G19" t="s">
        <v>2888</v>
      </c>
      <c r="H19" t="s">
        <v>2889</v>
      </c>
      <c r="I19">
        <v>0.66</v>
      </c>
      <c r="J19">
        <v>1</v>
      </c>
      <c r="K19" t="s">
        <v>2950</v>
      </c>
      <c r="L19" t="str">
        <f t="shared" si="1"/>
        <v>insert into conditionEffect values(</v>
      </c>
      <c r="M19" t="str">
        <f t="shared" si="2"/>
        <v>'CE0016',</v>
      </c>
      <c r="N19" t="str">
        <f t="shared" si="3"/>
        <v>'ONECE',</v>
      </c>
      <c r="O19" t="str">
        <f t="shared" si="4"/>
        <v>1,</v>
      </c>
      <c r="P19" t="str">
        <f t="shared" si="5"/>
        <v>'STATUS',</v>
      </c>
      <c r="Q19" t="str">
        <f t="shared" si="6"/>
        <v>'ADD_PERCENT_OF_MAX',</v>
      </c>
      <c r="R19" t="str">
        <f t="shared" si="7"/>
        <v>'AVO',</v>
      </c>
      <c r="S19" t="str">
        <f t="shared" si="8"/>
        <v>0.66,</v>
      </c>
      <c r="T19" t="str">
        <f t="shared" si="9"/>
        <v>1,</v>
      </c>
      <c r="U19" t="str">
        <f t="shared" si="10"/>
        <v>'回避効果高1ターン'</v>
      </c>
      <c r="V19" t="s">
        <v>1441</v>
      </c>
      <c r="W19" t="str">
        <f t="shared" si="11"/>
        <v>insert into conditionEffect values('CE0016','ONECE',1,'STATUS','ADD_PERCENT_OF_MAX','AVO',0.66,1,'回避効果高1ターン');</v>
      </c>
    </row>
    <row r="20" spans="3:23">
      <c r="C20" t="s">
        <v>2924</v>
      </c>
      <c r="D20" t="s">
        <v>2886</v>
      </c>
      <c r="E20">
        <v>1</v>
      </c>
      <c r="F20" t="s">
        <v>2887</v>
      </c>
      <c r="G20" t="s">
        <v>2888</v>
      </c>
      <c r="H20" t="s">
        <v>2889</v>
      </c>
      <c r="I20">
        <v>0.33</v>
      </c>
      <c r="J20">
        <v>1</v>
      </c>
      <c r="K20" t="s">
        <v>2951</v>
      </c>
      <c r="L20" t="str">
        <f t="shared" si="1"/>
        <v>insert into conditionEffect values(</v>
      </c>
      <c r="M20" t="str">
        <f t="shared" si="2"/>
        <v>'CE0017',</v>
      </c>
      <c r="N20" t="str">
        <f t="shared" si="3"/>
        <v>'ONECE',</v>
      </c>
      <c r="O20" t="str">
        <f t="shared" si="4"/>
        <v>1,</v>
      </c>
      <c r="P20" t="str">
        <f t="shared" si="5"/>
        <v>'STATUS',</v>
      </c>
      <c r="Q20" t="str">
        <f t="shared" si="6"/>
        <v>'ADD_PERCENT_OF_MAX',</v>
      </c>
      <c r="R20" t="str">
        <f t="shared" si="7"/>
        <v>'AVO',</v>
      </c>
      <c r="S20" t="str">
        <f t="shared" si="8"/>
        <v>0.33,</v>
      </c>
      <c r="T20" t="str">
        <f t="shared" si="9"/>
        <v>1,</v>
      </c>
      <c r="U20" t="str">
        <f t="shared" si="10"/>
        <v>'回避効果中1ターン'</v>
      </c>
      <c r="V20" t="s">
        <v>1441</v>
      </c>
      <c r="W20" t="str">
        <f t="shared" si="11"/>
        <v>insert into conditionEffect values('CE0017','ONECE',1,'STATUS','ADD_PERCENT_OF_MAX','AVO',0.33,1,'回避効果中1ターン');</v>
      </c>
    </row>
    <row r="21" spans="3:23">
      <c r="C21" t="s">
        <v>2925</v>
      </c>
      <c r="D21" t="s">
        <v>2886</v>
      </c>
      <c r="E21">
        <v>1</v>
      </c>
      <c r="F21" t="s">
        <v>2887</v>
      </c>
      <c r="G21" t="s">
        <v>2888</v>
      </c>
      <c r="H21" t="s">
        <v>2889</v>
      </c>
      <c r="I21">
        <v>0.15</v>
      </c>
      <c r="J21">
        <v>1</v>
      </c>
      <c r="K21" t="s">
        <v>2952</v>
      </c>
      <c r="L21" t="str">
        <f t="shared" si="1"/>
        <v>insert into conditionEffect values(</v>
      </c>
      <c r="M21" t="str">
        <f t="shared" si="2"/>
        <v>'CE0018',</v>
      </c>
      <c r="N21" t="str">
        <f t="shared" si="3"/>
        <v>'ONECE',</v>
      </c>
      <c r="O21" t="str">
        <f t="shared" si="4"/>
        <v>1,</v>
      </c>
      <c r="P21" t="str">
        <f t="shared" si="5"/>
        <v>'STATUS',</v>
      </c>
      <c r="Q21" t="str">
        <f t="shared" si="6"/>
        <v>'ADD_PERCENT_OF_MAX',</v>
      </c>
      <c r="R21" t="str">
        <f t="shared" si="7"/>
        <v>'AVO',</v>
      </c>
      <c r="S21" t="str">
        <f t="shared" si="8"/>
        <v>0.15,</v>
      </c>
      <c r="T21" t="str">
        <f t="shared" si="9"/>
        <v>1,</v>
      </c>
      <c r="U21" t="str">
        <f t="shared" si="10"/>
        <v>'回避効果低1ターン'</v>
      </c>
      <c r="V21" t="s">
        <v>1441</v>
      </c>
      <c r="W21" t="str">
        <f t="shared" si="11"/>
        <v>insert into conditionEffect values('CE0018','ONECE',1,'STATUS','ADD_PERCENT_OF_MAX','AVO',0.15,1,'回避効果低1ターン');</v>
      </c>
    </row>
    <row r="22" spans="3:23">
      <c r="C22" t="s">
        <v>2926</v>
      </c>
      <c r="D22" t="s">
        <v>2884</v>
      </c>
      <c r="E22">
        <v>5</v>
      </c>
      <c r="F22" t="s">
        <v>2887</v>
      </c>
      <c r="G22" t="s">
        <v>2888</v>
      </c>
      <c r="H22" t="s">
        <v>2890</v>
      </c>
      <c r="I22">
        <v>0.05</v>
      </c>
      <c r="J22">
        <v>0.95</v>
      </c>
      <c r="K22" t="s">
        <v>2953</v>
      </c>
      <c r="L22" t="str">
        <f t="shared" si="1"/>
        <v>insert into conditionEffect values(</v>
      </c>
      <c r="M22" t="str">
        <f t="shared" si="2"/>
        <v>'CE0019',</v>
      </c>
      <c r="N22" t="str">
        <f t="shared" si="3"/>
        <v>'CONTINUE',</v>
      </c>
      <c r="O22" t="str">
        <f t="shared" si="4"/>
        <v>5,</v>
      </c>
      <c r="P22" t="str">
        <f t="shared" si="5"/>
        <v>'STATUS',</v>
      </c>
      <c r="Q22" t="str">
        <f t="shared" si="6"/>
        <v>'ADD_PERCENT_OF_MAX',</v>
      </c>
      <c r="R22" t="str">
        <f t="shared" si="7"/>
        <v>'HP',</v>
      </c>
      <c r="S22" t="str">
        <f t="shared" si="8"/>
        <v>0.05,</v>
      </c>
      <c r="T22" t="str">
        <f t="shared" si="9"/>
        <v>0.95,</v>
      </c>
      <c r="U22" t="str">
        <f t="shared" si="10"/>
        <v>'リジェネ弱5ターン'</v>
      </c>
      <c r="V22" t="s">
        <v>1441</v>
      </c>
      <c r="W22" t="str">
        <f t="shared" si="11"/>
        <v>insert into conditionEffect values('CE0019','CONTINUE',5,'STATUS','ADD_PERCENT_OF_MAX','HP',0.05,0.95,'リジェネ弱5ターン');</v>
      </c>
    </row>
    <row r="23" spans="3:23">
      <c r="C23" t="s">
        <v>2927</v>
      </c>
      <c r="D23" t="s">
        <v>2884</v>
      </c>
      <c r="E23">
        <v>5</v>
      </c>
      <c r="F23" t="s">
        <v>2887</v>
      </c>
      <c r="G23" t="s">
        <v>2888</v>
      </c>
      <c r="H23" t="s">
        <v>2890</v>
      </c>
      <c r="I23">
        <v>0.1</v>
      </c>
      <c r="J23">
        <v>0.95</v>
      </c>
      <c r="K23" t="s">
        <v>2954</v>
      </c>
      <c r="L23" t="str">
        <f t="shared" si="1"/>
        <v>insert into conditionEffect values(</v>
      </c>
      <c r="M23" t="str">
        <f t="shared" si="2"/>
        <v>'CE0020',</v>
      </c>
      <c r="N23" t="str">
        <f t="shared" si="3"/>
        <v>'CONTINUE',</v>
      </c>
      <c r="O23" t="str">
        <f t="shared" si="4"/>
        <v>5,</v>
      </c>
      <c r="P23" t="str">
        <f t="shared" si="5"/>
        <v>'STATUS',</v>
      </c>
      <c r="Q23" t="str">
        <f t="shared" si="6"/>
        <v>'ADD_PERCENT_OF_MAX',</v>
      </c>
      <c r="R23" t="str">
        <f t="shared" si="7"/>
        <v>'HP',</v>
      </c>
      <c r="S23" t="str">
        <f t="shared" si="8"/>
        <v>0.1,</v>
      </c>
      <c r="T23" t="str">
        <f t="shared" si="9"/>
        <v>0.95,</v>
      </c>
      <c r="U23" t="str">
        <f t="shared" si="10"/>
        <v>'リジェネ中5ターン'</v>
      </c>
      <c r="V23" t="s">
        <v>1441</v>
      </c>
      <c r="W23" t="str">
        <f t="shared" si="11"/>
        <v>insert into conditionEffect values('CE0020','CONTINUE',5,'STATUS','ADD_PERCENT_OF_MAX','HP',0.1,0.95,'リジェネ中5ターン');</v>
      </c>
    </row>
    <row r="24" spans="3:23">
      <c r="C24" t="s">
        <v>2928</v>
      </c>
      <c r="D24" t="s">
        <v>2884</v>
      </c>
      <c r="E24">
        <v>5</v>
      </c>
      <c r="F24" t="s">
        <v>2887</v>
      </c>
      <c r="G24" t="s">
        <v>2888</v>
      </c>
      <c r="H24" t="s">
        <v>2890</v>
      </c>
      <c r="I24">
        <v>0.15</v>
      </c>
      <c r="J24">
        <v>0.95</v>
      </c>
      <c r="K24" t="s">
        <v>2955</v>
      </c>
      <c r="L24" t="str">
        <f t="shared" si="1"/>
        <v>insert into conditionEffect values(</v>
      </c>
      <c r="M24" t="str">
        <f t="shared" si="2"/>
        <v>'CE0021',</v>
      </c>
      <c r="N24" t="str">
        <f t="shared" si="3"/>
        <v>'CONTINUE',</v>
      </c>
      <c r="O24" t="str">
        <f t="shared" si="4"/>
        <v>5,</v>
      </c>
      <c r="P24" t="str">
        <f t="shared" si="5"/>
        <v>'STATUS',</v>
      </c>
      <c r="Q24" t="str">
        <f t="shared" si="6"/>
        <v>'ADD_PERCENT_OF_MAX',</v>
      </c>
      <c r="R24" t="str">
        <f t="shared" si="7"/>
        <v>'HP',</v>
      </c>
      <c r="S24" t="str">
        <f t="shared" si="8"/>
        <v>0.15,</v>
      </c>
      <c r="T24" t="str">
        <f t="shared" si="9"/>
        <v>0.95,</v>
      </c>
      <c r="U24" t="str">
        <f t="shared" si="10"/>
        <v>'リジェネ強5ターン'</v>
      </c>
      <c r="V24" t="s">
        <v>1441</v>
      </c>
      <c r="W24" t="str">
        <f t="shared" si="11"/>
        <v>insert into conditionEffect values('CE0021','CONTINUE',5,'STATUS','ADD_PERCENT_OF_MAX','HP',0.15,0.95,'リジェネ強5ターン');</v>
      </c>
    </row>
    <row r="25" spans="3:23">
      <c r="C25" t="s">
        <v>2929</v>
      </c>
      <c r="D25" t="s">
        <v>2884</v>
      </c>
      <c r="E25">
        <v>10</v>
      </c>
      <c r="F25" t="s">
        <v>2887</v>
      </c>
      <c r="G25" t="s">
        <v>2888</v>
      </c>
      <c r="H25" t="s">
        <v>2890</v>
      </c>
      <c r="I25">
        <v>0.05</v>
      </c>
      <c r="J25">
        <v>0.95</v>
      </c>
      <c r="K25" t="s">
        <v>2956</v>
      </c>
      <c r="L25" t="str">
        <f t="shared" si="1"/>
        <v>insert into conditionEffect values(</v>
      </c>
      <c r="M25" t="str">
        <f t="shared" si="2"/>
        <v>'CE0022',</v>
      </c>
      <c r="N25" t="str">
        <f t="shared" si="3"/>
        <v>'CONTINUE',</v>
      </c>
      <c r="O25" t="str">
        <f t="shared" si="4"/>
        <v>10,</v>
      </c>
      <c r="P25" t="str">
        <f t="shared" si="5"/>
        <v>'STATUS',</v>
      </c>
      <c r="Q25" t="str">
        <f t="shared" si="6"/>
        <v>'ADD_PERCENT_OF_MAX',</v>
      </c>
      <c r="R25" t="str">
        <f t="shared" si="7"/>
        <v>'HP',</v>
      </c>
      <c r="S25" t="str">
        <f t="shared" si="8"/>
        <v>0.05,</v>
      </c>
      <c r="T25" t="str">
        <f t="shared" si="9"/>
        <v>0.95,</v>
      </c>
      <c r="U25" t="str">
        <f t="shared" si="10"/>
        <v>'リジェネ弱10ターン'</v>
      </c>
      <c r="V25" t="s">
        <v>1441</v>
      </c>
      <c r="W25" t="str">
        <f t="shared" si="11"/>
        <v>insert into conditionEffect values('CE0022','CONTINUE',10,'STATUS','ADD_PERCENT_OF_MAX','HP',0.05,0.95,'リジェネ弱10ターン');</v>
      </c>
    </row>
    <row r="26" spans="3:23">
      <c r="C26" t="s">
        <v>2930</v>
      </c>
      <c r="D26" t="s">
        <v>2884</v>
      </c>
      <c r="E26">
        <v>10</v>
      </c>
      <c r="F26" t="s">
        <v>2887</v>
      </c>
      <c r="G26" t="s">
        <v>2888</v>
      </c>
      <c r="H26" t="s">
        <v>2890</v>
      </c>
      <c r="I26">
        <v>0.1</v>
      </c>
      <c r="J26">
        <v>0.95</v>
      </c>
      <c r="K26" t="s">
        <v>2957</v>
      </c>
      <c r="L26" t="str">
        <f t="shared" si="1"/>
        <v>insert into conditionEffect values(</v>
      </c>
      <c r="M26" t="str">
        <f t="shared" si="2"/>
        <v>'CE0023',</v>
      </c>
      <c r="N26" t="str">
        <f t="shared" si="3"/>
        <v>'CONTINUE',</v>
      </c>
      <c r="O26" t="str">
        <f t="shared" si="4"/>
        <v>10,</v>
      </c>
      <c r="P26" t="str">
        <f t="shared" si="5"/>
        <v>'STATUS',</v>
      </c>
      <c r="Q26" t="str">
        <f t="shared" si="6"/>
        <v>'ADD_PERCENT_OF_MAX',</v>
      </c>
      <c r="R26" t="str">
        <f t="shared" si="7"/>
        <v>'HP',</v>
      </c>
      <c r="S26" t="str">
        <f t="shared" si="8"/>
        <v>0.1,</v>
      </c>
      <c r="T26" t="str">
        <f t="shared" si="9"/>
        <v>0.95,</v>
      </c>
      <c r="U26" t="str">
        <f t="shared" si="10"/>
        <v>'リジェネ中10ターン'</v>
      </c>
      <c r="V26" t="s">
        <v>1441</v>
      </c>
      <c r="W26" t="str">
        <f t="shared" si="11"/>
        <v>insert into conditionEffect values('CE0023','CONTINUE',10,'STATUS','ADD_PERCENT_OF_MAX','HP',0.1,0.95,'リジェネ中10ターン');</v>
      </c>
    </row>
    <row r="27" spans="3:23">
      <c r="C27" t="s">
        <v>2931</v>
      </c>
      <c r="D27" t="s">
        <v>2884</v>
      </c>
      <c r="E27">
        <v>10</v>
      </c>
      <c r="F27" t="s">
        <v>2887</v>
      </c>
      <c r="G27" t="s">
        <v>2888</v>
      </c>
      <c r="H27" t="s">
        <v>2890</v>
      </c>
      <c r="I27">
        <v>0.15</v>
      </c>
      <c r="J27">
        <v>0.95</v>
      </c>
      <c r="K27" t="s">
        <v>2958</v>
      </c>
      <c r="L27" t="str">
        <f t="shared" si="1"/>
        <v>insert into conditionEffect values(</v>
      </c>
      <c r="M27" t="str">
        <f t="shared" si="2"/>
        <v>'CE0024',</v>
      </c>
      <c r="N27" t="str">
        <f t="shared" si="3"/>
        <v>'CONTINUE',</v>
      </c>
      <c r="O27" t="str">
        <f t="shared" si="4"/>
        <v>10,</v>
      </c>
      <c r="P27" t="str">
        <f t="shared" si="5"/>
        <v>'STATUS',</v>
      </c>
      <c r="Q27" t="str">
        <f t="shared" si="6"/>
        <v>'ADD_PERCENT_OF_MAX',</v>
      </c>
      <c r="R27" t="str">
        <f t="shared" si="7"/>
        <v>'HP',</v>
      </c>
      <c r="S27" t="str">
        <f t="shared" si="8"/>
        <v>0.15,</v>
      </c>
      <c r="T27" t="str">
        <f t="shared" si="9"/>
        <v>0.95,</v>
      </c>
      <c r="U27" t="str">
        <f t="shared" si="10"/>
        <v>'リジェネ強10ターン'</v>
      </c>
      <c r="V27" t="s">
        <v>1441</v>
      </c>
      <c r="W27" t="str">
        <f t="shared" si="11"/>
        <v>insert into conditionEffect values('CE0024','CONTINUE',10,'STATUS','ADD_PERCENT_OF_MAX','HP',0.15,0.95,'リジェネ強10ターン');</v>
      </c>
    </row>
    <row r="28" spans="3:23">
      <c r="C28" t="s">
        <v>2932</v>
      </c>
      <c r="D28" t="s">
        <v>2884</v>
      </c>
      <c r="E28">
        <v>5</v>
      </c>
      <c r="F28" t="s">
        <v>2887</v>
      </c>
      <c r="G28" t="s">
        <v>2888</v>
      </c>
      <c r="H28" t="s">
        <v>2890</v>
      </c>
      <c r="I28">
        <v>-0.05</v>
      </c>
      <c r="J28">
        <v>0.95</v>
      </c>
      <c r="K28" t="s">
        <v>2959</v>
      </c>
      <c r="L28" t="str">
        <f t="shared" si="1"/>
        <v>insert into conditionEffect values(</v>
      </c>
      <c r="M28" t="str">
        <f t="shared" si="2"/>
        <v>'CE0028',</v>
      </c>
      <c r="N28" t="str">
        <f t="shared" si="3"/>
        <v>'CONTINUE',</v>
      </c>
      <c r="O28" t="str">
        <f t="shared" si="4"/>
        <v>5,</v>
      </c>
      <c r="P28" t="str">
        <f t="shared" si="5"/>
        <v>'STATUS',</v>
      </c>
      <c r="Q28" t="str">
        <f t="shared" si="6"/>
        <v>'ADD_PERCENT_OF_MAX',</v>
      </c>
      <c r="R28" t="str">
        <f t="shared" si="7"/>
        <v>'HP',</v>
      </c>
      <c r="S28" t="str">
        <f t="shared" si="8"/>
        <v>-0.05,</v>
      </c>
      <c r="T28" t="str">
        <f t="shared" si="9"/>
        <v>0.95,</v>
      </c>
      <c r="U28" t="str">
        <f t="shared" si="10"/>
        <v>'スリップ弱5ターン'</v>
      </c>
      <c r="V28" t="s">
        <v>1441</v>
      </c>
      <c r="W28" t="str">
        <f t="shared" si="11"/>
        <v>insert into conditionEffect values('CE0028','CONTINUE',5,'STATUS','ADD_PERCENT_OF_MAX','HP',-0.05,0.95,'スリップ弱5ターン');</v>
      </c>
    </row>
    <row r="29" spans="3:23">
      <c r="C29" t="s">
        <v>2933</v>
      </c>
      <c r="D29" t="s">
        <v>2884</v>
      </c>
      <c r="E29">
        <v>5</v>
      </c>
      <c r="F29" t="s">
        <v>2887</v>
      </c>
      <c r="G29" t="s">
        <v>2888</v>
      </c>
      <c r="H29" t="s">
        <v>2890</v>
      </c>
      <c r="I29">
        <v>-0.1</v>
      </c>
      <c r="J29">
        <v>0.95</v>
      </c>
      <c r="K29" t="s">
        <v>2960</v>
      </c>
      <c r="L29" t="str">
        <f t="shared" si="1"/>
        <v>insert into conditionEffect values(</v>
      </c>
      <c r="M29" t="str">
        <f t="shared" si="2"/>
        <v>'CE0029',</v>
      </c>
      <c r="N29" t="str">
        <f t="shared" si="3"/>
        <v>'CONTINUE',</v>
      </c>
      <c r="O29" t="str">
        <f t="shared" si="4"/>
        <v>5,</v>
      </c>
      <c r="P29" t="str">
        <f t="shared" si="5"/>
        <v>'STATUS',</v>
      </c>
      <c r="Q29" t="str">
        <f t="shared" si="6"/>
        <v>'ADD_PERCENT_OF_MAX',</v>
      </c>
      <c r="R29" t="str">
        <f t="shared" si="7"/>
        <v>'HP',</v>
      </c>
      <c r="S29" t="str">
        <f t="shared" si="8"/>
        <v>-0.1,</v>
      </c>
      <c r="T29" t="str">
        <f t="shared" si="9"/>
        <v>0.95,</v>
      </c>
      <c r="U29" t="str">
        <f t="shared" si="10"/>
        <v>'スリップ中5ターン'</v>
      </c>
      <c r="V29" t="s">
        <v>1441</v>
      </c>
      <c r="W29" t="str">
        <f t="shared" si="11"/>
        <v>insert into conditionEffect values('CE0029','CONTINUE',5,'STATUS','ADD_PERCENT_OF_MAX','HP',-0.1,0.95,'スリップ中5ターン');</v>
      </c>
    </row>
    <row r="30" spans="3:23">
      <c r="C30" t="s">
        <v>2934</v>
      </c>
      <c r="D30" t="s">
        <v>2884</v>
      </c>
      <c r="E30">
        <v>5</v>
      </c>
      <c r="F30" t="s">
        <v>2887</v>
      </c>
      <c r="G30" t="s">
        <v>2888</v>
      </c>
      <c r="H30" t="s">
        <v>2890</v>
      </c>
      <c r="I30">
        <v>-0.15</v>
      </c>
      <c r="J30">
        <v>0.95</v>
      </c>
      <c r="K30" t="s">
        <v>2961</v>
      </c>
      <c r="L30" t="str">
        <f t="shared" si="1"/>
        <v>insert into conditionEffect values(</v>
      </c>
      <c r="M30" t="str">
        <f t="shared" si="2"/>
        <v>'CE0030',</v>
      </c>
      <c r="N30" t="str">
        <f t="shared" si="3"/>
        <v>'CONTINUE',</v>
      </c>
      <c r="O30" t="str">
        <f t="shared" si="4"/>
        <v>5,</v>
      </c>
      <c r="P30" t="str">
        <f t="shared" si="5"/>
        <v>'STATUS',</v>
      </c>
      <c r="Q30" t="str">
        <f t="shared" si="6"/>
        <v>'ADD_PERCENT_OF_MAX',</v>
      </c>
      <c r="R30" t="str">
        <f t="shared" si="7"/>
        <v>'HP',</v>
      </c>
      <c r="S30" t="str">
        <f t="shared" si="8"/>
        <v>-0.15,</v>
      </c>
      <c r="T30" t="str">
        <f t="shared" si="9"/>
        <v>0.95,</v>
      </c>
      <c r="U30" t="str">
        <f t="shared" si="10"/>
        <v>'スリップ強5ターン'</v>
      </c>
      <c r="V30" t="s">
        <v>1441</v>
      </c>
      <c r="W30" t="str">
        <f t="shared" si="11"/>
        <v>insert into conditionEffect values('CE0030','CONTINUE',5,'STATUS','ADD_PERCENT_OF_MAX','HP',-0.15,0.95,'スリップ強5ターン');</v>
      </c>
    </row>
    <row r="31" spans="3:23">
      <c r="C31" t="s">
        <v>2935</v>
      </c>
      <c r="D31" t="s">
        <v>2884</v>
      </c>
      <c r="E31">
        <v>10</v>
      </c>
      <c r="F31" t="s">
        <v>2887</v>
      </c>
      <c r="G31" t="s">
        <v>2888</v>
      </c>
      <c r="H31" t="s">
        <v>2890</v>
      </c>
      <c r="I31">
        <v>-0.05</v>
      </c>
      <c r="J31">
        <v>0.95</v>
      </c>
      <c r="K31" t="s">
        <v>2962</v>
      </c>
      <c r="L31" t="str">
        <f t="shared" si="1"/>
        <v>insert into conditionEffect values(</v>
      </c>
      <c r="M31" t="str">
        <f t="shared" si="2"/>
        <v>'CE0031',</v>
      </c>
      <c r="N31" t="str">
        <f t="shared" si="3"/>
        <v>'CONTINUE',</v>
      </c>
      <c r="O31" t="str">
        <f t="shared" si="4"/>
        <v>10,</v>
      </c>
      <c r="P31" t="str">
        <f t="shared" si="5"/>
        <v>'STATUS',</v>
      </c>
      <c r="Q31" t="str">
        <f t="shared" si="6"/>
        <v>'ADD_PERCENT_OF_MAX',</v>
      </c>
      <c r="R31" t="str">
        <f t="shared" si="7"/>
        <v>'HP',</v>
      </c>
      <c r="S31" t="str">
        <f t="shared" si="8"/>
        <v>-0.05,</v>
      </c>
      <c r="T31" t="str">
        <f t="shared" si="9"/>
        <v>0.95,</v>
      </c>
      <c r="U31" t="str">
        <f t="shared" si="10"/>
        <v>'スリップ弱10ターン'</v>
      </c>
      <c r="V31" t="s">
        <v>1441</v>
      </c>
      <c r="W31" t="str">
        <f t="shared" si="11"/>
        <v>insert into conditionEffect values('CE0031','CONTINUE',10,'STATUS','ADD_PERCENT_OF_MAX','HP',-0.05,0.95,'スリップ弱10ターン');</v>
      </c>
    </row>
    <row r="32" spans="3:23">
      <c r="C32" t="s">
        <v>2936</v>
      </c>
      <c r="D32" t="s">
        <v>2884</v>
      </c>
      <c r="E32">
        <v>10</v>
      </c>
      <c r="F32" t="s">
        <v>2887</v>
      </c>
      <c r="G32" t="s">
        <v>2888</v>
      </c>
      <c r="H32" t="s">
        <v>2890</v>
      </c>
      <c r="I32">
        <v>-0.1</v>
      </c>
      <c r="J32">
        <v>0.95</v>
      </c>
      <c r="K32" t="s">
        <v>2963</v>
      </c>
      <c r="L32" t="str">
        <f t="shared" si="1"/>
        <v>insert into conditionEffect values(</v>
      </c>
      <c r="M32" t="str">
        <f t="shared" si="2"/>
        <v>'CE0032',</v>
      </c>
      <c r="N32" t="str">
        <f t="shared" si="3"/>
        <v>'CONTINUE',</v>
      </c>
      <c r="O32" t="str">
        <f t="shared" si="4"/>
        <v>10,</v>
      </c>
      <c r="P32" t="str">
        <f t="shared" si="5"/>
        <v>'STATUS',</v>
      </c>
      <c r="Q32" t="str">
        <f t="shared" si="6"/>
        <v>'ADD_PERCENT_OF_MAX',</v>
      </c>
      <c r="R32" t="str">
        <f t="shared" si="7"/>
        <v>'HP',</v>
      </c>
      <c r="S32" t="str">
        <f t="shared" si="8"/>
        <v>-0.1,</v>
      </c>
      <c r="T32" t="str">
        <f t="shared" si="9"/>
        <v>0.95,</v>
      </c>
      <c r="U32" t="str">
        <f t="shared" si="10"/>
        <v>'スリップ中10ターン'</v>
      </c>
      <c r="V32" t="s">
        <v>1441</v>
      </c>
      <c r="W32" t="str">
        <f t="shared" si="11"/>
        <v>insert into conditionEffect values('CE0032','CONTINUE',10,'STATUS','ADD_PERCENT_OF_MAX','HP',-0.1,0.95,'スリップ中10ターン');</v>
      </c>
    </row>
    <row r="33" spans="3:23">
      <c r="C33" t="s">
        <v>2937</v>
      </c>
      <c r="D33" t="s">
        <v>2884</v>
      </c>
      <c r="E33">
        <v>10</v>
      </c>
      <c r="F33" t="s">
        <v>2887</v>
      </c>
      <c r="G33" t="s">
        <v>2888</v>
      </c>
      <c r="H33" t="s">
        <v>2890</v>
      </c>
      <c r="I33">
        <v>-0.15</v>
      </c>
      <c r="J33">
        <v>0.95</v>
      </c>
      <c r="K33" t="s">
        <v>2964</v>
      </c>
      <c r="L33" t="str">
        <f t="shared" si="1"/>
        <v>insert into conditionEffect values(</v>
      </c>
      <c r="M33" t="str">
        <f t="shared" si="2"/>
        <v>'CE0033',</v>
      </c>
      <c r="N33" t="str">
        <f t="shared" si="3"/>
        <v>'CONTINUE',</v>
      </c>
      <c r="O33" t="str">
        <f t="shared" si="4"/>
        <v>10,</v>
      </c>
      <c r="P33" t="str">
        <f t="shared" si="5"/>
        <v>'STATUS',</v>
      </c>
      <c r="Q33" t="str">
        <f t="shared" si="6"/>
        <v>'ADD_PERCENT_OF_MAX',</v>
      </c>
      <c r="R33" t="str">
        <f t="shared" si="7"/>
        <v>'HP',</v>
      </c>
      <c r="S33" t="str">
        <f t="shared" si="8"/>
        <v>-0.15,</v>
      </c>
      <c r="T33" t="str">
        <f t="shared" si="9"/>
        <v>0.95,</v>
      </c>
      <c r="U33" t="str">
        <f t="shared" si="10"/>
        <v>'スリップ強10ターン'</v>
      </c>
      <c r="V33" t="s">
        <v>1441</v>
      </c>
      <c r="W33" t="str">
        <f t="shared" si="11"/>
        <v>insert into conditionEffect values('CE0033','CONTINUE',10,'STATUS','ADD_PERCENT_OF_MAX','HP',-0.15,0.95,'スリップ強10ターン');</v>
      </c>
    </row>
    <row r="34" spans="3:23">
      <c r="C34" t="s">
        <v>2938</v>
      </c>
      <c r="D34" t="s">
        <v>2886</v>
      </c>
      <c r="E34">
        <v>1</v>
      </c>
      <c r="F34" t="s">
        <v>3888</v>
      </c>
      <c r="G34" t="s">
        <v>2888</v>
      </c>
      <c r="H34" t="s">
        <v>1461</v>
      </c>
      <c r="I34">
        <v>0.1</v>
      </c>
      <c r="J34">
        <v>0.95</v>
      </c>
      <c r="K34" t="s">
        <v>2989</v>
      </c>
      <c r="L34" t="str">
        <f t="shared" si="1"/>
        <v>insert into conditionEffect values(</v>
      </c>
      <c r="M34" t="str">
        <f t="shared" si="2"/>
        <v>'CE0034',</v>
      </c>
      <c r="N34" t="str">
        <f t="shared" si="3"/>
        <v>'ONECE',</v>
      </c>
      <c r="O34" t="str">
        <f t="shared" si="4"/>
        <v>1,</v>
      </c>
      <c r="P34" t="str">
        <f t="shared" si="5"/>
        <v>'ATTR',</v>
      </c>
      <c r="Q34" t="str">
        <f t="shared" si="6"/>
        <v>'ADD_PERCENT_OF_MAX',</v>
      </c>
      <c r="R34" t="str">
        <f t="shared" si="7"/>
        <v>'C_POISON',</v>
      </c>
      <c r="S34" t="str">
        <f t="shared" si="8"/>
        <v>0.1,</v>
      </c>
      <c r="T34" t="str">
        <f t="shared" si="9"/>
        <v>0.95,</v>
      </c>
      <c r="U34" t="str">
        <f t="shared" si="10"/>
        <v>'毒耐性向上弱1ターン'</v>
      </c>
      <c r="V34" t="s">
        <v>1441</v>
      </c>
      <c r="W34" t="str">
        <f t="shared" si="11"/>
        <v>insert into conditionEffect values('CE0034','ONECE',1,'ATTR','ADD_PERCENT_OF_MAX','C_POISON',0.1,0.95,'毒耐性向上弱1ターン');</v>
      </c>
    </row>
    <row r="35" spans="3:23">
      <c r="C35" t="s">
        <v>2939</v>
      </c>
      <c r="D35" t="s">
        <v>2884</v>
      </c>
      <c r="E35">
        <v>5</v>
      </c>
      <c r="F35" t="s">
        <v>3888</v>
      </c>
      <c r="G35" t="s">
        <v>2888</v>
      </c>
      <c r="H35" t="s">
        <v>1461</v>
      </c>
      <c r="I35">
        <v>0.1</v>
      </c>
      <c r="J35">
        <v>0.95</v>
      </c>
      <c r="K35" t="s">
        <v>2990</v>
      </c>
      <c r="L35" t="str">
        <f t="shared" si="1"/>
        <v>insert into conditionEffect values(</v>
      </c>
      <c r="M35" t="str">
        <f t="shared" si="2"/>
        <v>'CE0035',</v>
      </c>
      <c r="N35" t="str">
        <f t="shared" si="3"/>
        <v>'CONTINUE',</v>
      </c>
      <c r="O35" t="str">
        <f t="shared" si="4"/>
        <v>5,</v>
      </c>
      <c r="P35" t="str">
        <f t="shared" si="5"/>
        <v>'ATTR',</v>
      </c>
      <c r="Q35" t="str">
        <f t="shared" si="6"/>
        <v>'ADD_PERCENT_OF_MAX',</v>
      </c>
      <c r="R35" t="str">
        <f t="shared" si="7"/>
        <v>'C_POISON',</v>
      </c>
      <c r="S35" t="str">
        <f t="shared" si="8"/>
        <v>0.1,</v>
      </c>
      <c r="T35" t="str">
        <f t="shared" si="9"/>
        <v>0.95,</v>
      </c>
      <c r="U35" t="str">
        <f t="shared" si="10"/>
        <v>'毒耐性向上弱5ターン'</v>
      </c>
      <c r="V35" t="s">
        <v>1441</v>
      </c>
      <c r="W35" t="str">
        <f t="shared" si="11"/>
        <v>insert into conditionEffect values('CE0035','CONTINUE',5,'ATTR','ADD_PERCENT_OF_MAX','C_POISON',0.1,0.95,'毒耐性向上弱5ターン');</v>
      </c>
    </row>
    <row r="36" spans="3:23">
      <c r="C36" t="s">
        <v>2940</v>
      </c>
      <c r="D36" t="s">
        <v>2884</v>
      </c>
      <c r="E36">
        <v>10</v>
      </c>
      <c r="F36" t="s">
        <v>3888</v>
      </c>
      <c r="G36" t="s">
        <v>2888</v>
      </c>
      <c r="H36" t="s">
        <v>1461</v>
      </c>
      <c r="I36">
        <v>0.1</v>
      </c>
      <c r="J36">
        <v>0.95</v>
      </c>
      <c r="K36" t="s">
        <v>2991</v>
      </c>
      <c r="L36" t="str">
        <f t="shared" si="1"/>
        <v>insert into conditionEffect values(</v>
      </c>
      <c r="M36" t="str">
        <f t="shared" si="2"/>
        <v>'CE0036',</v>
      </c>
      <c r="N36" t="str">
        <f t="shared" si="3"/>
        <v>'CONTINUE',</v>
      </c>
      <c r="O36" t="str">
        <f t="shared" si="4"/>
        <v>10,</v>
      </c>
      <c r="P36" t="str">
        <f t="shared" si="5"/>
        <v>'ATTR',</v>
      </c>
      <c r="Q36" t="str">
        <f t="shared" si="6"/>
        <v>'ADD_PERCENT_OF_MAX',</v>
      </c>
      <c r="R36" t="str">
        <f t="shared" si="7"/>
        <v>'C_POISON',</v>
      </c>
      <c r="S36" t="str">
        <f t="shared" si="8"/>
        <v>0.1,</v>
      </c>
      <c r="T36" t="str">
        <f t="shared" si="9"/>
        <v>0.95,</v>
      </c>
      <c r="U36" t="str">
        <f t="shared" si="10"/>
        <v>'毒耐性向上弱10ターン'</v>
      </c>
      <c r="V36" t="s">
        <v>1441</v>
      </c>
      <c r="W36" t="str">
        <f t="shared" si="11"/>
        <v>insert into conditionEffect values('CE0036','CONTINUE',10,'ATTR','ADD_PERCENT_OF_MAX','C_POISON',0.1,0.95,'毒耐性向上弱10ターン');</v>
      </c>
    </row>
    <row r="37" spans="3:23">
      <c r="C37" t="s">
        <v>3957</v>
      </c>
      <c r="D37" t="s">
        <v>2886</v>
      </c>
      <c r="E37">
        <v>1</v>
      </c>
      <c r="F37" t="s">
        <v>3888</v>
      </c>
      <c r="G37" t="s">
        <v>2888</v>
      </c>
      <c r="H37" t="s">
        <v>1461</v>
      </c>
      <c r="I37">
        <v>0.25</v>
      </c>
      <c r="J37">
        <v>0.95</v>
      </c>
      <c r="K37" t="s">
        <v>2992</v>
      </c>
      <c r="L37" t="str">
        <f t="shared" si="1"/>
        <v>insert into conditionEffect values(</v>
      </c>
      <c r="M37" t="str">
        <f t="shared" si="2"/>
        <v>'CE0037',</v>
      </c>
      <c r="N37" t="str">
        <f t="shared" si="3"/>
        <v>'ONECE',</v>
      </c>
      <c r="O37" t="str">
        <f t="shared" si="4"/>
        <v>1,</v>
      </c>
      <c r="P37" t="str">
        <f t="shared" si="5"/>
        <v>'ATTR',</v>
      </c>
      <c r="Q37" t="str">
        <f t="shared" si="6"/>
        <v>'ADD_PERCENT_OF_MAX',</v>
      </c>
      <c r="R37" t="str">
        <f t="shared" si="7"/>
        <v>'C_POISON',</v>
      </c>
      <c r="S37" t="str">
        <f t="shared" si="8"/>
        <v>0.25,</v>
      </c>
      <c r="T37" t="str">
        <f t="shared" si="9"/>
        <v>0.95,</v>
      </c>
      <c r="U37" t="str">
        <f t="shared" si="10"/>
        <v>'毒耐性向上中1ターン'</v>
      </c>
      <c r="V37" t="s">
        <v>1441</v>
      </c>
      <c r="W37" t="str">
        <f t="shared" si="11"/>
        <v>insert into conditionEffect values('CE0037','ONECE',1,'ATTR','ADD_PERCENT_OF_MAX','C_POISON',0.25,0.95,'毒耐性向上中1ターン');</v>
      </c>
    </row>
    <row r="38" spans="3:23">
      <c r="C38" t="s">
        <v>3958</v>
      </c>
      <c r="D38" t="s">
        <v>2884</v>
      </c>
      <c r="E38">
        <v>5</v>
      </c>
      <c r="F38" t="s">
        <v>3888</v>
      </c>
      <c r="G38" t="s">
        <v>2888</v>
      </c>
      <c r="H38" t="s">
        <v>1461</v>
      </c>
      <c r="I38">
        <v>0.25</v>
      </c>
      <c r="J38">
        <v>0.95</v>
      </c>
      <c r="K38" t="s">
        <v>2993</v>
      </c>
      <c r="L38" t="str">
        <f t="shared" si="1"/>
        <v>insert into conditionEffect values(</v>
      </c>
      <c r="M38" t="str">
        <f t="shared" si="2"/>
        <v>'CE0038',</v>
      </c>
      <c r="N38" t="str">
        <f t="shared" si="3"/>
        <v>'CONTINUE',</v>
      </c>
      <c r="O38" t="str">
        <f t="shared" si="4"/>
        <v>5,</v>
      </c>
      <c r="P38" t="str">
        <f t="shared" si="5"/>
        <v>'ATTR',</v>
      </c>
      <c r="Q38" t="str">
        <f t="shared" si="6"/>
        <v>'ADD_PERCENT_OF_MAX',</v>
      </c>
      <c r="R38" t="str">
        <f t="shared" si="7"/>
        <v>'C_POISON',</v>
      </c>
      <c r="S38" t="str">
        <f t="shared" si="8"/>
        <v>0.25,</v>
      </c>
      <c r="T38" t="str">
        <f t="shared" si="9"/>
        <v>0.95,</v>
      </c>
      <c r="U38" t="str">
        <f t="shared" si="10"/>
        <v>'毒耐性向上中5ターン'</v>
      </c>
      <c r="V38" t="s">
        <v>1441</v>
      </c>
      <c r="W38" t="str">
        <f t="shared" si="11"/>
        <v>insert into conditionEffect values('CE0038','CONTINUE',5,'ATTR','ADD_PERCENT_OF_MAX','C_POISON',0.25,0.95,'毒耐性向上中5ターン');</v>
      </c>
    </row>
    <row r="39" spans="3:23">
      <c r="C39" t="s">
        <v>3959</v>
      </c>
      <c r="D39" t="s">
        <v>2884</v>
      </c>
      <c r="E39">
        <v>10</v>
      </c>
      <c r="F39" t="s">
        <v>3888</v>
      </c>
      <c r="G39" t="s">
        <v>2888</v>
      </c>
      <c r="H39" t="s">
        <v>1461</v>
      </c>
      <c r="I39">
        <v>0.25</v>
      </c>
      <c r="J39">
        <v>0.95</v>
      </c>
      <c r="K39" t="s">
        <v>2994</v>
      </c>
      <c r="L39" t="str">
        <f t="shared" si="1"/>
        <v>insert into conditionEffect values(</v>
      </c>
      <c r="M39" t="str">
        <f t="shared" si="2"/>
        <v>'CE0039',</v>
      </c>
      <c r="N39" t="str">
        <f t="shared" si="3"/>
        <v>'CONTINUE',</v>
      </c>
      <c r="O39" t="str">
        <f t="shared" si="4"/>
        <v>10,</v>
      </c>
      <c r="P39" t="str">
        <f t="shared" si="5"/>
        <v>'ATTR',</v>
      </c>
      <c r="Q39" t="str">
        <f t="shared" si="6"/>
        <v>'ADD_PERCENT_OF_MAX',</v>
      </c>
      <c r="R39" t="str">
        <f t="shared" si="7"/>
        <v>'C_POISON',</v>
      </c>
      <c r="S39" t="str">
        <f t="shared" si="8"/>
        <v>0.25,</v>
      </c>
      <c r="T39" t="str">
        <f t="shared" si="9"/>
        <v>0.95,</v>
      </c>
      <c r="U39" t="str">
        <f t="shared" si="10"/>
        <v>'毒耐性向上中10ターン'</v>
      </c>
      <c r="V39" t="s">
        <v>1441</v>
      </c>
      <c r="W39" t="str">
        <f t="shared" si="11"/>
        <v>insert into conditionEffect values('CE0039','CONTINUE',10,'ATTR','ADD_PERCENT_OF_MAX','C_POISON',0.25,0.95,'毒耐性向上中10ターン');</v>
      </c>
    </row>
    <row r="40" spans="3:23">
      <c r="C40" t="s">
        <v>3960</v>
      </c>
      <c r="D40" t="s">
        <v>2886</v>
      </c>
      <c r="E40">
        <v>1</v>
      </c>
      <c r="F40" t="s">
        <v>3888</v>
      </c>
      <c r="G40" t="s">
        <v>2888</v>
      </c>
      <c r="H40" t="s">
        <v>1461</v>
      </c>
      <c r="I40">
        <v>0.5</v>
      </c>
      <c r="J40">
        <v>0.95</v>
      </c>
      <c r="K40" t="s">
        <v>2995</v>
      </c>
      <c r="L40" t="str">
        <f t="shared" si="1"/>
        <v>insert into conditionEffect values(</v>
      </c>
      <c r="M40" t="str">
        <f t="shared" si="2"/>
        <v>'CE0040',</v>
      </c>
      <c r="N40" t="str">
        <f t="shared" si="3"/>
        <v>'ONECE',</v>
      </c>
      <c r="O40" t="str">
        <f t="shared" si="4"/>
        <v>1,</v>
      </c>
      <c r="P40" t="str">
        <f t="shared" si="5"/>
        <v>'ATTR',</v>
      </c>
      <c r="Q40" t="str">
        <f t="shared" si="6"/>
        <v>'ADD_PERCENT_OF_MAX',</v>
      </c>
      <c r="R40" t="str">
        <f t="shared" si="7"/>
        <v>'C_POISON',</v>
      </c>
      <c r="S40" t="str">
        <f t="shared" si="8"/>
        <v>0.5,</v>
      </c>
      <c r="T40" t="str">
        <f t="shared" si="9"/>
        <v>0.95,</v>
      </c>
      <c r="U40" t="str">
        <f t="shared" si="10"/>
        <v>'毒耐性向上強1ターン'</v>
      </c>
      <c r="V40" t="s">
        <v>1441</v>
      </c>
      <c r="W40" t="str">
        <f t="shared" si="11"/>
        <v>insert into conditionEffect values('CE0040','ONECE',1,'ATTR','ADD_PERCENT_OF_MAX','C_POISON',0.5,0.95,'毒耐性向上強1ターン');</v>
      </c>
    </row>
    <row r="41" spans="3:23">
      <c r="C41" t="s">
        <v>3961</v>
      </c>
      <c r="D41" t="s">
        <v>2884</v>
      </c>
      <c r="E41">
        <v>5</v>
      </c>
      <c r="F41" t="s">
        <v>3888</v>
      </c>
      <c r="G41" t="s">
        <v>2888</v>
      </c>
      <c r="H41" t="s">
        <v>1461</v>
      </c>
      <c r="I41">
        <v>0.5</v>
      </c>
      <c r="J41">
        <v>0.95</v>
      </c>
      <c r="K41" t="s">
        <v>2996</v>
      </c>
      <c r="L41" t="str">
        <f t="shared" si="1"/>
        <v>insert into conditionEffect values(</v>
      </c>
      <c r="M41" t="str">
        <f t="shared" si="2"/>
        <v>'CE0041',</v>
      </c>
      <c r="N41" t="str">
        <f t="shared" si="3"/>
        <v>'CONTINUE',</v>
      </c>
      <c r="O41" t="str">
        <f t="shared" si="4"/>
        <v>5,</v>
      </c>
      <c r="P41" t="str">
        <f t="shared" si="5"/>
        <v>'ATTR',</v>
      </c>
      <c r="Q41" t="str">
        <f t="shared" si="6"/>
        <v>'ADD_PERCENT_OF_MAX',</v>
      </c>
      <c r="R41" t="str">
        <f t="shared" si="7"/>
        <v>'C_POISON',</v>
      </c>
      <c r="S41" t="str">
        <f t="shared" si="8"/>
        <v>0.5,</v>
      </c>
      <c r="T41" t="str">
        <f t="shared" si="9"/>
        <v>0.95,</v>
      </c>
      <c r="U41" t="str">
        <f t="shared" si="10"/>
        <v>'毒耐性向上強5ターン'</v>
      </c>
      <c r="V41" t="s">
        <v>1441</v>
      </c>
      <c r="W41" t="str">
        <f t="shared" si="11"/>
        <v>insert into conditionEffect values('CE0041','CONTINUE',5,'ATTR','ADD_PERCENT_OF_MAX','C_POISON',0.5,0.95,'毒耐性向上強5ターン');</v>
      </c>
    </row>
    <row r="42" spans="3:23">
      <c r="C42" t="s">
        <v>3962</v>
      </c>
      <c r="D42" t="s">
        <v>2884</v>
      </c>
      <c r="E42">
        <v>10</v>
      </c>
      <c r="F42" t="s">
        <v>3888</v>
      </c>
      <c r="G42" t="s">
        <v>2888</v>
      </c>
      <c r="H42" t="s">
        <v>1461</v>
      </c>
      <c r="I42">
        <v>0.5</v>
      </c>
      <c r="J42">
        <v>0.95</v>
      </c>
      <c r="K42" t="s">
        <v>2997</v>
      </c>
      <c r="L42" t="str">
        <f t="shared" si="1"/>
        <v>insert into conditionEffect values(</v>
      </c>
      <c r="M42" t="str">
        <f t="shared" si="2"/>
        <v>'CE0042',</v>
      </c>
      <c r="N42" t="str">
        <f t="shared" si="3"/>
        <v>'CONTINUE',</v>
      </c>
      <c r="O42" t="str">
        <f t="shared" si="4"/>
        <v>10,</v>
      </c>
      <c r="P42" t="str">
        <f t="shared" si="5"/>
        <v>'ATTR',</v>
      </c>
      <c r="Q42" t="str">
        <f t="shared" si="6"/>
        <v>'ADD_PERCENT_OF_MAX',</v>
      </c>
      <c r="R42" t="str">
        <f t="shared" si="7"/>
        <v>'C_POISON',</v>
      </c>
      <c r="S42" t="str">
        <f t="shared" si="8"/>
        <v>0.5,</v>
      </c>
      <c r="T42" t="str">
        <f t="shared" si="9"/>
        <v>0.95,</v>
      </c>
      <c r="U42" t="str">
        <f t="shared" si="10"/>
        <v>'毒耐性向上強10ターン'</v>
      </c>
      <c r="V42" t="s">
        <v>1441</v>
      </c>
      <c r="W42" t="str">
        <f t="shared" si="11"/>
        <v>insert into conditionEffect values('CE0042','CONTINUE',10,'ATTR','ADD_PERCENT_OF_MAX','C_POISON',0.5,0.95,'毒耐性向上強10ターン');</v>
      </c>
    </row>
    <row r="43" spans="3:23">
      <c r="C43" t="s">
        <v>3963</v>
      </c>
      <c r="D43" t="s">
        <v>2886</v>
      </c>
      <c r="E43">
        <v>1</v>
      </c>
      <c r="F43" t="s">
        <v>3888</v>
      </c>
      <c r="G43" t="s">
        <v>2888</v>
      </c>
      <c r="H43" t="s">
        <v>1461</v>
      </c>
      <c r="I43">
        <v>-0.1</v>
      </c>
      <c r="J43">
        <v>0.95</v>
      </c>
      <c r="K43" t="s">
        <v>2998</v>
      </c>
      <c r="L43" t="str">
        <f t="shared" si="1"/>
        <v>insert into conditionEffect values(</v>
      </c>
      <c r="M43" t="str">
        <f t="shared" si="2"/>
        <v>'CE0043',</v>
      </c>
      <c r="N43" t="str">
        <f t="shared" si="3"/>
        <v>'ONECE',</v>
      </c>
      <c r="O43" t="str">
        <f t="shared" si="4"/>
        <v>1,</v>
      </c>
      <c r="P43" t="str">
        <f t="shared" si="5"/>
        <v>'ATTR',</v>
      </c>
      <c r="Q43" t="str">
        <f t="shared" si="6"/>
        <v>'ADD_PERCENT_OF_MAX',</v>
      </c>
      <c r="R43" t="str">
        <f t="shared" si="7"/>
        <v>'C_POISON',</v>
      </c>
      <c r="S43" t="str">
        <f t="shared" si="8"/>
        <v>-0.1,</v>
      </c>
      <c r="T43" t="str">
        <f t="shared" si="9"/>
        <v>0.95,</v>
      </c>
      <c r="U43" t="str">
        <f t="shared" si="10"/>
        <v>'毒耐性低下弱1ターン'</v>
      </c>
      <c r="V43" t="s">
        <v>1441</v>
      </c>
      <c r="W43" t="str">
        <f t="shared" si="11"/>
        <v>insert into conditionEffect values('CE0043','ONECE',1,'ATTR','ADD_PERCENT_OF_MAX','C_POISON',-0.1,0.95,'毒耐性低下弱1ターン');</v>
      </c>
    </row>
    <row r="44" spans="3:23">
      <c r="C44" t="s">
        <v>3964</v>
      </c>
      <c r="D44" t="s">
        <v>2884</v>
      </c>
      <c r="E44">
        <v>5</v>
      </c>
      <c r="F44" t="s">
        <v>3888</v>
      </c>
      <c r="G44" t="s">
        <v>2888</v>
      </c>
      <c r="H44" t="s">
        <v>1461</v>
      </c>
      <c r="I44">
        <v>-0.1</v>
      </c>
      <c r="J44">
        <v>0.95</v>
      </c>
      <c r="K44" t="s">
        <v>2999</v>
      </c>
      <c r="L44" t="str">
        <f t="shared" si="1"/>
        <v>insert into conditionEffect values(</v>
      </c>
      <c r="M44" t="str">
        <f t="shared" si="2"/>
        <v>'CE0044',</v>
      </c>
      <c r="N44" t="str">
        <f t="shared" si="3"/>
        <v>'CONTINUE',</v>
      </c>
      <c r="O44" t="str">
        <f t="shared" si="4"/>
        <v>5,</v>
      </c>
      <c r="P44" t="str">
        <f t="shared" si="5"/>
        <v>'ATTR',</v>
      </c>
      <c r="Q44" t="str">
        <f t="shared" si="6"/>
        <v>'ADD_PERCENT_OF_MAX',</v>
      </c>
      <c r="R44" t="str">
        <f t="shared" si="7"/>
        <v>'C_POISON',</v>
      </c>
      <c r="S44" t="str">
        <f t="shared" si="8"/>
        <v>-0.1,</v>
      </c>
      <c r="T44" t="str">
        <f t="shared" si="9"/>
        <v>0.95,</v>
      </c>
      <c r="U44" t="str">
        <f t="shared" si="10"/>
        <v>'毒耐性低下弱5ターン'</v>
      </c>
      <c r="V44" t="s">
        <v>1441</v>
      </c>
      <c r="W44" t="str">
        <f t="shared" si="11"/>
        <v>insert into conditionEffect values('CE0044','CONTINUE',5,'ATTR','ADD_PERCENT_OF_MAX','C_POISON',-0.1,0.95,'毒耐性低下弱5ターン');</v>
      </c>
    </row>
    <row r="45" spans="3:23">
      <c r="C45" t="s">
        <v>3965</v>
      </c>
      <c r="D45" t="s">
        <v>2884</v>
      </c>
      <c r="E45">
        <v>10</v>
      </c>
      <c r="F45" t="s">
        <v>3888</v>
      </c>
      <c r="G45" t="s">
        <v>2888</v>
      </c>
      <c r="H45" t="s">
        <v>1461</v>
      </c>
      <c r="I45">
        <v>-0.1</v>
      </c>
      <c r="J45">
        <v>0.95</v>
      </c>
      <c r="K45" t="s">
        <v>3000</v>
      </c>
      <c r="L45" t="str">
        <f t="shared" si="1"/>
        <v>insert into conditionEffect values(</v>
      </c>
      <c r="M45" t="str">
        <f t="shared" si="2"/>
        <v>'CE0045',</v>
      </c>
      <c r="N45" t="str">
        <f t="shared" si="3"/>
        <v>'CONTINUE',</v>
      </c>
      <c r="O45" t="str">
        <f t="shared" si="4"/>
        <v>10,</v>
      </c>
      <c r="P45" t="str">
        <f t="shared" si="5"/>
        <v>'ATTR',</v>
      </c>
      <c r="Q45" t="str">
        <f t="shared" si="6"/>
        <v>'ADD_PERCENT_OF_MAX',</v>
      </c>
      <c r="R45" t="str">
        <f t="shared" si="7"/>
        <v>'C_POISON',</v>
      </c>
      <c r="S45" t="str">
        <f t="shared" si="8"/>
        <v>-0.1,</v>
      </c>
      <c r="T45" t="str">
        <f t="shared" si="9"/>
        <v>0.95,</v>
      </c>
      <c r="U45" t="str">
        <f t="shared" si="10"/>
        <v>'毒耐性低下弱10ターン'</v>
      </c>
      <c r="V45" t="s">
        <v>1441</v>
      </c>
      <c r="W45" t="str">
        <f t="shared" si="11"/>
        <v>insert into conditionEffect values('CE0045','CONTINUE',10,'ATTR','ADD_PERCENT_OF_MAX','C_POISON',-0.1,0.95,'毒耐性低下弱10ターン');</v>
      </c>
    </row>
    <row r="46" spans="3:23">
      <c r="C46" t="s">
        <v>3966</v>
      </c>
      <c r="D46" t="s">
        <v>2886</v>
      </c>
      <c r="E46">
        <v>1</v>
      </c>
      <c r="F46" t="s">
        <v>3888</v>
      </c>
      <c r="G46" t="s">
        <v>2888</v>
      </c>
      <c r="H46" t="s">
        <v>1461</v>
      </c>
      <c r="I46">
        <v>-0.25</v>
      </c>
      <c r="J46">
        <v>0.95</v>
      </c>
      <c r="K46" t="s">
        <v>3001</v>
      </c>
      <c r="L46" t="str">
        <f t="shared" si="1"/>
        <v>insert into conditionEffect values(</v>
      </c>
      <c r="M46" t="str">
        <f t="shared" si="2"/>
        <v>'CE0046',</v>
      </c>
      <c r="N46" t="str">
        <f t="shared" si="3"/>
        <v>'ONECE',</v>
      </c>
      <c r="O46" t="str">
        <f t="shared" si="4"/>
        <v>1,</v>
      </c>
      <c r="P46" t="str">
        <f t="shared" si="5"/>
        <v>'ATTR',</v>
      </c>
      <c r="Q46" t="str">
        <f t="shared" si="6"/>
        <v>'ADD_PERCENT_OF_MAX',</v>
      </c>
      <c r="R46" t="str">
        <f t="shared" si="7"/>
        <v>'C_POISON',</v>
      </c>
      <c r="S46" t="str">
        <f t="shared" si="8"/>
        <v>-0.25,</v>
      </c>
      <c r="T46" t="str">
        <f t="shared" si="9"/>
        <v>0.95,</v>
      </c>
      <c r="U46" t="str">
        <f t="shared" si="10"/>
        <v>'毒耐性低下中1ターン'</v>
      </c>
      <c r="V46" t="s">
        <v>1441</v>
      </c>
      <c r="W46" t="str">
        <f t="shared" si="11"/>
        <v>insert into conditionEffect values('CE0046','ONECE',1,'ATTR','ADD_PERCENT_OF_MAX','C_POISON',-0.25,0.95,'毒耐性低下中1ターン');</v>
      </c>
    </row>
    <row r="47" spans="3:23">
      <c r="C47" t="s">
        <v>3967</v>
      </c>
      <c r="D47" t="s">
        <v>2884</v>
      </c>
      <c r="E47">
        <v>5</v>
      </c>
      <c r="F47" t="s">
        <v>3888</v>
      </c>
      <c r="G47" t="s">
        <v>2888</v>
      </c>
      <c r="H47" t="s">
        <v>1461</v>
      </c>
      <c r="I47">
        <v>-0.25</v>
      </c>
      <c r="J47">
        <v>0.95</v>
      </c>
      <c r="K47" t="s">
        <v>3002</v>
      </c>
      <c r="L47" t="str">
        <f t="shared" si="1"/>
        <v>insert into conditionEffect values(</v>
      </c>
      <c r="M47" t="str">
        <f t="shared" si="2"/>
        <v>'CE0047',</v>
      </c>
      <c r="N47" t="str">
        <f t="shared" si="3"/>
        <v>'CONTINUE',</v>
      </c>
      <c r="O47" t="str">
        <f t="shared" si="4"/>
        <v>5,</v>
      </c>
      <c r="P47" t="str">
        <f t="shared" si="5"/>
        <v>'ATTR',</v>
      </c>
      <c r="Q47" t="str">
        <f t="shared" si="6"/>
        <v>'ADD_PERCENT_OF_MAX',</v>
      </c>
      <c r="R47" t="str">
        <f t="shared" si="7"/>
        <v>'C_POISON',</v>
      </c>
      <c r="S47" t="str">
        <f t="shared" si="8"/>
        <v>-0.25,</v>
      </c>
      <c r="T47" t="str">
        <f t="shared" si="9"/>
        <v>0.95,</v>
      </c>
      <c r="U47" t="str">
        <f t="shared" si="10"/>
        <v>'毒耐性低下中5ターン'</v>
      </c>
      <c r="V47" t="s">
        <v>1441</v>
      </c>
      <c r="W47" t="str">
        <f t="shared" si="11"/>
        <v>insert into conditionEffect values('CE0047','CONTINUE',5,'ATTR','ADD_PERCENT_OF_MAX','C_POISON',-0.25,0.95,'毒耐性低下中5ターン');</v>
      </c>
    </row>
    <row r="48" spans="3:23">
      <c r="C48" t="s">
        <v>3968</v>
      </c>
      <c r="D48" t="s">
        <v>2884</v>
      </c>
      <c r="E48">
        <v>10</v>
      </c>
      <c r="F48" t="s">
        <v>3888</v>
      </c>
      <c r="G48" t="s">
        <v>2888</v>
      </c>
      <c r="H48" t="s">
        <v>1461</v>
      </c>
      <c r="I48">
        <v>-0.25</v>
      </c>
      <c r="J48">
        <v>0.95</v>
      </c>
      <c r="K48" t="s">
        <v>3003</v>
      </c>
      <c r="L48" t="str">
        <f t="shared" si="1"/>
        <v>insert into conditionEffect values(</v>
      </c>
      <c r="M48" t="str">
        <f t="shared" si="2"/>
        <v>'CE0048',</v>
      </c>
      <c r="N48" t="str">
        <f t="shared" si="3"/>
        <v>'CONTINUE',</v>
      </c>
      <c r="O48" t="str">
        <f t="shared" si="4"/>
        <v>10,</v>
      </c>
      <c r="P48" t="str">
        <f t="shared" si="5"/>
        <v>'ATTR',</v>
      </c>
      <c r="Q48" t="str">
        <f t="shared" si="6"/>
        <v>'ADD_PERCENT_OF_MAX',</v>
      </c>
      <c r="R48" t="str">
        <f t="shared" si="7"/>
        <v>'C_POISON',</v>
      </c>
      <c r="S48" t="str">
        <f t="shared" si="8"/>
        <v>-0.25,</v>
      </c>
      <c r="T48" t="str">
        <f t="shared" si="9"/>
        <v>0.95,</v>
      </c>
      <c r="U48" t="str">
        <f t="shared" si="10"/>
        <v>'毒耐性低下中10ターン'</v>
      </c>
      <c r="V48" t="s">
        <v>1441</v>
      </c>
      <c r="W48" t="str">
        <f t="shared" si="11"/>
        <v>insert into conditionEffect values('CE0048','CONTINUE',10,'ATTR','ADD_PERCENT_OF_MAX','C_POISON',-0.25,0.95,'毒耐性低下中10ターン');</v>
      </c>
    </row>
    <row r="49" spans="3:23">
      <c r="C49" t="s">
        <v>3969</v>
      </c>
      <c r="D49" t="s">
        <v>2886</v>
      </c>
      <c r="E49">
        <v>1</v>
      </c>
      <c r="F49" t="s">
        <v>3888</v>
      </c>
      <c r="G49" t="s">
        <v>2888</v>
      </c>
      <c r="H49" t="s">
        <v>1461</v>
      </c>
      <c r="I49">
        <v>-0.5</v>
      </c>
      <c r="J49">
        <v>0.95</v>
      </c>
      <c r="K49" t="s">
        <v>3004</v>
      </c>
      <c r="L49" t="str">
        <f t="shared" si="1"/>
        <v>insert into conditionEffect values(</v>
      </c>
      <c r="M49" t="str">
        <f t="shared" si="2"/>
        <v>'CE0049',</v>
      </c>
      <c r="N49" t="str">
        <f t="shared" si="3"/>
        <v>'ONECE',</v>
      </c>
      <c r="O49" t="str">
        <f t="shared" si="4"/>
        <v>1,</v>
      </c>
      <c r="P49" t="str">
        <f t="shared" si="5"/>
        <v>'ATTR',</v>
      </c>
      <c r="Q49" t="str">
        <f t="shared" si="6"/>
        <v>'ADD_PERCENT_OF_MAX',</v>
      </c>
      <c r="R49" t="str">
        <f t="shared" si="7"/>
        <v>'C_POISON',</v>
      </c>
      <c r="S49" t="str">
        <f t="shared" si="8"/>
        <v>-0.5,</v>
      </c>
      <c r="T49" t="str">
        <f t="shared" si="9"/>
        <v>0.95,</v>
      </c>
      <c r="U49" t="str">
        <f t="shared" si="10"/>
        <v>'毒耐性低下強1ターン'</v>
      </c>
      <c r="V49" t="s">
        <v>1441</v>
      </c>
      <c r="W49" t="str">
        <f t="shared" si="11"/>
        <v>insert into conditionEffect values('CE0049','ONECE',1,'ATTR','ADD_PERCENT_OF_MAX','C_POISON',-0.5,0.95,'毒耐性低下強1ターン');</v>
      </c>
    </row>
    <row r="50" spans="3:23">
      <c r="C50" t="s">
        <v>3970</v>
      </c>
      <c r="D50" t="s">
        <v>2884</v>
      </c>
      <c r="E50">
        <v>5</v>
      </c>
      <c r="F50" t="s">
        <v>3888</v>
      </c>
      <c r="G50" t="s">
        <v>2888</v>
      </c>
      <c r="H50" t="s">
        <v>1461</v>
      </c>
      <c r="I50">
        <v>-0.5</v>
      </c>
      <c r="J50">
        <v>0.95</v>
      </c>
      <c r="K50" t="s">
        <v>3005</v>
      </c>
      <c r="L50" t="str">
        <f t="shared" si="1"/>
        <v>insert into conditionEffect values(</v>
      </c>
      <c r="M50" t="str">
        <f t="shared" si="2"/>
        <v>'CE0050',</v>
      </c>
      <c r="N50" t="str">
        <f t="shared" si="3"/>
        <v>'CONTINUE',</v>
      </c>
      <c r="O50" t="str">
        <f t="shared" si="4"/>
        <v>5,</v>
      </c>
      <c r="P50" t="str">
        <f t="shared" si="5"/>
        <v>'ATTR',</v>
      </c>
      <c r="Q50" t="str">
        <f t="shared" si="6"/>
        <v>'ADD_PERCENT_OF_MAX',</v>
      </c>
      <c r="R50" t="str">
        <f t="shared" si="7"/>
        <v>'C_POISON',</v>
      </c>
      <c r="S50" t="str">
        <f t="shared" si="8"/>
        <v>-0.5,</v>
      </c>
      <c r="T50" t="str">
        <f t="shared" si="9"/>
        <v>0.95,</v>
      </c>
      <c r="U50" t="str">
        <f t="shared" si="10"/>
        <v>'毒耐性低下強5ターン'</v>
      </c>
      <c r="V50" t="s">
        <v>1441</v>
      </c>
      <c r="W50" t="str">
        <f t="shared" si="11"/>
        <v>insert into conditionEffect values('CE0050','CONTINUE',5,'ATTR','ADD_PERCENT_OF_MAX','C_POISON',-0.5,0.95,'毒耐性低下強5ターン');</v>
      </c>
    </row>
    <row r="51" spans="3:23">
      <c r="C51" t="s">
        <v>3971</v>
      </c>
      <c r="D51" t="s">
        <v>2884</v>
      </c>
      <c r="E51">
        <v>10</v>
      </c>
      <c r="F51" t="s">
        <v>3888</v>
      </c>
      <c r="G51" t="s">
        <v>2888</v>
      </c>
      <c r="H51" t="s">
        <v>1461</v>
      </c>
      <c r="I51">
        <v>-0.5</v>
      </c>
      <c r="J51">
        <v>0.95</v>
      </c>
      <c r="K51" t="s">
        <v>3006</v>
      </c>
      <c r="L51" t="str">
        <f t="shared" si="1"/>
        <v>insert into conditionEffect values(</v>
      </c>
      <c r="M51" t="str">
        <f t="shared" si="2"/>
        <v>'CE0051',</v>
      </c>
      <c r="N51" t="str">
        <f t="shared" si="3"/>
        <v>'CONTINUE',</v>
      </c>
      <c r="O51" t="str">
        <f t="shared" si="4"/>
        <v>10,</v>
      </c>
      <c r="P51" t="str">
        <f t="shared" si="5"/>
        <v>'ATTR',</v>
      </c>
      <c r="Q51" t="str">
        <f t="shared" si="6"/>
        <v>'ADD_PERCENT_OF_MAX',</v>
      </c>
      <c r="R51" t="str">
        <f t="shared" si="7"/>
        <v>'C_POISON',</v>
      </c>
      <c r="S51" t="str">
        <f t="shared" si="8"/>
        <v>-0.5,</v>
      </c>
      <c r="T51" t="str">
        <f t="shared" si="9"/>
        <v>0.95,</v>
      </c>
      <c r="U51" t="str">
        <f t="shared" si="10"/>
        <v>'毒耐性低下強10ターン'</v>
      </c>
      <c r="V51" t="s">
        <v>1441</v>
      </c>
      <c r="W51" t="str">
        <f t="shared" si="11"/>
        <v>insert into conditionEffect values('CE0051','CONTINUE',10,'ATTR','ADD_PERCENT_OF_MAX','C_POISON',-0.5,0.95,'毒耐性低下強10ターン');</v>
      </c>
    </row>
    <row r="52" spans="3:23">
      <c r="C52" t="s">
        <v>3972</v>
      </c>
      <c r="D52" t="s">
        <v>2886</v>
      </c>
      <c r="E52">
        <v>1</v>
      </c>
      <c r="F52" t="s">
        <v>3888</v>
      </c>
      <c r="G52" t="s">
        <v>2888</v>
      </c>
      <c r="H52" t="s">
        <v>1464</v>
      </c>
      <c r="I52">
        <v>0.1</v>
      </c>
      <c r="J52">
        <v>0.95</v>
      </c>
      <c r="K52" t="s">
        <v>3007</v>
      </c>
      <c r="L52" t="str">
        <f t="shared" si="1"/>
        <v>insert into conditionEffect values(</v>
      </c>
      <c r="M52" t="str">
        <f t="shared" si="2"/>
        <v>'CE0052',</v>
      </c>
      <c r="N52" t="str">
        <f t="shared" si="3"/>
        <v>'ONECE',</v>
      </c>
      <c r="O52" t="str">
        <f t="shared" si="4"/>
        <v>1,</v>
      </c>
      <c r="P52" t="str">
        <f t="shared" si="5"/>
        <v>'ATTR',</v>
      </c>
      <c r="Q52" t="str">
        <f t="shared" si="6"/>
        <v>'ADD_PERCENT_OF_MAX',</v>
      </c>
      <c r="R52" t="str">
        <f t="shared" si="7"/>
        <v>'C_SEAL',</v>
      </c>
      <c r="S52" t="str">
        <f t="shared" si="8"/>
        <v>0.1,</v>
      </c>
      <c r="T52" t="str">
        <f t="shared" si="9"/>
        <v>0.95,</v>
      </c>
      <c r="U52" t="str">
        <f t="shared" si="10"/>
        <v>'封印耐性向上弱1ターン'</v>
      </c>
      <c r="V52" t="s">
        <v>1441</v>
      </c>
      <c r="W52" t="str">
        <f t="shared" si="11"/>
        <v>insert into conditionEffect values('CE0052','ONECE',1,'ATTR','ADD_PERCENT_OF_MAX','C_SEAL',0.1,0.95,'封印耐性向上弱1ターン');</v>
      </c>
    </row>
    <row r="53" spans="3:23">
      <c r="C53" t="s">
        <v>3973</v>
      </c>
      <c r="D53" t="s">
        <v>2884</v>
      </c>
      <c r="E53">
        <v>5</v>
      </c>
      <c r="F53" t="s">
        <v>3888</v>
      </c>
      <c r="G53" t="s">
        <v>2888</v>
      </c>
      <c r="H53" t="s">
        <v>1464</v>
      </c>
      <c r="I53">
        <v>0.1</v>
      </c>
      <c r="J53">
        <v>0.95</v>
      </c>
      <c r="K53" t="s">
        <v>3008</v>
      </c>
      <c r="L53" t="str">
        <f t="shared" si="1"/>
        <v>insert into conditionEffect values(</v>
      </c>
      <c r="M53" t="str">
        <f t="shared" si="2"/>
        <v>'CE0053',</v>
      </c>
      <c r="N53" t="str">
        <f t="shared" si="3"/>
        <v>'CONTINUE',</v>
      </c>
      <c r="O53" t="str">
        <f t="shared" si="4"/>
        <v>5,</v>
      </c>
      <c r="P53" t="str">
        <f t="shared" si="5"/>
        <v>'ATTR',</v>
      </c>
      <c r="Q53" t="str">
        <f t="shared" si="6"/>
        <v>'ADD_PERCENT_OF_MAX',</v>
      </c>
      <c r="R53" t="str">
        <f t="shared" si="7"/>
        <v>'C_SEAL',</v>
      </c>
      <c r="S53" t="str">
        <f t="shared" si="8"/>
        <v>0.1,</v>
      </c>
      <c r="T53" t="str">
        <f t="shared" si="9"/>
        <v>0.95,</v>
      </c>
      <c r="U53" t="str">
        <f t="shared" si="10"/>
        <v>'封印耐性向上弱5ターン'</v>
      </c>
      <c r="V53" t="s">
        <v>1441</v>
      </c>
      <c r="W53" t="str">
        <f t="shared" si="11"/>
        <v>insert into conditionEffect values('CE0053','CONTINUE',5,'ATTR','ADD_PERCENT_OF_MAX','C_SEAL',0.1,0.95,'封印耐性向上弱5ターン');</v>
      </c>
    </row>
    <row r="54" spans="3:23">
      <c r="C54" t="s">
        <v>3974</v>
      </c>
      <c r="D54" t="s">
        <v>2884</v>
      </c>
      <c r="E54">
        <v>10</v>
      </c>
      <c r="F54" t="s">
        <v>3888</v>
      </c>
      <c r="G54" t="s">
        <v>2888</v>
      </c>
      <c r="H54" t="s">
        <v>1464</v>
      </c>
      <c r="I54">
        <v>0.1</v>
      </c>
      <c r="J54">
        <v>0.95</v>
      </c>
      <c r="K54" t="s">
        <v>3009</v>
      </c>
      <c r="L54" t="str">
        <f t="shared" si="1"/>
        <v>insert into conditionEffect values(</v>
      </c>
      <c r="M54" t="str">
        <f t="shared" si="2"/>
        <v>'CE0054',</v>
      </c>
      <c r="N54" t="str">
        <f t="shared" si="3"/>
        <v>'CONTINUE',</v>
      </c>
      <c r="O54" t="str">
        <f t="shared" si="4"/>
        <v>10,</v>
      </c>
      <c r="P54" t="str">
        <f t="shared" si="5"/>
        <v>'ATTR',</v>
      </c>
      <c r="Q54" t="str">
        <f t="shared" si="6"/>
        <v>'ADD_PERCENT_OF_MAX',</v>
      </c>
      <c r="R54" t="str">
        <f t="shared" si="7"/>
        <v>'C_SEAL',</v>
      </c>
      <c r="S54" t="str">
        <f t="shared" si="8"/>
        <v>0.1,</v>
      </c>
      <c r="T54" t="str">
        <f t="shared" si="9"/>
        <v>0.95,</v>
      </c>
      <c r="U54" t="str">
        <f t="shared" si="10"/>
        <v>'封印耐性向上弱10ターン'</v>
      </c>
      <c r="V54" t="s">
        <v>1441</v>
      </c>
      <c r="W54" t="str">
        <f t="shared" si="11"/>
        <v>insert into conditionEffect values('CE0054','CONTINUE',10,'ATTR','ADD_PERCENT_OF_MAX','C_SEAL',0.1,0.95,'封印耐性向上弱10ターン');</v>
      </c>
    </row>
    <row r="55" spans="3:23">
      <c r="C55" t="s">
        <v>3975</v>
      </c>
      <c r="D55" t="s">
        <v>2886</v>
      </c>
      <c r="E55">
        <v>1</v>
      </c>
      <c r="F55" t="s">
        <v>3888</v>
      </c>
      <c r="G55" t="s">
        <v>2888</v>
      </c>
      <c r="H55" t="s">
        <v>1464</v>
      </c>
      <c r="I55">
        <v>0.25</v>
      </c>
      <c r="J55">
        <v>0.95</v>
      </c>
      <c r="K55" t="s">
        <v>3010</v>
      </c>
      <c r="L55" t="str">
        <f t="shared" si="1"/>
        <v>insert into conditionEffect values(</v>
      </c>
      <c r="M55" t="str">
        <f t="shared" si="2"/>
        <v>'CE0055',</v>
      </c>
      <c r="N55" t="str">
        <f t="shared" si="3"/>
        <v>'ONECE',</v>
      </c>
      <c r="O55" t="str">
        <f t="shared" si="4"/>
        <v>1,</v>
      </c>
      <c r="P55" t="str">
        <f t="shared" si="5"/>
        <v>'ATTR',</v>
      </c>
      <c r="Q55" t="str">
        <f t="shared" si="6"/>
        <v>'ADD_PERCENT_OF_MAX',</v>
      </c>
      <c r="R55" t="str">
        <f t="shared" si="7"/>
        <v>'C_SEAL',</v>
      </c>
      <c r="S55" t="str">
        <f t="shared" si="8"/>
        <v>0.25,</v>
      </c>
      <c r="T55" t="str">
        <f t="shared" si="9"/>
        <v>0.95,</v>
      </c>
      <c r="U55" t="str">
        <f t="shared" si="10"/>
        <v>'封印耐性向上中1ターン'</v>
      </c>
      <c r="V55" t="s">
        <v>1441</v>
      </c>
      <c r="W55" t="str">
        <f t="shared" si="11"/>
        <v>insert into conditionEffect values('CE0055','ONECE',1,'ATTR','ADD_PERCENT_OF_MAX','C_SEAL',0.25,0.95,'封印耐性向上中1ターン');</v>
      </c>
    </row>
    <row r="56" spans="3:23">
      <c r="C56" t="s">
        <v>3976</v>
      </c>
      <c r="D56" t="s">
        <v>2884</v>
      </c>
      <c r="E56">
        <v>5</v>
      </c>
      <c r="F56" t="s">
        <v>3888</v>
      </c>
      <c r="G56" t="s">
        <v>2888</v>
      </c>
      <c r="H56" t="s">
        <v>1464</v>
      </c>
      <c r="I56">
        <v>0.25</v>
      </c>
      <c r="J56">
        <v>0.95</v>
      </c>
      <c r="K56" t="s">
        <v>3011</v>
      </c>
      <c r="L56" t="str">
        <f t="shared" si="1"/>
        <v>insert into conditionEffect values(</v>
      </c>
      <c r="M56" t="str">
        <f t="shared" si="2"/>
        <v>'CE0056',</v>
      </c>
      <c r="N56" t="str">
        <f t="shared" si="3"/>
        <v>'CONTINUE',</v>
      </c>
      <c r="O56" t="str">
        <f t="shared" si="4"/>
        <v>5,</v>
      </c>
      <c r="P56" t="str">
        <f t="shared" si="5"/>
        <v>'ATTR',</v>
      </c>
      <c r="Q56" t="str">
        <f t="shared" si="6"/>
        <v>'ADD_PERCENT_OF_MAX',</v>
      </c>
      <c r="R56" t="str">
        <f t="shared" si="7"/>
        <v>'C_SEAL',</v>
      </c>
      <c r="S56" t="str">
        <f t="shared" si="8"/>
        <v>0.25,</v>
      </c>
      <c r="T56" t="str">
        <f t="shared" si="9"/>
        <v>0.95,</v>
      </c>
      <c r="U56" t="str">
        <f t="shared" si="10"/>
        <v>'封印耐性向上中5ターン'</v>
      </c>
      <c r="V56" t="s">
        <v>1441</v>
      </c>
      <c r="W56" t="str">
        <f t="shared" si="11"/>
        <v>insert into conditionEffect values('CE0056','CONTINUE',5,'ATTR','ADD_PERCENT_OF_MAX','C_SEAL',0.25,0.95,'封印耐性向上中5ターン');</v>
      </c>
    </row>
    <row r="57" spans="3:23">
      <c r="C57" t="s">
        <v>3977</v>
      </c>
      <c r="D57" t="s">
        <v>2884</v>
      </c>
      <c r="E57">
        <v>10</v>
      </c>
      <c r="F57" t="s">
        <v>3888</v>
      </c>
      <c r="G57" t="s">
        <v>2888</v>
      </c>
      <c r="H57" t="s">
        <v>1464</v>
      </c>
      <c r="I57">
        <v>0.25</v>
      </c>
      <c r="J57">
        <v>0.95</v>
      </c>
      <c r="K57" t="s">
        <v>3012</v>
      </c>
      <c r="L57" t="str">
        <f t="shared" si="1"/>
        <v>insert into conditionEffect values(</v>
      </c>
      <c r="M57" t="str">
        <f t="shared" si="2"/>
        <v>'CE0057',</v>
      </c>
      <c r="N57" t="str">
        <f t="shared" si="3"/>
        <v>'CONTINUE',</v>
      </c>
      <c r="O57" t="str">
        <f t="shared" si="4"/>
        <v>10,</v>
      </c>
      <c r="P57" t="str">
        <f t="shared" si="5"/>
        <v>'ATTR',</v>
      </c>
      <c r="Q57" t="str">
        <f t="shared" si="6"/>
        <v>'ADD_PERCENT_OF_MAX',</v>
      </c>
      <c r="R57" t="str">
        <f t="shared" si="7"/>
        <v>'C_SEAL',</v>
      </c>
      <c r="S57" t="str">
        <f t="shared" si="8"/>
        <v>0.25,</v>
      </c>
      <c r="T57" t="str">
        <f t="shared" si="9"/>
        <v>0.95,</v>
      </c>
      <c r="U57" t="str">
        <f t="shared" si="10"/>
        <v>'封印耐性向上中10ターン'</v>
      </c>
      <c r="V57" t="s">
        <v>1441</v>
      </c>
      <c r="W57" t="str">
        <f t="shared" si="11"/>
        <v>insert into conditionEffect values('CE0057','CONTINUE',10,'ATTR','ADD_PERCENT_OF_MAX','C_SEAL',0.25,0.95,'封印耐性向上中10ターン');</v>
      </c>
    </row>
    <row r="58" spans="3:23">
      <c r="C58" t="s">
        <v>3978</v>
      </c>
      <c r="D58" t="s">
        <v>2886</v>
      </c>
      <c r="E58">
        <v>1</v>
      </c>
      <c r="F58" t="s">
        <v>3888</v>
      </c>
      <c r="G58" t="s">
        <v>2888</v>
      </c>
      <c r="H58" t="s">
        <v>1464</v>
      </c>
      <c r="I58">
        <v>0.5</v>
      </c>
      <c r="J58">
        <v>0.95</v>
      </c>
      <c r="K58" t="s">
        <v>3013</v>
      </c>
      <c r="L58" t="str">
        <f t="shared" si="1"/>
        <v>insert into conditionEffect values(</v>
      </c>
      <c r="M58" t="str">
        <f t="shared" si="2"/>
        <v>'CE0058',</v>
      </c>
      <c r="N58" t="str">
        <f t="shared" si="3"/>
        <v>'ONECE',</v>
      </c>
      <c r="O58" t="str">
        <f t="shared" si="4"/>
        <v>1,</v>
      </c>
      <c r="P58" t="str">
        <f t="shared" si="5"/>
        <v>'ATTR',</v>
      </c>
      <c r="Q58" t="str">
        <f t="shared" si="6"/>
        <v>'ADD_PERCENT_OF_MAX',</v>
      </c>
      <c r="R58" t="str">
        <f t="shared" si="7"/>
        <v>'C_SEAL',</v>
      </c>
      <c r="S58" t="str">
        <f t="shared" si="8"/>
        <v>0.5,</v>
      </c>
      <c r="T58" t="str">
        <f t="shared" si="9"/>
        <v>0.95,</v>
      </c>
      <c r="U58" t="str">
        <f t="shared" si="10"/>
        <v>'封印耐性向上強1ターン'</v>
      </c>
      <c r="V58" t="s">
        <v>1441</v>
      </c>
      <c r="W58" t="str">
        <f t="shared" si="11"/>
        <v>insert into conditionEffect values('CE0058','ONECE',1,'ATTR','ADD_PERCENT_OF_MAX','C_SEAL',0.5,0.95,'封印耐性向上強1ターン');</v>
      </c>
    </row>
    <row r="59" spans="3:23">
      <c r="C59" t="s">
        <v>3979</v>
      </c>
      <c r="D59" t="s">
        <v>2884</v>
      </c>
      <c r="E59">
        <v>5</v>
      </c>
      <c r="F59" t="s">
        <v>3888</v>
      </c>
      <c r="G59" t="s">
        <v>2888</v>
      </c>
      <c r="H59" t="s">
        <v>1464</v>
      </c>
      <c r="I59">
        <v>0.5</v>
      </c>
      <c r="J59">
        <v>0.95</v>
      </c>
      <c r="K59" t="s">
        <v>3014</v>
      </c>
      <c r="L59" t="str">
        <f t="shared" si="1"/>
        <v>insert into conditionEffect values(</v>
      </c>
      <c r="M59" t="str">
        <f t="shared" si="2"/>
        <v>'CE0059',</v>
      </c>
      <c r="N59" t="str">
        <f t="shared" si="3"/>
        <v>'CONTINUE',</v>
      </c>
      <c r="O59" t="str">
        <f t="shared" si="4"/>
        <v>5,</v>
      </c>
      <c r="P59" t="str">
        <f t="shared" si="5"/>
        <v>'ATTR',</v>
      </c>
      <c r="Q59" t="str">
        <f t="shared" si="6"/>
        <v>'ADD_PERCENT_OF_MAX',</v>
      </c>
      <c r="R59" t="str">
        <f t="shared" si="7"/>
        <v>'C_SEAL',</v>
      </c>
      <c r="S59" t="str">
        <f t="shared" si="8"/>
        <v>0.5,</v>
      </c>
      <c r="T59" t="str">
        <f t="shared" si="9"/>
        <v>0.95,</v>
      </c>
      <c r="U59" t="str">
        <f t="shared" si="10"/>
        <v>'封印耐性向上強5ターン'</v>
      </c>
      <c r="V59" t="s">
        <v>1441</v>
      </c>
      <c r="W59" t="str">
        <f t="shared" si="11"/>
        <v>insert into conditionEffect values('CE0059','CONTINUE',5,'ATTR','ADD_PERCENT_OF_MAX','C_SEAL',0.5,0.95,'封印耐性向上強5ターン');</v>
      </c>
    </row>
    <row r="60" spans="3:23">
      <c r="C60" t="s">
        <v>3980</v>
      </c>
      <c r="D60" t="s">
        <v>2884</v>
      </c>
      <c r="E60">
        <v>10</v>
      </c>
      <c r="F60" t="s">
        <v>3888</v>
      </c>
      <c r="G60" t="s">
        <v>2888</v>
      </c>
      <c r="H60" t="s">
        <v>1464</v>
      </c>
      <c r="I60">
        <v>0.5</v>
      </c>
      <c r="J60">
        <v>0.95</v>
      </c>
      <c r="K60" t="s">
        <v>3015</v>
      </c>
      <c r="L60" t="str">
        <f t="shared" si="1"/>
        <v>insert into conditionEffect values(</v>
      </c>
      <c r="M60" t="str">
        <f t="shared" si="2"/>
        <v>'CE0060',</v>
      </c>
      <c r="N60" t="str">
        <f t="shared" si="3"/>
        <v>'CONTINUE',</v>
      </c>
      <c r="O60" t="str">
        <f t="shared" si="4"/>
        <v>10,</v>
      </c>
      <c r="P60" t="str">
        <f t="shared" si="5"/>
        <v>'ATTR',</v>
      </c>
      <c r="Q60" t="str">
        <f t="shared" si="6"/>
        <v>'ADD_PERCENT_OF_MAX',</v>
      </c>
      <c r="R60" t="str">
        <f t="shared" si="7"/>
        <v>'C_SEAL',</v>
      </c>
      <c r="S60" t="str">
        <f t="shared" si="8"/>
        <v>0.5,</v>
      </c>
      <c r="T60" t="str">
        <f t="shared" si="9"/>
        <v>0.95,</v>
      </c>
      <c r="U60" t="str">
        <f t="shared" si="10"/>
        <v>'封印耐性向上強10ターン'</v>
      </c>
      <c r="V60" t="s">
        <v>1441</v>
      </c>
      <c r="W60" t="str">
        <f t="shared" si="11"/>
        <v>insert into conditionEffect values('CE0060','CONTINUE',10,'ATTR','ADD_PERCENT_OF_MAX','C_SEAL',0.5,0.95,'封印耐性向上強10ターン');</v>
      </c>
    </row>
    <row r="61" spans="3:23">
      <c r="C61" t="s">
        <v>3981</v>
      </c>
      <c r="D61" t="s">
        <v>2886</v>
      </c>
      <c r="E61">
        <v>1</v>
      </c>
      <c r="F61" t="s">
        <v>3888</v>
      </c>
      <c r="G61" t="s">
        <v>2888</v>
      </c>
      <c r="H61" t="s">
        <v>1464</v>
      </c>
      <c r="I61">
        <v>-0.1</v>
      </c>
      <c r="J61">
        <v>0.95</v>
      </c>
      <c r="K61" t="s">
        <v>3016</v>
      </c>
      <c r="L61" t="str">
        <f t="shared" si="1"/>
        <v>insert into conditionEffect values(</v>
      </c>
      <c r="M61" t="str">
        <f t="shared" si="2"/>
        <v>'CE0061',</v>
      </c>
      <c r="N61" t="str">
        <f t="shared" si="3"/>
        <v>'ONECE',</v>
      </c>
      <c r="O61" t="str">
        <f t="shared" si="4"/>
        <v>1,</v>
      </c>
      <c r="P61" t="str">
        <f t="shared" si="5"/>
        <v>'ATTR',</v>
      </c>
      <c r="Q61" t="str">
        <f t="shared" si="6"/>
        <v>'ADD_PERCENT_OF_MAX',</v>
      </c>
      <c r="R61" t="str">
        <f t="shared" si="7"/>
        <v>'C_SEAL',</v>
      </c>
      <c r="S61" t="str">
        <f t="shared" si="8"/>
        <v>-0.1,</v>
      </c>
      <c r="T61" t="str">
        <f t="shared" si="9"/>
        <v>0.95,</v>
      </c>
      <c r="U61" t="str">
        <f t="shared" si="10"/>
        <v>'封印耐性低下弱1ターン'</v>
      </c>
      <c r="V61" t="s">
        <v>1441</v>
      </c>
      <c r="W61" t="str">
        <f t="shared" si="11"/>
        <v>insert into conditionEffect values('CE0061','ONECE',1,'ATTR','ADD_PERCENT_OF_MAX','C_SEAL',-0.1,0.95,'封印耐性低下弱1ターン');</v>
      </c>
    </row>
    <row r="62" spans="3:23">
      <c r="C62" t="s">
        <v>3982</v>
      </c>
      <c r="D62" t="s">
        <v>2884</v>
      </c>
      <c r="E62">
        <v>5</v>
      </c>
      <c r="F62" t="s">
        <v>3888</v>
      </c>
      <c r="G62" t="s">
        <v>2888</v>
      </c>
      <c r="H62" t="s">
        <v>1464</v>
      </c>
      <c r="I62">
        <v>-0.1</v>
      </c>
      <c r="J62">
        <v>0.95</v>
      </c>
      <c r="K62" t="s">
        <v>3017</v>
      </c>
      <c r="L62" t="str">
        <f t="shared" si="1"/>
        <v>insert into conditionEffect values(</v>
      </c>
      <c r="M62" t="str">
        <f t="shared" si="2"/>
        <v>'CE0062',</v>
      </c>
      <c r="N62" t="str">
        <f t="shared" si="3"/>
        <v>'CONTINUE',</v>
      </c>
      <c r="O62" t="str">
        <f t="shared" si="4"/>
        <v>5,</v>
      </c>
      <c r="P62" t="str">
        <f t="shared" si="5"/>
        <v>'ATTR',</v>
      </c>
      <c r="Q62" t="str">
        <f t="shared" si="6"/>
        <v>'ADD_PERCENT_OF_MAX',</v>
      </c>
      <c r="R62" t="str">
        <f t="shared" si="7"/>
        <v>'C_SEAL',</v>
      </c>
      <c r="S62" t="str">
        <f t="shared" si="8"/>
        <v>-0.1,</v>
      </c>
      <c r="T62" t="str">
        <f t="shared" si="9"/>
        <v>0.95,</v>
      </c>
      <c r="U62" t="str">
        <f t="shared" si="10"/>
        <v>'封印耐性低下弱5ターン'</v>
      </c>
      <c r="V62" t="s">
        <v>1441</v>
      </c>
      <c r="W62" t="str">
        <f t="shared" si="11"/>
        <v>insert into conditionEffect values('CE0062','CONTINUE',5,'ATTR','ADD_PERCENT_OF_MAX','C_SEAL',-0.1,0.95,'封印耐性低下弱5ターン');</v>
      </c>
    </row>
    <row r="63" spans="3:23">
      <c r="C63" t="s">
        <v>3983</v>
      </c>
      <c r="D63" t="s">
        <v>2884</v>
      </c>
      <c r="E63">
        <v>10</v>
      </c>
      <c r="F63" t="s">
        <v>3888</v>
      </c>
      <c r="G63" t="s">
        <v>2888</v>
      </c>
      <c r="H63" t="s">
        <v>1464</v>
      </c>
      <c r="I63">
        <v>-0.1</v>
      </c>
      <c r="J63">
        <v>0.95</v>
      </c>
      <c r="K63" t="s">
        <v>3018</v>
      </c>
      <c r="L63" t="str">
        <f t="shared" si="1"/>
        <v>insert into conditionEffect values(</v>
      </c>
      <c r="M63" t="str">
        <f t="shared" si="2"/>
        <v>'CE0063',</v>
      </c>
      <c r="N63" t="str">
        <f t="shared" si="3"/>
        <v>'CONTINUE',</v>
      </c>
      <c r="O63" t="str">
        <f t="shared" si="4"/>
        <v>10,</v>
      </c>
      <c r="P63" t="str">
        <f t="shared" si="5"/>
        <v>'ATTR',</v>
      </c>
      <c r="Q63" t="str">
        <f t="shared" si="6"/>
        <v>'ADD_PERCENT_OF_MAX',</v>
      </c>
      <c r="R63" t="str">
        <f t="shared" si="7"/>
        <v>'C_SEAL',</v>
      </c>
      <c r="S63" t="str">
        <f t="shared" si="8"/>
        <v>-0.1,</v>
      </c>
      <c r="T63" t="str">
        <f t="shared" si="9"/>
        <v>0.95,</v>
      </c>
      <c r="U63" t="str">
        <f t="shared" si="10"/>
        <v>'封印耐性低下弱10ターン'</v>
      </c>
      <c r="V63" t="s">
        <v>1441</v>
      </c>
      <c r="W63" t="str">
        <f t="shared" si="11"/>
        <v>insert into conditionEffect values('CE0063','CONTINUE',10,'ATTR','ADD_PERCENT_OF_MAX','C_SEAL',-0.1,0.95,'封印耐性低下弱10ターン');</v>
      </c>
    </row>
    <row r="64" spans="3:23">
      <c r="C64" t="s">
        <v>3984</v>
      </c>
      <c r="D64" t="s">
        <v>2886</v>
      </c>
      <c r="E64">
        <v>1</v>
      </c>
      <c r="F64" t="s">
        <v>3888</v>
      </c>
      <c r="G64" t="s">
        <v>2888</v>
      </c>
      <c r="H64" t="s">
        <v>1464</v>
      </c>
      <c r="I64">
        <v>-0.25</v>
      </c>
      <c r="J64">
        <v>0.95</v>
      </c>
      <c r="K64" t="s">
        <v>3019</v>
      </c>
      <c r="L64" t="str">
        <f t="shared" si="1"/>
        <v>insert into conditionEffect values(</v>
      </c>
      <c r="M64" t="str">
        <f t="shared" si="2"/>
        <v>'CE0064',</v>
      </c>
      <c r="N64" t="str">
        <f t="shared" si="3"/>
        <v>'ONECE',</v>
      </c>
      <c r="O64" t="str">
        <f t="shared" si="4"/>
        <v>1,</v>
      </c>
      <c r="P64" t="str">
        <f t="shared" si="5"/>
        <v>'ATTR',</v>
      </c>
      <c r="Q64" t="str">
        <f t="shared" si="6"/>
        <v>'ADD_PERCENT_OF_MAX',</v>
      </c>
      <c r="R64" t="str">
        <f t="shared" si="7"/>
        <v>'C_SEAL',</v>
      </c>
      <c r="S64" t="str">
        <f t="shared" si="8"/>
        <v>-0.25,</v>
      </c>
      <c r="T64" t="str">
        <f t="shared" si="9"/>
        <v>0.95,</v>
      </c>
      <c r="U64" t="str">
        <f t="shared" si="10"/>
        <v>'封印耐性低下中1ターン'</v>
      </c>
      <c r="V64" t="s">
        <v>1441</v>
      </c>
      <c r="W64" t="str">
        <f t="shared" si="11"/>
        <v>insert into conditionEffect values('CE0064','ONECE',1,'ATTR','ADD_PERCENT_OF_MAX','C_SEAL',-0.25,0.95,'封印耐性低下中1ターン');</v>
      </c>
    </row>
    <row r="65" spans="3:23">
      <c r="C65" t="s">
        <v>3985</v>
      </c>
      <c r="D65" t="s">
        <v>2884</v>
      </c>
      <c r="E65">
        <v>5</v>
      </c>
      <c r="F65" t="s">
        <v>3888</v>
      </c>
      <c r="G65" t="s">
        <v>2888</v>
      </c>
      <c r="H65" t="s">
        <v>1464</v>
      </c>
      <c r="I65">
        <v>-0.25</v>
      </c>
      <c r="J65">
        <v>0.95</v>
      </c>
      <c r="K65" t="s">
        <v>3020</v>
      </c>
      <c r="L65" t="str">
        <f t="shared" si="1"/>
        <v>insert into conditionEffect values(</v>
      </c>
      <c r="M65" t="str">
        <f t="shared" si="2"/>
        <v>'CE0065',</v>
      </c>
      <c r="N65" t="str">
        <f t="shared" si="3"/>
        <v>'CONTINUE',</v>
      </c>
      <c r="O65" t="str">
        <f t="shared" si="4"/>
        <v>5,</v>
      </c>
      <c r="P65" t="str">
        <f t="shared" si="5"/>
        <v>'ATTR',</v>
      </c>
      <c r="Q65" t="str">
        <f t="shared" si="6"/>
        <v>'ADD_PERCENT_OF_MAX',</v>
      </c>
      <c r="R65" t="str">
        <f t="shared" si="7"/>
        <v>'C_SEAL',</v>
      </c>
      <c r="S65" t="str">
        <f t="shared" si="8"/>
        <v>-0.25,</v>
      </c>
      <c r="T65" t="str">
        <f t="shared" si="9"/>
        <v>0.95,</v>
      </c>
      <c r="U65" t="str">
        <f t="shared" si="10"/>
        <v>'封印耐性低下中5ターン'</v>
      </c>
      <c r="V65" t="s">
        <v>1441</v>
      </c>
      <c r="W65" t="str">
        <f t="shared" si="11"/>
        <v>insert into conditionEffect values('CE0065','CONTINUE',5,'ATTR','ADD_PERCENT_OF_MAX','C_SEAL',-0.25,0.95,'封印耐性低下中5ターン');</v>
      </c>
    </row>
    <row r="66" spans="3:23">
      <c r="C66" t="s">
        <v>3986</v>
      </c>
      <c r="D66" t="s">
        <v>2884</v>
      </c>
      <c r="E66">
        <v>10</v>
      </c>
      <c r="F66" t="s">
        <v>3888</v>
      </c>
      <c r="G66" t="s">
        <v>2888</v>
      </c>
      <c r="H66" t="s">
        <v>1464</v>
      </c>
      <c r="I66">
        <v>-0.25</v>
      </c>
      <c r="J66">
        <v>0.95</v>
      </c>
      <c r="K66" t="s">
        <v>3021</v>
      </c>
      <c r="L66" t="str">
        <f t="shared" si="1"/>
        <v>insert into conditionEffect values(</v>
      </c>
      <c r="M66" t="str">
        <f t="shared" si="2"/>
        <v>'CE0066',</v>
      </c>
      <c r="N66" t="str">
        <f t="shared" si="3"/>
        <v>'CONTINUE',</v>
      </c>
      <c r="O66" t="str">
        <f t="shared" si="4"/>
        <v>10,</v>
      </c>
      <c r="P66" t="str">
        <f t="shared" si="5"/>
        <v>'ATTR',</v>
      </c>
      <c r="Q66" t="str">
        <f t="shared" si="6"/>
        <v>'ADD_PERCENT_OF_MAX',</v>
      </c>
      <c r="R66" t="str">
        <f t="shared" si="7"/>
        <v>'C_SEAL',</v>
      </c>
      <c r="S66" t="str">
        <f t="shared" si="8"/>
        <v>-0.25,</v>
      </c>
      <c r="T66" t="str">
        <f t="shared" si="9"/>
        <v>0.95,</v>
      </c>
      <c r="U66" t="str">
        <f t="shared" si="10"/>
        <v>'封印耐性低下中10ターン'</v>
      </c>
      <c r="V66" t="s">
        <v>1441</v>
      </c>
      <c r="W66" t="str">
        <f t="shared" si="11"/>
        <v>insert into conditionEffect values('CE0066','CONTINUE',10,'ATTR','ADD_PERCENT_OF_MAX','C_SEAL',-0.25,0.95,'封印耐性低下中10ターン');</v>
      </c>
    </row>
    <row r="67" spans="3:23">
      <c r="C67" t="s">
        <v>3987</v>
      </c>
      <c r="D67" t="s">
        <v>2886</v>
      </c>
      <c r="E67">
        <v>1</v>
      </c>
      <c r="F67" t="s">
        <v>3888</v>
      </c>
      <c r="G67" t="s">
        <v>2888</v>
      </c>
      <c r="H67" t="s">
        <v>1464</v>
      </c>
      <c r="I67">
        <v>-0.5</v>
      </c>
      <c r="J67">
        <v>0.95</v>
      </c>
      <c r="K67" t="s">
        <v>3022</v>
      </c>
      <c r="L67" t="str">
        <f t="shared" si="1"/>
        <v>insert into conditionEffect values(</v>
      </c>
      <c r="M67" t="str">
        <f t="shared" si="2"/>
        <v>'CE0067',</v>
      </c>
      <c r="N67" t="str">
        <f t="shared" si="3"/>
        <v>'ONECE',</v>
      </c>
      <c r="O67" t="str">
        <f t="shared" si="4"/>
        <v>1,</v>
      </c>
      <c r="P67" t="str">
        <f t="shared" si="5"/>
        <v>'ATTR',</v>
      </c>
      <c r="Q67" t="str">
        <f t="shared" si="6"/>
        <v>'ADD_PERCENT_OF_MAX',</v>
      </c>
      <c r="R67" t="str">
        <f t="shared" si="7"/>
        <v>'C_SEAL',</v>
      </c>
      <c r="S67" t="str">
        <f t="shared" si="8"/>
        <v>-0.5,</v>
      </c>
      <c r="T67" t="str">
        <f t="shared" si="9"/>
        <v>0.95,</v>
      </c>
      <c r="U67" t="str">
        <f t="shared" si="10"/>
        <v>'封印耐性低下強1ターン'</v>
      </c>
      <c r="V67" t="s">
        <v>1441</v>
      </c>
      <c r="W67" t="str">
        <f t="shared" si="11"/>
        <v>insert into conditionEffect values('CE0067','ONECE',1,'ATTR','ADD_PERCENT_OF_MAX','C_SEAL',-0.5,0.95,'封印耐性低下強1ターン');</v>
      </c>
    </row>
    <row r="68" spans="3:23">
      <c r="C68" t="s">
        <v>3988</v>
      </c>
      <c r="D68" t="s">
        <v>2884</v>
      </c>
      <c r="E68">
        <v>5</v>
      </c>
      <c r="F68" t="s">
        <v>3888</v>
      </c>
      <c r="G68" t="s">
        <v>2888</v>
      </c>
      <c r="H68" t="s">
        <v>1464</v>
      </c>
      <c r="I68">
        <v>-0.5</v>
      </c>
      <c r="J68">
        <v>0.95</v>
      </c>
      <c r="K68" t="s">
        <v>3023</v>
      </c>
      <c r="L68" t="str">
        <f t="shared" si="1"/>
        <v>insert into conditionEffect values(</v>
      </c>
      <c r="M68" t="str">
        <f t="shared" si="2"/>
        <v>'CE0068',</v>
      </c>
      <c r="N68" t="str">
        <f t="shared" si="3"/>
        <v>'CONTINUE',</v>
      </c>
      <c r="O68" t="str">
        <f t="shared" si="4"/>
        <v>5,</v>
      </c>
      <c r="P68" t="str">
        <f t="shared" si="5"/>
        <v>'ATTR',</v>
      </c>
      <c r="Q68" t="str">
        <f t="shared" si="6"/>
        <v>'ADD_PERCENT_OF_MAX',</v>
      </c>
      <c r="R68" t="str">
        <f t="shared" si="7"/>
        <v>'C_SEAL',</v>
      </c>
      <c r="S68" t="str">
        <f t="shared" si="8"/>
        <v>-0.5,</v>
      </c>
      <c r="T68" t="str">
        <f t="shared" si="9"/>
        <v>0.95,</v>
      </c>
      <c r="U68" t="str">
        <f t="shared" si="10"/>
        <v>'封印耐性低下強5ターン'</v>
      </c>
      <c r="V68" t="s">
        <v>1441</v>
      </c>
      <c r="W68" t="str">
        <f t="shared" si="11"/>
        <v>insert into conditionEffect values('CE0068','CONTINUE',5,'ATTR','ADD_PERCENT_OF_MAX','C_SEAL',-0.5,0.95,'封印耐性低下強5ターン');</v>
      </c>
    </row>
    <row r="69" spans="3:23">
      <c r="C69" t="s">
        <v>3989</v>
      </c>
      <c r="D69" t="s">
        <v>2884</v>
      </c>
      <c r="E69">
        <v>10</v>
      </c>
      <c r="F69" t="s">
        <v>3888</v>
      </c>
      <c r="G69" t="s">
        <v>2888</v>
      </c>
      <c r="H69" t="s">
        <v>1464</v>
      </c>
      <c r="I69">
        <v>-0.5</v>
      </c>
      <c r="J69">
        <v>0.95</v>
      </c>
      <c r="K69" t="s">
        <v>3024</v>
      </c>
      <c r="L69" t="str">
        <f t="shared" ref="L69:L132" si="12">"insert into conditionEffect values("</f>
        <v>insert into conditionEffect values(</v>
      </c>
      <c r="M69" t="str">
        <f t="shared" ref="M69:M132" si="13">"'"&amp;C69&amp;"',"</f>
        <v>'CE0069',</v>
      </c>
      <c r="N69" t="str">
        <f t="shared" ref="N69:N132" si="14">"'"&amp;D69&amp;"',"</f>
        <v>'CONTINUE',</v>
      </c>
      <c r="O69" t="str">
        <f t="shared" ref="O69:O132" si="15">E69&amp;","</f>
        <v>10,</v>
      </c>
      <c r="P69" t="str">
        <f t="shared" ref="P69:P132" si="16">"'"&amp;F69&amp;"',"</f>
        <v>'ATTR',</v>
      </c>
      <c r="Q69" t="str">
        <f t="shared" ref="Q69:Q132" si="17">"'"&amp;G69&amp;"',"</f>
        <v>'ADD_PERCENT_OF_MAX',</v>
      </c>
      <c r="R69" t="str">
        <f t="shared" ref="R69:R132" si="18">"'"&amp;H69&amp;"',"</f>
        <v>'C_SEAL',</v>
      </c>
      <c r="S69" t="str">
        <f t="shared" ref="S69:S132" si="19">I69&amp;","</f>
        <v>-0.5,</v>
      </c>
      <c r="T69" t="str">
        <f t="shared" ref="T69:T132" si="20">J69&amp;","</f>
        <v>0.95,</v>
      </c>
      <c r="U69" t="str">
        <f t="shared" ref="U69:U132" si="21">"'"&amp;K69&amp;"'"</f>
        <v>'封印耐性低下強10ターン'</v>
      </c>
      <c r="V69" t="s">
        <v>1441</v>
      </c>
      <c r="W69" t="str">
        <f t="shared" ref="W69:W132" si="22">L69&amp;M69&amp;N69&amp;O69&amp;P69&amp;Q69&amp;R69&amp;S69&amp;T69&amp;U69&amp;V69</f>
        <v>insert into conditionEffect values('CE0069','CONTINUE',10,'ATTR','ADD_PERCENT_OF_MAX','C_SEAL',-0.5,0.95,'封印耐性低下強10ターン');</v>
      </c>
    </row>
    <row r="70" spans="3:23">
      <c r="C70" t="s">
        <v>3990</v>
      </c>
      <c r="D70" t="s">
        <v>2886</v>
      </c>
      <c r="E70">
        <v>1</v>
      </c>
      <c r="F70" t="s">
        <v>3888</v>
      </c>
      <c r="G70" t="s">
        <v>2888</v>
      </c>
      <c r="H70" t="s">
        <v>1471</v>
      </c>
      <c r="I70">
        <v>0.1</v>
      </c>
      <c r="J70">
        <v>0.95</v>
      </c>
      <c r="K70" t="s">
        <v>3025</v>
      </c>
      <c r="L70" t="str">
        <f t="shared" si="12"/>
        <v>insert into conditionEffect values(</v>
      </c>
      <c r="M70" t="str">
        <f t="shared" si="13"/>
        <v>'CE0070',</v>
      </c>
      <c r="N70" t="str">
        <f t="shared" si="14"/>
        <v>'ONECE',</v>
      </c>
      <c r="O70" t="str">
        <f t="shared" si="15"/>
        <v>1,</v>
      </c>
      <c r="P70" t="str">
        <f t="shared" si="16"/>
        <v>'ATTR',</v>
      </c>
      <c r="Q70" t="str">
        <f t="shared" si="17"/>
        <v>'ADD_PERCENT_OF_MAX',</v>
      </c>
      <c r="R70" t="str">
        <f t="shared" si="18"/>
        <v>'C_CUT',</v>
      </c>
      <c r="S70" t="str">
        <f t="shared" si="19"/>
        <v>0.1,</v>
      </c>
      <c r="T70" t="str">
        <f t="shared" si="20"/>
        <v>0.95,</v>
      </c>
      <c r="U70" t="str">
        <f t="shared" si="21"/>
        <v>'切断耐性向上弱1ターン'</v>
      </c>
      <c r="V70" t="s">
        <v>1441</v>
      </c>
      <c r="W70" t="str">
        <f t="shared" si="22"/>
        <v>insert into conditionEffect values('CE0070','ONECE',1,'ATTR','ADD_PERCENT_OF_MAX','C_CUT',0.1,0.95,'切断耐性向上弱1ターン');</v>
      </c>
    </row>
    <row r="71" spans="3:23">
      <c r="C71" t="s">
        <v>3991</v>
      </c>
      <c r="D71" t="s">
        <v>2884</v>
      </c>
      <c r="E71">
        <v>5</v>
      </c>
      <c r="F71" t="s">
        <v>3888</v>
      </c>
      <c r="G71" t="s">
        <v>2888</v>
      </c>
      <c r="H71" t="s">
        <v>1471</v>
      </c>
      <c r="I71">
        <v>0.1</v>
      </c>
      <c r="J71">
        <v>0.95</v>
      </c>
      <c r="K71" t="s">
        <v>3026</v>
      </c>
      <c r="L71" t="str">
        <f t="shared" si="12"/>
        <v>insert into conditionEffect values(</v>
      </c>
      <c r="M71" t="str">
        <f t="shared" si="13"/>
        <v>'CE0071',</v>
      </c>
      <c r="N71" t="str">
        <f t="shared" si="14"/>
        <v>'CONTINUE',</v>
      </c>
      <c r="O71" t="str">
        <f t="shared" si="15"/>
        <v>5,</v>
      </c>
      <c r="P71" t="str">
        <f t="shared" si="16"/>
        <v>'ATTR',</v>
      </c>
      <c r="Q71" t="str">
        <f t="shared" si="17"/>
        <v>'ADD_PERCENT_OF_MAX',</v>
      </c>
      <c r="R71" t="str">
        <f t="shared" si="18"/>
        <v>'C_CUT',</v>
      </c>
      <c r="S71" t="str">
        <f t="shared" si="19"/>
        <v>0.1,</v>
      </c>
      <c r="T71" t="str">
        <f t="shared" si="20"/>
        <v>0.95,</v>
      </c>
      <c r="U71" t="str">
        <f t="shared" si="21"/>
        <v>'切断耐性向上弱5ターン'</v>
      </c>
      <c r="V71" t="s">
        <v>1441</v>
      </c>
      <c r="W71" t="str">
        <f t="shared" si="22"/>
        <v>insert into conditionEffect values('CE0071','CONTINUE',5,'ATTR','ADD_PERCENT_OF_MAX','C_CUT',0.1,0.95,'切断耐性向上弱5ターン');</v>
      </c>
    </row>
    <row r="72" spans="3:23">
      <c r="C72" t="s">
        <v>3992</v>
      </c>
      <c r="D72" t="s">
        <v>2884</v>
      </c>
      <c r="E72">
        <v>10</v>
      </c>
      <c r="F72" t="s">
        <v>3888</v>
      </c>
      <c r="G72" t="s">
        <v>2888</v>
      </c>
      <c r="H72" t="s">
        <v>1471</v>
      </c>
      <c r="I72">
        <v>0.1</v>
      </c>
      <c r="J72">
        <v>0.95</v>
      </c>
      <c r="K72" t="s">
        <v>3027</v>
      </c>
      <c r="L72" t="str">
        <f t="shared" si="12"/>
        <v>insert into conditionEffect values(</v>
      </c>
      <c r="M72" t="str">
        <f t="shared" si="13"/>
        <v>'CE0072',</v>
      </c>
      <c r="N72" t="str">
        <f t="shared" si="14"/>
        <v>'CONTINUE',</v>
      </c>
      <c r="O72" t="str">
        <f t="shared" si="15"/>
        <v>10,</v>
      </c>
      <c r="P72" t="str">
        <f t="shared" si="16"/>
        <v>'ATTR',</v>
      </c>
      <c r="Q72" t="str">
        <f t="shared" si="17"/>
        <v>'ADD_PERCENT_OF_MAX',</v>
      </c>
      <c r="R72" t="str">
        <f t="shared" si="18"/>
        <v>'C_CUT',</v>
      </c>
      <c r="S72" t="str">
        <f t="shared" si="19"/>
        <v>0.1,</v>
      </c>
      <c r="T72" t="str">
        <f t="shared" si="20"/>
        <v>0.95,</v>
      </c>
      <c r="U72" t="str">
        <f t="shared" si="21"/>
        <v>'切断耐性向上弱10ターン'</v>
      </c>
      <c r="V72" t="s">
        <v>1441</v>
      </c>
      <c r="W72" t="str">
        <f t="shared" si="22"/>
        <v>insert into conditionEffect values('CE0072','CONTINUE',10,'ATTR','ADD_PERCENT_OF_MAX','C_CUT',0.1,0.95,'切断耐性向上弱10ターン');</v>
      </c>
    </row>
    <row r="73" spans="3:23">
      <c r="C73" t="s">
        <v>3993</v>
      </c>
      <c r="D73" t="s">
        <v>2886</v>
      </c>
      <c r="E73">
        <v>1</v>
      </c>
      <c r="F73" t="s">
        <v>3888</v>
      </c>
      <c r="G73" t="s">
        <v>2888</v>
      </c>
      <c r="H73" t="s">
        <v>1471</v>
      </c>
      <c r="I73">
        <v>0.25</v>
      </c>
      <c r="J73">
        <v>0.95</v>
      </c>
      <c r="K73" t="s">
        <v>3028</v>
      </c>
      <c r="L73" t="str">
        <f t="shared" si="12"/>
        <v>insert into conditionEffect values(</v>
      </c>
      <c r="M73" t="str">
        <f t="shared" si="13"/>
        <v>'CE0073',</v>
      </c>
      <c r="N73" t="str">
        <f t="shared" si="14"/>
        <v>'ONECE',</v>
      </c>
      <c r="O73" t="str">
        <f t="shared" si="15"/>
        <v>1,</v>
      </c>
      <c r="P73" t="str">
        <f t="shared" si="16"/>
        <v>'ATTR',</v>
      </c>
      <c r="Q73" t="str">
        <f t="shared" si="17"/>
        <v>'ADD_PERCENT_OF_MAX',</v>
      </c>
      <c r="R73" t="str">
        <f t="shared" si="18"/>
        <v>'C_CUT',</v>
      </c>
      <c r="S73" t="str">
        <f t="shared" si="19"/>
        <v>0.25,</v>
      </c>
      <c r="T73" t="str">
        <f t="shared" si="20"/>
        <v>0.95,</v>
      </c>
      <c r="U73" t="str">
        <f t="shared" si="21"/>
        <v>'切断耐性向上中1ターン'</v>
      </c>
      <c r="V73" t="s">
        <v>1441</v>
      </c>
      <c r="W73" t="str">
        <f t="shared" si="22"/>
        <v>insert into conditionEffect values('CE0073','ONECE',1,'ATTR','ADD_PERCENT_OF_MAX','C_CUT',0.25,0.95,'切断耐性向上中1ターン');</v>
      </c>
    </row>
    <row r="74" spans="3:23">
      <c r="C74" t="s">
        <v>3994</v>
      </c>
      <c r="D74" t="s">
        <v>2884</v>
      </c>
      <c r="E74">
        <v>5</v>
      </c>
      <c r="F74" t="s">
        <v>3888</v>
      </c>
      <c r="G74" t="s">
        <v>2888</v>
      </c>
      <c r="H74" t="s">
        <v>1471</v>
      </c>
      <c r="I74">
        <v>0.25</v>
      </c>
      <c r="J74">
        <v>0.95</v>
      </c>
      <c r="K74" t="s">
        <v>3029</v>
      </c>
      <c r="L74" t="str">
        <f t="shared" si="12"/>
        <v>insert into conditionEffect values(</v>
      </c>
      <c r="M74" t="str">
        <f t="shared" si="13"/>
        <v>'CE0074',</v>
      </c>
      <c r="N74" t="str">
        <f t="shared" si="14"/>
        <v>'CONTINUE',</v>
      </c>
      <c r="O74" t="str">
        <f t="shared" si="15"/>
        <v>5,</v>
      </c>
      <c r="P74" t="str">
        <f t="shared" si="16"/>
        <v>'ATTR',</v>
      </c>
      <c r="Q74" t="str">
        <f t="shared" si="17"/>
        <v>'ADD_PERCENT_OF_MAX',</v>
      </c>
      <c r="R74" t="str">
        <f t="shared" si="18"/>
        <v>'C_CUT',</v>
      </c>
      <c r="S74" t="str">
        <f t="shared" si="19"/>
        <v>0.25,</v>
      </c>
      <c r="T74" t="str">
        <f t="shared" si="20"/>
        <v>0.95,</v>
      </c>
      <c r="U74" t="str">
        <f t="shared" si="21"/>
        <v>'切断耐性向上中5ターン'</v>
      </c>
      <c r="V74" t="s">
        <v>1441</v>
      </c>
      <c r="W74" t="str">
        <f t="shared" si="22"/>
        <v>insert into conditionEffect values('CE0074','CONTINUE',5,'ATTR','ADD_PERCENT_OF_MAX','C_CUT',0.25,0.95,'切断耐性向上中5ターン');</v>
      </c>
    </row>
    <row r="75" spans="3:23">
      <c r="C75" t="s">
        <v>3995</v>
      </c>
      <c r="D75" t="s">
        <v>2884</v>
      </c>
      <c r="E75">
        <v>10</v>
      </c>
      <c r="F75" t="s">
        <v>3888</v>
      </c>
      <c r="G75" t="s">
        <v>2888</v>
      </c>
      <c r="H75" t="s">
        <v>1471</v>
      </c>
      <c r="I75">
        <v>0.25</v>
      </c>
      <c r="J75">
        <v>0.95</v>
      </c>
      <c r="K75" t="s">
        <v>3030</v>
      </c>
      <c r="L75" t="str">
        <f t="shared" si="12"/>
        <v>insert into conditionEffect values(</v>
      </c>
      <c r="M75" t="str">
        <f t="shared" si="13"/>
        <v>'CE0075',</v>
      </c>
      <c r="N75" t="str">
        <f t="shared" si="14"/>
        <v>'CONTINUE',</v>
      </c>
      <c r="O75" t="str">
        <f t="shared" si="15"/>
        <v>10,</v>
      </c>
      <c r="P75" t="str">
        <f t="shared" si="16"/>
        <v>'ATTR',</v>
      </c>
      <c r="Q75" t="str">
        <f t="shared" si="17"/>
        <v>'ADD_PERCENT_OF_MAX',</v>
      </c>
      <c r="R75" t="str">
        <f t="shared" si="18"/>
        <v>'C_CUT',</v>
      </c>
      <c r="S75" t="str">
        <f t="shared" si="19"/>
        <v>0.25,</v>
      </c>
      <c r="T75" t="str">
        <f t="shared" si="20"/>
        <v>0.95,</v>
      </c>
      <c r="U75" t="str">
        <f t="shared" si="21"/>
        <v>'切断耐性向上中10ターン'</v>
      </c>
      <c r="V75" t="s">
        <v>1441</v>
      </c>
      <c r="W75" t="str">
        <f t="shared" si="22"/>
        <v>insert into conditionEffect values('CE0075','CONTINUE',10,'ATTR','ADD_PERCENT_OF_MAX','C_CUT',0.25,0.95,'切断耐性向上中10ターン');</v>
      </c>
    </row>
    <row r="76" spans="3:23">
      <c r="C76" t="s">
        <v>3996</v>
      </c>
      <c r="D76" t="s">
        <v>2886</v>
      </c>
      <c r="E76">
        <v>1</v>
      </c>
      <c r="F76" t="s">
        <v>3888</v>
      </c>
      <c r="G76" t="s">
        <v>2888</v>
      </c>
      <c r="H76" t="s">
        <v>1471</v>
      </c>
      <c r="I76">
        <v>0.5</v>
      </c>
      <c r="J76">
        <v>0.95</v>
      </c>
      <c r="K76" t="s">
        <v>3031</v>
      </c>
      <c r="L76" t="str">
        <f t="shared" si="12"/>
        <v>insert into conditionEffect values(</v>
      </c>
      <c r="M76" t="str">
        <f t="shared" si="13"/>
        <v>'CE0076',</v>
      </c>
      <c r="N76" t="str">
        <f t="shared" si="14"/>
        <v>'ONECE',</v>
      </c>
      <c r="O76" t="str">
        <f t="shared" si="15"/>
        <v>1,</v>
      </c>
      <c r="P76" t="str">
        <f t="shared" si="16"/>
        <v>'ATTR',</v>
      </c>
      <c r="Q76" t="str">
        <f t="shared" si="17"/>
        <v>'ADD_PERCENT_OF_MAX',</v>
      </c>
      <c r="R76" t="str">
        <f t="shared" si="18"/>
        <v>'C_CUT',</v>
      </c>
      <c r="S76" t="str">
        <f t="shared" si="19"/>
        <v>0.5,</v>
      </c>
      <c r="T76" t="str">
        <f t="shared" si="20"/>
        <v>0.95,</v>
      </c>
      <c r="U76" t="str">
        <f t="shared" si="21"/>
        <v>'切断耐性向上強1ターン'</v>
      </c>
      <c r="V76" t="s">
        <v>1441</v>
      </c>
      <c r="W76" t="str">
        <f t="shared" si="22"/>
        <v>insert into conditionEffect values('CE0076','ONECE',1,'ATTR','ADD_PERCENT_OF_MAX','C_CUT',0.5,0.95,'切断耐性向上強1ターン');</v>
      </c>
    </row>
    <row r="77" spans="3:23">
      <c r="C77" t="s">
        <v>3997</v>
      </c>
      <c r="D77" t="s">
        <v>2884</v>
      </c>
      <c r="E77">
        <v>5</v>
      </c>
      <c r="F77" t="s">
        <v>3888</v>
      </c>
      <c r="G77" t="s">
        <v>2888</v>
      </c>
      <c r="H77" t="s">
        <v>1471</v>
      </c>
      <c r="I77">
        <v>0.5</v>
      </c>
      <c r="J77">
        <v>0.95</v>
      </c>
      <c r="K77" t="s">
        <v>3032</v>
      </c>
      <c r="L77" t="str">
        <f t="shared" si="12"/>
        <v>insert into conditionEffect values(</v>
      </c>
      <c r="M77" t="str">
        <f t="shared" si="13"/>
        <v>'CE0077',</v>
      </c>
      <c r="N77" t="str">
        <f t="shared" si="14"/>
        <v>'CONTINUE',</v>
      </c>
      <c r="O77" t="str">
        <f t="shared" si="15"/>
        <v>5,</v>
      </c>
      <c r="P77" t="str">
        <f t="shared" si="16"/>
        <v>'ATTR',</v>
      </c>
      <c r="Q77" t="str">
        <f t="shared" si="17"/>
        <v>'ADD_PERCENT_OF_MAX',</v>
      </c>
      <c r="R77" t="str">
        <f t="shared" si="18"/>
        <v>'C_CUT',</v>
      </c>
      <c r="S77" t="str">
        <f t="shared" si="19"/>
        <v>0.5,</v>
      </c>
      <c r="T77" t="str">
        <f t="shared" si="20"/>
        <v>0.95,</v>
      </c>
      <c r="U77" t="str">
        <f t="shared" si="21"/>
        <v>'切断耐性向上強5ターン'</v>
      </c>
      <c r="V77" t="s">
        <v>1441</v>
      </c>
      <c r="W77" t="str">
        <f t="shared" si="22"/>
        <v>insert into conditionEffect values('CE0077','CONTINUE',5,'ATTR','ADD_PERCENT_OF_MAX','C_CUT',0.5,0.95,'切断耐性向上強5ターン');</v>
      </c>
    </row>
    <row r="78" spans="3:23">
      <c r="C78" t="s">
        <v>3998</v>
      </c>
      <c r="D78" t="s">
        <v>2884</v>
      </c>
      <c r="E78">
        <v>10</v>
      </c>
      <c r="F78" t="s">
        <v>3888</v>
      </c>
      <c r="G78" t="s">
        <v>2888</v>
      </c>
      <c r="H78" t="s">
        <v>1471</v>
      </c>
      <c r="I78">
        <v>0.5</v>
      </c>
      <c r="J78">
        <v>0.95</v>
      </c>
      <c r="K78" t="s">
        <v>3033</v>
      </c>
      <c r="L78" t="str">
        <f t="shared" si="12"/>
        <v>insert into conditionEffect values(</v>
      </c>
      <c r="M78" t="str">
        <f t="shared" si="13"/>
        <v>'CE0078',</v>
      </c>
      <c r="N78" t="str">
        <f t="shared" si="14"/>
        <v>'CONTINUE',</v>
      </c>
      <c r="O78" t="str">
        <f t="shared" si="15"/>
        <v>10,</v>
      </c>
      <c r="P78" t="str">
        <f t="shared" si="16"/>
        <v>'ATTR',</v>
      </c>
      <c r="Q78" t="str">
        <f t="shared" si="17"/>
        <v>'ADD_PERCENT_OF_MAX',</v>
      </c>
      <c r="R78" t="str">
        <f t="shared" si="18"/>
        <v>'C_CUT',</v>
      </c>
      <c r="S78" t="str">
        <f t="shared" si="19"/>
        <v>0.5,</v>
      </c>
      <c r="T78" t="str">
        <f t="shared" si="20"/>
        <v>0.95,</v>
      </c>
      <c r="U78" t="str">
        <f t="shared" si="21"/>
        <v>'切断耐性向上強10ターン'</v>
      </c>
      <c r="V78" t="s">
        <v>1441</v>
      </c>
      <c r="W78" t="str">
        <f t="shared" si="22"/>
        <v>insert into conditionEffect values('CE0078','CONTINUE',10,'ATTR','ADD_PERCENT_OF_MAX','C_CUT',0.5,0.95,'切断耐性向上強10ターン');</v>
      </c>
    </row>
    <row r="79" spans="3:23">
      <c r="C79" t="s">
        <v>3999</v>
      </c>
      <c r="D79" t="s">
        <v>2886</v>
      </c>
      <c r="E79">
        <v>1</v>
      </c>
      <c r="F79" t="s">
        <v>3888</v>
      </c>
      <c r="G79" t="s">
        <v>2888</v>
      </c>
      <c r="H79" t="s">
        <v>1471</v>
      </c>
      <c r="I79">
        <v>-0.1</v>
      </c>
      <c r="J79">
        <v>0.95</v>
      </c>
      <c r="K79" t="s">
        <v>3034</v>
      </c>
      <c r="L79" t="str">
        <f t="shared" si="12"/>
        <v>insert into conditionEffect values(</v>
      </c>
      <c r="M79" t="str">
        <f t="shared" si="13"/>
        <v>'CE0079',</v>
      </c>
      <c r="N79" t="str">
        <f t="shared" si="14"/>
        <v>'ONECE',</v>
      </c>
      <c r="O79" t="str">
        <f t="shared" si="15"/>
        <v>1,</v>
      </c>
      <c r="P79" t="str">
        <f t="shared" si="16"/>
        <v>'ATTR',</v>
      </c>
      <c r="Q79" t="str">
        <f t="shared" si="17"/>
        <v>'ADD_PERCENT_OF_MAX',</v>
      </c>
      <c r="R79" t="str">
        <f t="shared" si="18"/>
        <v>'C_CUT',</v>
      </c>
      <c r="S79" t="str">
        <f t="shared" si="19"/>
        <v>-0.1,</v>
      </c>
      <c r="T79" t="str">
        <f t="shared" si="20"/>
        <v>0.95,</v>
      </c>
      <c r="U79" t="str">
        <f t="shared" si="21"/>
        <v>'切断耐性低下弱1ターン'</v>
      </c>
      <c r="V79" t="s">
        <v>1441</v>
      </c>
      <c r="W79" t="str">
        <f t="shared" si="22"/>
        <v>insert into conditionEffect values('CE0079','ONECE',1,'ATTR','ADD_PERCENT_OF_MAX','C_CUT',-0.1,0.95,'切断耐性低下弱1ターン');</v>
      </c>
    </row>
    <row r="80" spans="3:23">
      <c r="C80" t="s">
        <v>4000</v>
      </c>
      <c r="D80" t="s">
        <v>2884</v>
      </c>
      <c r="E80">
        <v>5</v>
      </c>
      <c r="F80" t="s">
        <v>3888</v>
      </c>
      <c r="G80" t="s">
        <v>2888</v>
      </c>
      <c r="H80" t="s">
        <v>1471</v>
      </c>
      <c r="I80">
        <v>-0.1</v>
      </c>
      <c r="J80">
        <v>0.95</v>
      </c>
      <c r="K80" t="s">
        <v>3035</v>
      </c>
      <c r="L80" t="str">
        <f t="shared" si="12"/>
        <v>insert into conditionEffect values(</v>
      </c>
      <c r="M80" t="str">
        <f t="shared" si="13"/>
        <v>'CE0080',</v>
      </c>
      <c r="N80" t="str">
        <f t="shared" si="14"/>
        <v>'CONTINUE',</v>
      </c>
      <c r="O80" t="str">
        <f t="shared" si="15"/>
        <v>5,</v>
      </c>
      <c r="P80" t="str">
        <f t="shared" si="16"/>
        <v>'ATTR',</v>
      </c>
      <c r="Q80" t="str">
        <f t="shared" si="17"/>
        <v>'ADD_PERCENT_OF_MAX',</v>
      </c>
      <c r="R80" t="str">
        <f t="shared" si="18"/>
        <v>'C_CUT',</v>
      </c>
      <c r="S80" t="str">
        <f t="shared" si="19"/>
        <v>-0.1,</v>
      </c>
      <c r="T80" t="str">
        <f t="shared" si="20"/>
        <v>0.95,</v>
      </c>
      <c r="U80" t="str">
        <f t="shared" si="21"/>
        <v>'切断耐性低下弱5ターン'</v>
      </c>
      <c r="V80" t="s">
        <v>1441</v>
      </c>
      <c r="W80" t="str">
        <f t="shared" si="22"/>
        <v>insert into conditionEffect values('CE0080','CONTINUE',5,'ATTR','ADD_PERCENT_OF_MAX','C_CUT',-0.1,0.95,'切断耐性低下弱5ターン');</v>
      </c>
    </row>
    <row r="81" spans="3:23">
      <c r="C81" t="s">
        <v>4001</v>
      </c>
      <c r="D81" t="s">
        <v>2884</v>
      </c>
      <c r="E81">
        <v>10</v>
      </c>
      <c r="F81" t="s">
        <v>3888</v>
      </c>
      <c r="G81" t="s">
        <v>2888</v>
      </c>
      <c r="H81" t="s">
        <v>1471</v>
      </c>
      <c r="I81">
        <v>-0.1</v>
      </c>
      <c r="J81">
        <v>0.95</v>
      </c>
      <c r="K81" t="s">
        <v>3036</v>
      </c>
      <c r="L81" t="str">
        <f t="shared" si="12"/>
        <v>insert into conditionEffect values(</v>
      </c>
      <c r="M81" t="str">
        <f t="shared" si="13"/>
        <v>'CE0081',</v>
      </c>
      <c r="N81" t="str">
        <f t="shared" si="14"/>
        <v>'CONTINUE',</v>
      </c>
      <c r="O81" t="str">
        <f t="shared" si="15"/>
        <v>10,</v>
      </c>
      <c r="P81" t="str">
        <f t="shared" si="16"/>
        <v>'ATTR',</v>
      </c>
      <c r="Q81" t="str">
        <f t="shared" si="17"/>
        <v>'ADD_PERCENT_OF_MAX',</v>
      </c>
      <c r="R81" t="str">
        <f t="shared" si="18"/>
        <v>'C_CUT',</v>
      </c>
      <c r="S81" t="str">
        <f t="shared" si="19"/>
        <v>-0.1,</v>
      </c>
      <c r="T81" t="str">
        <f t="shared" si="20"/>
        <v>0.95,</v>
      </c>
      <c r="U81" t="str">
        <f t="shared" si="21"/>
        <v>'切断耐性低下弱10ターン'</v>
      </c>
      <c r="V81" t="s">
        <v>1441</v>
      </c>
      <c r="W81" t="str">
        <f t="shared" si="22"/>
        <v>insert into conditionEffect values('CE0081','CONTINUE',10,'ATTR','ADD_PERCENT_OF_MAX','C_CUT',-0.1,0.95,'切断耐性低下弱10ターン');</v>
      </c>
    </row>
    <row r="82" spans="3:23">
      <c r="C82" t="s">
        <v>4002</v>
      </c>
      <c r="D82" t="s">
        <v>2886</v>
      </c>
      <c r="E82">
        <v>1</v>
      </c>
      <c r="F82" t="s">
        <v>3888</v>
      </c>
      <c r="G82" t="s">
        <v>2888</v>
      </c>
      <c r="H82" t="s">
        <v>1471</v>
      </c>
      <c r="I82">
        <v>-0.25</v>
      </c>
      <c r="J82">
        <v>0.95</v>
      </c>
      <c r="K82" t="s">
        <v>3037</v>
      </c>
      <c r="L82" t="str">
        <f t="shared" si="12"/>
        <v>insert into conditionEffect values(</v>
      </c>
      <c r="M82" t="str">
        <f t="shared" si="13"/>
        <v>'CE0082',</v>
      </c>
      <c r="N82" t="str">
        <f t="shared" si="14"/>
        <v>'ONECE',</v>
      </c>
      <c r="O82" t="str">
        <f t="shared" si="15"/>
        <v>1,</v>
      </c>
      <c r="P82" t="str">
        <f t="shared" si="16"/>
        <v>'ATTR',</v>
      </c>
      <c r="Q82" t="str">
        <f t="shared" si="17"/>
        <v>'ADD_PERCENT_OF_MAX',</v>
      </c>
      <c r="R82" t="str">
        <f t="shared" si="18"/>
        <v>'C_CUT',</v>
      </c>
      <c r="S82" t="str">
        <f t="shared" si="19"/>
        <v>-0.25,</v>
      </c>
      <c r="T82" t="str">
        <f t="shared" si="20"/>
        <v>0.95,</v>
      </c>
      <c r="U82" t="str">
        <f t="shared" si="21"/>
        <v>'切断耐性低下中1ターン'</v>
      </c>
      <c r="V82" t="s">
        <v>1441</v>
      </c>
      <c r="W82" t="str">
        <f t="shared" si="22"/>
        <v>insert into conditionEffect values('CE0082','ONECE',1,'ATTR','ADD_PERCENT_OF_MAX','C_CUT',-0.25,0.95,'切断耐性低下中1ターン');</v>
      </c>
    </row>
    <row r="83" spans="3:23">
      <c r="C83" t="s">
        <v>4003</v>
      </c>
      <c r="D83" t="s">
        <v>2884</v>
      </c>
      <c r="E83">
        <v>5</v>
      </c>
      <c r="F83" t="s">
        <v>3888</v>
      </c>
      <c r="G83" t="s">
        <v>2888</v>
      </c>
      <c r="H83" t="s">
        <v>1471</v>
      </c>
      <c r="I83">
        <v>-0.25</v>
      </c>
      <c r="J83">
        <v>0.95</v>
      </c>
      <c r="K83" t="s">
        <v>3038</v>
      </c>
      <c r="L83" t="str">
        <f t="shared" si="12"/>
        <v>insert into conditionEffect values(</v>
      </c>
      <c r="M83" t="str">
        <f t="shared" si="13"/>
        <v>'CE0083',</v>
      </c>
      <c r="N83" t="str">
        <f t="shared" si="14"/>
        <v>'CONTINUE',</v>
      </c>
      <c r="O83" t="str">
        <f t="shared" si="15"/>
        <v>5,</v>
      </c>
      <c r="P83" t="str">
        <f t="shared" si="16"/>
        <v>'ATTR',</v>
      </c>
      <c r="Q83" t="str">
        <f t="shared" si="17"/>
        <v>'ADD_PERCENT_OF_MAX',</v>
      </c>
      <c r="R83" t="str">
        <f t="shared" si="18"/>
        <v>'C_CUT',</v>
      </c>
      <c r="S83" t="str">
        <f t="shared" si="19"/>
        <v>-0.25,</v>
      </c>
      <c r="T83" t="str">
        <f t="shared" si="20"/>
        <v>0.95,</v>
      </c>
      <c r="U83" t="str">
        <f t="shared" si="21"/>
        <v>'切断耐性低下中5ターン'</v>
      </c>
      <c r="V83" t="s">
        <v>1441</v>
      </c>
      <c r="W83" t="str">
        <f t="shared" si="22"/>
        <v>insert into conditionEffect values('CE0083','CONTINUE',5,'ATTR','ADD_PERCENT_OF_MAX','C_CUT',-0.25,0.95,'切断耐性低下中5ターン');</v>
      </c>
    </row>
    <row r="84" spans="3:23">
      <c r="C84" t="s">
        <v>4004</v>
      </c>
      <c r="D84" t="s">
        <v>2884</v>
      </c>
      <c r="E84">
        <v>10</v>
      </c>
      <c r="F84" t="s">
        <v>3888</v>
      </c>
      <c r="G84" t="s">
        <v>2888</v>
      </c>
      <c r="H84" t="s">
        <v>1471</v>
      </c>
      <c r="I84">
        <v>-0.25</v>
      </c>
      <c r="J84">
        <v>0.95</v>
      </c>
      <c r="K84" t="s">
        <v>3039</v>
      </c>
      <c r="L84" t="str">
        <f t="shared" si="12"/>
        <v>insert into conditionEffect values(</v>
      </c>
      <c r="M84" t="str">
        <f t="shared" si="13"/>
        <v>'CE0084',</v>
      </c>
      <c r="N84" t="str">
        <f t="shared" si="14"/>
        <v>'CONTINUE',</v>
      </c>
      <c r="O84" t="str">
        <f t="shared" si="15"/>
        <v>10,</v>
      </c>
      <c r="P84" t="str">
        <f t="shared" si="16"/>
        <v>'ATTR',</v>
      </c>
      <c r="Q84" t="str">
        <f t="shared" si="17"/>
        <v>'ADD_PERCENT_OF_MAX',</v>
      </c>
      <c r="R84" t="str">
        <f t="shared" si="18"/>
        <v>'C_CUT',</v>
      </c>
      <c r="S84" t="str">
        <f t="shared" si="19"/>
        <v>-0.25,</v>
      </c>
      <c r="T84" t="str">
        <f t="shared" si="20"/>
        <v>0.95,</v>
      </c>
      <c r="U84" t="str">
        <f t="shared" si="21"/>
        <v>'切断耐性低下中10ターン'</v>
      </c>
      <c r="V84" t="s">
        <v>1441</v>
      </c>
      <c r="W84" t="str">
        <f t="shared" si="22"/>
        <v>insert into conditionEffect values('CE0084','CONTINUE',10,'ATTR','ADD_PERCENT_OF_MAX','C_CUT',-0.25,0.95,'切断耐性低下中10ターン');</v>
      </c>
    </row>
    <row r="85" spans="3:23">
      <c r="C85" t="s">
        <v>4005</v>
      </c>
      <c r="D85" t="s">
        <v>2886</v>
      </c>
      <c r="E85">
        <v>1</v>
      </c>
      <c r="F85" t="s">
        <v>3888</v>
      </c>
      <c r="G85" t="s">
        <v>2888</v>
      </c>
      <c r="H85" t="s">
        <v>1471</v>
      </c>
      <c r="I85">
        <v>-0.5</v>
      </c>
      <c r="J85">
        <v>0.95</v>
      </c>
      <c r="K85" t="s">
        <v>3040</v>
      </c>
      <c r="L85" t="str">
        <f t="shared" si="12"/>
        <v>insert into conditionEffect values(</v>
      </c>
      <c r="M85" t="str">
        <f t="shared" si="13"/>
        <v>'CE0085',</v>
      </c>
      <c r="N85" t="str">
        <f t="shared" si="14"/>
        <v>'ONECE',</v>
      </c>
      <c r="O85" t="str">
        <f t="shared" si="15"/>
        <v>1,</v>
      </c>
      <c r="P85" t="str">
        <f t="shared" si="16"/>
        <v>'ATTR',</v>
      </c>
      <c r="Q85" t="str">
        <f t="shared" si="17"/>
        <v>'ADD_PERCENT_OF_MAX',</v>
      </c>
      <c r="R85" t="str">
        <f t="shared" si="18"/>
        <v>'C_CUT',</v>
      </c>
      <c r="S85" t="str">
        <f t="shared" si="19"/>
        <v>-0.5,</v>
      </c>
      <c r="T85" t="str">
        <f t="shared" si="20"/>
        <v>0.95,</v>
      </c>
      <c r="U85" t="str">
        <f t="shared" si="21"/>
        <v>'切断耐性低下強1ターン'</v>
      </c>
      <c r="V85" t="s">
        <v>1441</v>
      </c>
      <c r="W85" t="str">
        <f t="shared" si="22"/>
        <v>insert into conditionEffect values('CE0085','ONECE',1,'ATTR','ADD_PERCENT_OF_MAX','C_CUT',-0.5,0.95,'切断耐性低下強1ターン');</v>
      </c>
    </row>
    <row r="86" spans="3:23">
      <c r="C86" t="s">
        <v>4006</v>
      </c>
      <c r="D86" t="s">
        <v>2884</v>
      </c>
      <c r="E86">
        <v>5</v>
      </c>
      <c r="F86" t="s">
        <v>3888</v>
      </c>
      <c r="G86" t="s">
        <v>2888</v>
      </c>
      <c r="H86" t="s">
        <v>1471</v>
      </c>
      <c r="I86">
        <v>-0.5</v>
      </c>
      <c r="J86">
        <v>0.95</v>
      </c>
      <c r="K86" t="s">
        <v>3041</v>
      </c>
      <c r="L86" t="str">
        <f t="shared" si="12"/>
        <v>insert into conditionEffect values(</v>
      </c>
      <c r="M86" t="str">
        <f t="shared" si="13"/>
        <v>'CE0086',</v>
      </c>
      <c r="N86" t="str">
        <f t="shared" si="14"/>
        <v>'CONTINUE',</v>
      </c>
      <c r="O86" t="str">
        <f t="shared" si="15"/>
        <v>5,</v>
      </c>
      <c r="P86" t="str">
        <f t="shared" si="16"/>
        <v>'ATTR',</v>
      </c>
      <c r="Q86" t="str">
        <f t="shared" si="17"/>
        <v>'ADD_PERCENT_OF_MAX',</v>
      </c>
      <c r="R86" t="str">
        <f t="shared" si="18"/>
        <v>'C_CUT',</v>
      </c>
      <c r="S86" t="str">
        <f t="shared" si="19"/>
        <v>-0.5,</v>
      </c>
      <c r="T86" t="str">
        <f t="shared" si="20"/>
        <v>0.95,</v>
      </c>
      <c r="U86" t="str">
        <f t="shared" si="21"/>
        <v>'切断耐性低下強5ターン'</v>
      </c>
      <c r="V86" t="s">
        <v>1441</v>
      </c>
      <c r="W86" t="str">
        <f t="shared" si="22"/>
        <v>insert into conditionEffect values('CE0086','CONTINUE',5,'ATTR','ADD_PERCENT_OF_MAX','C_CUT',-0.5,0.95,'切断耐性低下強5ターン');</v>
      </c>
    </row>
    <row r="87" spans="3:23">
      <c r="C87" t="s">
        <v>4007</v>
      </c>
      <c r="D87" t="s">
        <v>2884</v>
      </c>
      <c r="E87">
        <v>10</v>
      </c>
      <c r="F87" t="s">
        <v>3888</v>
      </c>
      <c r="G87" t="s">
        <v>2888</v>
      </c>
      <c r="H87" t="s">
        <v>1471</v>
      </c>
      <c r="I87">
        <v>-0.5</v>
      </c>
      <c r="J87">
        <v>0.95</v>
      </c>
      <c r="K87" t="s">
        <v>3042</v>
      </c>
      <c r="L87" t="str">
        <f t="shared" si="12"/>
        <v>insert into conditionEffect values(</v>
      </c>
      <c r="M87" t="str">
        <f t="shared" si="13"/>
        <v>'CE0087',</v>
      </c>
      <c r="N87" t="str">
        <f t="shared" si="14"/>
        <v>'CONTINUE',</v>
      </c>
      <c r="O87" t="str">
        <f t="shared" si="15"/>
        <v>10,</v>
      </c>
      <c r="P87" t="str">
        <f t="shared" si="16"/>
        <v>'ATTR',</v>
      </c>
      <c r="Q87" t="str">
        <f t="shared" si="17"/>
        <v>'ADD_PERCENT_OF_MAX',</v>
      </c>
      <c r="R87" t="str">
        <f t="shared" si="18"/>
        <v>'C_CUT',</v>
      </c>
      <c r="S87" t="str">
        <f t="shared" si="19"/>
        <v>-0.5,</v>
      </c>
      <c r="T87" t="str">
        <f t="shared" si="20"/>
        <v>0.95,</v>
      </c>
      <c r="U87" t="str">
        <f t="shared" si="21"/>
        <v>'切断耐性低下強10ターン'</v>
      </c>
      <c r="V87" t="s">
        <v>1441</v>
      </c>
      <c r="W87" t="str">
        <f t="shared" si="22"/>
        <v>insert into conditionEffect values('CE0087','CONTINUE',10,'ATTR','ADD_PERCENT_OF_MAX','C_CUT',-0.5,0.95,'切断耐性低下強10ターン');</v>
      </c>
    </row>
    <row r="88" spans="3:23">
      <c r="C88" t="s">
        <v>4008</v>
      </c>
      <c r="D88" t="s">
        <v>2886</v>
      </c>
      <c r="E88">
        <v>1</v>
      </c>
      <c r="F88" t="s">
        <v>3888</v>
      </c>
      <c r="G88" t="s">
        <v>2888</v>
      </c>
      <c r="H88" t="s">
        <v>1462</v>
      </c>
      <c r="I88">
        <v>0.1</v>
      </c>
      <c r="J88">
        <v>0.95</v>
      </c>
      <c r="K88" t="s">
        <v>2971</v>
      </c>
      <c r="L88" t="str">
        <f t="shared" si="12"/>
        <v>insert into conditionEffect values(</v>
      </c>
      <c r="M88" t="str">
        <f t="shared" si="13"/>
        <v>'CE0088',</v>
      </c>
      <c r="N88" t="str">
        <f t="shared" si="14"/>
        <v>'ONECE',</v>
      </c>
      <c r="O88" t="str">
        <f t="shared" si="15"/>
        <v>1,</v>
      </c>
      <c r="P88" t="str">
        <f t="shared" si="16"/>
        <v>'ATTR',</v>
      </c>
      <c r="Q88" t="str">
        <f t="shared" si="17"/>
        <v>'ADD_PERCENT_OF_MAX',</v>
      </c>
      <c r="R88" t="str">
        <f t="shared" si="18"/>
        <v>'C_FLAME',</v>
      </c>
      <c r="S88" t="str">
        <f t="shared" si="19"/>
        <v>0.1,</v>
      </c>
      <c r="T88" t="str">
        <f t="shared" si="20"/>
        <v>0.95,</v>
      </c>
      <c r="U88" t="str">
        <f t="shared" si="21"/>
        <v>'炎上耐性向上弱1ターン'</v>
      </c>
      <c r="V88" t="s">
        <v>1441</v>
      </c>
      <c r="W88" t="str">
        <f t="shared" si="22"/>
        <v>insert into conditionEffect values('CE0088','ONECE',1,'ATTR','ADD_PERCENT_OF_MAX','C_FLAME',0.1,0.95,'炎上耐性向上弱1ターン');</v>
      </c>
    </row>
    <row r="89" spans="3:23">
      <c r="C89" t="s">
        <v>4009</v>
      </c>
      <c r="D89" t="s">
        <v>2884</v>
      </c>
      <c r="E89">
        <v>5</v>
      </c>
      <c r="F89" t="s">
        <v>3888</v>
      </c>
      <c r="G89" t="s">
        <v>2888</v>
      </c>
      <c r="H89" t="s">
        <v>1462</v>
      </c>
      <c r="I89">
        <v>0.1</v>
      </c>
      <c r="J89">
        <v>0.95</v>
      </c>
      <c r="K89" t="s">
        <v>2972</v>
      </c>
      <c r="L89" t="str">
        <f t="shared" si="12"/>
        <v>insert into conditionEffect values(</v>
      </c>
      <c r="M89" t="str">
        <f t="shared" si="13"/>
        <v>'CE0089',</v>
      </c>
      <c r="N89" t="str">
        <f t="shared" si="14"/>
        <v>'CONTINUE',</v>
      </c>
      <c r="O89" t="str">
        <f t="shared" si="15"/>
        <v>5,</v>
      </c>
      <c r="P89" t="str">
        <f t="shared" si="16"/>
        <v>'ATTR',</v>
      </c>
      <c r="Q89" t="str">
        <f t="shared" si="17"/>
        <v>'ADD_PERCENT_OF_MAX',</v>
      </c>
      <c r="R89" t="str">
        <f t="shared" si="18"/>
        <v>'C_FLAME',</v>
      </c>
      <c r="S89" t="str">
        <f t="shared" si="19"/>
        <v>0.1,</v>
      </c>
      <c r="T89" t="str">
        <f t="shared" si="20"/>
        <v>0.95,</v>
      </c>
      <c r="U89" t="str">
        <f t="shared" si="21"/>
        <v>'炎上耐性向上弱5ターン'</v>
      </c>
      <c r="V89" t="s">
        <v>1441</v>
      </c>
      <c r="W89" t="str">
        <f t="shared" si="22"/>
        <v>insert into conditionEffect values('CE0089','CONTINUE',5,'ATTR','ADD_PERCENT_OF_MAX','C_FLAME',0.1,0.95,'炎上耐性向上弱5ターン');</v>
      </c>
    </row>
    <row r="90" spans="3:23">
      <c r="C90" t="s">
        <v>4010</v>
      </c>
      <c r="D90" t="s">
        <v>2884</v>
      </c>
      <c r="E90">
        <v>10</v>
      </c>
      <c r="F90" t="s">
        <v>3888</v>
      </c>
      <c r="G90" t="s">
        <v>2888</v>
      </c>
      <c r="H90" t="s">
        <v>1462</v>
      </c>
      <c r="I90">
        <v>0.1</v>
      </c>
      <c r="J90">
        <v>0.95</v>
      </c>
      <c r="K90" t="s">
        <v>2973</v>
      </c>
      <c r="L90" t="str">
        <f t="shared" si="12"/>
        <v>insert into conditionEffect values(</v>
      </c>
      <c r="M90" t="str">
        <f t="shared" si="13"/>
        <v>'CE0090',</v>
      </c>
      <c r="N90" t="str">
        <f t="shared" si="14"/>
        <v>'CONTINUE',</v>
      </c>
      <c r="O90" t="str">
        <f t="shared" si="15"/>
        <v>10,</v>
      </c>
      <c r="P90" t="str">
        <f t="shared" si="16"/>
        <v>'ATTR',</v>
      </c>
      <c r="Q90" t="str">
        <f t="shared" si="17"/>
        <v>'ADD_PERCENT_OF_MAX',</v>
      </c>
      <c r="R90" t="str">
        <f t="shared" si="18"/>
        <v>'C_FLAME',</v>
      </c>
      <c r="S90" t="str">
        <f t="shared" si="19"/>
        <v>0.1,</v>
      </c>
      <c r="T90" t="str">
        <f t="shared" si="20"/>
        <v>0.95,</v>
      </c>
      <c r="U90" t="str">
        <f t="shared" si="21"/>
        <v>'炎上耐性向上弱10ターン'</v>
      </c>
      <c r="V90" t="s">
        <v>1441</v>
      </c>
      <c r="W90" t="str">
        <f t="shared" si="22"/>
        <v>insert into conditionEffect values('CE0090','CONTINUE',10,'ATTR','ADD_PERCENT_OF_MAX','C_FLAME',0.1,0.95,'炎上耐性向上弱10ターン');</v>
      </c>
    </row>
    <row r="91" spans="3:23">
      <c r="C91" t="s">
        <v>4011</v>
      </c>
      <c r="D91" t="s">
        <v>2886</v>
      </c>
      <c r="E91">
        <v>1</v>
      </c>
      <c r="F91" t="s">
        <v>3888</v>
      </c>
      <c r="G91" t="s">
        <v>2888</v>
      </c>
      <c r="H91" t="s">
        <v>1462</v>
      </c>
      <c r="I91">
        <v>0.25</v>
      </c>
      <c r="J91">
        <v>0.95</v>
      </c>
      <c r="K91" t="s">
        <v>2974</v>
      </c>
      <c r="L91" t="str">
        <f t="shared" si="12"/>
        <v>insert into conditionEffect values(</v>
      </c>
      <c r="M91" t="str">
        <f t="shared" si="13"/>
        <v>'CE0091',</v>
      </c>
      <c r="N91" t="str">
        <f t="shared" si="14"/>
        <v>'ONECE',</v>
      </c>
      <c r="O91" t="str">
        <f t="shared" si="15"/>
        <v>1,</v>
      </c>
      <c r="P91" t="str">
        <f t="shared" si="16"/>
        <v>'ATTR',</v>
      </c>
      <c r="Q91" t="str">
        <f t="shared" si="17"/>
        <v>'ADD_PERCENT_OF_MAX',</v>
      </c>
      <c r="R91" t="str">
        <f t="shared" si="18"/>
        <v>'C_FLAME',</v>
      </c>
      <c r="S91" t="str">
        <f t="shared" si="19"/>
        <v>0.25,</v>
      </c>
      <c r="T91" t="str">
        <f t="shared" si="20"/>
        <v>0.95,</v>
      </c>
      <c r="U91" t="str">
        <f t="shared" si="21"/>
        <v>'炎上耐性向上中1ターン'</v>
      </c>
      <c r="V91" t="s">
        <v>1441</v>
      </c>
      <c r="W91" t="str">
        <f t="shared" si="22"/>
        <v>insert into conditionEffect values('CE0091','ONECE',1,'ATTR','ADD_PERCENT_OF_MAX','C_FLAME',0.25,0.95,'炎上耐性向上中1ターン');</v>
      </c>
    </row>
    <row r="92" spans="3:23">
      <c r="C92" t="s">
        <v>4012</v>
      </c>
      <c r="D92" t="s">
        <v>2884</v>
      </c>
      <c r="E92">
        <v>5</v>
      </c>
      <c r="F92" t="s">
        <v>3888</v>
      </c>
      <c r="G92" t="s">
        <v>2888</v>
      </c>
      <c r="H92" t="s">
        <v>1462</v>
      </c>
      <c r="I92">
        <v>0.25</v>
      </c>
      <c r="J92">
        <v>0.95</v>
      </c>
      <c r="K92" t="s">
        <v>2975</v>
      </c>
      <c r="L92" t="str">
        <f t="shared" si="12"/>
        <v>insert into conditionEffect values(</v>
      </c>
      <c r="M92" t="str">
        <f t="shared" si="13"/>
        <v>'CE0092',</v>
      </c>
      <c r="N92" t="str">
        <f t="shared" si="14"/>
        <v>'CONTINUE',</v>
      </c>
      <c r="O92" t="str">
        <f t="shared" si="15"/>
        <v>5,</v>
      </c>
      <c r="P92" t="str">
        <f t="shared" si="16"/>
        <v>'ATTR',</v>
      </c>
      <c r="Q92" t="str">
        <f t="shared" si="17"/>
        <v>'ADD_PERCENT_OF_MAX',</v>
      </c>
      <c r="R92" t="str">
        <f t="shared" si="18"/>
        <v>'C_FLAME',</v>
      </c>
      <c r="S92" t="str">
        <f t="shared" si="19"/>
        <v>0.25,</v>
      </c>
      <c r="T92" t="str">
        <f t="shared" si="20"/>
        <v>0.95,</v>
      </c>
      <c r="U92" t="str">
        <f t="shared" si="21"/>
        <v>'炎上耐性向上中5ターン'</v>
      </c>
      <c r="V92" t="s">
        <v>1441</v>
      </c>
      <c r="W92" t="str">
        <f t="shared" si="22"/>
        <v>insert into conditionEffect values('CE0092','CONTINUE',5,'ATTR','ADD_PERCENT_OF_MAX','C_FLAME',0.25,0.95,'炎上耐性向上中5ターン');</v>
      </c>
    </row>
    <row r="93" spans="3:23">
      <c r="C93" t="s">
        <v>4013</v>
      </c>
      <c r="D93" t="s">
        <v>2884</v>
      </c>
      <c r="E93">
        <v>10</v>
      </c>
      <c r="F93" t="s">
        <v>3888</v>
      </c>
      <c r="G93" t="s">
        <v>2888</v>
      </c>
      <c r="H93" t="s">
        <v>1462</v>
      </c>
      <c r="I93">
        <v>0.25</v>
      </c>
      <c r="J93">
        <v>0.95</v>
      </c>
      <c r="K93" t="s">
        <v>2976</v>
      </c>
      <c r="L93" t="str">
        <f t="shared" si="12"/>
        <v>insert into conditionEffect values(</v>
      </c>
      <c r="M93" t="str">
        <f t="shared" si="13"/>
        <v>'CE0093',</v>
      </c>
      <c r="N93" t="str">
        <f t="shared" si="14"/>
        <v>'CONTINUE',</v>
      </c>
      <c r="O93" t="str">
        <f t="shared" si="15"/>
        <v>10,</v>
      </c>
      <c r="P93" t="str">
        <f t="shared" si="16"/>
        <v>'ATTR',</v>
      </c>
      <c r="Q93" t="str">
        <f t="shared" si="17"/>
        <v>'ADD_PERCENT_OF_MAX',</v>
      </c>
      <c r="R93" t="str">
        <f t="shared" si="18"/>
        <v>'C_FLAME',</v>
      </c>
      <c r="S93" t="str">
        <f t="shared" si="19"/>
        <v>0.25,</v>
      </c>
      <c r="T93" t="str">
        <f t="shared" si="20"/>
        <v>0.95,</v>
      </c>
      <c r="U93" t="str">
        <f t="shared" si="21"/>
        <v>'炎上耐性向上中10ターン'</v>
      </c>
      <c r="V93" t="s">
        <v>1441</v>
      </c>
      <c r="W93" t="str">
        <f t="shared" si="22"/>
        <v>insert into conditionEffect values('CE0093','CONTINUE',10,'ATTR','ADD_PERCENT_OF_MAX','C_FLAME',0.25,0.95,'炎上耐性向上中10ターン');</v>
      </c>
    </row>
    <row r="94" spans="3:23">
      <c r="C94" t="s">
        <v>4014</v>
      </c>
      <c r="D94" t="s">
        <v>2886</v>
      </c>
      <c r="E94">
        <v>1</v>
      </c>
      <c r="F94" t="s">
        <v>3888</v>
      </c>
      <c r="G94" t="s">
        <v>2888</v>
      </c>
      <c r="H94" t="s">
        <v>1462</v>
      </c>
      <c r="I94">
        <v>0.5</v>
      </c>
      <c r="J94">
        <v>0.95</v>
      </c>
      <c r="K94" t="s">
        <v>2977</v>
      </c>
      <c r="L94" t="str">
        <f t="shared" si="12"/>
        <v>insert into conditionEffect values(</v>
      </c>
      <c r="M94" t="str">
        <f t="shared" si="13"/>
        <v>'CE0094',</v>
      </c>
      <c r="N94" t="str">
        <f t="shared" si="14"/>
        <v>'ONECE',</v>
      </c>
      <c r="O94" t="str">
        <f t="shared" si="15"/>
        <v>1,</v>
      </c>
      <c r="P94" t="str">
        <f t="shared" si="16"/>
        <v>'ATTR',</v>
      </c>
      <c r="Q94" t="str">
        <f t="shared" si="17"/>
        <v>'ADD_PERCENT_OF_MAX',</v>
      </c>
      <c r="R94" t="str">
        <f t="shared" si="18"/>
        <v>'C_FLAME',</v>
      </c>
      <c r="S94" t="str">
        <f t="shared" si="19"/>
        <v>0.5,</v>
      </c>
      <c r="T94" t="str">
        <f t="shared" si="20"/>
        <v>0.95,</v>
      </c>
      <c r="U94" t="str">
        <f t="shared" si="21"/>
        <v>'炎上耐性向上強1ターン'</v>
      </c>
      <c r="V94" t="s">
        <v>1441</v>
      </c>
      <c r="W94" t="str">
        <f t="shared" si="22"/>
        <v>insert into conditionEffect values('CE0094','ONECE',1,'ATTR','ADD_PERCENT_OF_MAX','C_FLAME',0.5,0.95,'炎上耐性向上強1ターン');</v>
      </c>
    </row>
    <row r="95" spans="3:23">
      <c r="C95" t="s">
        <v>4015</v>
      </c>
      <c r="D95" t="s">
        <v>2884</v>
      </c>
      <c r="E95">
        <v>5</v>
      </c>
      <c r="F95" t="s">
        <v>3888</v>
      </c>
      <c r="G95" t="s">
        <v>2888</v>
      </c>
      <c r="H95" t="s">
        <v>1462</v>
      </c>
      <c r="I95">
        <v>0.5</v>
      </c>
      <c r="J95">
        <v>0.95</v>
      </c>
      <c r="K95" t="s">
        <v>2978</v>
      </c>
      <c r="L95" t="str">
        <f t="shared" si="12"/>
        <v>insert into conditionEffect values(</v>
      </c>
      <c r="M95" t="str">
        <f t="shared" si="13"/>
        <v>'CE0095',</v>
      </c>
      <c r="N95" t="str">
        <f t="shared" si="14"/>
        <v>'CONTINUE',</v>
      </c>
      <c r="O95" t="str">
        <f t="shared" si="15"/>
        <v>5,</v>
      </c>
      <c r="P95" t="str">
        <f t="shared" si="16"/>
        <v>'ATTR',</v>
      </c>
      <c r="Q95" t="str">
        <f t="shared" si="17"/>
        <v>'ADD_PERCENT_OF_MAX',</v>
      </c>
      <c r="R95" t="str">
        <f t="shared" si="18"/>
        <v>'C_FLAME',</v>
      </c>
      <c r="S95" t="str">
        <f t="shared" si="19"/>
        <v>0.5,</v>
      </c>
      <c r="T95" t="str">
        <f t="shared" si="20"/>
        <v>0.95,</v>
      </c>
      <c r="U95" t="str">
        <f t="shared" si="21"/>
        <v>'炎上耐性向上強5ターン'</v>
      </c>
      <c r="V95" t="s">
        <v>1441</v>
      </c>
      <c r="W95" t="str">
        <f t="shared" si="22"/>
        <v>insert into conditionEffect values('CE0095','CONTINUE',5,'ATTR','ADD_PERCENT_OF_MAX','C_FLAME',0.5,0.95,'炎上耐性向上強5ターン');</v>
      </c>
    </row>
    <row r="96" spans="3:23">
      <c r="C96" t="s">
        <v>4016</v>
      </c>
      <c r="D96" t="s">
        <v>2884</v>
      </c>
      <c r="E96">
        <v>10</v>
      </c>
      <c r="F96" t="s">
        <v>3888</v>
      </c>
      <c r="G96" t="s">
        <v>2888</v>
      </c>
      <c r="H96" t="s">
        <v>1462</v>
      </c>
      <c r="I96">
        <v>0.5</v>
      </c>
      <c r="J96">
        <v>0.95</v>
      </c>
      <c r="K96" t="s">
        <v>2979</v>
      </c>
      <c r="L96" t="str">
        <f t="shared" si="12"/>
        <v>insert into conditionEffect values(</v>
      </c>
      <c r="M96" t="str">
        <f t="shared" si="13"/>
        <v>'CE0096',</v>
      </c>
      <c r="N96" t="str">
        <f t="shared" si="14"/>
        <v>'CONTINUE',</v>
      </c>
      <c r="O96" t="str">
        <f t="shared" si="15"/>
        <v>10,</v>
      </c>
      <c r="P96" t="str">
        <f t="shared" si="16"/>
        <v>'ATTR',</v>
      </c>
      <c r="Q96" t="str">
        <f t="shared" si="17"/>
        <v>'ADD_PERCENT_OF_MAX',</v>
      </c>
      <c r="R96" t="str">
        <f t="shared" si="18"/>
        <v>'C_FLAME',</v>
      </c>
      <c r="S96" t="str">
        <f t="shared" si="19"/>
        <v>0.5,</v>
      </c>
      <c r="T96" t="str">
        <f t="shared" si="20"/>
        <v>0.95,</v>
      </c>
      <c r="U96" t="str">
        <f t="shared" si="21"/>
        <v>'炎上耐性向上強10ターン'</v>
      </c>
      <c r="V96" t="s">
        <v>1441</v>
      </c>
      <c r="W96" t="str">
        <f t="shared" si="22"/>
        <v>insert into conditionEffect values('CE0096','CONTINUE',10,'ATTR','ADD_PERCENT_OF_MAX','C_FLAME',0.5,0.95,'炎上耐性向上強10ターン');</v>
      </c>
    </row>
    <row r="97" spans="3:23">
      <c r="C97" t="s">
        <v>4017</v>
      </c>
      <c r="D97" t="s">
        <v>2886</v>
      </c>
      <c r="E97">
        <v>1</v>
      </c>
      <c r="F97" t="s">
        <v>3888</v>
      </c>
      <c r="G97" t="s">
        <v>2888</v>
      </c>
      <c r="H97" t="s">
        <v>1462</v>
      </c>
      <c r="I97">
        <v>-0.1</v>
      </c>
      <c r="J97">
        <v>0.95</v>
      </c>
      <c r="K97" t="s">
        <v>2980</v>
      </c>
      <c r="L97" t="str">
        <f t="shared" si="12"/>
        <v>insert into conditionEffect values(</v>
      </c>
      <c r="M97" t="str">
        <f t="shared" si="13"/>
        <v>'CE0097',</v>
      </c>
      <c r="N97" t="str">
        <f t="shared" si="14"/>
        <v>'ONECE',</v>
      </c>
      <c r="O97" t="str">
        <f t="shared" si="15"/>
        <v>1,</v>
      </c>
      <c r="P97" t="str">
        <f t="shared" si="16"/>
        <v>'ATTR',</v>
      </c>
      <c r="Q97" t="str">
        <f t="shared" si="17"/>
        <v>'ADD_PERCENT_OF_MAX',</v>
      </c>
      <c r="R97" t="str">
        <f t="shared" si="18"/>
        <v>'C_FLAME',</v>
      </c>
      <c r="S97" t="str">
        <f t="shared" si="19"/>
        <v>-0.1,</v>
      </c>
      <c r="T97" t="str">
        <f t="shared" si="20"/>
        <v>0.95,</v>
      </c>
      <c r="U97" t="str">
        <f t="shared" si="21"/>
        <v>'炎上耐性低下弱1ターン'</v>
      </c>
      <c r="V97" t="s">
        <v>1441</v>
      </c>
      <c r="W97" t="str">
        <f t="shared" si="22"/>
        <v>insert into conditionEffect values('CE0097','ONECE',1,'ATTR','ADD_PERCENT_OF_MAX','C_FLAME',-0.1,0.95,'炎上耐性低下弱1ターン');</v>
      </c>
    </row>
    <row r="98" spans="3:23">
      <c r="C98" t="s">
        <v>4018</v>
      </c>
      <c r="D98" t="s">
        <v>2884</v>
      </c>
      <c r="E98">
        <v>5</v>
      </c>
      <c r="F98" t="s">
        <v>3888</v>
      </c>
      <c r="G98" t="s">
        <v>2888</v>
      </c>
      <c r="H98" t="s">
        <v>1462</v>
      </c>
      <c r="I98">
        <v>-0.1</v>
      </c>
      <c r="J98">
        <v>0.95</v>
      </c>
      <c r="K98" t="s">
        <v>2981</v>
      </c>
      <c r="L98" t="str">
        <f t="shared" si="12"/>
        <v>insert into conditionEffect values(</v>
      </c>
      <c r="M98" t="str">
        <f t="shared" si="13"/>
        <v>'CE0098',</v>
      </c>
      <c r="N98" t="str">
        <f t="shared" si="14"/>
        <v>'CONTINUE',</v>
      </c>
      <c r="O98" t="str">
        <f t="shared" si="15"/>
        <v>5,</v>
      </c>
      <c r="P98" t="str">
        <f t="shared" si="16"/>
        <v>'ATTR',</v>
      </c>
      <c r="Q98" t="str">
        <f t="shared" si="17"/>
        <v>'ADD_PERCENT_OF_MAX',</v>
      </c>
      <c r="R98" t="str">
        <f t="shared" si="18"/>
        <v>'C_FLAME',</v>
      </c>
      <c r="S98" t="str">
        <f t="shared" si="19"/>
        <v>-0.1,</v>
      </c>
      <c r="T98" t="str">
        <f t="shared" si="20"/>
        <v>0.95,</v>
      </c>
      <c r="U98" t="str">
        <f t="shared" si="21"/>
        <v>'炎上耐性低下弱5ターン'</v>
      </c>
      <c r="V98" t="s">
        <v>1441</v>
      </c>
      <c r="W98" t="str">
        <f t="shared" si="22"/>
        <v>insert into conditionEffect values('CE0098','CONTINUE',5,'ATTR','ADD_PERCENT_OF_MAX','C_FLAME',-0.1,0.95,'炎上耐性低下弱5ターン');</v>
      </c>
    </row>
    <row r="99" spans="3:23">
      <c r="C99" t="s">
        <v>4019</v>
      </c>
      <c r="D99" t="s">
        <v>2884</v>
      </c>
      <c r="E99">
        <v>10</v>
      </c>
      <c r="F99" t="s">
        <v>3888</v>
      </c>
      <c r="G99" t="s">
        <v>2888</v>
      </c>
      <c r="H99" t="s">
        <v>1462</v>
      </c>
      <c r="I99">
        <v>-0.1</v>
      </c>
      <c r="J99">
        <v>0.95</v>
      </c>
      <c r="K99" t="s">
        <v>2982</v>
      </c>
      <c r="L99" t="str">
        <f t="shared" si="12"/>
        <v>insert into conditionEffect values(</v>
      </c>
      <c r="M99" t="str">
        <f t="shared" si="13"/>
        <v>'CE0099',</v>
      </c>
      <c r="N99" t="str">
        <f t="shared" si="14"/>
        <v>'CONTINUE',</v>
      </c>
      <c r="O99" t="str">
        <f t="shared" si="15"/>
        <v>10,</v>
      </c>
      <c r="P99" t="str">
        <f t="shared" si="16"/>
        <v>'ATTR',</v>
      </c>
      <c r="Q99" t="str">
        <f t="shared" si="17"/>
        <v>'ADD_PERCENT_OF_MAX',</v>
      </c>
      <c r="R99" t="str">
        <f t="shared" si="18"/>
        <v>'C_FLAME',</v>
      </c>
      <c r="S99" t="str">
        <f t="shared" si="19"/>
        <v>-0.1,</v>
      </c>
      <c r="T99" t="str">
        <f t="shared" si="20"/>
        <v>0.95,</v>
      </c>
      <c r="U99" t="str">
        <f t="shared" si="21"/>
        <v>'炎上耐性低下弱10ターン'</v>
      </c>
      <c r="V99" t="s">
        <v>1441</v>
      </c>
      <c r="W99" t="str">
        <f t="shared" si="22"/>
        <v>insert into conditionEffect values('CE0099','CONTINUE',10,'ATTR','ADD_PERCENT_OF_MAX','C_FLAME',-0.1,0.95,'炎上耐性低下弱10ターン');</v>
      </c>
    </row>
    <row r="100" spans="3:23">
      <c r="C100" t="s">
        <v>4020</v>
      </c>
      <c r="D100" t="s">
        <v>2886</v>
      </c>
      <c r="E100">
        <v>1</v>
      </c>
      <c r="F100" t="s">
        <v>3888</v>
      </c>
      <c r="G100" t="s">
        <v>2888</v>
      </c>
      <c r="H100" t="s">
        <v>1462</v>
      </c>
      <c r="I100">
        <v>-0.25</v>
      </c>
      <c r="J100">
        <v>0.95</v>
      </c>
      <c r="K100" t="s">
        <v>2983</v>
      </c>
      <c r="L100" t="str">
        <f t="shared" si="12"/>
        <v>insert into conditionEffect values(</v>
      </c>
      <c r="M100" t="str">
        <f t="shared" si="13"/>
        <v>'CE0100',</v>
      </c>
      <c r="N100" t="str">
        <f t="shared" si="14"/>
        <v>'ONECE',</v>
      </c>
      <c r="O100" t="str">
        <f t="shared" si="15"/>
        <v>1,</v>
      </c>
      <c r="P100" t="str">
        <f t="shared" si="16"/>
        <v>'ATTR',</v>
      </c>
      <c r="Q100" t="str">
        <f t="shared" si="17"/>
        <v>'ADD_PERCENT_OF_MAX',</v>
      </c>
      <c r="R100" t="str">
        <f t="shared" si="18"/>
        <v>'C_FLAME',</v>
      </c>
      <c r="S100" t="str">
        <f t="shared" si="19"/>
        <v>-0.25,</v>
      </c>
      <c r="T100" t="str">
        <f t="shared" si="20"/>
        <v>0.95,</v>
      </c>
      <c r="U100" t="str">
        <f t="shared" si="21"/>
        <v>'炎上耐性低下中1ターン'</v>
      </c>
      <c r="V100" t="s">
        <v>1441</v>
      </c>
      <c r="W100" t="str">
        <f t="shared" si="22"/>
        <v>insert into conditionEffect values('CE0100','ONECE',1,'ATTR','ADD_PERCENT_OF_MAX','C_FLAME',-0.25,0.95,'炎上耐性低下中1ターン');</v>
      </c>
    </row>
    <row r="101" spans="3:23">
      <c r="C101" t="s">
        <v>4021</v>
      </c>
      <c r="D101" t="s">
        <v>2884</v>
      </c>
      <c r="E101">
        <v>5</v>
      </c>
      <c r="F101" t="s">
        <v>3888</v>
      </c>
      <c r="G101" t="s">
        <v>2888</v>
      </c>
      <c r="H101" t="s">
        <v>1462</v>
      </c>
      <c r="I101">
        <v>-0.25</v>
      </c>
      <c r="J101">
        <v>0.95</v>
      </c>
      <c r="K101" t="s">
        <v>2984</v>
      </c>
      <c r="L101" t="str">
        <f t="shared" si="12"/>
        <v>insert into conditionEffect values(</v>
      </c>
      <c r="M101" t="str">
        <f t="shared" si="13"/>
        <v>'CE0101',</v>
      </c>
      <c r="N101" t="str">
        <f t="shared" si="14"/>
        <v>'CONTINUE',</v>
      </c>
      <c r="O101" t="str">
        <f t="shared" si="15"/>
        <v>5,</v>
      </c>
      <c r="P101" t="str">
        <f t="shared" si="16"/>
        <v>'ATTR',</v>
      </c>
      <c r="Q101" t="str">
        <f t="shared" si="17"/>
        <v>'ADD_PERCENT_OF_MAX',</v>
      </c>
      <c r="R101" t="str">
        <f t="shared" si="18"/>
        <v>'C_FLAME',</v>
      </c>
      <c r="S101" t="str">
        <f t="shared" si="19"/>
        <v>-0.25,</v>
      </c>
      <c r="T101" t="str">
        <f t="shared" si="20"/>
        <v>0.95,</v>
      </c>
      <c r="U101" t="str">
        <f t="shared" si="21"/>
        <v>'炎上耐性低下中5ターン'</v>
      </c>
      <c r="V101" t="s">
        <v>1441</v>
      </c>
      <c r="W101" t="str">
        <f t="shared" si="22"/>
        <v>insert into conditionEffect values('CE0101','CONTINUE',5,'ATTR','ADD_PERCENT_OF_MAX','C_FLAME',-0.25,0.95,'炎上耐性低下中5ターン');</v>
      </c>
    </row>
    <row r="102" spans="3:23">
      <c r="C102" t="s">
        <v>4022</v>
      </c>
      <c r="D102" t="s">
        <v>2884</v>
      </c>
      <c r="E102">
        <v>10</v>
      </c>
      <c r="F102" t="s">
        <v>3888</v>
      </c>
      <c r="G102" t="s">
        <v>2888</v>
      </c>
      <c r="H102" t="s">
        <v>1462</v>
      </c>
      <c r="I102">
        <v>-0.25</v>
      </c>
      <c r="J102">
        <v>0.95</v>
      </c>
      <c r="K102" t="s">
        <v>2985</v>
      </c>
      <c r="L102" t="str">
        <f t="shared" si="12"/>
        <v>insert into conditionEffect values(</v>
      </c>
      <c r="M102" t="str">
        <f t="shared" si="13"/>
        <v>'CE0102',</v>
      </c>
      <c r="N102" t="str">
        <f t="shared" si="14"/>
        <v>'CONTINUE',</v>
      </c>
      <c r="O102" t="str">
        <f t="shared" si="15"/>
        <v>10,</v>
      </c>
      <c r="P102" t="str">
        <f t="shared" si="16"/>
        <v>'ATTR',</v>
      </c>
      <c r="Q102" t="str">
        <f t="shared" si="17"/>
        <v>'ADD_PERCENT_OF_MAX',</v>
      </c>
      <c r="R102" t="str">
        <f t="shared" si="18"/>
        <v>'C_FLAME',</v>
      </c>
      <c r="S102" t="str">
        <f t="shared" si="19"/>
        <v>-0.25,</v>
      </c>
      <c r="T102" t="str">
        <f t="shared" si="20"/>
        <v>0.95,</v>
      </c>
      <c r="U102" t="str">
        <f t="shared" si="21"/>
        <v>'炎上耐性低下中10ターン'</v>
      </c>
      <c r="V102" t="s">
        <v>1441</v>
      </c>
      <c r="W102" t="str">
        <f t="shared" si="22"/>
        <v>insert into conditionEffect values('CE0102','CONTINUE',10,'ATTR','ADD_PERCENT_OF_MAX','C_FLAME',-0.25,0.95,'炎上耐性低下中10ターン');</v>
      </c>
    </row>
    <row r="103" spans="3:23">
      <c r="C103" t="s">
        <v>4023</v>
      </c>
      <c r="D103" t="s">
        <v>2886</v>
      </c>
      <c r="E103">
        <v>1</v>
      </c>
      <c r="F103" t="s">
        <v>3888</v>
      </c>
      <c r="G103" t="s">
        <v>2888</v>
      </c>
      <c r="H103" t="s">
        <v>1462</v>
      </c>
      <c r="I103">
        <v>-0.5</v>
      </c>
      <c r="J103">
        <v>0.95</v>
      </c>
      <c r="K103" t="s">
        <v>2986</v>
      </c>
      <c r="L103" t="str">
        <f t="shared" si="12"/>
        <v>insert into conditionEffect values(</v>
      </c>
      <c r="M103" t="str">
        <f t="shared" si="13"/>
        <v>'CE0103',</v>
      </c>
      <c r="N103" t="str">
        <f t="shared" si="14"/>
        <v>'ONECE',</v>
      </c>
      <c r="O103" t="str">
        <f t="shared" si="15"/>
        <v>1,</v>
      </c>
      <c r="P103" t="str">
        <f t="shared" si="16"/>
        <v>'ATTR',</v>
      </c>
      <c r="Q103" t="str">
        <f t="shared" si="17"/>
        <v>'ADD_PERCENT_OF_MAX',</v>
      </c>
      <c r="R103" t="str">
        <f t="shared" si="18"/>
        <v>'C_FLAME',</v>
      </c>
      <c r="S103" t="str">
        <f t="shared" si="19"/>
        <v>-0.5,</v>
      </c>
      <c r="T103" t="str">
        <f t="shared" si="20"/>
        <v>0.95,</v>
      </c>
      <c r="U103" t="str">
        <f t="shared" si="21"/>
        <v>'炎上耐性低下強1ターン'</v>
      </c>
      <c r="V103" t="s">
        <v>1441</v>
      </c>
      <c r="W103" t="str">
        <f t="shared" si="22"/>
        <v>insert into conditionEffect values('CE0103','ONECE',1,'ATTR','ADD_PERCENT_OF_MAX','C_FLAME',-0.5,0.95,'炎上耐性低下強1ターン');</v>
      </c>
    </row>
    <row r="104" spans="3:23">
      <c r="C104" t="s">
        <v>4024</v>
      </c>
      <c r="D104" t="s">
        <v>2884</v>
      </c>
      <c r="E104">
        <v>5</v>
      </c>
      <c r="F104" t="s">
        <v>3888</v>
      </c>
      <c r="G104" t="s">
        <v>2888</v>
      </c>
      <c r="H104" t="s">
        <v>1462</v>
      </c>
      <c r="I104">
        <v>-0.5</v>
      </c>
      <c r="J104">
        <v>0.95</v>
      </c>
      <c r="K104" t="s">
        <v>2987</v>
      </c>
      <c r="L104" t="str">
        <f t="shared" si="12"/>
        <v>insert into conditionEffect values(</v>
      </c>
      <c r="M104" t="str">
        <f t="shared" si="13"/>
        <v>'CE0104',</v>
      </c>
      <c r="N104" t="str">
        <f t="shared" si="14"/>
        <v>'CONTINUE',</v>
      </c>
      <c r="O104" t="str">
        <f t="shared" si="15"/>
        <v>5,</v>
      </c>
      <c r="P104" t="str">
        <f t="shared" si="16"/>
        <v>'ATTR',</v>
      </c>
      <c r="Q104" t="str">
        <f t="shared" si="17"/>
        <v>'ADD_PERCENT_OF_MAX',</v>
      </c>
      <c r="R104" t="str">
        <f t="shared" si="18"/>
        <v>'C_FLAME',</v>
      </c>
      <c r="S104" t="str">
        <f t="shared" si="19"/>
        <v>-0.5,</v>
      </c>
      <c r="T104" t="str">
        <f t="shared" si="20"/>
        <v>0.95,</v>
      </c>
      <c r="U104" t="str">
        <f t="shared" si="21"/>
        <v>'炎上耐性低下強5ターン'</v>
      </c>
      <c r="V104" t="s">
        <v>1441</v>
      </c>
      <c r="W104" t="str">
        <f t="shared" si="22"/>
        <v>insert into conditionEffect values('CE0104','CONTINUE',5,'ATTR','ADD_PERCENT_OF_MAX','C_FLAME',-0.5,0.95,'炎上耐性低下強5ターン');</v>
      </c>
    </row>
    <row r="105" spans="3:23">
      <c r="C105" t="s">
        <v>4025</v>
      </c>
      <c r="D105" t="s">
        <v>2884</v>
      </c>
      <c r="E105">
        <v>10</v>
      </c>
      <c r="F105" t="s">
        <v>3888</v>
      </c>
      <c r="G105" t="s">
        <v>2888</v>
      </c>
      <c r="H105" t="s">
        <v>1462</v>
      </c>
      <c r="I105">
        <v>-0.5</v>
      </c>
      <c r="J105">
        <v>0.95</v>
      </c>
      <c r="K105" t="s">
        <v>2988</v>
      </c>
      <c r="L105" t="str">
        <f t="shared" si="12"/>
        <v>insert into conditionEffect values(</v>
      </c>
      <c r="M105" t="str">
        <f t="shared" si="13"/>
        <v>'CE0105',</v>
      </c>
      <c r="N105" t="str">
        <f t="shared" si="14"/>
        <v>'CONTINUE',</v>
      </c>
      <c r="O105" t="str">
        <f t="shared" si="15"/>
        <v>10,</v>
      </c>
      <c r="P105" t="str">
        <f t="shared" si="16"/>
        <v>'ATTR',</v>
      </c>
      <c r="Q105" t="str">
        <f t="shared" si="17"/>
        <v>'ADD_PERCENT_OF_MAX',</v>
      </c>
      <c r="R105" t="str">
        <f t="shared" si="18"/>
        <v>'C_FLAME',</v>
      </c>
      <c r="S105" t="str">
        <f t="shared" si="19"/>
        <v>-0.5,</v>
      </c>
      <c r="T105" t="str">
        <f t="shared" si="20"/>
        <v>0.95,</v>
      </c>
      <c r="U105" t="str">
        <f t="shared" si="21"/>
        <v>'炎上耐性低下強10ターン'</v>
      </c>
      <c r="V105" t="s">
        <v>1441</v>
      </c>
      <c r="W105" t="str">
        <f t="shared" si="22"/>
        <v>insert into conditionEffect values('CE0105','CONTINUE',10,'ATTR','ADD_PERCENT_OF_MAX','C_FLAME',-0.5,0.95,'炎上耐性低下強10ターン');</v>
      </c>
    </row>
    <row r="106" spans="3:23">
      <c r="C106" t="s">
        <v>4026</v>
      </c>
      <c r="D106" t="s">
        <v>2886</v>
      </c>
      <c r="E106">
        <v>1</v>
      </c>
      <c r="F106" t="s">
        <v>3888</v>
      </c>
      <c r="G106" t="s">
        <v>2888</v>
      </c>
      <c r="H106" t="s">
        <v>1463</v>
      </c>
      <c r="I106">
        <v>0.1</v>
      </c>
      <c r="J106">
        <v>0.95</v>
      </c>
      <c r="K106" t="s">
        <v>3043</v>
      </c>
      <c r="L106" t="str">
        <f t="shared" si="12"/>
        <v>insert into conditionEffect values(</v>
      </c>
      <c r="M106" t="str">
        <f t="shared" si="13"/>
        <v>'CE0106',</v>
      </c>
      <c r="N106" t="str">
        <f t="shared" si="14"/>
        <v>'ONECE',</v>
      </c>
      <c r="O106" t="str">
        <f t="shared" si="15"/>
        <v>1,</v>
      </c>
      <c r="P106" t="str">
        <f t="shared" si="16"/>
        <v>'ATTR',</v>
      </c>
      <c r="Q106" t="str">
        <f t="shared" si="17"/>
        <v>'ADD_PERCENT_OF_MAX',</v>
      </c>
      <c r="R106" t="str">
        <f t="shared" si="18"/>
        <v>'C_FROZEN',</v>
      </c>
      <c r="S106" t="str">
        <f t="shared" si="19"/>
        <v>0.1,</v>
      </c>
      <c r="T106" t="str">
        <f t="shared" si="20"/>
        <v>0.95,</v>
      </c>
      <c r="U106" t="str">
        <f t="shared" si="21"/>
        <v>'凍結耐性向上弱1ターン'</v>
      </c>
      <c r="V106" t="s">
        <v>1441</v>
      </c>
      <c r="W106" t="str">
        <f t="shared" si="22"/>
        <v>insert into conditionEffect values('CE0106','ONECE',1,'ATTR','ADD_PERCENT_OF_MAX','C_FROZEN',0.1,0.95,'凍結耐性向上弱1ターン');</v>
      </c>
    </row>
    <row r="107" spans="3:23">
      <c r="C107" t="s">
        <v>4027</v>
      </c>
      <c r="D107" t="s">
        <v>2884</v>
      </c>
      <c r="E107">
        <v>5</v>
      </c>
      <c r="F107" t="s">
        <v>3888</v>
      </c>
      <c r="G107" t="s">
        <v>2888</v>
      </c>
      <c r="H107" t="s">
        <v>1463</v>
      </c>
      <c r="I107">
        <v>0.1</v>
      </c>
      <c r="J107">
        <v>0.95</v>
      </c>
      <c r="K107" t="s">
        <v>3044</v>
      </c>
      <c r="L107" t="str">
        <f t="shared" si="12"/>
        <v>insert into conditionEffect values(</v>
      </c>
      <c r="M107" t="str">
        <f t="shared" si="13"/>
        <v>'CE0107',</v>
      </c>
      <c r="N107" t="str">
        <f t="shared" si="14"/>
        <v>'CONTINUE',</v>
      </c>
      <c r="O107" t="str">
        <f t="shared" si="15"/>
        <v>5,</v>
      </c>
      <c r="P107" t="str">
        <f t="shared" si="16"/>
        <v>'ATTR',</v>
      </c>
      <c r="Q107" t="str">
        <f t="shared" si="17"/>
        <v>'ADD_PERCENT_OF_MAX',</v>
      </c>
      <c r="R107" t="str">
        <f t="shared" si="18"/>
        <v>'C_FROZEN',</v>
      </c>
      <c r="S107" t="str">
        <f t="shared" si="19"/>
        <v>0.1,</v>
      </c>
      <c r="T107" t="str">
        <f t="shared" si="20"/>
        <v>0.95,</v>
      </c>
      <c r="U107" t="str">
        <f t="shared" si="21"/>
        <v>'凍結耐性向上弱5ターン'</v>
      </c>
      <c r="V107" t="s">
        <v>1441</v>
      </c>
      <c r="W107" t="str">
        <f t="shared" si="22"/>
        <v>insert into conditionEffect values('CE0107','CONTINUE',5,'ATTR','ADD_PERCENT_OF_MAX','C_FROZEN',0.1,0.95,'凍結耐性向上弱5ターン');</v>
      </c>
    </row>
    <row r="108" spans="3:23">
      <c r="C108" t="s">
        <v>4028</v>
      </c>
      <c r="D108" t="s">
        <v>2884</v>
      </c>
      <c r="E108">
        <v>10</v>
      </c>
      <c r="F108" t="s">
        <v>3888</v>
      </c>
      <c r="G108" t="s">
        <v>2888</v>
      </c>
      <c r="H108" t="s">
        <v>1463</v>
      </c>
      <c r="I108">
        <v>0.1</v>
      </c>
      <c r="J108">
        <v>0.95</v>
      </c>
      <c r="K108" t="s">
        <v>3045</v>
      </c>
      <c r="L108" t="str">
        <f t="shared" si="12"/>
        <v>insert into conditionEffect values(</v>
      </c>
      <c r="M108" t="str">
        <f t="shared" si="13"/>
        <v>'CE0108',</v>
      </c>
      <c r="N108" t="str">
        <f t="shared" si="14"/>
        <v>'CONTINUE',</v>
      </c>
      <c r="O108" t="str">
        <f t="shared" si="15"/>
        <v>10,</v>
      </c>
      <c r="P108" t="str">
        <f t="shared" si="16"/>
        <v>'ATTR',</v>
      </c>
      <c r="Q108" t="str">
        <f t="shared" si="17"/>
        <v>'ADD_PERCENT_OF_MAX',</v>
      </c>
      <c r="R108" t="str">
        <f t="shared" si="18"/>
        <v>'C_FROZEN',</v>
      </c>
      <c r="S108" t="str">
        <f t="shared" si="19"/>
        <v>0.1,</v>
      </c>
      <c r="T108" t="str">
        <f t="shared" si="20"/>
        <v>0.95,</v>
      </c>
      <c r="U108" t="str">
        <f t="shared" si="21"/>
        <v>'凍結耐性向上弱10ターン'</v>
      </c>
      <c r="V108" t="s">
        <v>1441</v>
      </c>
      <c r="W108" t="str">
        <f t="shared" si="22"/>
        <v>insert into conditionEffect values('CE0108','CONTINUE',10,'ATTR','ADD_PERCENT_OF_MAX','C_FROZEN',0.1,0.95,'凍結耐性向上弱10ターン');</v>
      </c>
    </row>
    <row r="109" spans="3:23">
      <c r="C109" t="s">
        <v>4029</v>
      </c>
      <c r="D109" t="s">
        <v>2886</v>
      </c>
      <c r="E109">
        <v>1</v>
      </c>
      <c r="F109" t="s">
        <v>3888</v>
      </c>
      <c r="G109" t="s">
        <v>2888</v>
      </c>
      <c r="H109" t="s">
        <v>1463</v>
      </c>
      <c r="I109">
        <v>0.25</v>
      </c>
      <c r="J109">
        <v>0.95</v>
      </c>
      <c r="K109" t="s">
        <v>3046</v>
      </c>
      <c r="L109" t="str">
        <f t="shared" si="12"/>
        <v>insert into conditionEffect values(</v>
      </c>
      <c r="M109" t="str">
        <f t="shared" si="13"/>
        <v>'CE0109',</v>
      </c>
      <c r="N109" t="str">
        <f t="shared" si="14"/>
        <v>'ONECE',</v>
      </c>
      <c r="O109" t="str">
        <f t="shared" si="15"/>
        <v>1,</v>
      </c>
      <c r="P109" t="str">
        <f t="shared" si="16"/>
        <v>'ATTR',</v>
      </c>
      <c r="Q109" t="str">
        <f t="shared" si="17"/>
        <v>'ADD_PERCENT_OF_MAX',</v>
      </c>
      <c r="R109" t="str">
        <f t="shared" si="18"/>
        <v>'C_FROZEN',</v>
      </c>
      <c r="S109" t="str">
        <f t="shared" si="19"/>
        <v>0.25,</v>
      </c>
      <c r="T109" t="str">
        <f t="shared" si="20"/>
        <v>0.95,</v>
      </c>
      <c r="U109" t="str">
        <f t="shared" si="21"/>
        <v>'凍結耐性向上中1ターン'</v>
      </c>
      <c r="V109" t="s">
        <v>1441</v>
      </c>
      <c r="W109" t="str">
        <f t="shared" si="22"/>
        <v>insert into conditionEffect values('CE0109','ONECE',1,'ATTR','ADD_PERCENT_OF_MAX','C_FROZEN',0.25,0.95,'凍結耐性向上中1ターン');</v>
      </c>
    </row>
    <row r="110" spans="3:23">
      <c r="C110" t="s">
        <v>4030</v>
      </c>
      <c r="D110" t="s">
        <v>2884</v>
      </c>
      <c r="E110">
        <v>5</v>
      </c>
      <c r="F110" t="s">
        <v>3888</v>
      </c>
      <c r="G110" t="s">
        <v>2888</v>
      </c>
      <c r="H110" t="s">
        <v>1463</v>
      </c>
      <c r="I110">
        <v>0.25</v>
      </c>
      <c r="J110">
        <v>0.95</v>
      </c>
      <c r="K110" t="s">
        <v>3047</v>
      </c>
      <c r="L110" t="str">
        <f t="shared" si="12"/>
        <v>insert into conditionEffect values(</v>
      </c>
      <c r="M110" t="str">
        <f t="shared" si="13"/>
        <v>'CE0110',</v>
      </c>
      <c r="N110" t="str">
        <f t="shared" si="14"/>
        <v>'CONTINUE',</v>
      </c>
      <c r="O110" t="str">
        <f t="shared" si="15"/>
        <v>5,</v>
      </c>
      <c r="P110" t="str">
        <f t="shared" si="16"/>
        <v>'ATTR',</v>
      </c>
      <c r="Q110" t="str">
        <f t="shared" si="17"/>
        <v>'ADD_PERCENT_OF_MAX',</v>
      </c>
      <c r="R110" t="str">
        <f t="shared" si="18"/>
        <v>'C_FROZEN',</v>
      </c>
      <c r="S110" t="str">
        <f t="shared" si="19"/>
        <v>0.25,</v>
      </c>
      <c r="T110" t="str">
        <f t="shared" si="20"/>
        <v>0.95,</v>
      </c>
      <c r="U110" t="str">
        <f t="shared" si="21"/>
        <v>'凍結耐性向上中5ターン'</v>
      </c>
      <c r="V110" t="s">
        <v>1441</v>
      </c>
      <c r="W110" t="str">
        <f t="shared" si="22"/>
        <v>insert into conditionEffect values('CE0110','CONTINUE',5,'ATTR','ADD_PERCENT_OF_MAX','C_FROZEN',0.25,0.95,'凍結耐性向上中5ターン');</v>
      </c>
    </row>
    <row r="111" spans="3:23">
      <c r="C111" t="s">
        <v>4031</v>
      </c>
      <c r="D111" t="s">
        <v>2884</v>
      </c>
      <c r="E111">
        <v>10</v>
      </c>
      <c r="F111" t="s">
        <v>3888</v>
      </c>
      <c r="G111" t="s">
        <v>2888</v>
      </c>
      <c r="H111" t="s">
        <v>1463</v>
      </c>
      <c r="I111">
        <v>0.25</v>
      </c>
      <c r="J111">
        <v>0.95</v>
      </c>
      <c r="K111" t="s">
        <v>3048</v>
      </c>
      <c r="L111" t="str">
        <f t="shared" si="12"/>
        <v>insert into conditionEffect values(</v>
      </c>
      <c r="M111" t="str">
        <f t="shared" si="13"/>
        <v>'CE0111',</v>
      </c>
      <c r="N111" t="str">
        <f t="shared" si="14"/>
        <v>'CONTINUE',</v>
      </c>
      <c r="O111" t="str">
        <f t="shared" si="15"/>
        <v>10,</v>
      </c>
      <c r="P111" t="str">
        <f t="shared" si="16"/>
        <v>'ATTR',</v>
      </c>
      <c r="Q111" t="str">
        <f t="shared" si="17"/>
        <v>'ADD_PERCENT_OF_MAX',</v>
      </c>
      <c r="R111" t="str">
        <f t="shared" si="18"/>
        <v>'C_FROZEN',</v>
      </c>
      <c r="S111" t="str">
        <f t="shared" si="19"/>
        <v>0.25,</v>
      </c>
      <c r="T111" t="str">
        <f t="shared" si="20"/>
        <v>0.95,</v>
      </c>
      <c r="U111" t="str">
        <f t="shared" si="21"/>
        <v>'凍結耐性向上中10ターン'</v>
      </c>
      <c r="V111" t="s">
        <v>1441</v>
      </c>
      <c r="W111" t="str">
        <f t="shared" si="22"/>
        <v>insert into conditionEffect values('CE0111','CONTINUE',10,'ATTR','ADD_PERCENT_OF_MAX','C_FROZEN',0.25,0.95,'凍結耐性向上中10ターン');</v>
      </c>
    </row>
    <row r="112" spans="3:23">
      <c r="C112" t="s">
        <v>4032</v>
      </c>
      <c r="D112" t="s">
        <v>2886</v>
      </c>
      <c r="E112">
        <v>1</v>
      </c>
      <c r="F112" t="s">
        <v>3888</v>
      </c>
      <c r="G112" t="s">
        <v>2888</v>
      </c>
      <c r="H112" t="s">
        <v>1463</v>
      </c>
      <c r="I112">
        <v>0.5</v>
      </c>
      <c r="J112">
        <v>0.95</v>
      </c>
      <c r="K112" t="s">
        <v>3049</v>
      </c>
      <c r="L112" t="str">
        <f t="shared" si="12"/>
        <v>insert into conditionEffect values(</v>
      </c>
      <c r="M112" t="str">
        <f t="shared" si="13"/>
        <v>'CE0112',</v>
      </c>
      <c r="N112" t="str">
        <f t="shared" si="14"/>
        <v>'ONECE',</v>
      </c>
      <c r="O112" t="str">
        <f t="shared" si="15"/>
        <v>1,</v>
      </c>
      <c r="P112" t="str">
        <f t="shared" si="16"/>
        <v>'ATTR',</v>
      </c>
      <c r="Q112" t="str">
        <f t="shared" si="17"/>
        <v>'ADD_PERCENT_OF_MAX',</v>
      </c>
      <c r="R112" t="str">
        <f t="shared" si="18"/>
        <v>'C_FROZEN',</v>
      </c>
      <c r="S112" t="str">
        <f t="shared" si="19"/>
        <v>0.5,</v>
      </c>
      <c r="T112" t="str">
        <f t="shared" si="20"/>
        <v>0.95,</v>
      </c>
      <c r="U112" t="str">
        <f t="shared" si="21"/>
        <v>'凍結耐性向上強1ターン'</v>
      </c>
      <c r="V112" t="s">
        <v>1441</v>
      </c>
      <c r="W112" t="str">
        <f t="shared" si="22"/>
        <v>insert into conditionEffect values('CE0112','ONECE',1,'ATTR','ADD_PERCENT_OF_MAX','C_FROZEN',0.5,0.95,'凍結耐性向上強1ターン');</v>
      </c>
    </row>
    <row r="113" spans="3:23">
      <c r="C113" t="s">
        <v>4033</v>
      </c>
      <c r="D113" t="s">
        <v>2884</v>
      </c>
      <c r="E113">
        <v>5</v>
      </c>
      <c r="F113" t="s">
        <v>3888</v>
      </c>
      <c r="G113" t="s">
        <v>2888</v>
      </c>
      <c r="H113" t="s">
        <v>1463</v>
      </c>
      <c r="I113">
        <v>0.5</v>
      </c>
      <c r="J113">
        <v>0.95</v>
      </c>
      <c r="K113" t="s">
        <v>3050</v>
      </c>
      <c r="L113" t="str">
        <f t="shared" si="12"/>
        <v>insert into conditionEffect values(</v>
      </c>
      <c r="M113" t="str">
        <f t="shared" si="13"/>
        <v>'CE0113',</v>
      </c>
      <c r="N113" t="str">
        <f t="shared" si="14"/>
        <v>'CONTINUE',</v>
      </c>
      <c r="O113" t="str">
        <f t="shared" si="15"/>
        <v>5,</v>
      </c>
      <c r="P113" t="str">
        <f t="shared" si="16"/>
        <v>'ATTR',</v>
      </c>
      <c r="Q113" t="str">
        <f t="shared" si="17"/>
        <v>'ADD_PERCENT_OF_MAX',</v>
      </c>
      <c r="R113" t="str">
        <f t="shared" si="18"/>
        <v>'C_FROZEN',</v>
      </c>
      <c r="S113" t="str">
        <f t="shared" si="19"/>
        <v>0.5,</v>
      </c>
      <c r="T113" t="str">
        <f t="shared" si="20"/>
        <v>0.95,</v>
      </c>
      <c r="U113" t="str">
        <f t="shared" si="21"/>
        <v>'凍結耐性向上強5ターン'</v>
      </c>
      <c r="V113" t="s">
        <v>1441</v>
      </c>
      <c r="W113" t="str">
        <f t="shared" si="22"/>
        <v>insert into conditionEffect values('CE0113','CONTINUE',5,'ATTR','ADD_PERCENT_OF_MAX','C_FROZEN',0.5,0.95,'凍結耐性向上強5ターン');</v>
      </c>
    </row>
    <row r="114" spans="3:23">
      <c r="C114" t="s">
        <v>4034</v>
      </c>
      <c r="D114" t="s">
        <v>2884</v>
      </c>
      <c r="E114">
        <v>10</v>
      </c>
      <c r="F114" t="s">
        <v>3888</v>
      </c>
      <c r="G114" t="s">
        <v>2888</v>
      </c>
      <c r="H114" t="s">
        <v>1463</v>
      </c>
      <c r="I114">
        <v>0.5</v>
      </c>
      <c r="J114">
        <v>0.95</v>
      </c>
      <c r="K114" t="s">
        <v>3051</v>
      </c>
      <c r="L114" t="str">
        <f t="shared" si="12"/>
        <v>insert into conditionEffect values(</v>
      </c>
      <c r="M114" t="str">
        <f t="shared" si="13"/>
        <v>'CE0114',</v>
      </c>
      <c r="N114" t="str">
        <f t="shared" si="14"/>
        <v>'CONTINUE',</v>
      </c>
      <c r="O114" t="str">
        <f t="shared" si="15"/>
        <v>10,</v>
      </c>
      <c r="P114" t="str">
        <f t="shared" si="16"/>
        <v>'ATTR',</v>
      </c>
      <c r="Q114" t="str">
        <f t="shared" si="17"/>
        <v>'ADD_PERCENT_OF_MAX',</v>
      </c>
      <c r="R114" t="str">
        <f t="shared" si="18"/>
        <v>'C_FROZEN',</v>
      </c>
      <c r="S114" t="str">
        <f t="shared" si="19"/>
        <v>0.5,</v>
      </c>
      <c r="T114" t="str">
        <f t="shared" si="20"/>
        <v>0.95,</v>
      </c>
      <c r="U114" t="str">
        <f t="shared" si="21"/>
        <v>'凍結耐性向上強10ターン'</v>
      </c>
      <c r="V114" t="s">
        <v>1441</v>
      </c>
      <c r="W114" t="str">
        <f t="shared" si="22"/>
        <v>insert into conditionEffect values('CE0114','CONTINUE',10,'ATTR','ADD_PERCENT_OF_MAX','C_FROZEN',0.5,0.95,'凍結耐性向上強10ターン');</v>
      </c>
    </row>
    <row r="115" spans="3:23">
      <c r="C115" t="s">
        <v>4035</v>
      </c>
      <c r="D115" t="s">
        <v>2886</v>
      </c>
      <c r="E115">
        <v>1</v>
      </c>
      <c r="F115" t="s">
        <v>3888</v>
      </c>
      <c r="G115" t="s">
        <v>2888</v>
      </c>
      <c r="H115" t="s">
        <v>1463</v>
      </c>
      <c r="I115">
        <v>-0.1</v>
      </c>
      <c r="J115">
        <v>0.95</v>
      </c>
      <c r="K115" t="s">
        <v>3052</v>
      </c>
      <c r="L115" t="str">
        <f t="shared" si="12"/>
        <v>insert into conditionEffect values(</v>
      </c>
      <c r="M115" t="str">
        <f t="shared" si="13"/>
        <v>'CE0115',</v>
      </c>
      <c r="N115" t="str">
        <f t="shared" si="14"/>
        <v>'ONECE',</v>
      </c>
      <c r="O115" t="str">
        <f t="shared" si="15"/>
        <v>1,</v>
      </c>
      <c r="P115" t="str">
        <f t="shared" si="16"/>
        <v>'ATTR',</v>
      </c>
      <c r="Q115" t="str">
        <f t="shared" si="17"/>
        <v>'ADD_PERCENT_OF_MAX',</v>
      </c>
      <c r="R115" t="str">
        <f t="shared" si="18"/>
        <v>'C_FROZEN',</v>
      </c>
      <c r="S115" t="str">
        <f t="shared" si="19"/>
        <v>-0.1,</v>
      </c>
      <c r="T115" t="str">
        <f t="shared" si="20"/>
        <v>0.95,</v>
      </c>
      <c r="U115" t="str">
        <f t="shared" si="21"/>
        <v>'凍結耐性低下弱1ターン'</v>
      </c>
      <c r="V115" t="s">
        <v>1441</v>
      </c>
      <c r="W115" t="str">
        <f t="shared" si="22"/>
        <v>insert into conditionEffect values('CE0115','ONECE',1,'ATTR','ADD_PERCENT_OF_MAX','C_FROZEN',-0.1,0.95,'凍結耐性低下弱1ターン');</v>
      </c>
    </row>
    <row r="116" spans="3:23">
      <c r="C116" t="s">
        <v>4036</v>
      </c>
      <c r="D116" t="s">
        <v>2884</v>
      </c>
      <c r="E116">
        <v>5</v>
      </c>
      <c r="F116" t="s">
        <v>3888</v>
      </c>
      <c r="G116" t="s">
        <v>2888</v>
      </c>
      <c r="H116" t="s">
        <v>1463</v>
      </c>
      <c r="I116">
        <v>-0.1</v>
      </c>
      <c r="J116">
        <v>0.95</v>
      </c>
      <c r="K116" t="s">
        <v>3053</v>
      </c>
      <c r="L116" t="str">
        <f t="shared" si="12"/>
        <v>insert into conditionEffect values(</v>
      </c>
      <c r="M116" t="str">
        <f t="shared" si="13"/>
        <v>'CE0116',</v>
      </c>
      <c r="N116" t="str">
        <f t="shared" si="14"/>
        <v>'CONTINUE',</v>
      </c>
      <c r="O116" t="str">
        <f t="shared" si="15"/>
        <v>5,</v>
      </c>
      <c r="P116" t="str">
        <f t="shared" si="16"/>
        <v>'ATTR',</v>
      </c>
      <c r="Q116" t="str">
        <f t="shared" si="17"/>
        <v>'ADD_PERCENT_OF_MAX',</v>
      </c>
      <c r="R116" t="str">
        <f t="shared" si="18"/>
        <v>'C_FROZEN',</v>
      </c>
      <c r="S116" t="str">
        <f t="shared" si="19"/>
        <v>-0.1,</v>
      </c>
      <c r="T116" t="str">
        <f t="shared" si="20"/>
        <v>0.95,</v>
      </c>
      <c r="U116" t="str">
        <f t="shared" si="21"/>
        <v>'凍結耐性低下弱5ターン'</v>
      </c>
      <c r="V116" t="s">
        <v>1441</v>
      </c>
      <c r="W116" t="str">
        <f t="shared" si="22"/>
        <v>insert into conditionEffect values('CE0116','CONTINUE',5,'ATTR','ADD_PERCENT_OF_MAX','C_FROZEN',-0.1,0.95,'凍結耐性低下弱5ターン');</v>
      </c>
    </row>
    <row r="117" spans="3:23">
      <c r="C117" t="s">
        <v>4037</v>
      </c>
      <c r="D117" t="s">
        <v>2884</v>
      </c>
      <c r="E117">
        <v>10</v>
      </c>
      <c r="F117" t="s">
        <v>3888</v>
      </c>
      <c r="G117" t="s">
        <v>2888</v>
      </c>
      <c r="H117" t="s">
        <v>1463</v>
      </c>
      <c r="I117">
        <v>-0.1</v>
      </c>
      <c r="J117">
        <v>0.95</v>
      </c>
      <c r="K117" t="s">
        <v>3054</v>
      </c>
      <c r="L117" t="str">
        <f t="shared" si="12"/>
        <v>insert into conditionEffect values(</v>
      </c>
      <c r="M117" t="str">
        <f t="shared" si="13"/>
        <v>'CE0117',</v>
      </c>
      <c r="N117" t="str">
        <f t="shared" si="14"/>
        <v>'CONTINUE',</v>
      </c>
      <c r="O117" t="str">
        <f t="shared" si="15"/>
        <v>10,</v>
      </c>
      <c r="P117" t="str">
        <f t="shared" si="16"/>
        <v>'ATTR',</v>
      </c>
      <c r="Q117" t="str">
        <f t="shared" si="17"/>
        <v>'ADD_PERCENT_OF_MAX',</v>
      </c>
      <c r="R117" t="str">
        <f t="shared" si="18"/>
        <v>'C_FROZEN',</v>
      </c>
      <c r="S117" t="str">
        <f t="shared" si="19"/>
        <v>-0.1,</v>
      </c>
      <c r="T117" t="str">
        <f t="shared" si="20"/>
        <v>0.95,</v>
      </c>
      <c r="U117" t="str">
        <f t="shared" si="21"/>
        <v>'凍結耐性低下弱10ターン'</v>
      </c>
      <c r="V117" t="s">
        <v>1441</v>
      </c>
      <c r="W117" t="str">
        <f t="shared" si="22"/>
        <v>insert into conditionEffect values('CE0117','CONTINUE',10,'ATTR','ADD_PERCENT_OF_MAX','C_FROZEN',-0.1,0.95,'凍結耐性低下弱10ターン');</v>
      </c>
    </row>
    <row r="118" spans="3:23">
      <c r="C118" t="s">
        <v>4038</v>
      </c>
      <c r="D118" t="s">
        <v>2886</v>
      </c>
      <c r="E118">
        <v>1</v>
      </c>
      <c r="F118" t="s">
        <v>3888</v>
      </c>
      <c r="G118" t="s">
        <v>2888</v>
      </c>
      <c r="H118" t="s">
        <v>1463</v>
      </c>
      <c r="I118">
        <v>-0.25</v>
      </c>
      <c r="J118">
        <v>0.95</v>
      </c>
      <c r="K118" t="s">
        <v>3055</v>
      </c>
      <c r="L118" t="str">
        <f t="shared" si="12"/>
        <v>insert into conditionEffect values(</v>
      </c>
      <c r="M118" t="str">
        <f t="shared" si="13"/>
        <v>'CE0118',</v>
      </c>
      <c r="N118" t="str">
        <f t="shared" si="14"/>
        <v>'ONECE',</v>
      </c>
      <c r="O118" t="str">
        <f t="shared" si="15"/>
        <v>1,</v>
      </c>
      <c r="P118" t="str">
        <f t="shared" si="16"/>
        <v>'ATTR',</v>
      </c>
      <c r="Q118" t="str">
        <f t="shared" si="17"/>
        <v>'ADD_PERCENT_OF_MAX',</v>
      </c>
      <c r="R118" t="str">
        <f t="shared" si="18"/>
        <v>'C_FROZEN',</v>
      </c>
      <c r="S118" t="str">
        <f t="shared" si="19"/>
        <v>-0.25,</v>
      </c>
      <c r="T118" t="str">
        <f t="shared" si="20"/>
        <v>0.95,</v>
      </c>
      <c r="U118" t="str">
        <f t="shared" si="21"/>
        <v>'凍結耐性低下中1ターン'</v>
      </c>
      <c r="V118" t="s">
        <v>1441</v>
      </c>
      <c r="W118" t="str">
        <f t="shared" si="22"/>
        <v>insert into conditionEffect values('CE0118','ONECE',1,'ATTR','ADD_PERCENT_OF_MAX','C_FROZEN',-0.25,0.95,'凍結耐性低下中1ターン');</v>
      </c>
    </row>
    <row r="119" spans="3:23">
      <c r="C119" t="s">
        <v>4039</v>
      </c>
      <c r="D119" t="s">
        <v>2884</v>
      </c>
      <c r="E119">
        <v>5</v>
      </c>
      <c r="F119" t="s">
        <v>3888</v>
      </c>
      <c r="G119" t="s">
        <v>2888</v>
      </c>
      <c r="H119" t="s">
        <v>1463</v>
      </c>
      <c r="I119">
        <v>-0.25</v>
      </c>
      <c r="J119">
        <v>0.95</v>
      </c>
      <c r="K119" t="s">
        <v>3056</v>
      </c>
      <c r="L119" t="str">
        <f t="shared" si="12"/>
        <v>insert into conditionEffect values(</v>
      </c>
      <c r="M119" t="str">
        <f t="shared" si="13"/>
        <v>'CE0119',</v>
      </c>
      <c r="N119" t="str">
        <f t="shared" si="14"/>
        <v>'CONTINUE',</v>
      </c>
      <c r="O119" t="str">
        <f t="shared" si="15"/>
        <v>5,</v>
      </c>
      <c r="P119" t="str">
        <f t="shared" si="16"/>
        <v>'ATTR',</v>
      </c>
      <c r="Q119" t="str">
        <f t="shared" si="17"/>
        <v>'ADD_PERCENT_OF_MAX',</v>
      </c>
      <c r="R119" t="str">
        <f t="shared" si="18"/>
        <v>'C_FROZEN',</v>
      </c>
      <c r="S119" t="str">
        <f t="shared" si="19"/>
        <v>-0.25,</v>
      </c>
      <c r="T119" t="str">
        <f t="shared" si="20"/>
        <v>0.95,</v>
      </c>
      <c r="U119" t="str">
        <f t="shared" si="21"/>
        <v>'凍結耐性低下中5ターン'</v>
      </c>
      <c r="V119" t="s">
        <v>1441</v>
      </c>
      <c r="W119" t="str">
        <f t="shared" si="22"/>
        <v>insert into conditionEffect values('CE0119','CONTINUE',5,'ATTR','ADD_PERCENT_OF_MAX','C_FROZEN',-0.25,0.95,'凍結耐性低下中5ターン');</v>
      </c>
    </row>
    <row r="120" spans="3:23">
      <c r="C120" t="s">
        <v>4040</v>
      </c>
      <c r="D120" t="s">
        <v>2884</v>
      </c>
      <c r="E120">
        <v>10</v>
      </c>
      <c r="F120" t="s">
        <v>3888</v>
      </c>
      <c r="G120" t="s">
        <v>2888</v>
      </c>
      <c r="H120" t="s">
        <v>1463</v>
      </c>
      <c r="I120">
        <v>-0.25</v>
      </c>
      <c r="J120">
        <v>0.95</v>
      </c>
      <c r="K120" t="s">
        <v>3057</v>
      </c>
      <c r="L120" t="str">
        <f t="shared" si="12"/>
        <v>insert into conditionEffect values(</v>
      </c>
      <c r="M120" t="str">
        <f t="shared" si="13"/>
        <v>'CE0120',</v>
      </c>
      <c r="N120" t="str">
        <f t="shared" si="14"/>
        <v>'CONTINUE',</v>
      </c>
      <c r="O120" t="str">
        <f t="shared" si="15"/>
        <v>10,</v>
      </c>
      <c r="P120" t="str">
        <f t="shared" si="16"/>
        <v>'ATTR',</v>
      </c>
      <c r="Q120" t="str">
        <f t="shared" si="17"/>
        <v>'ADD_PERCENT_OF_MAX',</v>
      </c>
      <c r="R120" t="str">
        <f t="shared" si="18"/>
        <v>'C_FROZEN',</v>
      </c>
      <c r="S120" t="str">
        <f t="shared" si="19"/>
        <v>-0.25,</v>
      </c>
      <c r="T120" t="str">
        <f t="shared" si="20"/>
        <v>0.95,</v>
      </c>
      <c r="U120" t="str">
        <f t="shared" si="21"/>
        <v>'凍結耐性低下中10ターン'</v>
      </c>
      <c r="V120" t="s">
        <v>1441</v>
      </c>
      <c r="W120" t="str">
        <f t="shared" si="22"/>
        <v>insert into conditionEffect values('CE0120','CONTINUE',10,'ATTR','ADD_PERCENT_OF_MAX','C_FROZEN',-0.25,0.95,'凍結耐性低下中10ターン');</v>
      </c>
    </row>
    <row r="121" spans="3:23">
      <c r="C121" t="s">
        <v>4041</v>
      </c>
      <c r="D121" t="s">
        <v>2886</v>
      </c>
      <c r="E121">
        <v>1</v>
      </c>
      <c r="F121" t="s">
        <v>3888</v>
      </c>
      <c r="G121" t="s">
        <v>2888</v>
      </c>
      <c r="H121" t="s">
        <v>1463</v>
      </c>
      <c r="I121">
        <v>-0.5</v>
      </c>
      <c r="J121">
        <v>0.95</v>
      </c>
      <c r="K121" t="s">
        <v>3058</v>
      </c>
      <c r="L121" t="str">
        <f t="shared" si="12"/>
        <v>insert into conditionEffect values(</v>
      </c>
      <c r="M121" t="str">
        <f t="shared" si="13"/>
        <v>'CE0121',</v>
      </c>
      <c r="N121" t="str">
        <f t="shared" si="14"/>
        <v>'ONECE',</v>
      </c>
      <c r="O121" t="str">
        <f t="shared" si="15"/>
        <v>1,</v>
      </c>
      <c r="P121" t="str">
        <f t="shared" si="16"/>
        <v>'ATTR',</v>
      </c>
      <c r="Q121" t="str">
        <f t="shared" si="17"/>
        <v>'ADD_PERCENT_OF_MAX',</v>
      </c>
      <c r="R121" t="str">
        <f t="shared" si="18"/>
        <v>'C_FROZEN',</v>
      </c>
      <c r="S121" t="str">
        <f t="shared" si="19"/>
        <v>-0.5,</v>
      </c>
      <c r="T121" t="str">
        <f t="shared" si="20"/>
        <v>0.95,</v>
      </c>
      <c r="U121" t="str">
        <f t="shared" si="21"/>
        <v>'凍結耐性低下強1ターン'</v>
      </c>
      <c r="V121" t="s">
        <v>1441</v>
      </c>
      <c r="W121" t="str">
        <f t="shared" si="22"/>
        <v>insert into conditionEffect values('CE0121','ONECE',1,'ATTR','ADD_PERCENT_OF_MAX','C_FROZEN',-0.5,0.95,'凍結耐性低下強1ターン');</v>
      </c>
    </row>
    <row r="122" spans="3:23">
      <c r="C122" t="s">
        <v>4042</v>
      </c>
      <c r="D122" t="s">
        <v>2884</v>
      </c>
      <c r="E122">
        <v>5</v>
      </c>
      <c r="F122" t="s">
        <v>3888</v>
      </c>
      <c r="G122" t="s">
        <v>2888</v>
      </c>
      <c r="H122" t="s">
        <v>1463</v>
      </c>
      <c r="I122">
        <v>-0.5</v>
      </c>
      <c r="J122">
        <v>0.95</v>
      </c>
      <c r="K122" t="s">
        <v>3059</v>
      </c>
      <c r="L122" t="str">
        <f t="shared" si="12"/>
        <v>insert into conditionEffect values(</v>
      </c>
      <c r="M122" t="str">
        <f t="shared" si="13"/>
        <v>'CE0122',</v>
      </c>
      <c r="N122" t="str">
        <f t="shared" si="14"/>
        <v>'CONTINUE',</v>
      </c>
      <c r="O122" t="str">
        <f t="shared" si="15"/>
        <v>5,</v>
      </c>
      <c r="P122" t="str">
        <f t="shared" si="16"/>
        <v>'ATTR',</v>
      </c>
      <c r="Q122" t="str">
        <f t="shared" si="17"/>
        <v>'ADD_PERCENT_OF_MAX',</v>
      </c>
      <c r="R122" t="str">
        <f t="shared" si="18"/>
        <v>'C_FROZEN',</v>
      </c>
      <c r="S122" t="str">
        <f t="shared" si="19"/>
        <v>-0.5,</v>
      </c>
      <c r="T122" t="str">
        <f t="shared" si="20"/>
        <v>0.95,</v>
      </c>
      <c r="U122" t="str">
        <f t="shared" si="21"/>
        <v>'凍結耐性低下強5ターン'</v>
      </c>
      <c r="V122" t="s">
        <v>1441</v>
      </c>
      <c r="W122" t="str">
        <f t="shared" si="22"/>
        <v>insert into conditionEffect values('CE0122','CONTINUE',5,'ATTR','ADD_PERCENT_OF_MAX','C_FROZEN',-0.5,0.95,'凍結耐性低下強5ターン');</v>
      </c>
    </row>
    <row r="123" spans="3:23">
      <c r="C123" t="s">
        <v>4043</v>
      </c>
      <c r="D123" t="s">
        <v>2884</v>
      </c>
      <c r="E123">
        <v>10</v>
      </c>
      <c r="F123" t="s">
        <v>3888</v>
      </c>
      <c r="G123" t="s">
        <v>2888</v>
      </c>
      <c r="H123" t="s">
        <v>1463</v>
      </c>
      <c r="I123">
        <v>-0.5</v>
      </c>
      <c r="J123">
        <v>0.95</v>
      </c>
      <c r="K123" t="s">
        <v>3060</v>
      </c>
      <c r="L123" t="str">
        <f t="shared" si="12"/>
        <v>insert into conditionEffect values(</v>
      </c>
      <c r="M123" t="str">
        <f t="shared" si="13"/>
        <v>'CE0123',</v>
      </c>
      <c r="N123" t="str">
        <f t="shared" si="14"/>
        <v>'CONTINUE',</v>
      </c>
      <c r="O123" t="str">
        <f t="shared" si="15"/>
        <v>10,</v>
      </c>
      <c r="P123" t="str">
        <f t="shared" si="16"/>
        <v>'ATTR',</v>
      </c>
      <c r="Q123" t="str">
        <f t="shared" si="17"/>
        <v>'ADD_PERCENT_OF_MAX',</v>
      </c>
      <c r="R123" t="str">
        <f t="shared" si="18"/>
        <v>'C_FROZEN',</v>
      </c>
      <c r="S123" t="str">
        <f t="shared" si="19"/>
        <v>-0.5,</v>
      </c>
      <c r="T123" t="str">
        <f t="shared" si="20"/>
        <v>0.95,</v>
      </c>
      <c r="U123" t="str">
        <f t="shared" si="21"/>
        <v>'凍結耐性低下強10ターン'</v>
      </c>
      <c r="V123" t="s">
        <v>1441</v>
      </c>
      <c r="W123" t="str">
        <f t="shared" si="22"/>
        <v>insert into conditionEffect values('CE0123','CONTINUE',10,'ATTR','ADD_PERCENT_OF_MAX','C_FROZEN',-0.5,0.95,'凍結耐性低下強10ターン');</v>
      </c>
    </row>
    <row r="124" spans="3:23">
      <c r="C124" t="s">
        <v>4044</v>
      </c>
      <c r="D124" t="s">
        <v>2886</v>
      </c>
      <c r="E124">
        <v>1</v>
      </c>
      <c r="F124" t="s">
        <v>3888</v>
      </c>
      <c r="G124" t="s">
        <v>2888</v>
      </c>
      <c r="H124" t="s">
        <v>1466</v>
      </c>
      <c r="I124">
        <v>0.1</v>
      </c>
      <c r="J124">
        <v>0.95</v>
      </c>
      <c r="K124" t="s">
        <v>3061</v>
      </c>
      <c r="L124" t="str">
        <f t="shared" si="12"/>
        <v>insert into conditionEffect values(</v>
      </c>
      <c r="M124" t="str">
        <f t="shared" si="13"/>
        <v>'CE0124',</v>
      </c>
      <c r="N124" t="str">
        <f t="shared" si="14"/>
        <v>'ONECE',</v>
      </c>
      <c r="O124" t="str">
        <f t="shared" si="15"/>
        <v>1,</v>
      </c>
      <c r="P124" t="str">
        <f t="shared" si="16"/>
        <v>'ATTR',</v>
      </c>
      <c r="Q124" t="str">
        <f t="shared" si="17"/>
        <v>'ADD_PERCENT_OF_MAX',</v>
      </c>
      <c r="R124" t="str">
        <f t="shared" si="18"/>
        <v>'C_PARALYS',</v>
      </c>
      <c r="S124" t="str">
        <f t="shared" si="19"/>
        <v>0.1,</v>
      </c>
      <c r="T124" t="str">
        <f t="shared" si="20"/>
        <v>0.95,</v>
      </c>
      <c r="U124" t="str">
        <f t="shared" si="21"/>
        <v>'麻痺耐性向上弱1ターン'</v>
      </c>
      <c r="V124" t="s">
        <v>1441</v>
      </c>
      <c r="W124" t="str">
        <f t="shared" si="22"/>
        <v>insert into conditionEffect values('CE0124','ONECE',1,'ATTR','ADD_PERCENT_OF_MAX','C_PARALYS',0.1,0.95,'麻痺耐性向上弱1ターン');</v>
      </c>
    </row>
    <row r="125" spans="3:23">
      <c r="C125" t="s">
        <v>4045</v>
      </c>
      <c r="D125" t="s">
        <v>2884</v>
      </c>
      <c r="E125">
        <v>5</v>
      </c>
      <c r="F125" t="s">
        <v>3888</v>
      </c>
      <c r="G125" t="s">
        <v>2888</v>
      </c>
      <c r="H125" t="s">
        <v>1466</v>
      </c>
      <c r="I125">
        <v>0.1</v>
      </c>
      <c r="J125">
        <v>0.95</v>
      </c>
      <c r="K125" t="s">
        <v>3062</v>
      </c>
      <c r="L125" t="str">
        <f t="shared" si="12"/>
        <v>insert into conditionEffect values(</v>
      </c>
      <c r="M125" t="str">
        <f t="shared" si="13"/>
        <v>'CE0125',</v>
      </c>
      <c r="N125" t="str">
        <f t="shared" si="14"/>
        <v>'CONTINUE',</v>
      </c>
      <c r="O125" t="str">
        <f t="shared" si="15"/>
        <v>5,</v>
      </c>
      <c r="P125" t="str">
        <f t="shared" si="16"/>
        <v>'ATTR',</v>
      </c>
      <c r="Q125" t="str">
        <f t="shared" si="17"/>
        <v>'ADD_PERCENT_OF_MAX',</v>
      </c>
      <c r="R125" t="str">
        <f t="shared" si="18"/>
        <v>'C_PARALYS',</v>
      </c>
      <c r="S125" t="str">
        <f t="shared" si="19"/>
        <v>0.1,</v>
      </c>
      <c r="T125" t="str">
        <f t="shared" si="20"/>
        <v>0.95,</v>
      </c>
      <c r="U125" t="str">
        <f t="shared" si="21"/>
        <v>'麻痺耐性向上弱5ターン'</v>
      </c>
      <c r="V125" t="s">
        <v>1441</v>
      </c>
      <c r="W125" t="str">
        <f t="shared" si="22"/>
        <v>insert into conditionEffect values('CE0125','CONTINUE',5,'ATTR','ADD_PERCENT_OF_MAX','C_PARALYS',0.1,0.95,'麻痺耐性向上弱5ターン');</v>
      </c>
    </row>
    <row r="126" spans="3:23">
      <c r="C126" t="s">
        <v>4046</v>
      </c>
      <c r="D126" t="s">
        <v>2884</v>
      </c>
      <c r="E126">
        <v>10</v>
      </c>
      <c r="F126" t="s">
        <v>3888</v>
      </c>
      <c r="G126" t="s">
        <v>2888</v>
      </c>
      <c r="H126" t="s">
        <v>1466</v>
      </c>
      <c r="I126">
        <v>0.1</v>
      </c>
      <c r="J126">
        <v>0.95</v>
      </c>
      <c r="K126" t="s">
        <v>3063</v>
      </c>
      <c r="L126" t="str">
        <f t="shared" si="12"/>
        <v>insert into conditionEffect values(</v>
      </c>
      <c r="M126" t="str">
        <f t="shared" si="13"/>
        <v>'CE0126',</v>
      </c>
      <c r="N126" t="str">
        <f t="shared" si="14"/>
        <v>'CONTINUE',</v>
      </c>
      <c r="O126" t="str">
        <f t="shared" si="15"/>
        <v>10,</v>
      </c>
      <c r="P126" t="str">
        <f t="shared" si="16"/>
        <v>'ATTR',</v>
      </c>
      <c r="Q126" t="str">
        <f t="shared" si="17"/>
        <v>'ADD_PERCENT_OF_MAX',</v>
      </c>
      <c r="R126" t="str">
        <f t="shared" si="18"/>
        <v>'C_PARALYS',</v>
      </c>
      <c r="S126" t="str">
        <f t="shared" si="19"/>
        <v>0.1,</v>
      </c>
      <c r="T126" t="str">
        <f t="shared" si="20"/>
        <v>0.95,</v>
      </c>
      <c r="U126" t="str">
        <f t="shared" si="21"/>
        <v>'麻痺耐性向上弱10ターン'</v>
      </c>
      <c r="V126" t="s">
        <v>1441</v>
      </c>
      <c r="W126" t="str">
        <f t="shared" si="22"/>
        <v>insert into conditionEffect values('CE0126','CONTINUE',10,'ATTR','ADD_PERCENT_OF_MAX','C_PARALYS',0.1,0.95,'麻痺耐性向上弱10ターン');</v>
      </c>
    </row>
    <row r="127" spans="3:23">
      <c r="C127" t="s">
        <v>4047</v>
      </c>
      <c r="D127" t="s">
        <v>2886</v>
      </c>
      <c r="E127">
        <v>1</v>
      </c>
      <c r="F127" t="s">
        <v>3888</v>
      </c>
      <c r="G127" t="s">
        <v>2888</v>
      </c>
      <c r="H127" t="s">
        <v>1466</v>
      </c>
      <c r="I127">
        <v>0.25</v>
      </c>
      <c r="J127">
        <v>0.95</v>
      </c>
      <c r="K127" t="s">
        <v>3064</v>
      </c>
      <c r="L127" t="str">
        <f t="shared" si="12"/>
        <v>insert into conditionEffect values(</v>
      </c>
      <c r="M127" t="str">
        <f t="shared" si="13"/>
        <v>'CE0127',</v>
      </c>
      <c r="N127" t="str">
        <f t="shared" si="14"/>
        <v>'ONECE',</v>
      </c>
      <c r="O127" t="str">
        <f t="shared" si="15"/>
        <v>1,</v>
      </c>
      <c r="P127" t="str">
        <f t="shared" si="16"/>
        <v>'ATTR',</v>
      </c>
      <c r="Q127" t="str">
        <f t="shared" si="17"/>
        <v>'ADD_PERCENT_OF_MAX',</v>
      </c>
      <c r="R127" t="str">
        <f t="shared" si="18"/>
        <v>'C_PARALYS',</v>
      </c>
      <c r="S127" t="str">
        <f t="shared" si="19"/>
        <v>0.25,</v>
      </c>
      <c r="T127" t="str">
        <f t="shared" si="20"/>
        <v>0.95,</v>
      </c>
      <c r="U127" t="str">
        <f t="shared" si="21"/>
        <v>'麻痺耐性向上中1ターン'</v>
      </c>
      <c r="V127" t="s">
        <v>1441</v>
      </c>
      <c r="W127" t="str">
        <f t="shared" si="22"/>
        <v>insert into conditionEffect values('CE0127','ONECE',1,'ATTR','ADD_PERCENT_OF_MAX','C_PARALYS',0.25,0.95,'麻痺耐性向上中1ターン');</v>
      </c>
    </row>
    <row r="128" spans="3:23">
      <c r="C128" t="s">
        <v>4048</v>
      </c>
      <c r="D128" t="s">
        <v>2884</v>
      </c>
      <c r="E128">
        <v>5</v>
      </c>
      <c r="F128" t="s">
        <v>3888</v>
      </c>
      <c r="G128" t="s">
        <v>2888</v>
      </c>
      <c r="H128" t="s">
        <v>1466</v>
      </c>
      <c r="I128">
        <v>0.25</v>
      </c>
      <c r="J128">
        <v>0.95</v>
      </c>
      <c r="K128" t="s">
        <v>3065</v>
      </c>
      <c r="L128" t="str">
        <f t="shared" si="12"/>
        <v>insert into conditionEffect values(</v>
      </c>
      <c r="M128" t="str">
        <f t="shared" si="13"/>
        <v>'CE0128',</v>
      </c>
      <c r="N128" t="str">
        <f t="shared" si="14"/>
        <v>'CONTINUE',</v>
      </c>
      <c r="O128" t="str">
        <f t="shared" si="15"/>
        <v>5,</v>
      </c>
      <c r="P128" t="str">
        <f t="shared" si="16"/>
        <v>'ATTR',</v>
      </c>
      <c r="Q128" t="str">
        <f t="shared" si="17"/>
        <v>'ADD_PERCENT_OF_MAX',</v>
      </c>
      <c r="R128" t="str">
        <f t="shared" si="18"/>
        <v>'C_PARALYS',</v>
      </c>
      <c r="S128" t="str">
        <f t="shared" si="19"/>
        <v>0.25,</v>
      </c>
      <c r="T128" t="str">
        <f t="shared" si="20"/>
        <v>0.95,</v>
      </c>
      <c r="U128" t="str">
        <f t="shared" si="21"/>
        <v>'麻痺耐性向上中5ターン'</v>
      </c>
      <c r="V128" t="s">
        <v>1441</v>
      </c>
      <c r="W128" t="str">
        <f t="shared" si="22"/>
        <v>insert into conditionEffect values('CE0128','CONTINUE',5,'ATTR','ADD_PERCENT_OF_MAX','C_PARALYS',0.25,0.95,'麻痺耐性向上中5ターン');</v>
      </c>
    </row>
    <row r="129" spans="3:23">
      <c r="C129" t="s">
        <v>4049</v>
      </c>
      <c r="D129" t="s">
        <v>2884</v>
      </c>
      <c r="E129">
        <v>10</v>
      </c>
      <c r="F129" t="s">
        <v>3888</v>
      </c>
      <c r="G129" t="s">
        <v>2888</v>
      </c>
      <c r="H129" t="s">
        <v>1466</v>
      </c>
      <c r="I129">
        <v>0.25</v>
      </c>
      <c r="J129">
        <v>0.95</v>
      </c>
      <c r="K129" t="s">
        <v>3066</v>
      </c>
      <c r="L129" t="str">
        <f t="shared" si="12"/>
        <v>insert into conditionEffect values(</v>
      </c>
      <c r="M129" t="str">
        <f t="shared" si="13"/>
        <v>'CE0129',</v>
      </c>
      <c r="N129" t="str">
        <f t="shared" si="14"/>
        <v>'CONTINUE',</v>
      </c>
      <c r="O129" t="str">
        <f t="shared" si="15"/>
        <v>10,</v>
      </c>
      <c r="P129" t="str">
        <f t="shared" si="16"/>
        <v>'ATTR',</v>
      </c>
      <c r="Q129" t="str">
        <f t="shared" si="17"/>
        <v>'ADD_PERCENT_OF_MAX',</v>
      </c>
      <c r="R129" t="str">
        <f t="shared" si="18"/>
        <v>'C_PARALYS',</v>
      </c>
      <c r="S129" t="str">
        <f t="shared" si="19"/>
        <v>0.25,</v>
      </c>
      <c r="T129" t="str">
        <f t="shared" si="20"/>
        <v>0.95,</v>
      </c>
      <c r="U129" t="str">
        <f t="shared" si="21"/>
        <v>'麻痺耐性向上中10ターン'</v>
      </c>
      <c r="V129" t="s">
        <v>1441</v>
      </c>
      <c r="W129" t="str">
        <f t="shared" si="22"/>
        <v>insert into conditionEffect values('CE0129','CONTINUE',10,'ATTR','ADD_PERCENT_OF_MAX','C_PARALYS',0.25,0.95,'麻痺耐性向上中10ターン');</v>
      </c>
    </row>
    <row r="130" spans="3:23">
      <c r="C130" t="s">
        <v>4050</v>
      </c>
      <c r="D130" t="s">
        <v>2886</v>
      </c>
      <c r="E130">
        <v>1</v>
      </c>
      <c r="F130" t="s">
        <v>3888</v>
      </c>
      <c r="G130" t="s">
        <v>2888</v>
      </c>
      <c r="H130" t="s">
        <v>1466</v>
      </c>
      <c r="I130">
        <v>0.5</v>
      </c>
      <c r="J130">
        <v>0.95</v>
      </c>
      <c r="K130" t="s">
        <v>3067</v>
      </c>
      <c r="L130" t="str">
        <f t="shared" si="12"/>
        <v>insert into conditionEffect values(</v>
      </c>
      <c r="M130" t="str">
        <f t="shared" si="13"/>
        <v>'CE0130',</v>
      </c>
      <c r="N130" t="str">
        <f t="shared" si="14"/>
        <v>'ONECE',</v>
      </c>
      <c r="O130" t="str">
        <f t="shared" si="15"/>
        <v>1,</v>
      </c>
      <c r="P130" t="str">
        <f t="shared" si="16"/>
        <v>'ATTR',</v>
      </c>
      <c r="Q130" t="str">
        <f t="shared" si="17"/>
        <v>'ADD_PERCENT_OF_MAX',</v>
      </c>
      <c r="R130" t="str">
        <f t="shared" si="18"/>
        <v>'C_PARALYS',</v>
      </c>
      <c r="S130" t="str">
        <f t="shared" si="19"/>
        <v>0.5,</v>
      </c>
      <c r="T130" t="str">
        <f t="shared" si="20"/>
        <v>0.95,</v>
      </c>
      <c r="U130" t="str">
        <f t="shared" si="21"/>
        <v>'麻痺耐性向上強1ターン'</v>
      </c>
      <c r="V130" t="s">
        <v>1441</v>
      </c>
      <c r="W130" t="str">
        <f t="shared" si="22"/>
        <v>insert into conditionEffect values('CE0130','ONECE',1,'ATTR','ADD_PERCENT_OF_MAX','C_PARALYS',0.5,0.95,'麻痺耐性向上強1ターン');</v>
      </c>
    </row>
    <row r="131" spans="3:23">
      <c r="C131" t="s">
        <v>4051</v>
      </c>
      <c r="D131" t="s">
        <v>2884</v>
      </c>
      <c r="E131">
        <v>5</v>
      </c>
      <c r="F131" t="s">
        <v>3888</v>
      </c>
      <c r="G131" t="s">
        <v>2888</v>
      </c>
      <c r="H131" t="s">
        <v>1466</v>
      </c>
      <c r="I131">
        <v>0.5</v>
      </c>
      <c r="J131">
        <v>0.95</v>
      </c>
      <c r="K131" t="s">
        <v>3068</v>
      </c>
      <c r="L131" t="str">
        <f t="shared" si="12"/>
        <v>insert into conditionEffect values(</v>
      </c>
      <c r="M131" t="str">
        <f t="shared" si="13"/>
        <v>'CE0131',</v>
      </c>
      <c r="N131" t="str">
        <f t="shared" si="14"/>
        <v>'CONTINUE',</v>
      </c>
      <c r="O131" t="str">
        <f t="shared" si="15"/>
        <v>5,</v>
      </c>
      <c r="P131" t="str">
        <f t="shared" si="16"/>
        <v>'ATTR',</v>
      </c>
      <c r="Q131" t="str">
        <f t="shared" si="17"/>
        <v>'ADD_PERCENT_OF_MAX',</v>
      </c>
      <c r="R131" t="str">
        <f t="shared" si="18"/>
        <v>'C_PARALYS',</v>
      </c>
      <c r="S131" t="str">
        <f t="shared" si="19"/>
        <v>0.5,</v>
      </c>
      <c r="T131" t="str">
        <f t="shared" si="20"/>
        <v>0.95,</v>
      </c>
      <c r="U131" t="str">
        <f t="shared" si="21"/>
        <v>'麻痺耐性向上強5ターン'</v>
      </c>
      <c r="V131" t="s">
        <v>1441</v>
      </c>
      <c r="W131" t="str">
        <f t="shared" si="22"/>
        <v>insert into conditionEffect values('CE0131','CONTINUE',5,'ATTR','ADD_PERCENT_OF_MAX','C_PARALYS',0.5,0.95,'麻痺耐性向上強5ターン');</v>
      </c>
    </row>
    <row r="132" spans="3:23">
      <c r="C132" t="s">
        <v>4052</v>
      </c>
      <c r="D132" t="s">
        <v>2884</v>
      </c>
      <c r="E132">
        <v>10</v>
      </c>
      <c r="F132" t="s">
        <v>3888</v>
      </c>
      <c r="G132" t="s">
        <v>2888</v>
      </c>
      <c r="H132" t="s">
        <v>1466</v>
      </c>
      <c r="I132">
        <v>0.5</v>
      </c>
      <c r="J132">
        <v>0.95</v>
      </c>
      <c r="K132" t="s">
        <v>3069</v>
      </c>
      <c r="L132" t="str">
        <f t="shared" si="12"/>
        <v>insert into conditionEffect values(</v>
      </c>
      <c r="M132" t="str">
        <f t="shared" si="13"/>
        <v>'CE0132',</v>
      </c>
      <c r="N132" t="str">
        <f t="shared" si="14"/>
        <v>'CONTINUE',</v>
      </c>
      <c r="O132" t="str">
        <f t="shared" si="15"/>
        <v>10,</v>
      </c>
      <c r="P132" t="str">
        <f t="shared" si="16"/>
        <v>'ATTR',</v>
      </c>
      <c r="Q132" t="str">
        <f t="shared" si="17"/>
        <v>'ADD_PERCENT_OF_MAX',</v>
      </c>
      <c r="R132" t="str">
        <f t="shared" si="18"/>
        <v>'C_PARALYS',</v>
      </c>
      <c r="S132" t="str">
        <f t="shared" si="19"/>
        <v>0.5,</v>
      </c>
      <c r="T132" t="str">
        <f t="shared" si="20"/>
        <v>0.95,</v>
      </c>
      <c r="U132" t="str">
        <f t="shared" si="21"/>
        <v>'麻痺耐性向上強10ターン'</v>
      </c>
      <c r="V132" t="s">
        <v>1441</v>
      </c>
      <c r="W132" t="str">
        <f t="shared" si="22"/>
        <v>insert into conditionEffect values('CE0132','CONTINUE',10,'ATTR','ADD_PERCENT_OF_MAX','C_PARALYS',0.5,0.95,'麻痺耐性向上強10ターン');</v>
      </c>
    </row>
    <row r="133" spans="3:23">
      <c r="C133" t="s">
        <v>4053</v>
      </c>
      <c r="D133" t="s">
        <v>2886</v>
      </c>
      <c r="E133">
        <v>1</v>
      </c>
      <c r="F133" t="s">
        <v>3888</v>
      </c>
      <c r="G133" t="s">
        <v>2888</v>
      </c>
      <c r="H133" t="s">
        <v>1466</v>
      </c>
      <c r="I133">
        <v>-0.1</v>
      </c>
      <c r="J133">
        <v>0.95</v>
      </c>
      <c r="K133" t="s">
        <v>3070</v>
      </c>
      <c r="L133" t="str">
        <f t="shared" ref="L133:L196" si="23">"insert into conditionEffect values("</f>
        <v>insert into conditionEffect values(</v>
      </c>
      <c r="M133" t="str">
        <f t="shared" ref="M133:M196" si="24">"'"&amp;C133&amp;"',"</f>
        <v>'CE0133',</v>
      </c>
      <c r="N133" t="str">
        <f t="shared" ref="N133:N196" si="25">"'"&amp;D133&amp;"',"</f>
        <v>'ONECE',</v>
      </c>
      <c r="O133" t="str">
        <f t="shared" ref="O133:O196" si="26">E133&amp;","</f>
        <v>1,</v>
      </c>
      <c r="P133" t="str">
        <f t="shared" ref="P133:P196" si="27">"'"&amp;F133&amp;"',"</f>
        <v>'ATTR',</v>
      </c>
      <c r="Q133" t="str">
        <f t="shared" ref="Q133:Q196" si="28">"'"&amp;G133&amp;"',"</f>
        <v>'ADD_PERCENT_OF_MAX',</v>
      </c>
      <c r="R133" t="str">
        <f t="shared" ref="R133:R196" si="29">"'"&amp;H133&amp;"',"</f>
        <v>'C_PARALYS',</v>
      </c>
      <c r="S133" t="str">
        <f t="shared" ref="S133:S196" si="30">I133&amp;","</f>
        <v>-0.1,</v>
      </c>
      <c r="T133" t="str">
        <f t="shared" ref="T133:T196" si="31">J133&amp;","</f>
        <v>0.95,</v>
      </c>
      <c r="U133" t="str">
        <f t="shared" ref="U133:U196" si="32">"'"&amp;K133&amp;"'"</f>
        <v>'麻痺耐性低下弱1ターン'</v>
      </c>
      <c r="V133" t="s">
        <v>1441</v>
      </c>
      <c r="W133" t="str">
        <f t="shared" ref="W133:W196" si="33">L133&amp;M133&amp;N133&amp;O133&amp;P133&amp;Q133&amp;R133&amp;S133&amp;T133&amp;U133&amp;V133</f>
        <v>insert into conditionEffect values('CE0133','ONECE',1,'ATTR','ADD_PERCENT_OF_MAX','C_PARALYS',-0.1,0.95,'麻痺耐性低下弱1ターン');</v>
      </c>
    </row>
    <row r="134" spans="3:23">
      <c r="C134" t="s">
        <v>4054</v>
      </c>
      <c r="D134" t="s">
        <v>2884</v>
      </c>
      <c r="E134">
        <v>5</v>
      </c>
      <c r="F134" t="s">
        <v>3888</v>
      </c>
      <c r="G134" t="s">
        <v>2888</v>
      </c>
      <c r="H134" t="s">
        <v>1466</v>
      </c>
      <c r="I134">
        <v>-0.1</v>
      </c>
      <c r="J134">
        <v>0.95</v>
      </c>
      <c r="K134" t="s">
        <v>3071</v>
      </c>
      <c r="L134" t="str">
        <f t="shared" si="23"/>
        <v>insert into conditionEffect values(</v>
      </c>
      <c r="M134" t="str">
        <f t="shared" si="24"/>
        <v>'CE0134',</v>
      </c>
      <c r="N134" t="str">
        <f t="shared" si="25"/>
        <v>'CONTINUE',</v>
      </c>
      <c r="O134" t="str">
        <f t="shared" si="26"/>
        <v>5,</v>
      </c>
      <c r="P134" t="str">
        <f t="shared" si="27"/>
        <v>'ATTR',</v>
      </c>
      <c r="Q134" t="str">
        <f t="shared" si="28"/>
        <v>'ADD_PERCENT_OF_MAX',</v>
      </c>
      <c r="R134" t="str">
        <f t="shared" si="29"/>
        <v>'C_PARALYS',</v>
      </c>
      <c r="S134" t="str">
        <f t="shared" si="30"/>
        <v>-0.1,</v>
      </c>
      <c r="T134" t="str">
        <f t="shared" si="31"/>
        <v>0.95,</v>
      </c>
      <c r="U134" t="str">
        <f t="shared" si="32"/>
        <v>'麻痺耐性低下弱5ターン'</v>
      </c>
      <c r="V134" t="s">
        <v>1441</v>
      </c>
      <c r="W134" t="str">
        <f t="shared" si="33"/>
        <v>insert into conditionEffect values('CE0134','CONTINUE',5,'ATTR','ADD_PERCENT_OF_MAX','C_PARALYS',-0.1,0.95,'麻痺耐性低下弱5ターン');</v>
      </c>
    </row>
    <row r="135" spans="3:23">
      <c r="C135" t="s">
        <v>4055</v>
      </c>
      <c r="D135" t="s">
        <v>2884</v>
      </c>
      <c r="E135">
        <v>10</v>
      </c>
      <c r="F135" t="s">
        <v>3888</v>
      </c>
      <c r="G135" t="s">
        <v>2888</v>
      </c>
      <c r="H135" t="s">
        <v>1466</v>
      </c>
      <c r="I135">
        <v>-0.1</v>
      </c>
      <c r="J135">
        <v>0.95</v>
      </c>
      <c r="K135" t="s">
        <v>3072</v>
      </c>
      <c r="L135" t="str">
        <f t="shared" si="23"/>
        <v>insert into conditionEffect values(</v>
      </c>
      <c r="M135" t="str">
        <f t="shared" si="24"/>
        <v>'CE0135',</v>
      </c>
      <c r="N135" t="str">
        <f t="shared" si="25"/>
        <v>'CONTINUE',</v>
      </c>
      <c r="O135" t="str">
        <f t="shared" si="26"/>
        <v>10,</v>
      </c>
      <c r="P135" t="str">
        <f t="shared" si="27"/>
        <v>'ATTR',</v>
      </c>
      <c r="Q135" t="str">
        <f t="shared" si="28"/>
        <v>'ADD_PERCENT_OF_MAX',</v>
      </c>
      <c r="R135" t="str">
        <f t="shared" si="29"/>
        <v>'C_PARALYS',</v>
      </c>
      <c r="S135" t="str">
        <f t="shared" si="30"/>
        <v>-0.1,</v>
      </c>
      <c r="T135" t="str">
        <f t="shared" si="31"/>
        <v>0.95,</v>
      </c>
      <c r="U135" t="str">
        <f t="shared" si="32"/>
        <v>'麻痺耐性低下弱10ターン'</v>
      </c>
      <c r="V135" t="s">
        <v>1441</v>
      </c>
      <c r="W135" t="str">
        <f t="shared" si="33"/>
        <v>insert into conditionEffect values('CE0135','CONTINUE',10,'ATTR','ADD_PERCENT_OF_MAX','C_PARALYS',-0.1,0.95,'麻痺耐性低下弱10ターン');</v>
      </c>
    </row>
    <row r="136" spans="3:23">
      <c r="C136" t="s">
        <v>4056</v>
      </c>
      <c r="D136" t="s">
        <v>2886</v>
      </c>
      <c r="E136">
        <v>1</v>
      </c>
      <c r="F136" t="s">
        <v>3888</v>
      </c>
      <c r="G136" t="s">
        <v>2888</v>
      </c>
      <c r="H136" t="s">
        <v>1466</v>
      </c>
      <c r="I136">
        <v>-0.25</v>
      </c>
      <c r="J136">
        <v>0.95</v>
      </c>
      <c r="K136" t="s">
        <v>3073</v>
      </c>
      <c r="L136" t="str">
        <f t="shared" si="23"/>
        <v>insert into conditionEffect values(</v>
      </c>
      <c r="M136" t="str">
        <f t="shared" si="24"/>
        <v>'CE0136',</v>
      </c>
      <c r="N136" t="str">
        <f t="shared" si="25"/>
        <v>'ONECE',</v>
      </c>
      <c r="O136" t="str">
        <f t="shared" si="26"/>
        <v>1,</v>
      </c>
      <c r="P136" t="str">
        <f t="shared" si="27"/>
        <v>'ATTR',</v>
      </c>
      <c r="Q136" t="str">
        <f t="shared" si="28"/>
        <v>'ADD_PERCENT_OF_MAX',</v>
      </c>
      <c r="R136" t="str">
        <f t="shared" si="29"/>
        <v>'C_PARALYS',</v>
      </c>
      <c r="S136" t="str">
        <f t="shared" si="30"/>
        <v>-0.25,</v>
      </c>
      <c r="T136" t="str">
        <f t="shared" si="31"/>
        <v>0.95,</v>
      </c>
      <c r="U136" t="str">
        <f t="shared" si="32"/>
        <v>'麻痺耐性低下中1ターン'</v>
      </c>
      <c r="V136" t="s">
        <v>1441</v>
      </c>
      <c r="W136" t="str">
        <f t="shared" si="33"/>
        <v>insert into conditionEffect values('CE0136','ONECE',1,'ATTR','ADD_PERCENT_OF_MAX','C_PARALYS',-0.25,0.95,'麻痺耐性低下中1ターン');</v>
      </c>
    </row>
    <row r="137" spans="3:23">
      <c r="C137" t="s">
        <v>4057</v>
      </c>
      <c r="D137" t="s">
        <v>2884</v>
      </c>
      <c r="E137">
        <v>5</v>
      </c>
      <c r="F137" t="s">
        <v>3888</v>
      </c>
      <c r="G137" t="s">
        <v>2888</v>
      </c>
      <c r="H137" t="s">
        <v>1466</v>
      </c>
      <c r="I137">
        <v>-0.25</v>
      </c>
      <c r="J137">
        <v>0.95</v>
      </c>
      <c r="K137" t="s">
        <v>3074</v>
      </c>
      <c r="L137" t="str">
        <f t="shared" si="23"/>
        <v>insert into conditionEffect values(</v>
      </c>
      <c r="M137" t="str">
        <f t="shared" si="24"/>
        <v>'CE0137',</v>
      </c>
      <c r="N137" t="str">
        <f t="shared" si="25"/>
        <v>'CONTINUE',</v>
      </c>
      <c r="O137" t="str">
        <f t="shared" si="26"/>
        <v>5,</v>
      </c>
      <c r="P137" t="str">
        <f t="shared" si="27"/>
        <v>'ATTR',</v>
      </c>
      <c r="Q137" t="str">
        <f t="shared" si="28"/>
        <v>'ADD_PERCENT_OF_MAX',</v>
      </c>
      <c r="R137" t="str">
        <f t="shared" si="29"/>
        <v>'C_PARALYS',</v>
      </c>
      <c r="S137" t="str">
        <f t="shared" si="30"/>
        <v>-0.25,</v>
      </c>
      <c r="T137" t="str">
        <f t="shared" si="31"/>
        <v>0.95,</v>
      </c>
      <c r="U137" t="str">
        <f t="shared" si="32"/>
        <v>'麻痺耐性低下中5ターン'</v>
      </c>
      <c r="V137" t="s">
        <v>1441</v>
      </c>
      <c r="W137" t="str">
        <f t="shared" si="33"/>
        <v>insert into conditionEffect values('CE0137','CONTINUE',5,'ATTR','ADD_PERCENT_OF_MAX','C_PARALYS',-0.25,0.95,'麻痺耐性低下中5ターン');</v>
      </c>
    </row>
    <row r="138" spans="3:23">
      <c r="C138" t="s">
        <v>4058</v>
      </c>
      <c r="D138" t="s">
        <v>2884</v>
      </c>
      <c r="E138">
        <v>10</v>
      </c>
      <c r="F138" t="s">
        <v>3888</v>
      </c>
      <c r="G138" t="s">
        <v>2888</v>
      </c>
      <c r="H138" t="s">
        <v>1466</v>
      </c>
      <c r="I138">
        <v>-0.25</v>
      </c>
      <c r="J138">
        <v>0.95</v>
      </c>
      <c r="K138" t="s">
        <v>3075</v>
      </c>
      <c r="L138" t="str">
        <f t="shared" si="23"/>
        <v>insert into conditionEffect values(</v>
      </c>
      <c r="M138" t="str">
        <f t="shared" si="24"/>
        <v>'CE0138',</v>
      </c>
      <c r="N138" t="str">
        <f t="shared" si="25"/>
        <v>'CONTINUE',</v>
      </c>
      <c r="O138" t="str">
        <f t="shared" si="26"/>
        <v>10,</v>
      </c>
      <c r="P138" t="str">
        <f t="shared" si="27"/>
        <v>'ATTR',</v>
      </c>
      <c r="Q138" t="str">
        <f t="shared" si="28"/>
        <v>'ADD_PERCENT_OF_MAX',</v>
      </c>
      <c r="R138" t="str">
        <f t="shared" si="29"/>
        <v>'C_PARALYS',</v>
      </c>
      <c r="S138" t="str">
        <f t="shared" si="30"/>
        <v>-0.25,</v>
      </c>
      <c r="T138" t="str">
        <f t="shared" si="31"/>
        <v>0.95,</v>
      </c>
      <c r="U138" t="str">
        <f t="shared" si="32"/>
        <v>'麻痺耐性低下中10ターン'</v>
      </c>
      <c r="V138" t="s">
        <v>1441</v>
      </c>
      <c r="W138" t="str">
        <f t="shared" si="33"/>
        <v>insert into conditionEffect values('CE0138','CONTINUE',10,'ATTR','ADD_PERCENT_OF_MAX','C_PARALYS',-0.25,0.95,'麻痺耐性低下中10ターン');</v>
      </c>
    </row>
    <row r="139" spans="3:23">
      <c r="C139" t="s">
        <v>4059</v>
      </c>
      <c r="D139" t="s">
        <v>2886</v>
      </c>
      <c r="E139">
        <v>1</v>
      </c>
      <c r="F139" t="s">
        <v>3888</v>
      </c>
      <c r="G139" t="s">
        <v>2888</v>
      </c>
      <c r="H139" t="s">
        <v>1466</v>
      </c>
      <c r="I139">
        <v>-0.5</v>
      </c>
      <c r="J139">
        <v>0.95</v>
      </c>
      <c r="K139" t="s">
        <v>3076</v>
      </c>
      <c r="L139" t="str">
        <f t="shared" si="23"/>
        <v>insert into conditionEffect values(</v>
      </c>
      <c r="M139" t="str">
        <f t="shared" si="24"/>
        <v>'CE0139',</v>
      </c>
      <c r="N139" t="str">
        <f t="shared" si="25"/>
        <v>'ONECE',</v>
      </c>
      <c r="O139" t="str">
        <f t="shared" si="26"/>
        <v>1,</v>
      </c>
      <c r="P139" t="str">
        <f t="shared" si="27"/>
        <v>'ATTR',</v>
      </c>
      <c r="Q139" t="str">
        <f t="shared" si="28"/>
        <v>'ADD_PERCENT_OF_MAX',</v>
      </c>
      <c r="R139" t="str">
        <f t="shared" si="29"/>
        <v>'C_PARALYS',</v>
      </c>
      <c r="S139" t="str">
        <f t="shared" si="30"/>
        <v>-0.5,</v>
      </c>
      <c r="T139" t="str">
        <f t="shared" si="31"/>
        <v>0.95,</v>
      </c>
      <c r="U139" t="str">
        <f t="shared" si="32"/>
        <v>'麻痺耐性低下強1ターン'</v>
      </c>
      <c r="V139" t="s">
        <v>1441</v>
      </c>
      <c r="W139" t="str">
        <f t="shared" si="33"/>
        <v>insert into conditionEffect values('CE0139','ONECE',1,'ATTR','ADD_PERCENT_OF_MAX','C_PARALYS',-0.5,0.95,'麻痺耐性低下強1ターン');</v>
      </c>
    </row>
    <row r="140" spans="3:23">
      <c r="C140" t="s">
        <v>4060</v>
      </c>
      <c r="D140" t="s">
        <v>2884</v>
      </c>
      <c r="E140">
        <v>5</v>
      </c>
      <c r="F140" t="s">
        <v>3888</v>
      </c>
      <c r="G140" t="s">
        <v>2888</v>
      </c>
      <c r="H140" t="s">
        <v>1466</v>
      </c>
      <c r="I140">
        <v>-0.5</v>
      </c>
      <c r="J140">
        <v>0.95</v>
      </c>
      <c r="K140" t="s">
        <v>3077</v>
      </c>
      <c r="L140" t="str">
        <f t="shared" si="23"/>
        <v>insert into conditionEffect values(</v>
      </c>
      <c r="M140" t="str">
        <f t="shared" si="24"/>
        <v>'CE0140',</v>
      </c>
      <c r="N140" t="str">
        <f t="shared" si="25"/>
        <v>'CONTINUE',</v>
      </c>
      <c r="O140" t="str">
        <f t="shared" si="26"/>
        <v>5,</v>
      </c>
      <c r="P140" t="str">
        <f t="shared" si="27"/>
        <v>'ATTR',</v>
      </c>
      <c r="Q140" t="str">
        <f t="shared" si="28"/>
        <v>'ADD_PERCENT_OF_MAX',</v>
      </c>
      <c r="R140" t="str">
        <f t="shared" si="29"/>
        <v>'C_PARALYS',</v>
      </c>
      <c r="S140" t="str">
        <f t="shared" si="30"/>
        <v>-0.5,</v>
      </c>
      <c r="T140" t="str">
        <f t="shared" si="31"/>
        <v>0.95,</v>
      </c>
      <c r="U140" t="str">
        <f t="shared" si="32"/>
        <v>'麻痺耐性低下強5ターン'</v>
      </c>
      <c r="V140" t="s">
        <v>1441</v>
      </c>
      <c r="W140" t="str">
        <f t="shared" si="33"/>
        <v>insert into conditionEffect values('CE0140','CONTINUE',5,'ATTR','ADD_PERCENT_OF_MAX','C_PARALYS',-0.5,0.95,'麻痺耐性低下強5ターン');</v>
      </c>
    </row>
    <row r="141" spans="3:23">
      <c r="C141" t="s">
        <v>4061</v>
      </c>
      <c r="D141" t="s">
        <v>2884</v>
      </c>
      <c r="E141">
        <v>10</v>
      </c>
      <c r="F141" t="s">
        <v>3888</v>
      </c>
      <c r="G141" t="s">
        <v>2888</v>
      </c>
      <c r="H141" t="s">
        <v>1466</v>
      </c>
      <c r="I141">
        <v>-0.5</v>
      </c>
      <c r="J141">
        <v>0.95</v>
      </c>
      <c r="K141" t="s">
        <v>3078</v>
      </c>
      <c r="L141" t="str">
        <f t="shared" si="23"/>
        <v>insert into conditionEffect values(</v>
      </c>
      <c r="M141" t="str">
        <f t="shared" si="24"/>
        <v>'CE0141',</v>
      </c>
      <c r="N141" t="str">
        <f t="shared" si="25"/>
        <v>'CONTINUE',</v>
      </c>
      <c r="O141" t="str">
        <f t="shared" si="26"/>
        <v>10,</v>
      </c>
      <c r="P141" t="str">
        <f t="shared" si="27"/>
        <v>'ATTR',</v>
      </c>
      <c r="Q141" t="str">
        <f t="shared" si="28"/>
        <v>'ADD_PERCENT_OF_MAX',</v>
      </c>
      <c r="R141" t="str">
        <f t="shared" si="29"/>
        <v>'C_PARALYS',</v>
      </c>
      <c r="S141" t="str">
        <f t="shared" si="30"/>
        <v>-0.5,</v>
      </c>
      <c r="T141" t="str">
        <f t="shared" si="31"/>
        <v>0.95,</v>
      </c>
      <c r="U141" t="str">
        <f t="shared" si="32"/>
        <v>'麻痺耐性低下強10ターン'</v>
      </c>
      <c r="V141" t="s">
        <v>1441</v>
      </c>
      <c r="W141" t="str">
        <f t="shared" si="33"/>
        <v>insert into conditionEffect values('CE0141','CONTINUE',10,'ATTR','ADD_PERCENT_OF_MAX','C_PARALYS',-0.5,0.95,'麻痺耐性低下強10ターン');</v>
      </c>
    </row>
    <row r="142" spans="3:23">
      <c r="C142" t="s">
        <v>4062</v>
      </c>
      <c r="D142" t="s">
        <v>2886</v>
      </c>
      <c r="E142">
        <v>1</v>
      </c>
      <c r="F142" t="s">
        <v>3888</v>
      </c>
      <c r="G142" t="s">
        <v>2888</v>
      </c>
      <c r="H142" t="s">
        <v>1465</v>
      </c>
      <c r="I142">
        <v>0.1</v>
      </c>
      <c r="J142">
        <v>0.95</v>
      </c>
      <c r="K142" t="s">
        <v>3079</v>
      </c>
      <c r="L142" t="str">
        <f t="shared" si="23"/>
        <v>insert into conditionEffect values(</v>
      </c>
      <c r="M142" t="str">
        <f t="shared" si="24"/>
        <v>'CE0142',</v>
      </c>
      <c r="N142" t="str">
        <f t="shared" si="25"/>
        <v>'ONECE',</v>
      </c>
      <c r="O142" t="str">
        <f t="shared" si="26"/>
        <v>1,</v>
      </c>
      <c r="P142" t="str">
        <f t="shared" si="27"/>
        <v>'ATTR',</v>
      </c>
      <c r="Q142" t="str">
        <f t="shared" si="28"/>
        <v>'ADD_PERCENT_OF_MAX',</v>
      </c>
      <c r="R142" t="str">
        <f t="shared" si="29"/>
        <v>'C_SLEEP',</v>
      </c>
      <c r="S142" t="str">
        <f t="shared" si="30"/>
        <v>0.1,</v>
      </c>
      <c r="T142" t="str">
        <f t="shared" si="31"/>
        <v>0.95,</v>
      </c>
      <c r="U142" t="str">
        <f t="shared" si="32"/>
        <v>'昏睡耐性向上弱1ターン'</v>
      </c>
      <c r="V142" t="s">
        <v>1441</v>
      </c>
      <c r="W142" t="str">
        <f t="shared" si="33"/>
        <v>insert into conditionEffect values('CE0142','ONECE',1,'ATTR','ADD_PERCENT_OF_MAX','C_SLEEP',0.1,0.95,'昏睡耐性向上弱1ターン');</v>
      </c>
    </row>
    <row r="143" spans="3:23">
      <c r="C143" t="s">
        <v>4063</v>
      </c>
      <c r="D143" t="s">
        <v>2884</v>
      </c>
      <c r="E143">
        <v>5</v>
      </c>
      <c r="F143" t="s">
        <v>3888</v>
      </c>
      <c r="G143" t="s">
        <v>2888</v>
      </c>
      <c r="H143" t="s">
        <v>1465</v>
      </c>
      <c r="I143">
        <v>0.1</v>
      </c>
      <c r="J143">
        <v>0.95</v>
      </c>
      <c r="K143" t="s">
        <v>3080</v>
      </c>
      <c r="L143" t="str">
        <f t="shared" si="23"/>
        <v>insert into conditionEffect values(</v>
      </c>
      <c r="M143" t="str">
        <f t="shared" si="24"/>
        <v>'CE0143',</v>
      </c>
      <c r="N143" t="str">
        <f t="shared" si="25"/>
        <v>'CONTINUE',</v>
      </c>
      <c r="O143" t="str">
        <f t="shared" si="26"/>
        <v>5,</v>
      </c>
      <c r="P143" t="str">
        <f t="shared" si="27"/>
        <v>'ATTR',</v>
      </c>
      <c r="Q143" t="str">
        <f t="shared" si="28"/>
        <v>'ADD_PERCENT_OF_MAX',</v>
      </c>
      <c r="R143" t="str">
        <f t="shared" si="29"/>
        <v>'C_SLEEP',</v>
      </c>
      <c r="S143" t="str">
        <f t="shared" si="30"/>
        <v>0.1,</v>
      </c>
      <c r="T143" t="str">
        <f t="shared" si="31"/>
        <v>0.95,</v>
      </c>
      <c r="U143" t="str">
        <f t="shared" si="32"/>
        <v>'昏睡耐性向上弱5ターン'</v>
      </c>
      <c r="V143" t="s">
        <v>1441</v>
      </c>
      <c r="W143" t="str">
        <f t="shared" si="33"/>
        <v>insert into conditionEffect values('CE0143','CONTINUE',5,'ATTR','ADD_PERCENT_OF_MAX','C_SLEEP',0.1,0.95,'昏睡耐性向上弱5ターン');</v>
      </c>
    </row>
    <row r="144" spans="3:23">
      <c r="C144" t="s">
        <v>4064</v>
      </c>
      <c r="D144" t="s">
        <v>2884</v>
      </c>
      <c r="E144">
        <v>10</v>
      </c>
      <c r="F144" t="s">
        <v>3888</v>
      </c>
      <c r="G144" t="s">
        <v>2888</v>
      </c>
      <c r="H144" t="s">
        <v>1465</v>
      </c>
      <c r="I144">
        <v>0.1</v>
      </c>
      <c r="J144">
        <v>0.95</v>
      </c>
      <c r="K144" t="s">
        <v>3081</v>
      </c>
      <c r="L144" t="str">
        <f t="shared" si="23"/>
        <v>insert into conditionEffect values(</v>
      </c>
      <c r="M144" t="str">
        <f t="shared" si="24"/>
        <v>'CE0144',</v>
      </c>
      <c r="N144" t="str">
        <f t="shared" si="25"/>
        <v>'CONTINUE',</v>
      </c>
      <c r="O144" t="str">
        <f t="shared" si="26"/>
        <v>10,</v>
      </c>
      <c r="P144" t="str">
        <f t="shared" si="27"/>
        <v>'ATTR',</v>
      </c>
      <c r="Q144" t="str">
        <f t="shared" si="28"/>
        <v>'ADD_PERCENT_OF_MAX',</v>
      </c>
      <c r="R144" t="str">
        <f t="shared" si="29"/>
        <v>'C_SLEEP',</v>
      </c>
      <c r="S144" t="str">
        <f t="shared" si="30"/>
        <v>0.1,</v>
      </c>
      <c r="T144" t="str">
        <f t="shared" si="31"/>
        <v>0.95,</v>
      </c>
      <c r="U144" t="str">
        <f t="shared" si="32"/>
        <v>'昏睡耐性向上弱10ターン'</v>
      </c>
      <c r="V144" t="s">
        <v>1441</v>
      </c>
      <c r="W144" t="str">
        <f t="shared" si="33"/>
        <v>insert into conditionEffect values('CE0144','CONTINUE',10,'ATTR','ADD_PERCENT_OF_MAX','C_SLEEP',0.1,0.95,'昏睡耐性向上弱10ターン');</v>
      </c>
    </row>
    <row r="145" spans="3:23">
      <c r="C145" t="s">
        <v>4065</v>
      </c>
      <c r="D145" t="s">
        <v>2886</v>
      </c>
      <c r="E145">
        <v>1</v>
      </c>
      <c r="F145" t="s">
        <v>3888</v>
      </c>
      <c r="G145" t="s">
        <v>2888</v>
      </c>
      <c r="H145" t="s">
        <v>1465</v>
      </c>
      <c r="I145">
        <v>0.25</v>
      </c>
      <c r="J145">
        <v>0.95</v>
      </c>
      <c r="K145" t="s">
        <v>3082</v>
      </c>
      <c r="L145" t="str">
        <f t="shared" si="23"/>
        <v>insert into conditionEffect values(</v>
      </c>
      <c r="M145" t="str">
        <f t="shared" si="24"/>
        <v>'CE0145',</v>
      </c>
      <c r="N145" t="str">
        <f t="shared" si="25"/>
        <v>'ONECE',</v>
      </c>
      <c r="O145" t="str">
        <f t="shared" si="26"/>
        <v>1,</v>
      </c>
      <c r="P145" t="str">
        <f t="shared" si="27"/>
        <v>'ATTR',</v>
      </c>
      <c r="Q145" t="str">
        <f t="shared" si="28"/>
        <v>'ADD_PERCENT_OF_MAX',</v>
      </c>
      <c r="R145" t="str">
        <f t="shared" si="29"/>
        <v>'C_SLEEP',</v>
      </c>
      <c r="S145" t="str">
        <f t="shared" si="30"/>
        <v>0.25,</v>
      </c>
      <c r="T145" t="str">
        <f t="shared" si="31"/>
        <v>0.95,</v>
      </c>
      <c r="U145" t="str">
        <f t="shared" si="32"/>
        <v>'昏睡耐性向上中1ターン'</v>
      </c>
      <c r="V145" t="s">
        <v>1441</v>
      </c>
      <c r="W145" t="str">
        <f t="shared" si="33"/>
        <v>insert into conditionEffect values('CE0145','ONECE',1,'ATTR','ADD_PERCENT_OF_MAX','C_SLEEP',0.25,0.95,'昏睡耐性向上中1ターン');</v>
      </c>
    </row>
    <row r="146" spans="3:23">
      <c r="C146" t="s">
        <v>4066</v>
      </c>
      <c r="D146" t="s">
        <v>2884</v>
      </c>
      <c r="E146">
        <v>5</v>
      </c>
      <c r="F146" t="s">
        <v>3888</v>
      </c>
      <c r="G146" t="s">
        <v>2888</v>
      </c>
      <c r="H146" t="s">
        <v>1465</v>
      </c>
      <c r="I146">
        <v>0.25</v>
      </c>
      <c r="J146">
        <v>0.95</v>
      </c>
      <c r="K146" t="s">
        <v>3083</v>
      </c>
      <c r="L146" t="str">
        <f t="shared" si="23"/>
        <v>insert into conditionEffect values(</v>
      </c>
      <c r="M146" t="str">
        <f t="shared" si="24"/>
        <v>'CE0146',</v>
      </c>
      <c r="N146" t="str">
        <f t="shared" si="25"/>
        <v>'CONTINUE',</v>
      </c>
      <c r="O146" t="str">
        <f t="shared" si="26"/>
        <v>5,</v>
      </c>
      <c r="P146" t="str">
        <f t="shared" si="27"/>
        <v>'ATTR',</v>
      </c>
      <c r="Q146" t="str">
        <f t="shared" si="28"/>
        <v>'ADD_PERCENT_OF_MAX',</v>
      </c>
      <c r="R146" t="str">
        <f t="shared" si="29"/>
        <v>'C_SLEEP',</v>
      </c>
      <c r="S146" t="str">
        <f t="shared" si="30"/>
        <v>0.25,</v>
      </c>
      <c r="T146" t="str">
        <f t="shared" si="31"/>
        <v>0.95,</v>
      </c>
      <c r="U146" t="str">
        <f t="shared" si="32"/>
        <v>'昏睡耐性向上中5ターン'</v>
      </c>
      <c r="V146" t="s">
        <v>1441</v>
      </c>
      <c r="W146" t="str">
        <f t="shared" si="33"/>
        <v>insert into conditionEffect values('CE0146','CONTINUE',5,'ATTR','ADD_PERCENT_OF_MAX','C_SLEEP',0.25,0.95,'昏睡耐性向上中5ターン');</v>
      </c>
    </row>
    <row r="147" spans="3:23">
      <c r="C147" t="s">
        <v>4067</v>
      </c>
      <c r="D147" t="s">
        <v>2884</v>
      </c>
      <c r="E147">
        <v>10</v>
      </c>
      <c r="F147" t="s">
        <v>3888</v>
      </c>
      <c r="G147" t="s">
        <v>2888</v>
      </c>
      <c r="H147" t="s">
        <v>1465</v>
      </c>
      <c r="I147">
        <v>0.25</v>
      </c>
      <c r="J147">
        <v>0.95</v>
      </c>
      <c r="K147" t="s">
        <v>3084</v>
      </c>
      <c r="L147" t="str">
        <f t="shared" si="23"/>
        <v>insert into conditionEffect values(</v>
      </c>
      <c r="M147" t="str">
        <f t="shared" si="24"/>
        <v>'CE0147',</v>
      </c>
      <c r="N147" t="str">
        <f t="shared" si="25"/>
        <v>'CONTINUE',</v>
      </c>
      <c r="O147" t="str">
        <f t="shared" si="26"/>
        <v>10,</v>
      </c>
      <c r="P147" t="str">
        <f t="shared" si="27"/>
        <v>'ATTR',</v>
      </c>
      <c r="Q147" t="str">
        <f t="shared" si="28"/>
        <v>'ADD_PERCENT_OF_MAX',</v>
      </c>
      <c r="R147" t="str">
        <f t="shared" si="29"/>
        <v>'C_SLEEP',</v>
      </c>
      <c r="S147" t="str">
        <f t="shared" si="30"/>
        <v>0.25,</v>
      </c>
      <c r="T147" t="str">
        <f t="shared" si="31"/>
        <v>0.95,</v>
      </c>
      <c r="U147" t="str">
        <f t="shared" si="32"/>
        <v>'昏睡耐性向上中10ターン'</v>
      </c>
      <c r="V147" t="s">
        <v>1441</v>
      </c>
      <c r="W147" t="str">
        <f t="shared" si="33"/>
        <v>insert into conditionEffect values('CE0147','CONTINUE',10,'ATTR','ADD_PERCENT_OF_MAX','C_SLEEP',0.25,0.95,'昏睡耐性向上中10ターン');</v>
      </c>
    </row>
    <row r="148" spans="3:23">
      <c r="C148" t="s">
        <v>4068</v>
      </c>
      <c r="D148" t="s">
        <v>2886</v>
      </c>
      <c r="E148">
        <v>1</v>
      </c>
      <c r="F148" t="s">
        <v>3888</v>
      </c>
      <c r="G148" t="s">
        <v>2888</v>
      </c>
      <c r="H148" t="s">
        <v>1465</v>
      </c>
      <c r="I148">
        <v>0.5</v>
      </c>
      <c r="J148">
        <v>0.95</v>
      </c>
      <c r="K148" t="s">
        <v>3085</v>
      </c>
      <c r="L148" t="str">
        <f t="shared" si="23"/>
        <v>insert into conditionEffect values(</v>
      </c>
      <c r="M148" t="str">
        <f t="shared" si="24"/>
        <v>'CE0148',</v>
      </c>
      <c r="N148" t="str">
        <f t="shared" si="25"/>
        <v>'ONECE',</v>
      </c>
      <c r="O148" t="str">
        <f t="shared" si="26"/>
        <v>1,</v>
      </c>
      <c r="P148" t="str">
        <f t="shared" si="27"/>
        <v>'ATTR',</v>
      </c>
      <c r="Q148" t="str">
        <f t="shared" si="28"/>
        <v>'ADD_PERCENT_OF_MAX',</v>
      </c>
      <c r="R148" t="str">
        <f t="shared" si="29"/>
        <v>'C_SLEEP',</v>
      </c>
      <c r="S148" t="str">
        <f t="shared" si="30"/>
        <v>0.5,</v>
      </c>
      <c r="T148" t="str">
        <f t="shared" si="31"/>
        <v>0.95,</v>
      </c>
      <c r="U148" t="str">
        <f t="shared" si="32"/>
        <v>'昏睡耐性向上強1ターン'</v>
      </c>
      <c r="V148" t="s">
        <v>1441</v>
      </c>
      <c r="W148" t="str">
        <f t="shared" si="33"/>
        <v>insert into conditionEffect values('CE0148','ONECE',1,'ATTR','ADD_PERCENT_OF_MAX','C_SLEEP',0.5,0.95,'昏睡耐性向上強1ターン');</v>
      </c>
    </row>
    <row r="149" spans="3:23">
      <c r="C149" t="s">
        <v>4069</v>
      </c>
      <c r="D149" t="s">
        <v>2884</v>
      </c>
      <c r="E149">
        <v>5</v>
      </c>
      <c r="F149" t="s">
        <v>3888</v>
      </c>
      <c r="G149" t="s">
        <v>2888</v>
      </c>
      <c r="H149" t="s">
        <v>1465</v>
      </c>
      <c r="I149">
        <v>0.5</v>
      </c>
      <c r="J149">
        <v>0.95</v>
      </c>
      <c r="K149" t="s">
        <v>3086</v>
      </c>
      <c r="L149" t="str">
        <f t="shared" si="23"/>
        <v>insert into conditionEffect values(</v>
      </c>
      <c r="M149" t="str">
        <f t="shared" si="24"/>
        <v>'CE0149',</v>
      </c>
      <c r="N149" t="str">
        <f t="shared" si="25"/>
        <v>'CONTINUE',</v>
      </c>
      <c r="O149" t="str">
        <f t="shared" si="26"/>
        <v>5,</v>
      </c>
      <c r="P149" t="str">
        <f t="shared" si="27"/>
        <v>'ATTR',</v>
      </c>
      <c r="Q149" t="str">
        <f t="shared" si="28"/>
        <v>'ADD_PERCENT_OF_MAX',</v>
      </c>
      <c r="R149" t="str">
        <f t="shared" si="29"/>
        <v>'C_SLEEP',</v>
      </c>
      <c r="S149" t="str">
        <f t="shared" si="30"/>
        <v>0.5,</v>
      </c>
      <c r="T149" t="str">
        <f t="shared" si="31"/>
        <v>0.95,</v>
      </c>
      <c r="U149" t="str">
        <f t="shared" si="32"/>
        <v>'昏睡耐性向上強5ターン'</v>
      </c>
      <c r="V149" t="s">
        <v>1441</v>
      </c>
      <c r="W149" t="str">
        <f t="shared" si="33"/>
        <v>insert into conditionEffect values('CE0149','CONTINUE',5,'ATTR','ADD_PERCENT_OF_MAX','C_SLEEP',0.5,0.95,'昏睡耐性向上強5ターン');</v>
      </c>
    </row>
    <row r="150" spans="3:23">
      <c r="C150" t="s">
        <v>4070</v>
      </c>
      <c r="D150" t="s">
        <v>2884</v>
      </c>
      <c r="E150">
        <v>10</v>
      </c>
      <c r="F150" t="s">
        <v>3888</v>
      </c>
      <c r="G150" t="s">
        <v>2888</v>
      </c>
      <c r="H150" t="s">
        <v>1465</v>
      </c>
      <c r="I150">
        <v>0.5</v>
      </c>
      <c r="J150">
        <v>0.95</v>
      </c>
      <c r="K150" t="s">
        <v>3087</v>
      </c>
      <c r="L150" t="str">
        <f t="shared" si="23"/>
        <v>insert into conditionEffect values(</v>
      </c>
      <c r="M150" t="str">
        <f t="shared" si="24"/>
        <v>'CE0150',</v>
      </c>
      <c r="N150" t="str">
        <f t="shared" si="25"/>
        <v>'CONTINUE',</v>
      </c>
      <c r="O150" t="str">
        <f t="shared" si="26"/>
        <v>10,</v>
      </c>
      <c r="P150" t="str">
        <f t="shared" si="27"/>
        <v>'ATTR',</v>
      </c>
      <c r="Q150" t="str">
        <f t="shared" si="28"/>
        <v>'ADD_PERCENT_OF_MAX',</v>
      </c>
      <c r="R150" t="str">
        <f t="shared" si="29"/>
        <v>'C_SLEEP',</v>
      </c>
      <c r="S150" t="str">
        <f t="shared" si="30"/>
        <v>0.5,</v>
      </c>
      <c r="T150" t="str">
        <f t="shared" si="31"/>
        <v>0.95,</v>
      </c>
      <c r="U150" t="str">
        <f t="shared" si="32"/>
        <v>'昏睡耐性向上強10ターン'</v>
      </c>
      <c r="V150" t="s">
        <v>1441</v>
      </c>
      <c r="W150" t="str">
        <f t="shared" si="33"/>
        <v>insert into conditionEffect values('CE0150','CONTINUE',10,'ATTR','ADD_PERCENT_OF_MAX','C_SLEEP',0.5,0.95,'昏睡耐性向上強10ターン');</v>
      </c>
    </row>
    <row r="151" spans="3:23">
      <c r="C151" t="s">
        <v>4071</v>
      </c>
      <c r="D151" t="s">
        <v>2886</v>
      </c>
      <c r="E151">
        <v>1</v>
      </c>
      <c r="F151" t="s">
        <v>3888</v>
      </c>
      <c r="G151" t="s">
        <v>2888</v>
      </c>
      <c r="H151" t="s">
        <v>1465</v>
      </c>
      <c r="I151">
        <v>-0.1</v>
      </c>
      <c r="J151">
        <v>0.95</v>
      </c>
      <c r="K151" t="s">
        <v>3088</v>
      </c>
      <c r="L151" t="str">
        <f t="shared" si="23"/>
        <v>insert into conditionEffect values(</v>
      </c>
      <c r="M151" t="str">
        <f t="shared" si="24"/>
        <v>'CE0151',</v>
      </c>
      <c r="N151" t="str">
        <f t="shared" si="25"/>
        <v>'ONECE',</v>
      </c>
      <c r="O151" t="str">
        <f t="shared" si="26"/>
        <v>1,</v>
      </c>
      <c r="P151" t="str">
        <f t="shared" si="27"/>
        <v>'ATTR',</v>
      </c>
      <c r="Q151" t="str">
        <f t="shared" si="28"/>
        <v>'ADD_PERCENT_OF_MAX',</v>
      </c>
      <c r="R151" t="str">
        <f t="shared" si="29"/>
        <v>'C_SLEEP',</v>
      </c>
      <c r="S151" t="str">
        <f t="shared" si="30"/>
        <v>-0.1,</v>
      </c>
      <c r="T151" t="str">
        <f t="shared" si="31"/>
        <v>0.95,</v>
      </c>
      <c r="U151" t="str">
        <f t="shared" si="32"/>
        <v>'昏睡耐性低下弱1ターン'</v>
      </c>
      <c r="V151" t="s">
        <v>1441</v>
      </c>
      <c r="W151" t="str">
        <f t="shared" si="33"/>
        <v>insert into conditionEffect values('CE0151','ONECE',1,'ATTR','ADD_PERCENT_OF_MAX','C_SLEEP',-0.1,0.95,'昏睡耐性低下弱1ターン');</v>
      </c>
    </row>
    <row r="152" spans="3:23">
      <c r="C152" t="s">
        <v>4072</v>
      </c>
      <c r="D152" t="s">
        <v>2884</v>
      </c>
      <c r="E152">
        <v>5</v>
      </c>
      <c r="F152" t="s">
        <v>3888</v>
      </c>
      <c r="G152" t="s">
        <v>2888</v>
      </c>
      <c r="H152" t="s">
        <v>1465</v>
      </c>
      <c r="I152">
        <v>-0.1</v>
      </c>
      <c r="J152">
        <v>0.95</v>
      </c>
      <c r="K152" t="s">
        <v>3089</v>
      </c>
      <c r="L152" t="str">
        <f t="shared" si="23"/>
        <v>insert into conditionEffect values(</v>
      </c>
      <c r="M152" t="str">
        <f t="shared" si="24"/>
        <v>'CE0152',</v>
      </c>
      <c r="N152" t="str">
        <f t="shared" si="25"/>
        <v>'CONTINUE',</v>
      </c>
      <c r="O152" t="str">
        <f t="shared" si="26"/>
        <v>5,</v>
      </c>
      <c r="P152" t="str">
        <f t="shared" si="27"/>
        <v>'ATTR',</v>
      </c>
      <c r="Q152" t="str">
        <f t="shared" si="28"/>
        <v>'ADD_PERCENT_OF_MAX',</v>
      </c>
      <c r="R152" t="str">
        <f t="shared" si="29"/>
        <v>'C_SLEEP',</v>
      </c>
      <c r="S152" t="str">
        <f t="shared" si="30"/>
        <v>-0.1,</v>
      </c>
      <c r="T152" t="str">
        <f t="shared" si="31"/>
        <v>0.95,</v>
      </c>
      <c r="U152" t="str">
        <f t="shared" si="32"/>
        <v>'昏睡耐性低下弱5ターン'</v>
      </c>
      <c r="V152" t="s">
        <v>1441</v>
      </c>
      <c r="W152" t="str">
        <f t="shared" si="33"/>
        <v>insert into conditionEffect values('CE0152','CONTINUE',5,'ATTR','ADD_PERCENT_OF_MAX','C_SLEEP',-0.1,0.95,'昏睡耐性低下弱5ターン');</v>
      </c>
    </row>
    <row r="153" spans="3:23">
      <c r="C153" t="s">
        <v>4073</v>
      </c>
      <c r="D153" t="s">
        <v>2884</v>
      </c>
      <c r="E153">
        <v>10</v>
      </c>
      <c r="F153" t="s">
        <v>3888</v>
      </c>
      <c r="G153" t="s">
        <v>2888</v>
      </c>
      <c r="H153" t="s">
        <v>1465</v>
      </c>
      <c r="I153">
        <v>-0.1</v>
      </c>
      <c r="J153">
        <v>0.95</v>
      </c>
      <c r="K153" t="s">
        <v>3090</v>
      </c>
      <c r="L153" t="str">
        <f t="shared" si="23"/>
        <v>insert into conditionEffect values(</v>
      </c>
      <c r="M153" t="str">
        <f t="shared" si="24"/>
        <v>'CE0153',</v>
      </c>
      <c r="N153" t="str">
        <f t="shared" si="25"/>
        <v>'CONTINUE',</v>
      </c>
      <c r="O153" t="str">
        <f t="shared" si="26"/>
        <v>10,</v>
      </c>
      <c r="P153" t="str">
        <f t="shared" si="27"/>
        <v>'ATTR',</v>
      </c>
      <c r="Q153" t="str">
        <f t="shared" si="28"/>
        <v>'ADD_PERCENT_OF_MAX',</v>
      </c>
      <c r="R153" t="str">
        <f t="shared" si="29"/>
        <v>'C_SLEEP',</v>
      </c>
      <c r="S153" t="str">
        <f t="shared" si="30"/>
        <v>-0.1,</v>
      </c>
      <c r="T153" t="str">
        <f t="shared" si="31"/>
        <v>0.95,</v>
      </c>
      <c r="U153" t="str">
        <f t="shared" si="32"/>
        <v>'昏睡耐性低下弱10ターン'</v>
      </c>
      <c r="V153" t="s">
        <v>1441</v>
      </c>
      <c r="W153" t="str">
        <f t="shared" si="33"/>
        <v>insert into conditionEffect values('CE0153','CONTINUE',10,'ATTR','ADD_PERCENT_OF_MAX','C_SLEEP',-0.1,0.95,'昏睡耐性低下弱10ターン');</v>
      </c>
    </row>
    <row r="154" spans="3:23">
      <c r="C154" t="s">
        <v>4074</v>
      </c>
      <c r="D154" t="s">
        <v>2886</v>
      </c>
      <c r="E154">
        <v>1</v>
      </c>
      <c r="F154" t="s">
        <v>3888</v>
      </c>
      <c r="G154" t="s">
        <v>2888</v>
      </c>
      <c r="H154" t="s">
        <v>1465</v>
      </c>
      <c r="I154">
        <v>-0.25</v>
      </c>
      <c r="J154">
        <v>0.95</v>
      </c>
      <c r="K154" t="s">
        <v>3091</v>
      </c>
      <c r="L154" t="str">
        <f t="shared" si="23"/>
        <v>insert into conditionEffect values(</v>
      </c>
      <c r="M154" t="str">
        <f t="shared" si="24"/>
        <v>'CE0154',</v>
      </c>
      <c r="N154" t="str">
        <f t="shared" si="25"/>
        <v>'ONECE',</v>
      </c>
      <c r="O154" t="str">
        <f t="shared" si="26"/>
        <v>1,</v>
      </c>
      <c r="P154" t="str">
        <f t="shared" si="27"/>
        <v>'ATTR',</v>
      </c>
      <c r="Q154" t="str">
        <f t="shared" si="28"/>
        <v>'ADD_PERCENT_OF_MAX',</v>
      </c>
      <c r="R154" t="str">
        <f t="shared" si="29"/>
        <v>'C_SLEEP',</v>
      </c>
      <c r="S154" t="str">
        <f t="shared" si="30"/>
        <v>-0.25,</v>
      </c>
      <c r="T154" t="str">
        <f t="shared" si="31"/>
        <v>0.95,</v>
      </c>
      <c r="U154" t="str">
        <f t="shared" si="32"/>
        <v>'昏睡耐性低下中1ターン'</v>
      </c>
      <c r="V154" t="s">
        <v>1441</v>
      </c>
      <c r="W154" t="str">
        <f t="shared" si="33"/>
        <v>insert into conditionEffect values('CE0154','ONECE',1,'ATTR','ADD_PERCENT_OF_MAX','C_SLEEP',-0.25,0.95,'昏睡耐性低下中1ターン');</v>
      </c>
    </row>
    <row r="155" spans="3:23">
      <c r="C155" t="s">
        <v>4075</v>
      </c>
      <c r="D155" t="s">
        <v>2884</v>
      </c>
      <c r="E155">
        <v>5</v>
      </c>
      <c r="F155" t="s">
        <v>3888</v>
      </c>
      <c r="G155" t="s">
        <v>2888</v>
      </c>
      <c r="H155" t="s">
        <v>1465</v>
      </c>
      <c r="I155">
        <v>-0.25</v>
      </c>
      <c r="J155">
        <v>0.95</v>
      </c>
      <c r="K155" t="s">
        <v>3092</v>
      </c>
      <c r="L155" t="str">
        <f t="shared" si="23"/>
        <v>insert into conditionEffect values(</v>
      </c>
      <c r="M155" t="str">
        <f t="shared" si="24"/>
        <v>'CE0155',</v>
      </c>
      <c r="N155" t="str">
        <f t="shared" si="25"/>
        <v>'CONTINUE',</v>
      </c>
      <c r="O155" t="str">
        <f t="shared" si="26"/>
        <v>5,</v>
      </c>
      <c r="P155" t="str">
        <f t="shared" si="27"/>
        <v>'ATTR',</v>
      </c>
      <c r="Q155" t="str">
        <f t="shared" si="28"/>
        <v>'ADD_PERCENT_OF_MAX',</v>
      </c>
      <c r="R155" t="str">
        <f t="shared" si="29"/>
        <v>'C_SLEEP',</v>
      </c>
      <c r="S155" t="str">
        <f t="shared" si="30"/>
        <v>-0.25,</v>
      </c>
      <c r="T155" t="str">
        <f t="shared" si="31"/>
        <v>0.95,</v>
      </c>
      <c r="U155" t="str">
        <f t="shared" si="32"/>
        <v>'昏睡耐性低下中5ターン'</v>
      </c>
      <c r="V155" t="s">
        <v>1441</v>
      </c>
      <c r="W155" t="str">
        <f t="shared" si="33"/>
        <v>insert into conditionEffect values('CE0155','CONTINUE',5,'ATTR','ADD_PERCENT_OF_MAX','C_SLEEP',-0.25,0.95,'昏睡耐性低下中5ターン');</v>
      </c>
    </row>
    <row r="156" spans="3:23">
      <c r="C156" t="s">
        <v>4076</v>
      </c>
      <c r="D156" t="s">
        <v>2884</v>
      </c>
      <c r="E156">
        <v>10</v>
      </c>
      <c r="F156" t="s">
        <v>3888</v>
      </c>
      <c r="G156" t="s">
        <v>2888</v>
      </c>
      <c r="H156" t="s">
        <v>1465</v>
      </c>
      <c r="I156">
        <v>-0.25</v>
      </c>
      <c r="J156">
        <v>0.95</v>
      </c>
      <c r="K156" t="s">
        <v>3093</v>
      </c>
      <c r="L156" t="str">
        <f t="shared" si="23"/>
        <v>insert into conditionEffect values(</v>
      </c>
      <c r="M156" t="str">
        <f t="shared" si="24"/>
        <v>'CE0156',</v>
      </c>
      <c r="N156" t="str">
        <f t="shared" si="25"/>
        <v>'CONTINUE',</v>
      </c>
      <c r="O156" t="str">
        <f t="shared" si="26"/>
        <v>10,</v>
      </c>
      <c r="P156" t="str">
        <f t="shared" si="27"/>
        <v>'ATTR',</v>
      </c>
      <c r="Q156" t="str">
        <f t="shared" si="28"/>
        <v>'ADD_PERCENT_OF_MAX',</v>
      </c>
      <c r="R156" t="str">
        <f t="shared" si="29"/>
        <v>'C_SLEEP',</v>
      </c>
      <c r="S156" t="str">
        <f t="shared" si="30"/>
        <v>-0.25,</v>
      </c>
      <c r="T156" t="str">
        <f t="shared" si="31"/>
        <v>0.95,</v>
      </c>
      <c r="U156" t="str">
        <f t="shared" si="32"/>
        <v>'昏睡耐性低下中10ターン'</v>
      </c>
      <c r="V156" t="s">
        <v>1441</v>
      </c>
      <c r="W156" t="str">
        <f t="shared" si="33"/>
        <v>insert into conditionEffect values('CE0156','CONTINUE',10,'ATTR','ADD_PERCENT_OF_MAX','C_SLEEP',-0.25,0.95,'昏睡耐性低下中10ターン');</v>
      </c>
    </row>
    <row r="157" spans="3:23">
      <c r="C157" t="s">
        <v>4077</v>
      </c>
      <c r="D157" t="s">
        <v>2886</v>
      </c>
      <c r="E157">
        <v>1</v>
      </c>
      <c r="F157" t="s">
        <v>3888</v>
      </c>
      <c r="G157" t="s">
        <v>2888</v>
      </c>
      <c r="H157" t="s">
        <v>1465</v>
      </c>
      <c r="I157">
        <v>-0.5</v>
      </c>
      <c r="J157">
        <v>0.95</v>
      </c>
      <c r="K157" t="s">
        <v>3094</v>
      </c>
      <c r="L157" t="str">
        <f t="shared" si="23"/>
        <v>insert into conditionEffect values(</v>
      </c>
      <c r="M157" t="str">
        <f t="shared" si="24"/>
        <v>'CE0157',</v>
      </c>
      <c r="N157" t="str">
        <f t="shared" si="25"/>
        <v>'ONECE',</v>
      </c>
      <c r="O157" t="str">
        <f t="shared" si="26"/>
        <v>1,</v>
      </c>
      <c r="P157" t="str">
        <f t="shared" si="27"/>
        <v>'ATTR',</v>
      </c>
      <c r="Q157" t="str">
        <f t="shared" si="28"/>
        <v>'ADD_PERCENT_OF_MAX',</v>
      </c>
      <c r="R157" t="str">
        <f t="shared" si="29"/>
        <v>'C_SLEEP',</v>
      </c>
      <c r="S157" t="str">
        <f t="shared" si="30"/>
        <v>-0.5,</v>
      </c>
      <c r="T157" t="str">
        <f t="shared" si="31"/>
        <v>0.95,</v>
      </c>
      <c r="U157" t="str">
        <f t="shared" si="32"/>
        <v>'昏睡耐性低下強1ターン'</v>
      </c>
      <c r="V157" t="s">
        <v>1441</v>
      </c>
      <c r="W157" t="str">
        <f t="shared" si="33"/>
        <v>insert into conditionEffect values('CE0157','ONECE',1,'ATTR','ADD_PERCENT_OF_MAX','C_SLEEP',-0.5,0.95,'昏睡耐性低下強1ターン');</v>
      </c>
    </row>
    <row r="158" spans="3:23">
      <c r="C158" t="s">
        <v>4078</v>
      </c>
      <c r="D158" t="s">
        <v>2884</v>
      </c>
      <c r="E158">
        <v>5</v>
      </c>
      <c r="F158" t="s">
        <v>3888</v>
      </c>
      <c r="G158" t="s">
        <v>2888</v>
      </c>
      <c r="H158" t="s">
        <v>1465</v>
      </c>
      <c r="I158">
        <v>-0.5</v>
      </c>
      <c r="J158">
        <v>0.95</v>
      </c>
      <c r="K158" t="s">
        <v>3095</v>
      </c>
      <c r="L158" t="str">
        <f t="shared" si="23"/>
        <v>insert into conditionEffect values(</v>
      </c>
      <c r="M158" t="str">
        <f t="shared" si="24"/>
        <v>'CE0158',</v>
      </c>
      <c r="N158" t="str">
        <f t="shared" si="25"/>
        <v>'CONTINUE',</v>
      </c>
      <c r="O158" t="str">
        <f t="shared" si="26"/>
        <v>5,</v>
      </c>
      <c r="P158" t="str">
        <f t="shared" si="27"/>
        <v>'ATTR',</v>
      </c>
      <c r="Q158" t="str">
        <f t="shared" si="28"/>
        <v>'ADD_PERCENT_OF_MAX',</v>
      </c>
      <c r="R158" t="str">
        <f t="shared" si="29"/>
        <v>'C_SLEEP',</v>
      </c>
      <c r="S158" t="str">
        <f t="shared" si="30"/>
        <v>-0.5,</v>
      </c>
      <c r="T158" t="str">
        <f t="shared" si="31"/>
        <v>0.95,</v>
      </c>
      <c r="U158" t="str">
        <f t="shared" si="32"/>
        <v>'昏睡耐性低下強5ターン'</v>
      </c>
      <c r="V158" t="s">
        <v>1441</v>
      </c>
      <c r="W158" t="str">
        <f t="shared" si="33"/>
        <v>insert into conditionEffect values('CE0158','CONTINUE',5,'ATTR','ADD_PERCENT_OF_MAX','C_SLEEP',-0.5,0.95,'昏睡耐性低下強5ターン');</v>
      </c>
    </row>
    <row r="159" spans="3:23">
      <c r="C159" t="s">
        <v>4079</v>
      </c>
      <c r="D159" t="s">
        <v>2884</v>
      </c>
      <c r="E159">
        <v>10</v>
      </c>
      <c r="F159" t="s">
        <v>3888</v>
      </c>
      <c r="G159" t="s">
        <v>2888</v>
      </c>
      <c r="H159" t="s">
        <v>1465</v>
      </c>
      <c r="I159">
        <v>-0.5</v>
      </c>
      <c r="J159">
        <v>0.95</v>
      </c>
      <c r="K159" t="s">
        <v>3096</v>
      </c>
      <c r="L159" t="str">
        <f t="shared" si="23"/>
        <v>insert into conditionEffect values(</v>
      </c>
      <c r="M159" t="str">
        <f t="shared" si="24"/>
        <v>'CE0159',</v>
      </c>
      <c r="N159" t="str">
        <f t="shared" si="25"/>
        <v>'CONTINUE',</v>
      </c>
      <c r="O159" t="str">
        <f t="shared" si="26"/>
        <v>10,</v>
      </c>
      <c r="P159" t="str">
        <f t="shared" si="27"/>
        <v>'ATTR',</v>
      </c>
      <c r="Q159" t="str">
        <f t="shared" si="28"/>
        <v>'ADD_PERCENT_OF_MAX',</v>
      </c>
      <c r="R159" t="str">
        <f t="shared" si="29"/>
        <v>'C_SLEEP',</v>
      </c>
      <c r="S159" t="str">
        <f t="shared" si="30"/>
        <v>-0.5,</v>
      </c>
      <c r="T159" t="str">
        <f t="shared" si="31"/>
        <v>0.95,</v>
      </c>
      <c r="U159" t="str">
        <f t="shared" si="32"/>
        <v>'昏睡耐性低下強10ターン'</v>
      </c>
      <c r="V159" t="s">
        <v>1441</v>
      </c>
      <c r="W159" t="str">
        <f t="shared" si="33"/>
        <v>insert into conditionEffect values('CE0159','CONTINUE',10,'ATTR','ADD_PERCENT_OF_MAX','C_SLEEP',-0.5,0.95,'昏睡耐性低下強10ターン');</v>
      </c>
    </row>
    <row r="160" spans="3:23">
      <c r="C160" t="s">
        <v>4080</v>
      </c>
      <c r="D160" t="s">
        <v>2886</v>
      </c>
      <c r="E160">
        <v>1</v>
      </c>
      <c r="F160" t="s">
        <v>3888</v>
      </c>
      <c r="G160" t="s">
        <v>2888</v>
      </c>
      <c r="H160" t="s">
        <v>1470</v>
      </c>
      <c r="I160">
        <v>0.1</v>
      </c>
      <c r="J160">
        <v>0.95</v>
      </c>
      <c r="K160" t="s">
        <v>3097</v>
      </c>
      <c r="L160" t="str">
        <f t="shared" si="23"/>
        <v>insert into conditionEffect values(</v>
      </c>
      <c r="M160" t="str">
        <f t="shared" si="24"/>
        <v>'CE0160',</v>
      </c>
      <c r="N160" t="str">
        <f t="shared" si="25"/>
        <v>'ONECE',</v>
      </c>
      <c r="O160" t="str">
        <f t="shared" si="26"/>
        <v>1,</v>
      </c>
      <c r="P160" t="str">
        <f t="shared" si="27"/>
        <v>'ATTR',</v>
      </c>
      <c r="Q160" t="str">
        <f t="shared" si="28"/>
        <v>'ADD_PERCENT_OF_MAX',</v>
      </c>
      <c r="R160" t="str">
        <f t="shared" si="29"/>
        <v>'C_GOLDY',</v>
      </c>
      <c r="S160" t="str">
        <f t="shared" si="30"/>
        <v>0.1,</v>
      </c>
      <c r="T160" t="str">
        <f t="shared" si="31"/>
        <v>0.95,</v>
      </c>
      <c r="U160" t="str">
        <f t="shared" si="32"/>
        <v>'黄金化耐性向上弱1ターン'</v>
      </c>
      <c r="V160" t="s">
        <v>1441</v>
      </c>
      <c r="W160" t="str">
        <f t="shared" si="33"/>
        <v>insert into conditionEffect values('CE0160','ONECE',1,'ATTR','ADD_PERCENT_OF_MAX','C_GOLDY',0.1,0.95,'黄金化耐性向上弱1ターン');</v>
      </c>
    </row>
    <row r="161" spans="3:23">
      <c r="C161" t="s">
        <v>4081</v>
      </c>
      <c r="D161" t="s">
        <v>2884</v>
      </c>
      <c r="E161">
        <v>5</v>
      </c>
      <c r="F161" t="s">
        <v>3888</v>
      </c>
      <c r="G161" t="s">
        <v>2888</v>
      </c>
      <c r="H161" t="s">
        <v>1470</v>
      </c>
      <c r="I161">
        <v>0.1</v>
      </c>
      <c r="J161">
        <v>0.95</v>
      </c>
      <c r="K161" t="s">
        <v>3098</v>
      </c>
      <c r="L161" t="str">
        <f t="shared" si="23"/>
        <v>insert into conditionEffect values(</v>
      </c>
      <c r="M161" t="str">
        <f t="shared" si="24"/>
        <v>'CE0161',</v>
      </c>
      <c r="N161" t="str">
        <f t="shared" si="25"/>
        <v>'CONTINUE',</v>
      </c>
      <c r="O161" t="str">
        <f t="shared" si="26"/>
        <v>5,</v>
      </c>
      <c r="P161" t="str">
        <f t="shared" si="27"/>
        <v>'ATTR',</v>
      </c>
      <c r="Q161" t="str">
        <f t="shared" si="28"/>
        <v>'ADD_PERCENT_OF_MAX',</v>
      </c>
      <c r="R161" t="str">
        <f t="shared" si="29"/>
        <v>'C_GOLDY',</v>
      </c>
      <c r="S161" t="str">
        <f t="shared" si="30"/>
        <v>0.1,</v>
      </c>
      <c r="T161" t="str">
        <f t="shared" si="31"/>
        <v>0.95,</v>
      </c>
      <c r="U161" t="str">
        <f t="shared" si="32"/>
        <v>'黄金化耐性向上弱5ターン'</v>
      </c>
      <c r="V161" t="s">
        <v>1441</v>
      </c>
      <c r="W161" t="str">
        <f t="shared" si="33"/>
        <v>insert into conditionEffect values('CE0161','CONTINUE',5,'ATTR','ADD_PERCENT_OF_MAX','C_GOLDY',0.1,0.95,'黄金化耐性向上弱5ターン');</v>
      </c>
    </row>
    <row r="162" spans="3:23">
      <c r="C162" t="s">
        <v>4082</v>
      </c>
      <c r="D162" t="s">
        <v>2884</v>
      </c>
      <c r="E162">
        <v>10</v>
      </c>
      <c r="F162" t="s">
        <v>3888</v>
      </c>
      <c r="G162" t="s">
        <v>2888</v>
      </c>
      <c r="H162" t="s">
        <v>1470</v>
      </c>
      <c r="I162">
        <v>0.1</v>
      </c>
      <c r="J162">
        <v>0.95</v>
      </c>
      <c r="K162" t="s">
        <v>3099</v>
      </c>
      <c r="L162" t="str">
        <f t="shared" si="23"/>
        <v>insert into conditionEffect values(</v>
      </c>
      <c r="M162" t="str">
        <f t="shared" si="24"/>
        <v>'CE0162',</v>
      </c>
      <c r="N162" t="str">
        <f t="shared" si="25"/>
        <v>'CONTINUE',</v>
      </c>
      <c r="O162" t="str">
        <f t="shared" si="26"/>
        <v>10,</v>
      </c>
      <c r="P162" t="str">
        <f t="shared" si="27"/>
        <v>'ATTR',</v>
      </c>
      <c r="Q162" t="str">
        <f t="shared" si="28"/>
        <v>'ADD_PERCENT_OF_MAX',</v>
      </c>
      <c r="R162" t="str">
        <f t="shared" si="29"/>
        <v>'C_GOLDY',</v>
      </c>
      <c r="S162" t="str">
        <f t="shared" si="30"/>
        <v>0.1,</v>
      </c>
      <c r="T162" t="str">
        <f t="shared" si="31"/>
        <v>0.95,</v>
      </c>
      <c r="U162" t="str">
        <f t="shared" si="32"/>
        <v>'黄金化耐性向上弱10ターン'</v>
      </c>
      <c r="V162" t="s">
        <v>1441</v>
      </c>
      <c r="W162" t="str">
        <f t="shared" si="33"/>
        <v>insert into conditionEffect values('CE0162','CONTINUE',10,'ATTR','ADD_PERCENT_OF_MAX','C_GOLDY',0.1,0.95,'黄金化耐性向上弱10ターン');</v>
      </c>
    </row>
    <row r="163" spans="3:23">
      <c r="C163" t="s">
        <v>4083</v>
      </c>
      <c r="D163" t="s">
        <v>2886</v>
      </c>
      <c r="E163">
        <v>1</v>
      </c>
      <c r="F163" t="s">
        <v>3888</v>
      </c>
      <c r="G163" t="s">
        <v>2888</v>
      </c>
      <c r="H163" t="s">
        <v>1470</v>
      </c>
      <c r="I163">
        <v>0.25</v>
      </c>
      <c r="J163">
        <v>0.95</v>
      </c>
      <c r="K163" t="s">
        <v>3100</v>
      </c>
      <c r="L163" t="str">
        <f t="shared" si="23"/>
        <v>insert into conditionEffect values(</v>
      </c>
      <c r="M163" t="str">
        <f t="shared" si="24"/>
        <v>'CE0163',</v>
      </c>
      <c r="N163" t="str">
        <f t="shared" si="25"/>
        <v>'ONECE',</v>
      </c>
      <c r="O163" t="str">
        <f t="shared" si="26"/>
        <v>1,</v>
      </c>
      <c r="P163" t="str">
        <f t="shared" si="27"/>
        <v>'ATTR',</v>
      </c>
      <c r="Q163" t="str">
        <f t="shared" si="28"/>
        <v>'ADD_PERCENT_OF_MAX',</v>
      </c>
      <c r="R163" t="str">
        <f t="shared" si="29"/>
        <v>'C_GOLDY',</v>
      </c>
      <c r="S163" t="str">
        <f t="shared" si="30"/>
        <v>0.25,</v>
      </c>
      <c r="T163" t="str">
        <f t="shared" si="31"/>
        <v>0.95,</v>
      </c>
      <c r="U163" t="str">
        <f t="shared" si="32"/>
        <v>'黄金化耐性向上中1ターン'</v>
      </c>
      <c r="V163" t="s">
        <v>1441</v>
      </c>
      <c r="W163" t="str">
        <f t="shared" si="33"/>
        <v>insert into conditionEffect values('CE0163','ONECE',1,'ATTR','ADD_PERCENT_OF_MAX','C_GOLDY',0.25,0.95,'黄金化耐性向上中1ターン');</v>
      </c>
    </row>
    <row r="164" spans="3:23">
      <c r="C164" t="s">
        <v>4084</v>
      </c>
      <c r="D164" t="s">
        <v>2884</v>
      </c>
      <c r="E164">
        <v>5</v>
      </c>
      <c r="F164" t="s">
        <v>3888</v>
      </c>
      <c r="G164" t="s">
        <v>2888</v>
      </c>
      <c r="H164" t="s">
        <v>1470</v>
      </c>
      <c r="I164">
        <v>0.25</v>
      </c>
      <c r="J164">
        <v>0.95</v>
      </c>
      <c r="K164" t="s">
        <v>3101</v>
      </c>
      <c r="L164" t="str">
        <f t="shared" si="23"/>
        <v>insert into conditionEffect values(</v>
      </c>
      <c r="M164" t="str">
        <f t="shared" si="24"/>
        <v>'CE0164',</v>
      </c>
      <c r="N164" t="str">
        <f t="shared" si="25"/>
        <v>'CONTINUE',</v>
      </c>
      <c r="O164" t="str">
        <f t="shared" si="26"/>
        <v>5,</v>
      </c>
      <c r="P164" t="str">
        <f t="shared" si="27"/>
        <v>'ATTR',</v>
      </c>
      <c r="Q164" t="str">
        <f t="shared" si="28"/>
        <v>'ADD_PERCENT_OF_MAX',</v>
      </c>
      <c r="R164" t="str">
        <f t="shared" si="29"/>
        <v>'C_GOLDY',</v>
      </c>
      <c r="S164" t="str">
        <f t="shared" si="30"/>
        <v>0.25,</v>
      </c>
      <c r="T164" t="str">
        <f t="shared" si="31"/>
        <v>0.95,</v>
      </c>
      <c r="U164" t="str">
        <f t="shared" si="32"/>
        <v>'黄金化耐性向上中5ターン'</v>
      </c>
      <c r="V164" t="s">
        <v>1441</v>
      </c>
      <c r="W164" t="str">
        <f t="shared" si="33"/>
        <v>insert into conditionEffect values('CE0164','CONTINUE',5,'ATTR','ADD_PERCENT_OF_MAX','C_GOLDY',0.25,0.95,'黄金化耐性向上中5ターン');</v>
      </c>
    </row>
    <row r="165" spans="3:23">
      <c r="C165" t="s">
        <v>4085</v>
      </c>
      <c r="D165" t="s">
        <v>2884</v>
      </c>
      <c r="E165">
        <v>10</v>
      </c>
      <c r="F165" t="s">
        <v>3888</v>
      </c>
      <c r="G165" t="s">
        <v>2888</v>
      </c>
      <c r="H165" t="s">
        <v>1470</v>
      </c>
      <c r="I165">
        <v>0.25</v>
      </c>
      <c r="J165">
        <v>0.95</v>
      </c>
      <c r="K165" t="s">
        <v>3102</v>
      </c>
      <c r="L165" t="str">
        <f t="shared" si="23"/>
        <v>insert into conditionEffect values(</v>
      </c>
      <c r="M165" t="str">
        <f t="shared" si="24"/>
        <v>'CE0165',</v>
      </c>
      <c r="N165" t="str">
        <f t="shared" si="25"/>
        <v>'CONTINUE',</v>
      </c>
      <c r="O165" t="str">
        <f t="shared" si="26"/>
        <v>10,</v>
      </c>
      <c r="P165" t="str">
        <f t="shared" si="27"/>
        <v>'ATTR',</v>
      </c>
      <c r="Q165" t="str">
        <f t="shared" si="28"/>
        <v>'ADD_PERCENT_OF_MAX',</v>
      </c>
      <c r="R165" t="str">
        <f t="shared" si="29"/>
        <v>'C_GOLDY',</v>
      </c>
      <c r="S165" t="str">
        <f t="shared" si="30"/>
        <v>0.25,</v>
      </c>
      <c r="T165" t="str">
        <f t="shared" si="31"/>
        <v>0.95,</v>
      </c>
      <c r="U165" t="str">
        <f t="shared" si="32"/>
        <v>'黄金化耐性向上中10ターン'</v>
      </c>
      <c r="V165" t="s">
        <v>1441</v>
      </c>
      <c r="W165" t="str">
        <f t="shared" si="33"/>
        <v>insert into conditionEffect values('CE0165','CONTINUE',10,'ATTR','ADD_PERCENT_OF_MAX','C_GOLDY',0.25,0.95,'黄金化耐性向上中10ターン');</v>
      </c>
    </row>
    <row r="166" spans="3:23">
      <c r="C166" t="s">
        <v>4086</v>
      </c>
      <c r="D166" t="s">
        <v>2886</v>
      </c>
      <c r="E166">
        <v>1</v>
      </c>
      <c r="F166" t="s">
        <v>3888</v>
      </c>
      <c r="G166" t="s">
        <v>2888</v>
      </c>
      <c r="H166" t="s">
        <v>1470</v>
      </c>
      <c r="I166">
        <v>0.5</v>
      </c>
      <c r="J166">
        <v>0.95</v>
      </c>
      <c r="K166" t="s">
        <v>3103</v>
      </c>
      <c r="L166" t="str">
        <f t="shared" si="23"/>
        <v>insert into conditionEffect values(</v>
      </c>
      <c r="M166" t="str">
        <f t="shared" si="24"/>
        <v>'CE0166',</v>
      </c>
      <c r="N166" t="str">
        <f t="shared" si="25"/>
        <v>'ONECE',</v>
      </c>
      <c r="O166" t="str">
        <f t="shared" si="26"/>
        <v>1,</v>
      </c>
      <c r="P166" t="str">
        <f t="shared" si="27"/>
        <v>'ATTR',</v>
      </c>
      <c r="Q166" t="str">
        <f t="shared" si="28"/>
        <v>'ADD_PERCENT_OF_MAX',</v>
      </c>
      <c r="R166" t="str">
        <f t="shared" si="29"/>
        <v>'C_GOLDY',</v>
      </c>
      <c r="S166" t="str">
        <f t="shared" si="30"/>
        <v>0.5,</v>
      </c>
      <c r="T166" t="str">
        <f t="shared" si="31"/>
        <v>0.95,</v>
      </c>
      <c r="U166" t="str">
        <f t="shared" si="32"/>
        <v>'黄金化耐性向上強1ターン'</v>
      </c>
      <c r="V166" t="s">
        <v>1441</v>
      </c>
      <c r="W166" t="str">
        <f t="shared" si="33"/>
        <v>insert into conditionEffect values('CE0166','ONECE',1,'ATTR','ADD_PERCENT_OF_MAX','C_GOLDY',0.5,0.95,'黄金化耐性向上強1ターン');</v>
      </c>
    </row>
    <row r="167" spans="3:23">
      <c r="C167" t="s">
        <v>4087</v>
      </c>
      <c r="D167" t="s">
        <v>2884</v>
      </c>
      <c r="E167">
        <v>5</v>
      </c>
      <c r="F167" t="s">
        <v>3888</v>
      </c>
      <c r="G167" t="s">
        <v>2888</v>
      </c>
      <c r="H167" t="s">
        <v>1470</v>
      </c>
      <c r="I167">
        <v>0.5</v>
      </c>
      <c r="J167">
        <v>0.95</v>
      </c>
      <c r="K167" t="s">
        <v>3104</v>
      </c>
      <c r="L167" t="str">
        <f t="shared" si="23"/>
        <v>insert into conditionEffect values(</v>
      </c>
      <c r="M167" t="str">
        <f t="shared" si="24"/>
        <v>'CE0167',</v>
      </c>
      <c r="N167" t="str">
        <f t="shared" si="25"/>
        <v>'CONTINUE',</v>
      </c>
      <c r="O167" t="str">
        <f t="shared" si="26"/>
        <v>5,</v>
      </c>
      <c r="P167" t="str">
        <f t="shared" si="27"/>
        <v>'ATTR',</v>
      </c>
      <c r="Q167" t="str">
        <f t="shared" si="28"/>
        <v>'ADD_PERCENT_OF_MAX',</v>
      </c>
      <c r="R167" t="str">
        <f t="shared" si="29"/>
        <v>'C_GOLDY',</v>
      </c>
      <c r="S167" t="str">
        <f t="shared" si="30"/>
        <v>0.5,</v>
      </c>
      <c r="T167" t="str">
        <f t="shared" si="31"/>
        <v>0.95,</v>
      </c>
      <c r="U167" t="str">
        <f t="shared" si="32"/>
        <v>'黄金化耐性向上強5ターン'</v>
      </c>
      <c r="V167" t="s">
        <v>1441</v>
      </c>
      <c r="W167" t="str">
        <f t="shared" si="33"/>
        <v>insert into conditionEffect values('CE0167','CONTINUE',5,'ATTR','ADD_PERCENT_OF_MAX','C_GOLDY',0.5,0.95,'黄金化耐性向上強5ターン');</v>
      </c>
    </row>
    <row r="168" spans="3:23">
      <c r="C168" t="s">
        <v>4088</v>
      </c>
      <c r="D168" t="s">
        <v>2884</v>
      </c>
      <c r="E168">
        <v>10</v>
      </c>
      <c r="F168" t="s">
        <v>3888</v>
      </c>
      <c r="G168" t="s">
        <v>2888</v>
      </c>
      <c r="H168" t="s">
        <v>1470</v>
      </c>
      <c r="I168">
        <v>0.5</v>
      </c>
      <c r="J168">
        <v>0.95</v>
      </c>
      <c r="K168" t="s">
        <v>3105</v>
      </c>
      <c r="L168" t="str">
        <f t="shared" si="23"/>
        <v>insert into conditionEffect values(</v>
      </c>
      <c r="M168" t="str">
        <f t="shared" si="24"/>
        <v>'CE0168',</v>
      </c>
      <c r="N168" t="str">
        <f t="shared" si="25"/>
        <v>'CONTINUE',</v>
      </c>
      <c r="O168" t="str">
        <f t="shared" si="26"/>
        <v>10,</v>
      </c>
      <c r="P168" t="str">
        <f t="shared" si="27"/>
        <v>'ATTR',</v>
      </c>
      <c r="Q168" t="str">
        <f t="shared" si="28"/>
        <v>'ADD_PERCENT_OF_MAX',</v>
      </c>
      <c r="R168" t="str">
        <f t="shared" si="29"/>
        <v>'C_GOLDY',</v>
      </c>
      <c r="S168" t="str">
        <f t="shared" si="30"/>
        <v>0.5,</v>
      </c>
      <c r="T168" t="str">
        <f t="shared" si="31"/>
        <v>0.95,</v>
      </c>
      <c r="U168" t="str">
        <f t="shared" si="32"/>
        <v>'黄金化耐性向上強10ターン'</v>
      </c>
      <c r="V168" t="s">
        <v>1441</v>
      </c>
      <c r="W168" t="str">
        <f t="shared" si="33"/>
        <v>insert into conditionEffect values('CE0168','CONTINUE',10,'ATTR','ADD_PERCENT_OF_MAX','C_GOLDY',0.5,0.95,'黄金化耐性向上強10ターン');</v>
      </c>
    </row>
    <row r="169" spans="3:23">
      <c r="C169" t="s">
        <v>4089</v>
      </c>
      <c r="D169" t="s">
        <v>2886</v>
      </c>
      <c r="E169">
        <v>1</v>
      </c>
      <c r="F169" t="s">
        <v>3888</v>
      </c>
      <c r="G169" t="s">
        <v>2888</v>
      </c>
      <c r="H169" t="s">
        <v>1470</v>
      </c>
      <c r="I169">
        <v>-0.1</v>
      </c>
      <c r="J169">
        <v>0.95</v>
      </c>
      <c r="K169" t="s">
        <v>3106</v>
      </c>
      <c r="L169" t="str">
        <f t="shared" si="23"/>
        <v>insert into conditionEffect values(</v>
      </c>
      <c r="M169" t="str">
        <f t="shared" si="24"/>
        <v>'CE0169',</v>
      </c>
      <c r="N169" t="str">
        <f t="shared" si="25"/>
        <v>'ONECE',</v>
      </c>
      <c r="O169" t="str">
        <f t="shared" si="26"/>
        <v>1,</v>
      </c>
      <c r="P169" t="str">
        <f t="shared" si="27"/>
        <v>'ATTR',</v>
      </c>
      <c r="Q169" t="str">
        <f t="shared" si="28"/>
        <v>'ADD_PERCENT_OF_MAX',</v>
      </c>
      <c r="R169" t="str">
        <f t="shared" si="29"/>
        <v>'C_GOLDY',</v>
      </c>
      <c r="S169" t="str">
        <f t="shared" si="30"/>
        <v>-0.1,</v>
      </c>
      <c r="T169" t="str">
        <f t="shared" si="31"/>
        <v>0.95,</v>
      </c>
      <c r="U169" t="str">
        <f t="shared" si="32"/>
        <v>'黄金化耐性低下弱1ターン'</v>
      </c>
      <c r="V169" t="s">
        <v>1441</v>
      </c>
      <c r="W169" t="str">
        <f t="shared" si="33"/>
        <v>insert into conditionEffect values('CE0169','ONECE',1,'ATTR','ADD_PERCENT_OF_MAX','C_GOLDY',-0.1,0.95,'黄金化耐性低下弱1ターン');</v>
      </c>
    </row>
    <row r="170" spans="3:23">
      <c r="C170" t="s">
        <v>4090</v>
      </c>
      <c r="D170" t="s">
        <v>2884</v>
      </c>
      <c r="E170">
        <v>5</v>
      </c>
      <c r="F170" t="s">
        <v>3888</v>
      </c>
      <c r="G170" t="s">
        <v>2888</v>
      </c>
      <c r="H170" t="s">
        <v>1470</v>
      </c>
      <c r="I170">
        <v>-0.1</v>
      </c>
      <c r="J170">
        <v>0.95</v>
      </c>
      <c r="K170" t="s">
        <v>3107</v>
      </c>
      <c r="L170" t="str">
        <f t="shared" si="23"/>
        <v>insert into conditionEffect values(</v>
      </c>
      <c r="M170" t="str">
        <f t="shared" si="24"/>
        <v>'CE0170',</v>
      </c>
      <c r="N170" t="str">
        <f t="shared" si="25"/>
        <v>'CONTINUE',</v>
      </c>
      <c r="O170" t="str">
        <f t="shared" si="26"/>
        <v>5,</v>
      </c>
      <c r="P170" t="str">
        <f t="shared" si="27"/>
        <v>'ATTR',</v>
      </c>
      <c r="Q170" t="str">
        <f t="shared" si="28"/>
        <v>'ADD_PERCENT_OF_MAX',</v>
      </c>
      <c r="R170" t="str">
        <f t="shared" si="29"/>
        <v>'C_GOLDY',</v>
      </c>
      <c r="S170" t="str">
        <f t="shared" si="30"/>
        <v>-0.1,</v>
      </c>
      <c r="T170" t="str">
        <f t="shared" si="31"/>
        <v>0.95,</v>
      </c>
      <c r="U170" t="str">
        <f t="shared" si="32"/>
        <v>'黄金化耐性低下弱5ターン'</v>
      </c>
      <c r="V170" t="s">
        <v>1441</v>
      </c>
      <c r="W170" t="str">
        <f t="shared" si="33"/>
        <v>insert into conditionEffect values('CE0170','CONTINUE',5,'ATTR','ADD_PERCENT_OF_MAX','C_GOLDY',-0.1,0.95,'黄金化耐性低下弱5ターン');</v>
      </c>
    </row>
    <row r="171" spans="3:23">
      <c r="C171" t="s">
        <v>4091</v>
      </c>
      <c r="D171" t="s">
        <v>2884</v>
      </c>
      <c r="E171">
        <v>10</v>
      </c>
      <c r="F171" t="s">
        <v>3888</v>
      </c>
      <c r="G171" t="s">
        <v>2888</v>
      </c>
      <c r="H171" t="s">
        <v>1470</v>
      </c>
      <c r="I171">
        <v>-0.1</v>
      </c>
      <c r="J171">
        <v>0.95</v>
      </c>
      <c r="K171" t="s">
        <v>3108</v>
      </c>
      <c r="L171" t="str">
        <f t="shared" si="23"/>
        <v>insert into conditionEffect values(</v>
      </c>
      <c r="M171" t="str">
        <f t="shared" si="24"/>
        <v>'CE0171',</v>
      </c>
      <c r="N171" t="str">
        <f t="shared" si="25"/>
        <v>'CONTINUE',</v>
      </c>
      <c r="O171" t="str">
        <f t="shared" si="26"/>
        <v>10,</v>
      </c>
      <c r="P171" t="str">
        <f t="shared" si="27"/>
        <v>'ATTR',</v>
      </c>
      <c r="Q171" t="str">
        <f t="shared" si="28"/>
        <v>'ADD_PERCENT_OF_MAX',</v>
      </c>
      <c r="R171" t="str">
        <f t="shared" si="29"/>
        <v>'C_GOLDY',</v>
      </c>
      <c r="S171" t="str">
        <f t="shared" si="30"/>
        <v>-0.1,</v>
      </c>
      <c r="T171" t="str">
        <f t="shared" si="31"/>
        <v>0.95,</v>
      </c>
      <c r="U171" t="str">
        <f t="shared" si="32"/>
        <v>'黄金化耐性低下弱10ターン'</v>
      </c>
      <c r="V171" t="s">
        <v>1441</v>
      </c>
      <c r="W171" t="str">
        <f t="shared" si="33"/>
        <v>insert into conditionEffect values('CE0171','CONTINUE',10,'ATTR','ADD_PERCENT_OF_MAX','C_GOLDY',-0.1,0.95,'黄金化耐性低下弱10ターン');</v>
      </c>
    </row>
    <row r="172" spans="3:23">
      <c r="C172" t="s">
        <v>4092</v>
      </c>
      <c r="D172" t="s">
        <v>2886</v>
      </c>
      <c r="E172">
        <v>1</v>
      </c>
      <c r="F172" t="s">
        <v>3888</v>
      </c>
      <c r="G172" t="s">
        <v>2888</v>
      </c>
      <c r="H172" t="s">
        <v>1470</v>
      </c>
      <c r="I172">
        <v>-0.25</v>
      </c>
      <c r="J172">
        <v>0.95</v>
      </c>
      <c r="K172" t="s">
        <v>3109</v>
      </c>
      <c r="L172" t="str">
        <f t="shared" si="23"/>
        <v>insert into conditionEffect values(</v>
      </c>
      <c r="M172" t="str">
        <f t="shared" si="24"/>
        <v>'CE0172',</v>
      </c>
      <c r="N172" t="str">
        <f t="shared" si="25"/>
        <v>'ONECE',</v>
      </c>
      <c r="O172" t="str">
        <f t="shared" si="26"/>
        <v>1,</v>
      </c>
      <c r="P172" t="str">
        <f t="shared" si="27"/>
        <v>'ATTR',</v>
      </c>
      <c r="Q172" t="str">
        <f t="shared" si="28"/>
        <v>'ADD_PERCENT_OF_MAX',</v>
      </c>
      <c r="R172" t="str">
        <f t="shared" si="29"/>
        <v>'C_GOLDY',</v>
      </c>
      <c r="S172" t="str">
        <f t="shared" si="30"/>
        <v>-0.25,</v>
      </c>
      <c r="T172" t="str">
        <f t="shared" si="31"/>
        <v>0.95,</v>
      </c>
      <c r="U172" t="str">
        <f t="shared" si="32"/>
        <v>'黄金化耐性低下中1ターン'</v>
      </c>
      <c r="V172" t="s">
        <v>1441</v>
      </c>
      <c r="W172" t="str">
        <f t="shared" si="33"/>
        <v>insert into conditionEffect values('CE0172','ONECE',1,'ATTR','ADD_PERCENT_OF_MAX','C_GOLDY',-0.25,0.95,'黄金化耐性低下中1ターン');</v>
      </c>
    </row>
    <row r="173" spans="3:23">
      <c r="C173" t="s">
        <v>4093</v>
      </c>
      <c r="D173" t="s">
        <v>2884</v>
      </c>
      <c r="E173">
        <v>5</v>
      </c>
      <c r="F173" t="s">
        <v>3888</v>
      </c>
      <c r="G173" t="s">
        <v>2888</v>
      </c>
      <c r="H173" t="s">
        <v>1470</v>
      </c>
      <c r="I173">
        <v>-0.25</v>
      </c>
      <c r="J173">
        <v>0.95</v>
      </c>
      <c r="K173" t="s">
        <v>3110</v>
      </c>
      <c r="L173" t="str">
        <f t="shared" si="23"/>
        <v>insert into conditionEffect values(</v>
      </c>
      <c r="M173" t="str">
        <f t="shared" si="24"/>
        <v>'CE0173',</v>
      </c>
      <c r="N173" t="str">
        <f t="shared" si="25"/>
        <v>'CONTINUE',</v>
      </c>
      <c r="O173" t="str">
        <f t="shared" si="26"/>
        <v>5,</v>
      </c>
      <c r="P173" t="str">
        <f t="shared" si="27"/>
        <v>'ATTR',</v>
      </c>
      <c r="Q173" t="str">
        <f t="shared" si="28"/>
        <v>'ADD_PERCENT_OF_MAX',</v>
      </c>
      <c r="R173" t="str">
        <f t="shared" si="29"/>
        <v>'C_GOLDY',</v>
      </c>
      <c r="S173" t="str">
        <f t="shared" si="30"/>
        <v>-0.25,</v>
      </c>
      <c r="T173" t="str">
        <f t="shared" si="31"/>
        <v>0.95,</v>
      </c>
      <c r="U173" t="str">
        <f t="shared" si="32"/>
        <v>'黄金化耐性低下中5ターン'</v>
      </c>
      <c r="V173" t="s">
        <v>1441</v>
      </c>
      <c r="W173" t="str">
        <f t="shared" si="33"/>
        <v>insert into conditionEffect values('CE0173','CONTINUE',5,'ATTR','ADD_PERCENT_OF_MAX','C_GOLDY',-0.25,0.95,'黄金化耐性低下中5ターン');</v>
      </c>
    </row>
    <row r="174" spans="3:23">
      <c r="C174" t="s">
        <v>4094</v>
      </c>
      <c r="D174" t="s">
        <v>2884</v>
      </c>
      <c r="E174">
        <v>10</v>
      </c>
      <c r="F174" t="s">
        <v>3888</v>
      </c>
      <c r="G174" t="s">
        <v>2888</v>
      </c>
      <c r="H174" t="s">
        <v>1470</v>
      </c>
      <c r="I174">
        <v>-0.25</v>
      </c>
      <c r="J174">
        <v>0.95</v>
      </c>
      <c r="K174" t="s">
        <v>3111</v>
      </c>
      <c r="L174" t="str">
        <f t="shared" si="23"/>
        <v>insert into conditionEffect values(</v>
      </c>
      <c r="M174" t="str">
        <f t="shared" si="24"/>
        <v>'CE0174',</v>
      </c>
      <c r="N174" t="str">
        <f t="shared" si="25"/>
        <v>'CONTINUE',</v>
      </c>
      <c r="O174" t="str">
        <f t="shared" si="26"/>
        <v>10,</v>
      </c>
      <c r="P174" t="str">
        <f t="shared" si="27"/>
        <v>'ATTR',</v>
      </c>
      <c r="Q174" t="str">
        <f t="shared" si="28"/>
        <v>'ADD_PERCENT_OF_MAX',</v>
      </c>
      <c r="R174" t="str">
        <f t="shared" si="29"/>
        <v>'C_GOLDY',</v>
      </c>
      <c r="S174" t="str">
        <f t="shared" si="30"/>
        <v>-0.25,</v>
      </c>
      <c r="T174" t="str">
        <f t="shared" si="31"/>
        <v>0.95,</v>
      </c>
      <c r="U174" t="str">
        <f t="shared" si="32"/>
        <v>'黄金化耐性低下中10ターン'</v>
      </c>
      <c r="V174" t="s">
        <v>1441</v>
      </c>
      <c r="W174" t="str">
        <f t="shared" si="33"/>
        <v>insert into conditionEffect values('CE0174','CONTINUE',10,'ATTR','ADD_PERCENT_OF_MAX','C_GOLDY',-0.25,0.95,'黄金化耐性低下中10ターン');</v>
      </c>
    </row>
    <row r="175" spans="3:23">
      <c r="C175" t="s">
        <v>4095</v>
      </c>
      <c r="D175" t="s">
        <v>2886</v>
      </c>
      <c r="E175">
        <v>1</v>
      </c>
      <c r="F175" t="s">
        <v>3888</v>
      </c>
      <c r="G175" t="s">
        <v>2888</v>
      </c>
      <c r="H175" t="s">
        <v>1470</v>
      </c>
      <c r="I175">
        <v>-0.5</v>
      </c>
      <c r="J175">
        <v>0.95</v>
      </c>
      <c r="K175" t="s">
        <v>3112</v>
      </c>
      <c r="L175" t="str">
        <f t="shared" si="23"/>
        <v>insert into conditionEffect values(</v>
      </c>
      <c r="M175" t="str">
        <f t="shared" si="24"/>
        <v>'CE0175',</v>
      </c>
      <c r="N175" t="str">
        <f t="shared" si="25"/>
        <v>'ONECE',</v>
      </c>
      <c r="O175" t="str">
        <f t="shared" si="26"/>
        <v>1,</v>
      </c>
      <c r="P175" t="str">
        <f t="shared" si="27"/>
        <v>'ATTR',</v>
      </c>
      <c r="Q175" t="str">
        <f t="shared" si="28"/>
        <v>'ADD_PERCENT_OF_MAX',</v>
      </c>
      <c r="R175" t="str">
        <f t="shared" si="29"/>
        <v>'C_GOLDY',</v>
      </c>
      <c r="S175" t="str">
        <f t="shared" si="30"/>
        <v>-0.5,</v>
      </c>
      <c r="T175" t="str">
        <f t="shared" si="31"/>
        <v>0.95,</v>
      </c>
      <c r="U175" t="str">
        <f t="shared" si="32"/>
        <v>'黄金化耐性低下強1ターン'</v>
      </c>
      <c r="V175" t="s">
        <v>1441</v>
      </c>
      <c r="W175" t="str">
        <f t="shared" si="33"/>
        <v>insert into conditionEffect values('CE0175','ONECE',1,'ATTR','ADD_PERCENT_OF_MAX','C_GOLDY',-0.5,0.95,'黄金化耐性低下強1ターン');</v>
      </c>
    </row>
    <row r="176" spans="3:23">
      <c r="C176" t="s">
        <v>4096</v>
      </c>
      <c r="D176" t="s">
        <v>2884</v>
      </c>
      <c r="E176">
        <v>5</v>
      </c>
      <c r="F176" t="s">
        <v>3888</v>
      </c>
      <c r="G176" t="s">
        <v>2888</v>
      </c>
      <c r="H176" t="s">
        <v>1470</v>
      </c>
      <c r="I176">
        <v>-0.5</v>
      </c>
      <c r="J176">
        <v>0.95</v>
      </c>
      <c r="K176" t="s">
        <v>3113</v>
      </c>
      <c r="L176" t="str">
        <f t="shared" si="23"/>
        <v>insert into conditionEffect values(</v>
      </c>
      <c r="M176" t="str">
        <f t="shared" si="24"/>
        <v>'CE0176',</v>
      </c>
      <c r="N176" t="str">
        <f t="shared" si="25"/>
        <v>'CONTINUE',</v>
      </c>
      <c r="O176" t="str">
        <f t="shared" si="26"/>
        <v>5,</v>
      </c>
      <c r="P176" t="str">
        <f t="shared" si="27"/>
        <v>'ATTR',</v>
      </c>
      <c r="Q176" t="str">
        <f t="shared" si="28"/>
        <v>'ADD_PERCENT_OF_MAX',</v>
      </c>
      <c r="R176" t="str">
        <f t="shared" si="29"/>
        <v>'C_GOLDY',</v>
      </c>
      <c r="S176" t="str">
        <f t="shared" si="30"/>
        <v>-0.5,</v>
      </c>
      <c r="T176" t="str">
        <f t="shared" si="31"/>
        <v>0.95,</v>
      </c>
      <c r="U176" t="str">
        <f t="shared" si="32"/>
        <v>'黄金化耐性低下強5ターン'</v>
      </c>
      <c r="V176" t="s">
        <v>1441</v>
      </c>
      <c r="W176" t="str">
        <f t="shared" si="33"/>
        <v>insert into conditionEffect values('CE0176','CONTINUE',5,'ATTR','ADD_PERCENT_OF_MAX','C_GOLDY',-0.5,0.95,'黄金化耐性低下強5ターン');</v>
      </c>
    </row>
    <row r="177" spans="3:23">
      <c r="C177" t="s">
        <v>4097</v>
      </c>
      <c r="D177" t="s">
        <v>2884</v>
      </c>
      <c r="E177">
        <v>10</v>
      </c>
      <c r="F177" t="s">
        <v>3888</v>
      </c>
      <c r="G177" t="s">
        <v>2888</v>
      </c>
      <c r="H177" t="s">
        <v>1470</v>
      </c>
      <c r="I177">
        <v>-0.5</v>
      </c>
      <c r="J177">
        <v>0.95</v>
      </c>
      <c r="K177" t="s">
        <v>3114</v>
      </c>
      <c r="L177" t="str">
        <f t="shared" si="23"/>
        <v>insert into conditionEffect values(</v>
      </c>
      <c r="M177" t="str">
        <f t="shared" si="24"/>
        <v>'CE0177',</v>
      </c>
      <c r="N177" t="str">
        <f t="shared" si="25"/>
        <v>'CONTINUE',</v>
      </c>
      <c r="O177" t="str">
        <f t="shared" si="26"/>
        <v>10,</v>
      </c>
      <c r="P177" t="str">
        <f t="shared" si="27"/>
        <v>'ATTR',</v>
      </c>
      <c r="Q177" t="str">
        <f t="shared" si="28"/>
        <v>'ADD_PERCENT_OF_MAX',</v>
      </c>
      <c r="R177" t="str">
        <f t="shared" si="29"/>
        <v>'C_GOLDY',</v>
      </c>
      <c r="S177" t="str">
        <f t="shared" si="30"/>
        <v>-0.5,</v>
      </c>
      <c r="T177" t="str">
        <f t="shared" si="31"/>
        <v>0.95,</v>
      </c>
      <c r="U177" t="str">
        <f t="shared" si="32"/>
        <v>'黄金化耐性低下強10ターン'</v>
      </c>
      <c r="V177" t="s">
        <v>1441</v>
      </c>
      <c r="W177" t="str">
        <f t="shared" si="33"/>
        <v>insert into conditionEffect values('CE0177','CONTINUE',10,'ATTR','ADD_PERCENT_OF_MAX','C_GOLDY',-0.5,0.95,'黄金化耐性低下強10ターン');</v>
      </c>
    </row>
    <row r="178" spans="3:23">
      <c r="C178" t="s">
        <v>4098</v>
      </c>
      <c r="D178" t="s">
        <v>2886</v>
      </c>
      <c r="E178">
        <v>1</v>
      </c>
      <c r="F178" t="s">
        <v>3888</v>
      </c>
      <c r="G178" t="s">
        <v>2888</v>
      </c>
      <c r="H178" t="s">
        <v>1467</v>
      </c>
      <c r="I178">
        <v>0.1</v>
      </c>
      <c r="J178">
        <v>0.95</v>
      </c>
      <c r="K178" t="s">
        <v>3115</v>
      </c>
      <c r="L178" t="str">
        <f t="shared" si="23"/>
        <v>insert into conditionEffect values(</v>
      </c>
      <c r="M178" t="str">
        <f t="shared" si="24"/>
        <v>'CE0178',</v>
      </c>
      <c r="N178" t="str">
        <f t="shared" si="25"/>
        <v>'ONECE',</v>
      </c>
      <c r="O178" t="str">
        <f t="shared" si="26"/>
        <v>1,</v>
      </c>
      <c r="P178" t="str">
        <f t="shared" si="27"/>
        <v>'ATTR',</v>
      </c>
      <c r="Q178" t="str">
        <f t="shared" si="28"/>
        <v>'ADD_PERCENT_OF_MAX',</v>
      </c>
      <c r="R178" t="str">
        <f t="shared" si="29"/>
        <v>'C_CONFUSION',</v>
      </c>
      <c r="S178" t="str">
        <f t="shared" si="30"/>
        <v>0.1,</v>
      </c>
      <c r="T178" t="str">
        <f t="shared" si="31"/>
        <v>0.95,</v>
      </c>
      <c r="U178" t="str">
        <f t="shared" si="32"/>
        <v>'混乱耐性向上弱1ターン'</v>
      </c>
      <c r="V178" t="s">
        <v>1441</v>
      </c>
      <c r="W178" t="str">
        <f t="shared" si="33"/>
        <v>insert into conditionEffect values('CE0178','ONECE',1,'ATTR','ADD_PERCENT_OF_MAX','C_CONFUSION',0.1,0.95,'混乱耐性向上弱1ターン');</v>
      </c>
    </row>
    <row r="179" spans="3:23">
      <c r="C179" t="s">
        <v>4099</v>
      </c>
      <c r="D179" t="s">
        <v>2884</v>
      </c>
      <c r="E179">
        <v>5</v>
      </c>
      <c r="F179" t="s">
        <v>3888</v>
      </c>
      <c r="G179" t="s">
        <v>2888</v>
      </c>
      <c r="H179" t="s">
        <v>1467</v>
      </c>
      <c r="I179">
        <v>0.1</v>
      </c>
      <c r="J179">
        <v>0.95</v>
      </c>
      <c r="K179" t="s">
        <v>3116</v>
      </c>
      <c r="L179" t="str">
        <f t="shared" si="23"/>
        <v>insert into conditionEffect values(</v>
      </c>
      <c r="M179" t="str">
        <f t="shared" si="24"/>
        <v>'CE0179',</v>
      </c>
      <c r="N179" t="str">
        <f t="shared" si="25"/>
        <v>'CONTINUE',</v>
      </c>
      <c r="O179" t="str">
        <f t="shared" si="26"/>
        <v>5,</v>
      </c>
      <c r="P179" t="str">
        <f t="shared" si="27"/>
        <v>'ATTR',</v>
      </c>
      <c r="Q179" t="str">
        <f t="shared" si="28"/>
        <v>'ADD_PERCENT_OF_MAX',</v>
      </c>
      <c r="R179" t="str">
        <f t="shared" si="29"/>
        <v>'C_CONFUSION',</v>
      </c>
      <c r="S179" t="str">
        <f t="shared" si="30"/>
        <v>0.1,</v>
      </c>
      <c r="T179" t="str">
        <f t="shared" si="31"/>
        <v>0.95,</v>
      </c>
      <c r="U179" t="str">
        <f t="shared" si="32"/>
        <v>'混乱耐性向上弱5ターン'</v>
      </c>
      <c r="V179" t="s">
        <v>1441</v>
      </c>
      <c r="W179" t="str">
        <f t="shared" si="33"/>
        <v>insert into conditionEffect values('CE0179','CONTINUE',5,'ATTR','ADD_PERCENT_OF_MAX','C_CONFUSION',0.1,0.95,'混乱耐性向上弱5ターン');</v>
      </c>
    </row>
    <row r="180" spans="3:23">
      <c r="C180" t="s">
        <v>4100</v>
      </c>
      <c r="D180" t="s">
        <v>2884</v>
      </c>
      <c r="E180">
        <v>10</v>
      </c>
      <c r="F180" t="s">
        <v>3888</v>
      </c>
      <c r="G180" t="s">
        <v>2888</v>
      </c>
      <c r="H180" t="s">
        <v>1467</v>
      </c>
      <c r="I180">
        <v>0.1</v>
      </c>
      <c r="J180">
        <v>0.95</v>
      </c>
      <c r="K180" t="s">
        <v>3117</v>
      </c>
      <c r="L180" t="str">
        <f t="shared" si="23"/>
        <v>insert into conditionEffect values(</v>
      </c>
      <c r="M180" t="str">
        <f t="shared" si="24"/>
        <v>'CE0180',</v>
      </c>
      <c r="N180" t="str">
        <f t="shared" si="25"/>
        <v>'CONTINUE',</v>
      </c>
      <c r="O180" t="str">
        <f t="shared" si="26"/>
        <v>10,</v>
      </c>
      <c r="P180" t="str">
        <f t="shared" si="27"/>
        <v>'ATTR',</v>
      </c>
      <c r="Q180" t="str">
        <f t="shared" si="28"/>
        <v>'ADD_PERCENT_OF_MAX',</v>
      </c>
      <c r="R180" t="str">
        <f t="shared" si="29"/>
        <v>'C_CONFUSION',</v>
      </c>
      <c r="S180" t="str">
        <f t="shared" si="30"/>
        <v>0.1,</v>
      </c>
      <c r="T180" t="str">
        <f t="shared" si="31"/>
        <v>0.95,</v>
      </c>
      <c r="U180" t="str">
        <f t="shared" si="32"/>
        <v>'混乱耐性向上弱10ターン'</v>
      </c>
      <c r="V180" t="s">
        <v>1441</v>
      </c>
      <c r="W180" t="str">
        <f t="shared" si="33"/>
        <v>insert into conditionEffect values('CE0180','CONTINUE',10,'ATTR','ADD_PERCENT_OF_MAX','C_CONFUSION',0.1,0.95,'混乱耐性向上弱10ターン');</v>
      </c>
    </row>
    <row r="181" spans="3:23">
      <c r="C181" t="s">
        <v>4101</v>
      </c>
      <c r="D181" t="s">
        <v>2886</v>
      </c>
      <c r="E181">
        <v>1</v>
      </c>
      <c r="F181" t="s">
        <v>3888</v>
      </c>
      <c r="G181" t="s">
        <v>2888</v>
      </c>
      <c r="H181" t="s">
        <v>1467</v>
      </c>
      <c r="I181">
        <v>0.25</v>
      </c>
      <c r="J181">
        <v>0.95</v>
      </c>
      <c r="K181" t="s">
        <v>3118</v>
      </c>
      <c r="L181" t="str">
        <f t="shared" si="23"/>
        <v>insert into conditionEffect values(</v>
      </c>
      <c r="M181" t="str">
        <f t="shared" si="24"/>
        <v>'CE0181',</v>
      </c>
      <c r="N181" t="str">
        <f t="shared" si="25"/>
        <v>'ONECE',</v>
      </c>
      <c r="O181" t="str">
        <f t="shared" si="26"/>
        <v>1,</v>
      </c>
      <c r="P181" t="str">
        <f t="shared" si="27"/>
        <v>'ATTR',</v>
      </c>
      <c r="Q181" t="str">
        <f t="shared" si="28"/>
        <v>'ADD_PERCENT_OF_MAX',</v>
      </c>
      <c r="R181" t="str">
        <f t="shared" si="29"/>
        <v>'C_CONFUSION',</v>
      </c>
      <c r="S181" t="str">
        <f t="shared" si="30"/>
        <v>0.25,</v>
      </c>
      <c r="T181" t="str">
        <f t="shared" si="31"/>
        <v>0.95,</v>
      </c>
      <c r="U181" t="str">
        <f t="shared" si="32"/>
        <v>'混乱耐性向上中1ターン'</v>
      </c>
      <c r="V181" t="s">
        <v>1441</v>
      </c>
      <c r="W181" t="str">
        <f t="shared" si="33"/>
        <v>insert into conditionEffect values('CE0181','ONECE',1,'ATTR','ADD_PERCENT_OF_MAX','C_CONFUSION',0.25,0.95,'混乱耐性向上中1ターン');</v>
      </c>
    </row>
    <row r="182" spans="3:23">
      <c r="C182" t="s">
        <v>4102</v>
      </c>
      <c r="D182" t="s">
        <v>2884</v>
      </c>
      <c r="E182">
        <v>5</v>
      </c>
      <c r="F182" t="s">
        <v>3888</v>
      </c>
      <c r="G182" t="s">
        <v>2888</v>
      </c>
      <c r="H182" t="s">
        <v>1467</v>
      </c>
      <c r="I182">
        <v>0.25</v>
      </c>
      <c r="J182">
        <v>0.95</v>
      </c>
      <c r="K182" t="s">
        <v>3119</v>
      </c>
      <c r="L182" t="str">
        <f t="shared" si="23"/>
        <v>insert into conditionEffect values(</v>
      </c>
      <c r="M182" t="str">
        <f t="shared" si="24"/>
        <v>'CE0182',</v>
      </c>
      <c r="N182" t="str">
        <f t="shared" si="25"/>
        <v>'CONTINUE',</v>
      </c>
      <c r="O182" t="str">
        <f t="shared" si="26"/>
        <v>5,</v>
      </c>
      <c r="P182" t="str">
        <f t="shared" si="27"/>
        <v>'ATTR',</v>
      </c>
      <c r="Q182" t="str">
        <f t="shared" si="28"/>
        <v>'ADD_PERCENT_OF_MAX',</v>
      </c>
      <c r="R182" t="str">
        <f t="shared" si="29"/>
        <v>'C_CONFUSION',</v>
      </c>
      <c r="S182" t="str">
        <f t="shared" si="30"/>
        <v>0.25,</v>
      </c>
      <c r="T182" t="str">
        <f t="shared" si="31"/>
        <v>0.95,</v>
      </c>
      <c r="U182" t="str">
        <f t="shared" si="32"/>
        <v>'混乱耐性向上中5ターン'</v>
      </c>
      <c r="V182" t="s">
        <v>1441</v>
      </c>
      <c r="W182" t="str">
        <f t="shared" si="33"/>
        <v>insert into conditionEffect values('CE0182','CONTINUE',5,'ATTR','ADD_PERCENT_OF_MAX','C_CONFUSION',0.25,0.95,'混乱耐性向上中5ターン');</v>
      </c>
    </row>
    <row r="183" spans="3:23">
      <c r="C183" t="s">
        <v>4103</v>
      </c>
      <c r="D183" t="s">
        <v>2884</v>
      </c>
      <c r="E183">
        <v>10</v>
      </c>
      <c r="F183" t="s">
        <v>3888</v>
      </c>
      <c r="G183" t="s">
        <v>2888</v>
      </c>
      <c r="H183" t="s">
        <v>1467</v>
      </c>
      <c r="I183">
        <v>0.25</v>
      </c>
      <c r="J183">
        <v>0.95</v>
      </c>
      <c r="K183" t="s">
        <v>3120</v>
      </c>
      <c r="L183" t="str">
        <f t="shared" si="23"/>
        <v>insert into conditionEffect values(</v>
      </c>
      <c r="M183" t="str">
        <f t="shared" si="24"/>
        <v>'CE0183',</v>
      </c>
      <c r="N183" t="str">
        <f t="shared" si="25"/>
        <v>'CONTINUE',</v>
      </c>
      <c r="O183" t="str">
        <f t="shared" si="26"/>
        <v>10,</v>
      </c>
      <c r="P183" t="str">
        <f t="shared" si="27"/>
        <v>'ATTR',</v>
      </c>
      <c r="Q183" t="str">
        <f t="shared" si="28"/>
        <v>'ADD_PERCENT_OF_MAX',</v>
      </c>
      <c r="R183" t="str">
        <f t="shared" si="29"/>
        <v>'C_CONFUSION',</v>
      </c>
      <c r="S183" t="str">
        <f t="shared" si="30"/>
        <v>0.25,</v>
      </c>
      <c r="T183" t="str">
        <f t="shared" si="31"/>
        <v>0.95,</v>
      </c>
      <c r="U183" t="str">
        <f t="shared" si="32"/>
        <v>'混乱耐性向上中10ターン'</v>
      </c>
      <c r="V183" t="s">
        <v>1441</v>
      </c>
      <c r="W183" t="str">
        <f t="shared" si="33"/>
        <v>insert into conditionEffect values('CE0183','CONTINUE',10,'ATTR','ADD_PERCENT_OF_MAX','C_CONFUSION',0.25,0.95,'混乱耐性向上中10ターン');</v>
      </c>
    </row>
    <row r="184" spans="3:23">
      <c r="C184" t="s">
        <v>4104</v>
      </c>
      <c r="D184" t="s">
        <v>2886</v>
      </c>
      <c r="E184">
        <v>1</v>
      </c>
      <c r="F184" t="s">
        <v>3888</v>
      </c>
      <c r="G184" t="s">
        <v>2888</v>
      </c>
      <c r="H184" t="s">
        <v>1467</v>
      </c>
      <c r="I184">
        <v>0.5</v>
      </c>
      <c r="J184">
        <v>0.95</v>
      </c>
      <c r="K184" t="s">
        <v>3121</v>
      </c>
      <c r="L184" t="str">
        <f t="shared" si="23"/>
        <v>insert into conditionEffect values(</v>
      </c>
      <c r="M184" t="str">
        <f t="shared" si="24"/>
        <v>'CE0184',</v>
      </c>
      <c r="N184" t="str">
        <f t="shared" si="25"/>
        <v>'ONECE',</v>
      </c>
      <c r="O184" t="str">
        <f t="shared" si="26"/>
        <v>1,</v>
      </c>
      <c r="P184" t="str">
        <f t="shared" si="27"/>
        <v>'ATTR',</v>
      </c>
      <c r="Q184" t="str">
        <f t="shared" si="28"/>
        <v>'ADD_PERCENT_OF_MAX',</v>
      </c>
      <c r="R184" t="str">
        <f t="shared" si="29"/>
        <v>'C_CONFUSION',</v>
      </c>
      <c r="S184" t="str">
        <f t="shared" si="30"/>
        <v>0.5,</v>
      </c>
      <c r="T184" t="str">
        <f t="shared" si="31"/>
        <v>0.95,</v>
      </c>
      <c r="U184" t="str">
        <f t="shared" si="32"/>
        <v>'混乱耐性向上強1ターン'</v>
      </c>
      <c r="V184" t="s">
        <v>1441</v>
      </c>
      <c r="W184" t="str">
        <f t="shared" si="33"/>
        <v>insert into conditionEffect values('CE0184','ONECE',1,'ATTR','ADD_PERCENT_OF_MAX','C_CONFUSION',0.5,0.95,'混乱耐性向上強1ターン');</v>
      </c>
    </row>
    <row r="185" spans="3:23">
      <c r="C185" t="s">
        <v>4105</v>
      </c>
      <c r="D185" t="s">
        <v>2884</v>
      </c>
      <c r="E185">
        <v>5</v>
      </c>
      <c r="F185" t="s">
        <v>3888</v>
      </c>
      <c r="G185" t="s">
        <v>2888</v>
      </c>
      <c r="H185" t="s">
        <v>1467</v>
      </c>
      <c r="I185">
        <v>0.5</v>
      </c>
      <c r="J185">
        <v>0.95</v>
      </c>
      <c r="K185" t="s">
        <v>3122</v>
      </c>
      <c r="L185" t="str">
        <f t="shared" si="23"/>
        <v>insert into conditionEffect values(</v>
      </c>
      <c r="M185" t="str">
        <f t="shared" si="24"/>
        <v>'CE0185',</v>
      </c>
      <c r="N185" t="str">
        <f t="shared" si="25"/>
        <v>'CONTINUE',</v>
      </c>
      <c r="O185" t="str">
        <f t="shared" si="26"/>
        <v>5,</v>
      </c>
      <c r="P185" t="str">
        <f t="shared" si="27"/>
        <v>'ATTR',</v>
      </c>
      <c r="Q185" t="str">
        <f t="shared" si="28"/>
        <v>'ADD_PERCENT_OF_MAX',</v>
      </c>
      <c r="R185" t="str">
        <f t="shared" si="29"/>
        <v>'C_CONFUSION',</v>
      </c>
      <c r="S185" t="str">
        <f t="shared" si="30"/>
        <v>0.5,</v>
      </c>
      <c r="T185" t="str">
        <f t="shared" si="31"/>
        <v>0.95,</v>
      </c>
      <c r="U185" t="str">
        <f t="shared" si="32"/>
        <v>'混乱耐性向上強5ターン'</v>
      </c>
      <c r="V185" t="s">
        <v>1441</v>
      </c>
      <c r="W185" t="str">
        <f t="shared" si="33"/>
        <v>insert into conditionEffect values('CE0185','CONTINUE',5,'ATTR','ADD_PERCENT_OF_MAX','C_CONFUSION',0.5,0.95,'混乱耐性向上強5ターン');</v>
      </c>
    </row>
    <row r="186" spans="3:23">
      <c r="C186" t="s">
        <v>4106</v>
      </c>
      <c r="D186" t="s">
        <v>2884</v>
      </c>
      <c r="E186">
        <v>10</v>
      </c>
      <c r="F186" t="s">
        <v>3888</v>
      </c>
      <c r="G186" t="s">
        <v>2888</v>
      </c>
      <c r="H186" t="s">
        <v>1467</v>
      </c>
      <c r="I186">
        <v>0.5</v>
      </c>
      <c r="J186">
        <v>0.95</v>
      </c>
      <c r="K186" t="s">
        <v>3123</v>
      </c>
      <c r="L186" t="str">
        <f t="shared" si="23"/>
        <v>insert into conditionEffect values(</v>
      </c>
      <c r="M186" t="str">
        <f t="shared" si="24"/>
        <v>'CE0186',</v>
      </c>
      <c r="N186" t="str">
        <f t="shared" si="25"/>
        <v>'CONTINUE',</v>
      </c>
      <c r="O186" t="str">
        <f t="shared" si="26"/>
        <v>10,</v>
      </c>
      <c r="P186" t="str">
        <f t="shared" si="27"/>
        <v>'ATTR',</v>
      </c>
      <c r="Q186" t="str">
        <f t="shared" si="28"/>
        <v>'ADD_PERCENT_OF_MAX',</v>
      </c>
      <c r="R186" t="str">
        <f t="shared" si="29"/>
        <v>'C_CONFUSION',</v>
      </c>
      <c r="S186" t="str">
        <f t="shared" si="30"/>
        <v>0.5,</v>
      </c>
      <c r="T186" t="str">
        <f t="shared" si="31"/>
        <v>0.95,</v>
      </c>
      <c r="U186" t="str">
        <f t="shared" si="32"/>
        <v>'混乱耐性向上強10ターン'</v>
      </c>
      <c r="V186" t="s">
        <v>1441</v>
      </c>
      <c r="W186" t="str">
        <f t="shared" si="33"/>
        <v>insert into conditionEffect values('CE0186','CONTINUE',10,'ATTR','ADD_PERCENT_OF_MAX','C_CONFUSION',0.5,0.95,'混乱耐性向上強10ターン');</v>
      </c>
    </row>
    <row r="187" spans="3:23">
      <c r="C187" t="s">
        <v>4107</v>
      </c>
      <c r="D187" t="s">
        <v>2886</v>
      </c>
      <c r="E187">
        <v>1</v>
      </c>
      <c r="F187" t="s">
        <v>3888</v>
      </c>
      <c r="G187" t="s">
        <v>2888</v>
      </c>
      <c r="H187" t="s">
        <v>1467</v>
      </c>
      <c r="I187">
        <v>-0.1</v>
      </c>
      <c r="J187">
        <v>0.95</v>
      </c>
      <c r="K187" t="s">
        <v>3124</v>
      </c>
      <c r="L187" t="str">
        <f t="shared" si="23"/>
        <v>insert into conditionEffect values(</v>
      </c>
      <c r="M187" t="str">
        <f t="shared" si="24"/>
        <v>'CE0187',</v>
      </c>
      <c r="N187" t="str">
        <f t="shared" si="25"/>
        <v>'ONECE',</v>
      </c>
      <c r="O187" t="str">
        <f t="shared" si="26"/>
        <v>1,</v>
      </c>
      <c r="P187" t="str">
        <f t="shared" si="27"/>
        <v>'ATTR',</v>
      </c>
      <c r="Q187" t="str">
        <f t="shared" si="28"/>
        <v>'ADD_PERCENT_OF_MAX',</v>
      </c>
      <c r="R187" t="str">
        <f t="shared" si="29"/>
        <v>'C_CONFUSION',</v>
      </c>
      <c r="S187" t="str">
        <f t="shared" si="30"/>
        <v>-0.1,</v>
      </c>
      <c r="T187" t="str">
        <f t="shared" si="31"/>
        <v>0.95,</v>
      </c>
      <c r="U187" t="str">
        <f t="shared" si="32"/>
        <v>'混乱耐性低下弱1ターン'</v>
      </c>
      <c r="V187" t="s">
        <v>1441</v>
      </c>
      <c r="W187" t="str">
        <f t="shared" si="33"/>
        <v>insert into conditionEffect values('CE0187','ONECE',1,'ATTR','ADD_PERCENT_OF_MAX','C_CONFUSION',-0.1,0.95,'混乱耐性低下弱1ターン');</v>
      </c>
    </row>
    <row r="188" spans="3:23">
      <c r="C188" t="s">
        <v>4108</v>
      </c>
      <c r="D188" t="s">
        <v>2884</v>
      </c>
      <c r="E188">
        <v>5</v>
      </c>
      <c r="F188" t="s">
        <v>3888</v>
      </c>
      <c r="G188" t="s">
        <v>2888</v>
      </c>
      <c r="H188" t="s">
        <v>1467</v>
      </c>
      <c r="I188">
        <v>-0.1</v>
      </c>
      <c r="J188">
        <v>0.95</v>
      </c>
      <c r="K188" t="s">
        <v>3125</v>
      </c>
      <c r="L188" t="str">
        <f t="shared" si="23"/>
        <v>insert into conditionEffect values(</v>
      </c>
      <c r="M188" t="str">
        <f t="shared" si="24"/>
        <v>'CE0188',</v>
      </c>
      <c r="N188" t="str">
        <f t="shared" si="25"/>
        <v>'CONTINUE',</v>
      </c>
      <c r="O188" t="str">
        <f t="shared" si="26"/>
        <v>5,</v>
      </c>
      <c r="P188" t="str">
        <f t="shared" si="27"/>
        <v>'ATTR',</v>
      </c>
      <c r="Q188" t="str">
        <f t="shared" si="28"/>
        <v>'ADD_PERCENT_OF_MAX',</v>
      </c>
      <c r="R188" t="str">
        <f t="shared" si="29"/>
        <v>'C_CONFUSION',</v>
      </c>
      <c r="S188" t="str">
        <f t="shared" si="30"/>
        <v>-0.1,</v>
      </c>
      <c r="T188" t="str">
        <f t="shared" si="31"/>
        <v>0.95,</v>
      </c>
      <c r="U188" t="str">
        <f t="shared" si="32"/>
        <v>'混乱耐性低下弱5ターン'</v>
      </c>
      <c r="V188" t="s">
        <v>1441</v>
      </c>
      <c r="W188" t="str">
        <f t="shared" si="33"/>
        <v>insert into conditionEffect values('CE0188','CONTINUE',5,'ATTR','ADD_PERCENT_OF_MAX','C_CONFUSION',-0.1,0.95,'混乱耐性低下弱5ターン');</v>
      </c>
    </row>
    <row r="189" spans="3:23">
      <c r="C189" t="s">
        <v>4109</v>
      </c>
      <c r="D189" t="s">
        <v>2884</v>
      </c>
      <c r="E189">
        <v>10</v>
      </c>
      <c r="F189" t="s">
        <v>3888</v>
      </c>
      <c r="G189" t="s">
        <v>2888</v>
      </c>
      <c r="H189" t="s">
        <v>1467</v>
      </c>
      <c r="I189">
        <v>-0.1</v>
      </c>
      <c r="J189">
        <v>0.95</v>
      </c>
      <c r="K189" t="s">
        <v>3126</v>
      </c>
      <c r="L189" t="str">
        <f t="shared" si="23"/>
        <v>insert into conditionEffect values(</v>
      </c>
      <c r="M189" t="str">
        <f t="shared" si="24"/>
        <v>'CE0189',</v>
      </c>
      <c r="N189" t="str">
        <f t="shared" si="25"/>
        <v>'CONTINUE',</v>
      </c>
      <c r="O189" t="str">
        <f t="shared" si="26"/>
        <v>10,</v>
      </c>
      <c r="P189" t="str">
        <f t="shared" si="27"/>
        <v>'ATTR',</v>
      </c>
      <c r="Q189" t="str">
        <f t="shared" si="28"/>
        <v>'ADD_PERCENT_OF_MAX',</v>
      </c>
      <c r="R189" t="str">
        <f t="shared" si="29"/>
        <v>'C_CONFUSION',</v>
      </c>
      <c r="S189" t="str">
        <f t="shared" si="30"/>
        <v>-0.1,</v>
      </c>
      <c r="T189" t="str">
        <f t="shared" si="31"/>
        <v>0.95,</v>
      </c>
      <c r="U189" t="str">
        <f t="shared" si="32"/>
        <v>'混乱耐性低下弱10ターン'</v>
      </c>
      <c r="V189" t="s">
        <v>1441</v>
      </c>
      <c r="W189" t="str">
        <f t="shared" si="33"/>
        <v>insert into conditionEffect values('CE0189','CONTINUE',10,'ATTR','ADD_PERCENT_OF_MAX','C_CONFUSION',-0.1,0.95,'混乱耐性低下弱10ターン');</v>
      </c>
    </row>
    <row r="190" spans="3:23">
      <c r="C190" t="s">
        <v>4110</v>
      </c>
      <c r="D190" t="s">
        <v>2886</v>
      </c>
      <c r="E190">
        <v>1</v>
      </c>
      <c r="F190" t="s">
        <v>3888</v>
      </c>
      <c r="G190" t="s">
        <v>2888</v>
      </c>
      <c r="H190" t="s">
        <v>1467</v>
      </c>
      <c r="I190">
        <v>-0.25</v>
      </c>
      <c r="J190">
        <v>0.95</v>
      </c>
      <c r="K190" t="s">
        <v>3127</v>
      </c>
      <c r="L190" t="str">
        <f t="shared" si="23"/>
        <v>insert into conditionEffect values(</v>
      </c>
      <c r="M190" t="str">
        <f t="shared" si="24"/>
        <v>'CE0190',</v>
      </c>
      <c r="N190" t="str">
        <f t="shared" si="25"/>
        <v>'ONECE',</v>
      </c>
      <c r="O190" t="str">
        <f t="shared" si="26"/>
        <v>1,</v>
      </c>
      <c r="P190" t="str">
        <f t="shared" si="27"/>
        <v>'ATTR',</v>
      </c>
      <c r="Q190" t="str">
        <f t="shared" si="28"/>
        <v>'ADD_PERCENT_OF_MAX',</v>
      </c>
      <c r="R190" t="str">
        <f t="shared" si="29"/>
        <v>'C_CONFUSION',</v>
      </c>
      <c r="S190" t="str">
        <f t="shared" si="30"/>
        <v>-0.25,</v>
      </c>
      <c r="T190" t="str">
        <f t="shared" si="31"/>
        <v>0.95,</v>
      </c>
      <c r="U190" t="str">
        <f t="shared" si="32"/>
        <v>'混乱耐性低下中1ターン'</v>
      </c>
      <c r="V190" t="s">
        <v>1441</v>
      </c>
      <c r="W190" t="str">
        <f t="shared" si="33"/>
        <v>insert into conditionEffect values('CE0190','ONECE',1,'ATTR','ADD_PERCENT_OF_MAX','C_CONFUSION',-0.25,0.95,'混乱耐性低下中1ターン');</v>
      </c>
    </row>
    <row r="191" spans="3:23">
      <c r="C191" t="s">
        <v>4111</v>
      </c>
      <c r="D191" t="s">
        <v>2884</v>
      </c>
      <c r="E191">
        <v>5</v>
      </c>
      <c r="F191" t="s">
        <v>3888</v>
      </c>
      <c r="G191" t="s">
        <v>2888</v>
      </c>
      <c r="H191" t="s">
        <v>1467</v>
      </c>
      <c r="I191">
        <v>-0.25</v>
      </c>
      <c r="J191">
        <v>0.95</v>
      </c>
      <c r="K191" t="s">
        <v>3128</v>
      </c>
      <c r="L191" t="str">
        <f t="shared" si="23"/>
        <v>insert into conditionEffect values(</v>
      </c>
      <c r="M191" t="str">
        <f t="shared" si="24"/>
        <v>'CE0191',</v>
      </c>
      <c r="N191" t="str">
        <f t="shared" si="25"/>
        <v>'CONTINUE',</v>
      </c>
      <c r="O191" t="str">
        <f t="shared" si="26"/>
        <v>5,</v>
      </c>
      <c r="P191" t="str">
        <f t="shared" si="27"/>
        <v>'ATTR',</v>
      </c>
      <c r="Q191" t="str">
        <f t="shared" si="28"/>
        <v>'ADD_PERCENT_OF_MAX',</v>
      </c>
      <c r="R191" t="str">
        <f t="shared" si="29"/>
        <v>'C_CONFUSION',</v>
      </c>
      <c r="S191" t="str">
        <f t="shared" si="30"/>
        <v>-0.25,</v>
      </c>
      <c r="T191" t="str">
        <f t="shared" si="31"/>
        <v>0.95,</v>
      </c>
      <c r="U191" t="str">
        <f t="shared" si="32"/>
        <v>'混乱耐性低下中5ターン'</v>
      </c>
      <c r="V191" t="s">
        <v>1441</v>
      </c>
      <c r="W191" t="str">
        <f t="shared" si="33"/>
        <v>insert into conditionEffect values('CE0191','CONTINUE',5,'ATTR','ADD_PERCENT_OF_MAX','C_CONFUSION',-0.25,0.95,'混乱耐性低下中5ターン');</v>
      </c>
    </row>
    <row r="192" spans="3:23">
      <c r="C192" t="s">
        <v>4112</v>
      </c>
      <c r="D192" t="s">
        <v>2884</v>
      </c>
      <c r="E192">
        <v>10</v>
      </c>
      <c r="F192" t="s">
        <v>3888</v>
      </c>
      <c r="G192" t="s">
        <v>2888</v>
      </c>
      <c r="H192" t="s">
        <v>1467</v>
      </c>
      <c r="I192">
        <v>-0.25</v>
      </c>
      <c r="J192">
        <v>0.95</v>
      </c>
      <c r="K192" t="s">
        <v>3129</v>
      </c>
      <c r="L192" t="str">
        <f t="shared" si="23"/>
        <v>insert into conditionEffect values(</v>
      </c>
      <c r="M192" t="str">
        <f t="shared" si="24"/>
        <v>'CE0192',</v>
      </c>
      <c r="N192" t="str">
        <f t="shared" si="25"/>
        <v>'CONTINUE',</v>
      </c>
      <c r="O192" t="str">
        <f t="shared" si="26"/>
        <v>10,</v>
      </c>
      <c r="P192" t="str">
        <f t="shared" si="27"/>
        <v>'ATTR',</v>
      </c>
      <c r="Q192" t="str">
        <f t="shared" si="28"/>
        <v>'ADD_PERCENT_OF_MAX',</v>
      </c>
      <c r="R192" t="str">
        <f t="shared" si="29"/>
        <v>'C_CONFUSION',</v>
      </c>
      <c r="S192" t="str">
        <f t="shared" si="30"/>
        <v>-0.25,</v>
      </c>
      <c r="T192" t="str">
        <f t="shared" si="31"/>
        <v>0.95,</v>
      </c>
      <c r="U192" t="str">
        <f t="shared" si="32"/>
        <v>'混乱耐性低下中10ターン'</v>
      </c>
      <c r="V192" t="s">
        <v>1441</v>
      </c>
      <c r="W192" t="str">
        <f t="shared" si="33"/>
        <v>insert into conditionEffect values('CE0192','CONTINUE',10,'ATTR','ADD_PERCENT_OF_MAX','C_CONFUSION',-0.25,0.95,'混乱耐性低下中10ターン');</v>
      </c>
    </row>
    <row r="193" spans="3:23">
      <c r="C193" t="s">
        <v>4113</v>
      </c>
      <c r="D193" t="s">
        <v>2886</v>
      </c>
      <c r="E193">
        <v>1</v>
      </c>
      <c r="F193" t="s">
        <v>3888</v>
      </c>
      <c r="G193" t="s">
        <v>2888</v>
      </c>
      <c r="H193" t="s">
        <v>1467</v>
      </c>
      <c r="I193">
        <v>-0.5</v>
      </c>
      <c r="J193">
        <v>0.95</v>
      </c>
      <c r="K193" t="s">
        <v>3130</v>
      </c>
      <c r="L193" t="str">
        <f t="shared" si="23"/>
        <v>insert into conditionEffect values(</v>
      </c>
      <c r="M193" t="str">
        <f t="shared" si="24"/>
        <v>'CE0193',</v>
      </c>
      <c r="N193" t="str">
        <f t="shared" si="25"/>
        <v>'ONECE',</v>
      </c>
      <c r="O193" t="str">
        <f t="shared" si="26"/>
        <v>1,</v>
      </c>
      <c r="P193" t="str">
        <f t="shared" si="27"/>
        <v>'ATTR',</v>
      </c>
      <c r="Q193" t="str">
        <f t="shared" si="28"/>
        <v>'ADD_PERCENT_OF_MAX',</v>
      </c>
      <c r="R193" t="str">
        <f t="shared" si="29"/>
        <v>'C_CONFUSION',</v>
      </c>
      <c r="S193" t="str">
        <f t="shared" si="30"/>
        <v>-0.5,</v>
      </c>
      <c r="T193" t="str">
        <f t="shared" si="31"/>
        <v>0.95,</v>
      </c>
      <c r="U193" t="str">
        <f t="shared" si="32"/>
        <v>'混乱耐性低下強1ターン'</v>
      </c>
      <c r="V193" t="s">
        <v>1441</v>
      </c>
      <c r="W193" t="str">
        <f t="shared" si="33"/>
        <v>insert into conditionEffect values('CE0193','ONECE',1,'ATTR','ADD_PERCENT_OF_MAX','C_CONFUSION',-0.5,0.95,'混乱耐性低下強1ターン');</v>
      </c>
    </row>
    <row r="194" spans="3:23">
      <c r="C194" t="s">
        <v>4114</v>
      </c>
      <c r="D194" t="s">
        <v>2884</v>
      </c>
      <c r="E194">
        <v>5</v>
      </c>
      <c r="F194" t="s">
        <v>3888</v>
      </c>
      <c r="G194" t="s">
        <v>2888</v>
      </c>
      <c r="H194" t="s">
        <v>1467</v>
      </c>
      <c r="I194">
        <v>-0.5</v>
      </c>
      <c r="J194">
        <v>0.95</v>
      </c>
      <c r="K194" t="s">
        <v>3131</v>
      </c>
      <c r="L194" t="str">
        <f t="shared" si="23"/>
        <v>insert into conditionEffect values(</v>
      </c>
      <c r="M194" t="str">
        <f t="shared" si="24"/>
        <v>'CE0194',</v>
      </c>
      <c r="N194" t="str">
        <f t="shared" si="25"/>
        <v>'CONTINUE',</v>
      </c>
      <c r="O194" t="str">
        <f t="shared" si="26"/>
        <v>5,</v>
      </c>
      <c r="P194" t="str">
        <f t="shared" si="27"/>
        <v>'ATTR',</v>
      </c>
      <c r="Q194" t="str">
        <f t="shared" si="28"/>
        <v>'ADD_PERCENT_OF_MAX',</v>
      </c>
      <c r="R194" t="str">
        <f t="shared" si="29"/>
        <v>'C_CONFUSION',</v>
      </c>
      <c r="S194" t="str">
        <f t="shared" si="30"/>
        <v>-0.5,</v>
      </c>
      <c r="T194" t="str">
        <f t="shared" si="31"/>
        <v>0.95,</v>
      </c>
      <c r="U194" t="str">
        <f t="shared" si="32"/>
        <v>'混乱耐性低下強5ターン'</v>
      </c>
      <c r="V194" t="s">
        <v>1441</v>
      </c>
      <c r="W194" t="str">
        <f t="shared" si="33"/>
        <v>insert into conditionEffect values('CE0194','CONTINUE',5,'ATTR','ADD_PERCENT_OF_MAX','C_CONFUSION',-0.5,0.95,'混乱耐性低下強5ターン');</v>
      </c>
    </row>
    <row r="195" spans="3:23">
      <c r="C195" t="s">
        <v>4115</v>
      </c>
      <c r="D195" t="s">
        <v>2884</v>
      </c>
      <c r="E195">
        <v>10</v>
      </c>
      <c r="F195" t="s">
        <v>3888</v>
      </c>
      <c r="G195" t="s">
        <v>2888</v>
      </c>
      <c r="H195" t="s">
        <v>1467</v>
      </c>
      <c r="I195">
        <v>-0.5</v>
      </c>
      <c r="J195">
        <v>0.95</v>
      </c>
      <c r="K195" t="s">
        <v>3132</v>
      </c>
      <c r="L195" t="str">
        <f t="shared" si="23"/>
        <v>insert into conditionEffect values(</v>
      </c>
      <c r="M195" t="str">
        <f t="shared" si="24"/>
        <v>'CE0195',</v>
      </c>
      <c r="N195" t="str">
        <f t="shared" si="25"/>
        <v>'CONTINUE',</v>
      </c>
      <c r="O195" t="str">
        <f t="shared" si="26"/>
        <v>10,</v>
      </c>
      <c r="P195" t="str">
        <f t="shared" si="27"/>
        <v>'ATTR',</v>
      </c>
      <c r="Q195" t="str">
        <f t="shared" si="28"/>
        <v>'ADD_PERCENT_OF_MAX',</v>
      </c>
      <c r="R195" t="str">
        <f t="shared" si="29"/>
        <v>'C_CONFUSION',</v>
      </c>
      <c r="S195" t="str">
        <f t="shared" si="30"/>
        <v>-0.5,</v>
      </c>
      <c r="T195" t="str">
        <f t="shared" si="31"/>
        <v>0.95,</v>
      </c>
      <c r="U195" t="str">
        <f t="shared" si="32"/>
        <v>'混乱耐性低下強10ターン'</v>
      </c>
      <c r="V195" t="s">
        <v>1441</v>
      </c>
      <c r="W195" t="str">
        <f t="shared" si="33"/>
        <v>insert into conditionEffect values('CE0195','CONTINUE',10,'ATTR','ADD_PERCENT_OF_MAX','C_CONFUSION',-0.5,0.95,'混乱耐性低下強10ターン');</v>
      </c>
    </row>
    <row r="196" spans="3:23">
      <c r="C196" t="s">
        <v>4116</v>
      </c>
      <c r="D196" t="s">
        <v>2886</v>
      </c>
      <c r="E196">
        <v>1</v>
      </c>
      <c r="F196" t="s">
        <v>3888</v>
      </c>
      <c r="G196" t="s">
        <v>2888</v>
      </c>
      <c r="H196" t="s">
        <v>1468</v>
      </c>
      <c r="I196">
        <v>0.1</v>
      </c>
      <c r="J196">
        <v>0.95</v>
      </c>
      <c r="K196" t="s">
        <v>3133</v>
      </c>
      <c r="L196" t="str">
        <f t="shared" si="23"/>
        <v>insert into conditionEffect values(</v>
      </c>
      <c r="M196" t="str">
        <f t="shared" si="24"/>
        <v>'CE0196',</v>
      </c>
      <c r="N196" t="str">
        <f t="shared" si="25"/>
        <v>'ONECE',</v>
      </c>
      <c r="O196" t="str">
        <f t="shared" si="26"/>
        <v>1,</v>
      </c>
      <c r="P196" t="str">
        <f t="shared" si="27"/>
        <v>'ATTR',</v>
      </c>
      <c r="Q196" t="str">
        <f t="shared" si="28"/>
        <v>'ADD_PERCENT_OF_MAX',</v>
      </c>
      <c r="R196" t="str">
        <f t="shared" si="29"/>
        <v>'C_MADNESS',</v>
      </c>
      <c r="S196" t="str">
        <f t="shared" si="30"/>
        <v>0.1,</v>
      </c>
      <c r="T196" t="str">
        <f t="shared" si="31"/>
        <v>0.95,</v>
      </c>
      <c r="U196" t="str">
        <f t="shared" si="32"/>
        <v>'狂乱耐性向上弱1ターン'</v>
      </c>
      <c r="V196" t="s">
        <v>1441</v>
      </c>
      <c r="W196" t="str">
        <f t="shared" si="33"/>
        <v>insert into conditionEffect values('CE0196','ONECE',1,'ATTR','ADD_PERCENT_OF_MAX','C_MADNESS',0.1,0.95,'狂乱耐性向上弱1ターン');</v>
      </c>
    </row>
    <row r="197" spans="3:23">
      <c r="C197" t="s">
        <v>4117</v>
      </c>
      <c r="D197" t="s">
        <v>2884</v>
      </c>
      <c r="E197">
        <v>5</v>
      </c>
      <c r="F197" t="s">
        <v>3888</v>
      </c>
      <c r="G197" t="s">
        <v>2888</v>
      </c>
      <c r="H197" t="s">
        <v>1468</v>
      </c>
      <c r="I197">
        <v>0.1</v>
      </c>
      <c r="J197">
        <v>0.95</v>
      </c>
      <c r="K197" t="s">
        <v>3134</v>
      </c>
      <c r="L197" t="str">
        <f t="shared" ref="L197:L260" si="34">"insert into conditionEffect values("</f>
        <v>insert into conditionEffect values(</v>
      </c>
      <c r="M197" t="str">
        <f t="shared" ref="M197:M260" si="35">"'"&amp;C197&amp;"',"</f>
        <v>'CE0197',</v>
      </c>
      <c r="N197" t="str">
        <f t="shared" ref="N197:N260" si="36">"'"&amp;D197&amp;"',"</f>
        <v>'CONTINUE',</v>
      </c>
      <c r="O197" t="str">
        <f t="shared" ref="O197:O260" si="37">E197&amp;","</f>
        <v>5,</v>
      </c>
      <c r="P197" t="str">
        <f t="shared" ref="P197:P260" si="38">"'"&amp;F197&amp;"',"</f>
        <v>'ATTR',</v>
      </c>
      <c r="Q197" t="str">
        <f t="shared" ref="Q197:Q260" si="39">"'"&amp;G197&amp;"',"</f>
        <v>'ADD_PERCENT_OF_MAX',</v>
      </c>
      <c r="R197" t="str">
        <f t="shared" ref="R197:R260" si="40">"'"&amp;H197&amp;"',"</f>
        <v>'C_MADNESS',</v>
      </c>
      <c r="S197" t="str">
        <f t="shared" ref="S197:S260" si="41">I197&amp;","</f>
        <v>0.1,</v>
      </c>
      <c r="T197" t="str">
        <f t="shared" ref="T197:T260" si="42">J197&amp;","</f>
        <v>0.95,</v>
      </c>
      <c r="U197" t="str">
        <f t="shared" ref="U197:U260" si="43">"'"&amp;K197&amp;"'"</f>
        <v>'狂乱耐性向上弱5ターン'</v>
      </c>
      <c r="V197" t="s">
        <v>1441</v>
      </c>
      <c r="W197" t="str">
        <f t="shared" ref="W197:W260" si="44">L197&amp;M197&amp;N197&amp;O197&amp;P197&amp;Q197&amp;R197&amp;S197&amp;T197&amp;U197&amp;V197</f>
        <v>insert into conditionEffect values('CE0197','CONTINUE',5,'ATTR','ADD_PERCENT_OF_MAX','C_MADNESS',0.1,0.95,'狂乱耐性向上弱5ターン');</v>
      </c>
    </row>
    <row r="198" spans="3:23">
      <c r="C198" t="s">
        <v>4118</v>
      </c>
      <c r="D198" t="s">
        <v>2884</v>
      </c>
      <c r="E198">
        <v>10</v>
      </c>
      <c r="F198" t="s">
        <v>3888</v>
      </c>
      <c r="G198" t="s">
        <v>2888</v>
      </c>
      <c r="H198" t="s">
        <v>1468</v>
      </c>
      <c r="I198">
        <v>0.1</v>
      </c>
      <c r="J198">
        <v>0.95</v>
      </c>
      <c r="K198" t="s">
        <v>3135</v>
      </c>
      <c r="L198" t="str">
        <f t="shared" si="34"/>
        <v>insert into conditionEffect values(</v>
      </c>
      <c r="M198" t="str">
        <f t="shared" si="35"/>
        <v>'CE0198',</v>
      </c>
      <c r="N198" t="str">
        <f t="shared" si="36"/>
        <v>'CONTINUE',</v>
      </c>
      <c r="O198" t="str">
        <f t="shared" si="37"/>
        <v>10,</v>
      </c>
      <c r="P198" t="str">
        <f t="shared" si="38"/>
        <v>'ATTR',</v>
      </c>
      <c r="Q198" t="str">
        <f t="shared" si="39"/>
        <v>'ADD_PERCENT_OF_MAX',</v>
      </c>
      <c r="R198" t="str">
        <f t="shared" si="40"/>
        <v>'C_MADNESS',</v>
      </c>
      <c r="S198" t="str">
        <f t="shared" si="41"/>
        <v>0.1,</v>
      </c>
      <c r="T198" t="str">
        <f t="shared" si="42"/>
        <v>0.95,</v>
      </c>
      <c r="U198" t="str">
        <f t="shared" si="43"/>
        <v>'狂乱耐性向上弱10ターン'</v>
      </c>
      <c r="V198" t="s">
        <v>1441</v>
      </c>
      <c r="W198" t="str">
        <f t="shared" si="44"/>
        <v>insert into conditionEffect values('CE0198','CONTINUE',10,'ATTR','ADD_PERCENT_OF_MAX','C_MADNESS',0.1,0.95,'狂乱耐性向上弱10ターン');</v>
      </c>
    </row>
    <row r="199" spans="3:23">
      <c r="C199" t="s">
        <v>4119</v>
      </c>
      <c r="D199" t="s">
        <v>2886</v>
      </c>
      <c r="E199">
        <v>1</v>
      </c>
      <c r="F199" t="s">
        <v>3888</v>
      </c>
      <c r="G199" t="s">
        <v>2888</v>
      </c>
      <c r="H199" t="s">
        <v>1468</v>
      </c>
      <c r="I199">
        <v>0.25</v>
      </c>
      <c r="J199">
        <v>0.95</v>
      </c>
      <c r="K199" t="s">
        <v>3136</v>
      </c>
      <c r="L199" t="str">
        <f t="shared" si="34"/>
        <v>insert into conditionEffect values(</v>
      </c>
      <c r="M199" t="str">
        <f t="shared" si="35"/>
        <v>'CE0199',</v>
      </c>
      <c r="N199" t="str">
        <f t="shared" si="36"/>
        <v>'ONECE',</v>
      </c>
      <c r="O199" t="str">
        <f t="shared" si="37"/>
        <v>1,</v>
      </c>
      <c r="P199" t="str">
        <f t="shared" si="38"/>
        <v>'ATTR',</v>
      </c>
      <c r="Q199" t="str">
        <f t="shared" si="39"/>
        <v>'ADD_PERCENT_OF_MAX',</v>
      </c>
      <c r="R199" t="str">
        <f t="shared" si="40"/>
        <v>'C_MADNESS',</v>
      </c>
      <c r="S199" t="str">
        <f t="shared" si="41"/>
        <v>0.25,</v>
      </c>
      <c r="T199" t="str">
        <f t="shared" si="42"/>
        <v>0.95,</v>
      </c>
      <c r="U199" t="str">
        <f t="shared" si="43"/>
        <v>'狂乱耐性向上中1ターン'</v>
      </c>
      <c r="V199" t="s">
        <v>1441</v>
      </c>
      <c r="W199" t="str">
        <f t="shared" si="44"/>
        <v>insert into conditionEffect values('CE0199','ONECE',1,'ATTR','ADD_PERCENT_OF_MAX','C_MADNESS',0.25,0.95,'狂乱耐性向上中1ターン');</v>
      </c>
    </row>
    <row r="200" spans="3:23">
      <c r="C200" t="s">
        <v>4120</v>
      </c>
      <c r="D200" t="s">
        <v>2884</v>
      </c>
      <c r="E200">
        <v>5</v>
      </c>
      <c r="F200" t="s">
        <v>3888</v>
      </c>
      <c r="G200" t="s">
        <v>2888</v>
      </c>
      <c r="H200" t="s">
        <v>1468</v>
      </c>
      <c r="I200">
        <v>0.25</v>
      </c>
      <c r="J200">
        <v>0.95</v>
      </c>
      <c r="K200" t="s">
        <v>3137</v>
      </c>
      <c r="L200" t="str">
        <f t="shared" si="34"/>
        <v>insert into conditionEffect values(</v>
      </c>
      <c r="M200" t="str">
        <f t="shared" si="35"/>
        <v>'CE0200',</v>
      </c>
      <c r="N200" t="str">
        <f t="shared" si="36"/>
        <v>'CONTINUE',</v>
      </c>
      <c r="O200" t="str">
        <f t="shared" si="37"/>
        <v>5,</v>
      </c>
      <c r="P200" t="str">
        <f t="shared" si="38"/>
        <v>'ATTR',</v>
      </c>
      <c r="Q200" t="str">
        <f t="shared" si="39"/>
        <v>'ADD_PERCENT_OF_MAX',</v>
      </c>
      <c r="R200" t="str">
        <f t="shared" si="40"/>
        <v>'C_MADNESS',</v>
      </c>
      <c r="S200" t="str">
        <f t="shared" si="41"/>
        <v>0.25,</v>
      </c>
      <c r="T200" t="str">
        <f t="shared" si="42"/>
        <v>0.95,</v>
      </c>
      <c r="U200" t="str">
        <f t="shared" si="43"/>
        <v>'狂乱耐性向上中5ターン'</v>
      </c>
      <c r="V200" t="s">
        <v>1441</v>
      </c>
      <c r="W200" t="str">
        <f t="shared" si="44"/>
        <v>insert into conditionEffect values('CE0200','CONTINUE',5,'ATTR','ADD_PERCENT_OF_MAX','C_MADNESS',0.25,0.95,'狂乱耐性向上中5ターン');</v>
      </c>
    </row>
    <row r="201" spans="3:23">
      <c r="C201" t="s">
        <v>4121</v>
      </c>
      <c r="D201" t="s">
        <v>2884</v>
      </c>
      <c r="E201">
        <v>10</v>
      </c>
      <c r="F201" t="s">
        <v>3888</v>
      </c>
      <c r="G201" t="s">
        <v>2888</v>
      </c>
      <c r="H201" t="s">
        <v>1468</v>
      </c>
      <c r="I201">
        <v>0.25</v>
      </c>
      <c r="J201">
        <v>0.95</v>
      </c>
      <c r="K201" t="s">
        <v>3138</v>
      </c>
      <c r="L201" t="str">
        <f t="shared" si="34"/>
        <v>insert into conditionEffect values(</v>
      </c>
      <c r="M201" t="str">
        <f t="shared" si="35"/>
        <v>'CE0201',</v>
      </c>
      <c r="N201" t="str">
        <f t="shared" si="36"/>
        <v>'CONTINUE',</v>
      </c>
      <c r="O201" t="str">
        <f t="shared" si="37"/>
        <v>10,</v>
      </c>
      <c r="P201" t="str">
        <f t="shared" si="38"/>
        <v>'ATTR',</v>
      </c>
      <c r="Q201" t="str">
        <f t="shared" si="39"/>
        <v>'ADD_PERCENT_OF_MAX',</v>
      </c>
      <c r="R201" t="str">
        <f t="shared" si="40"/>
        <v>'C_MADNESS',</v>
      </c>
      <c r="S201" t="str">
        <f t="shared" si="41"/>
        <v>0.25,</v>
      </c>
      <c r="T201" t="str">
        <f t="shared" si="42"/>
        <v>0.95,</v>
      </c>
      <c r="U201" t="str">
        <f t="shared" si="43"/>
        <v>'狂乱耐性向上中10ターン'</v>
      </c>
      <c r="V201" t="s">
        <v>1441</v>
      </c>
      <c r="W201" t="str">
        <f t="shared" si="44"/>
        <v>insert into conditionEffect values('CE0201','CONTINUE',10,'ATTR','ADD_PERCENT_OF_MAX','C_MADNESS',0.25,0.95,'狂乱耐性向上中10ターン');</v>
      </c>
    </row>
    <row r="202" spans="3:23">
      <c r="C202" t="s">
        <v>4122</v>
      </c>
      <c r="D202" t="s">
        <v>2886</v>
      </c>
      <c r="E202">
        <v>1</v>
      </c>
      <c r="F202" t="s">
        <v>3888</v>
      </c>
      <c r="G202" t="s">
        <v>2888</v>
      </c>
      <c r="H202" t="s">
        <v>1468</v>
      </c>
      <c r="I202">
        <v>0.5</v>
      </c>
      <c r="J202">
        <v>0.95</v>
      </c>
      <c r="K202" t="s">
        <v>3139</v>
      </c>
      <c r="L202" t="str">
        <f t="shared" si="34"/>
        <v>insert into conditionEffect values(</v>
      </c>
      <c r="M202" t="str">
        <f t="shared" si="35"/>
        <v>'CE0202',</v>
      </c>
      <c r="N202" t="str">
        <f t="shared" si="36"/>
        <v>'ONECE',</v>
      </c>
      <c r="O202" t="str">
        <f t="shared" si="37"/>
        <v>1,</v>
      </c>
      <c r="P202" t="str">
        <f t="shared" si="38"/>
        <v>'ATTR',</v>
      </c>
      <c r="Q202" t="str">
        <f t="shared" si="39"/>
        <v>'ADD_PERCENT_OF_MAX',</v>
      </c>
      <c r="R202" t="str">
        <f t="shared" si="40"/>
        <v>'C_MADNESS',</v>
      </c>
      <c r="S202" t="str">
        <f t="shared" si="41"/>
        <v>0.5,</v>
      </c>
      <c r="T202" t="str">
        <f t="shared" si="42"/>
        <v>0.95,</v>
      </c>
      <c r="U202" t="str">
        <f t="shared" si="43"/>
        <v>'狂乱耐性向上強1ターン'</v>
      </c>
      <c r="V202" t="s">
        <v>1441</v>
      </c>
      <c r="W202" t="str">
        <f t="shared" si="44"/>
        <v>insert into conditionEffect values('CE0202','ONECE',1,'ATTR','ADD_PERCENT_OF_MAX','C_MADNESS',0.5,0.95,'狂乱耐性向上強1ターン');</v>
      </c>
    </row>
    <row r="203" spans="3:23">
      <c r="C203" t="s">
        <v>4123</v>
      </c>
      <c r="D203" t="s">
        <v>2884</v>
      </c>
      <c r="E203">
        <v>5</v>
      </c>
      <c r="F203" t="s">
        <v>3888</v>
      </c>
      <c r="G203" t="s">
        <v>2888</v>
      </c>
      <c r="H203" t="s">
        <v>1468</v>
      </c>
      <c r="I203">
        <v>0.5</v>
      </c>
      <c r="J203">
        <v>0.95</v>
      </c>
      <c r="K203" t="s">
        <v>3140</v>
      </c>
      <c r="L203" t="str">
        <f t="shared" si="34"/>
        <v>insert into conditionEffect values(</v>
      </c>
      <c r="M203" t="str">
        <f t="shared" si="35"/>
        <v>'CE0203',</v>
      </c>
      <c r="N203" t="str">
        <f t="shared" si="36"/>
        <v>'CONTINUE',</v>
      </c>
      <c r="O203" t="str">
        <f t="shared" si="37"/>
        <v>5,</v>
      </c>
      <c r="P203" t="str">
        <f t="shared" si="38"/>
        <v>'ATTR',</v>
      </c>
      <c r="Q203" t="str">
        <f t="shared" si="39"/>
        <v>'ADD_PERCENT_OF_MAX',</v>
      </c>
      <c r="R203" t="str">
        <f t="shared" si="40"/>
        <v>'C_MADNESS',</v>
      </c>
      <c r="S203" t="str">
        <f t="shared" si="41"/>
        <v>0.5,</v>
      </c>
      <c r="T203" t="str">
        <f t="shared" si="42"/>
        <v>0.95,</v>
      </c>
      <c r="U203" t="str">
        <f t="shared" si="43"/>
        <v>'狂乱耐性向上強5ターン'</v>
      </c>
      <c r="V203" t="s">
        <v>1441</v>
      </c>
      <c r="W203" t="str">
        <f t="shared" si="44"/>
        <v>insert into conditionEffect values('CE0203','CONTINUE',5,'ATTR','ADD_PERCENT_OF_MAX','C_MADNESS',0.5,0.95,'狂乱耐性向上強5ターン');</v>
      </c>
    </row>
    <row r="204" spans="3:23">
      <c r="C204" t="s">
        <v>4124</v>
      </c>
      <c r="D204" t="s">
        <v>2884</v>
      </c>
      <c r="E204">
        <v>10</v>
      </c>
      <c r="F204" t="s">
        <v>3888</v>
      </c>
      <c r="G204" t="s">
        <v>2888</v>
      </c>
      <c r="H204" t="s">
        <v>1468</v>
      </c>
      <c r="I204">
        <v>0.5</v>
      </c>
      <c r="J204">
        <v>0.95</v>
      </c>
      <c r="K204" t="s">
        <v>3141</v>
      </c>
      <c r="L204" t="str">
        <f t="shared" si="34"/>
        <v>insert into conditionEffect values(</v>
      </c>
      <c r="M204" t="str">
        <f t="shared" si="35"/>
        <v>'CE0204',</v>
      </c>
      <c r="N204" t="str">
        <f t="shared" si="36"/>
        <v>'CONTINUE',</v>
      </c>
      <c r="O204" t="str">
        <f t="shared" si="37"/>
        <v>10,</v>
      </c>
      <c r="P204" t="str">
        <f t="shared" si="38"/>
        <v>'ATTR',</v>
      </c>
      <c r="Q204" t="str">
        <f t="shared" si="39"/>
        <v>'ADD_PERCENT_OF_MAX',</v>
      </c>
      <c r="R204" t="str">
        <f t="shared" si="40"/>
        <v>'C_MADNESS',</v>
      </c>
      <c r="S204" t="str">
        <f t="shared" si="41"/>
        <v>0.5,</v>
      </c>
      <c r="T204" t="str">
        <f t="shared" si="42"/>
        <v>0.95,</v>
      </c>
      <c r="U204" t="str">
        <f t="shared" si="43"/>
        <v>'狂乱耐性向上強10ターン'</v>
      </c>
      <c r="V204" t="s">
        <v>1441</v>
      </c>
      <c r="W204" t="str">
        <f t="shared" si="44"/>
        <v>insert into conditionEffect values('CE0204','CONTINUE',10,'ATTR','ADD_PERCENT_OF_MAX','C_MADNESS',0.5,0.95,'狂乱耐性向上強10ターン');</v>
      </c>
    </row>
    <row r="205" spans="3:23">
      <c r="C205" t="s">
        <v>4125</v>
      </c>
      <c r="D205" t="s">
        <v>2886</v>
      </c>
      <c r="E205">
        <v>1</v>
      </c>
      <c r="F205" t="s">
        <v>3888</v>
      </c>
      <c r="G205" t="s">
        <v>2888</v>
      </c>
      <c r="H205" t="s">
        <v>1468</v>
      </c>
      <c r="I205">
        <v>-0.1</v>
      </c>
      <c r="J205">
        <v>0.95</v>
      </c>
      <c r="K205" t="s">
        <v>3142</v>
      </c>
      <c r="L205" t="str">
        <f t="shared" si="34"/>
        <v>insert into conditionEffect values(</v>
      </c>
      <c r="M205" t="str">
        <f t="shared" si="35"/>
        <v>'CE0205',</v>
      </c>
      <c r="N205" t="str">
        <f t="shared" si="36"/>
        <v>'ONECE',</v>
      </c>
      <c r="O205" t="str">
        <f t="shared" si="37"/>
        <v>1,</v>
      </c>
      <c r="P205" t="str">
        <f t="shared" si="38"/>
        <v>'ATTR',</v>
      </c>
      <c r="Q205" t="str">
        <f t="shared" si="39"/>
        <v>'ADD_PERCENT_OF_MAX',</v>
      </c>
      <c r="R205" t="str">
        <f t="shared" si="40"/>
        <v>'C_MADNESS',</v>
      </c>
      <c r="S205" t="str">
        <f t="shared" si="41"/>
        <v>-0.1,</v>
      </c>
      <c r="T205" t="str">
        <f t="shared" si="42"/>
        <v>0.95,</v>
      </c>
      <c r="U205" t="str">
        <f t="shared" si="43"/>
        <v>'狂乱耐性低下弱1ターン'</v>
      </c>
      <c r="V205" t="s">
        <v>1441</v>
      </c>
      <c r="W205" t="str">
        <f t="shared" si="44"/>
        <v>insert into conditionEffect values('CE0205','ONECE',1,'ATTR','ADD_PERCENT_OF_MAX','C_MADNESS',-0.1,0.95,'狂乱耐性低下弱1ターン');</v>
      </c>
    </row>
    <row r="206" spans="3:23">
      <c r="C206" t="s">
        <v>4126</v>
      </c>
      <c r="D206" t="s">
        <v>2884</v>
      </c>
      <c r="E206">
        <v>5</v>
      </c>
      <c r="F206" t="s">
        <v>3888</v>
      </c>
      <c r="G206" t="s">
        <v>2888</v>
      </c>
      <c r="H206" t="s">
        <v>1468</v>
      </c>
      <c r="I206">
        <v>-0.1</v>
      </c>
      <c r="J206">
        <v>0.95</v>
      </c>
      <c r="K206" t="s">
        <v>3143</v>
      </c>
      <c r="L206" t="str">
        <f t="shared" si="34"/>
        <v>insert into conditionEffect values(</v>
      </c>
      <c r="M206" t="str">
        <f t="shared" si="35"/>
        <v>'CE0206',</v>
      </c>
      <c r="N206" t="str">
        <f t="shared" si="36"/>
        <v>'CONTINUE',</v>
      </c>
      <c r="O206" t="str">
        <f t="shared" si="37"/>
        <v>5,</v>
      </c>
      <c r="P206" t="str">
        <f t="shared" si="38"/>
        <v>'ATTR',</v>
      </c>
      <c r="Q206" t="str">
        <f t="shared" si="39"/>
        <v>'ADD_PERCENT_OF_MAX',</v>
      </c>
      <c r="R206" t="str">
        <f t="shared" si="40"/>
        <v>'C_MADNESS',</v>
      </c>
      <c r="S206" t="str">
        <f t="shared" si="41"/>
        <v>-0.1,</v>
      </c>
      <c r="T206" t="str">
        <f t="shared" si="42"/>
        <v>0.95,</v>
      </c>
      <c r="U206" t="str">
        <f t="shared" si="43"/>
        <v>'狂乱耐性低下弱5ターン'</v>
      </c>
      <c r="V206" t="s">
        <v>1441</v>
      </c>
      <c r="W206" t="str">
        <f t="shared" si="44"/>
        <v>insert into conditionEffect values('CE0206','CONTINUE',5,'ATTR','ADD_PERCENT_OF_MAX','C_MADNESS',-0.1,0.95,'狂乱耐性低下弱5ターン');</v>
      </c>
    </row>
    <row r="207" spans="3:23">
      <c r="C207" t="s">
        <v>4127</v>
      </c>
      <c r="D207" t="s">
        <v>2884</v>
      </c>
      <c r="E207">
        <v>10</v>
      </c>
      <c r="F207" t="s">
        <v>3888</v>
      </c>
      <c r="G207" t="s">
        <v>2888</v>
      </c>
      <c r="H207" t="s">
        <v>1468</v>
      </c>
      <c r="I207">
        <v>-0.1</v>
      </c>
      <c r="J207">
        <v>0.95</v>
      </c>
      <c r="K207" t="s">
        <v>3144</v>
      </c>
      <c r="L207" t="str">
        <f t="shared" si="34"/>
        <v>insert into conditionEffect values(</v>
      </c>
      <c r="M207" t="str">
        <f t="shared" si="35"/>
        <v>'CE0207',</v>
      </c>
      <c r="N207" t="str">
        <f t="shared" si="36"/>
        <v>'CONTINUE',</v>
      </c>
      <c r="O207" t="str">
        <f t="shared" si="37"/>
        <v>10,</v>
      </c>
      <c r="P207" t="str">
        <f t="shared" si="38"/>
        <v>'ATTR',</v>
      </c>
      <c r="Q207" t="str">
        <f t="shared" si="39"/>
        <v>'ADD_PERCENT_OF_MAX',</v>
      </c>
      <c r="R207" t="str">
        <f t="shared" si="40"/>
        <v>'C_MADNESS',</v>
      </c>
      <c r="S207" t="str">
        <f t="shared" si="41"/>
        <v>-0.1,</v>
      </c>
      <c r="T207" t="str">
        <f t="shared" si="42"/>
        <v>0.95,</v>
      </c>
      <c r="U207" t="str">
        <f t="shared" si="43"/>
        <v>'狂乱耐性低下弱10ターン'</v>
      </c>
      <c r="V207" t="s">
        <v>1441</v>
      </c>
      <c r="W207" t="str">
        <f t="shared" si="44"/>
        <v>insert into conditionEffect values('CE0207','CONTINUE',10,'ATTR','ADD_PERCENT_OF_MAX','C_MADNESS',-0.1,0.95,'狂乱耐性低下弱10ターン');</v>
      </c>
    </row>
    <row r="208" spans="3:23">
      <c r="C208" t="s">
        <v>4128</v>
      </c>
      <c r="D208" t="s">
        <v>2886</v>
      </c>
      <c r="E208">
        <v>1</v>
      </c>
      <c r="F208" t="s">
        <v>3888</v>
      </c>
      <c r="G208" t="s">
        <v>2888</v>
      </c>
      <c r="H208" t="s">
        <v>1468</v>
      </c>
      <c r="I208">
        <v>-0.25</v>
      </c>
      <c r="J208">
        <v>0.95</v>
      </c>
      <c r="K208" t="s">
        <v>3145</v>
      </c>
      <c r="L208" t="str">
        <f t="shared" si="34"/>
        <v>insert into conditionEffect values(</v>
      </c>
      <c r="M208" t="str">
        <f t="shared" si="35"/>
        <v>'CE0208',</v>
      </c>
      <c r="N208" t="str">
        <f t="shared" si="36"/>
        <v>'ONECE',</v>
      </c>
      <c r="O208" t="str">
        <f t="shared" si="37"/>
        <v>1,</v>
      </c>
      <c r="P208" t="str">
        <f t="shared" si="38"/>
        <v>'ATTR',</v>
      </c>
      <c r="Q208" t="str">
        <f t="shared" si="39"/>
        <v>'ADD_PERCENT_OF_MAX',</v>
      </c>
      <c r="R208" t="str">
        <f t="shared" si="40"/>
        <v>'C_MADNESS',</v>
      </c>
      <c r="S208" t="str">
        <f t="shared" si="41"/>
        <v>-0.25,</v>
      </c>
      <c r="T208" t="str">
        <f t="shared" si="42"/>
        <v>0.95,</v>
      </c>
      <c r="U208" t="str">
        <f t="shared" si="43"/>
        <v>'狂乱耐性低下中1ターン'</v>
      </c>
      <c r="V208" t="s">
        <v>1441</v>
      </c>
      <c r="W208" t="str">
        <f t="shared" si="44"/>
        <v>insert into conditionEffect values('CE0208','ONECE',1,'ATTR','ADD_PERCENT_OF_MAX','C_MADNESS',-0.25,0.95,'狂乱耐性低下中1ターン');</v>
      </c>
    </row>
    <row r="209" spans="3:23">
      <c r="C209" t="s">
        <v>4129</v>
      </c>
      <c r="D209" t="s">
        <v>2884</v>
      </c>
      <c r="E209">
        <v>5</v>
      </c>
      <c r="F209" t="s">
        <v>3888</v>
      </c>
      <c r="G209" t="s">
        <v>2888</v>
      </c>
      <c r="H209" t="s">
        <v>1468</v>
      </c>
      <c r="I209">
        <v>-0.25</v>
      </c>
      <c r="J209">
        <v>0.95</v>
      </c>
      <c r="K209" t="s">
        <v>3146</v>
      </c>
      <c r="L209" t="str">
        <f t="shared" si="34"/>
        <v>insert into conditionEffect values(</v>
      </c>
      <c r="M209" t="str">
        <f t="shared" si="35"/>
        <v>'CE0209',</v>
      </c>
      <c r="N209" t="str">
        <f t="shared" si="36"/>
        <v>'CONTINUE',</v>
      </c>
      <c r="O209" t="str">
        <f t="shared" si="37"/>
        <v>5,</v>
      </c>
      <c r="P209" t="str">
        <f t="shared" si="38"/>
        <v>'ATTR',</v>
      </c>
      <c r="Q209" t="str">
        <f t="shared" si="39"/>
        <v>'ADD_PERCENT_OF_MAX',</v>
      </c>
      <c r="R209" t="str">
        <f t="shared" si="40"/>
        <v>'C_MADNESS',</v>
      </c>
      <c r="S209" t="str">
        <f t="shared" si="41"/>
        <v>-0.25,</v>
      </c>
      <c r="T209" t="str">
        <f t="shared" si="42"/>
        <v>0.95,</v>
      </c>
      <c r="U209" t="str">
        <f t="shared" si="43"/>
        <v>'狂乱耐性低下中5ターン'</v>
      </c>
      <c r="V209" t="s">
        <v>1441</v>
      </c>
      <c r="W209" t="str">
        <f t="shared" si="44"/>
        <v>insert into conditionEffect values('CE0209','CONTINUE',5,'ATTR','ADD_PERCENT_OF_MAX','C_MADNESS',-0.25,0.95,'狂乱耐性低下中5ターン');</v>
      </c>
    </row>
    <row r="210" spans="3:23">
      <c r="C210" t="s">
        <v>4130</v>
      </c>
      <c r="D210" t="s">
        <v>2884</v>
      </c>
      <c r="E210">
        <v>10</v>
      </c>
      <c r="F210" t="s">
        <v>3888</v>
      </c>
      <c r="G210" t="s">
        <v>2888</v>
      </c>
      <c r="H210" t="s">
        <v>1468</v>
      </c>
      <c r="I210">
        <v>-0.25</v>
      </c>
      <c r="J210">
        <v>0.95</v>
      </c>
      <c r="K210" t="s">
        <v>3147</v>
      </c>
      <c r="L210" t="str">
        <f t="shared" si="34"/>
        <v>insert into conditionEffect values(</v>
      </c>
      <c r="M210" t="str">
        <f t="shared" si="35"/>
        <v>'CE0210',</v>
      </c>
      <c r="N210" t="str">
        <f t="shared" si="36"/>
        <v>'CONTINUE',</v>
      </c>
      <c r="O210" t="str">
        <f t="shared" si="37"/>
        <v>10,</v>
      </c>
      <c r="P210" t="str">
        <f t="shared" si="38"/>
        <v>'ATTR',</v>
      </c>
      <c r="Q210" t="str">
        <f t="shared" si="39"/>
        <v>'ADD_PERCENT_OF_MAX',</v>
      </c>
      <c r="R210" t="str">
        <f t="shared" si="40"/>
        <v>'C_MADNESS',</v>
      </c>
      <c r="S210" t="str">
        <f t="shared" si="41"/>
        <v>-0.25,</v>
      </c>
      <c r="T210" t="str">
        <f t="shared" si="42"/>
        <v>0.95,</v>
      </c>
      <c r="U210" t="str">
        <f t="shared" si="43"/>
        <v>'狂乱耐性低下中10ターン'</v>
      </c>
      <c r="V210" t="s">
        <v>1441</v>
      </c>
      <c r="W210" t="str">
        <f t="shared" si="44"/>
        <v>insert into conditionEffect values('CE0210','CONTINUE',10,'ATTR','ADD_PERCENT_OF_MAX','C_MADNESS',-0.25,0.95,'狂乱耐性低下中10ターン');</v>
      </c>
    </row>
    <row r="211" spans="3:23">
      <c r="C211" t="s">
        <v>4131</v>
      </c>
      <c r="D211" t="s">
        <v>2886</v>
      </c>
      <c r="E211">
        <v>1</v>
      </c>
      <c r="F211" t="s">
        <v>3888</v>
      </c>
      <c r="G211" t="s">
        <v>2888</v>
      </c>
      <c r="H211" t="s">
        <v>1468</v>
      </c>
      <c r="I211">
        <v>-0.5</v>
      </c>
      <c r="J211">
        <v>0.95</v>
      </c>
      <c r="K211" t="s">
        <v>3148</v>
      </c>
      <c r="L211" t="str">
        <f t="shared" si="34"/>
        <v>insert into conditionEffect values(</v>
      </c>
      <c r="M211" t="str">
        <f t="shared" si="35"/>
        <v>'CE0211',</v>
      </c>
      <c r="N211" t="str">
        <f t="shared" si="36"/>
        <v>'ONECE',</v>
      </c>
      <c r="O211" t="str">
        <f t="shared" si="37"/>
        <v>1,</v>
      </c>
      <c r="P211" t="str">
        <f t="shared" si="38"/>
        <v>'ATTR',</v>
      </c>
      <c r="Q211" t="str">
        <f t="shared" si="39"/>
        <v>'ADD_PERCENT_OF_MAX',</v>
      </c>
      <c r="R211" t="str">
        <f t="shared" si="40"/>
        <v>'C_MADNESS',</v>
      </c>
      <c r="S211" t="str">
        <f t="shared" si="41"/>
        <v>-0.5,</v>
      </c>
      <c r="T211" t="str">
        <f t="shared" si="42"/>
        <v>0.95,</v>
      </c>
      <c r="U211" t="str">
        <f t="shared" si="43"/>
        <v>'狂乱耐性低下強1ターン'</v>
      </c>
      <c r="V211" t="s">
        <v>1441</v>
      </c>
      <c r="W211" t="str">
        <f t="shared" si="44"/>
        <v>insert into conditionEffect values('CE0211','ONECE',1,'ATTR','ADD_PERCENT_OF_MAX','C_MADNESS',-0.5,0.95,'狂乱耐性低下強1ターン');</v>
      </c>
    </row>
    <row r="212" spans="3:23">
      <c r="C212" t="s">
        <v>4132</v>
      </c>
      <c r="D212" t="s">
        <v>2884</v>
      </c>
      <c r="E212">
        <v>5</v>
      </c>
      <c r="F212" t="s">
        <v>3888</v>
      </c>
      <c r="G212" t="s">
        <v>2888</v>
      </c>
      <c r="H212" t="s">
        <v>1468</v>
      </c>
      <c r="I212">
        <v>-0.5</v>
      </c>
      <c r="J212">
        <v>0.95</v>
      </c>
      <c r="K212" t="s">
        <v>3149</v>
      </c>
      <c r="L212" t="str">
        <f t="shared" si="34"/>
        <v>insert into conditionEffect values(</v>
      </c>
      <c r="M212" t="str">
        <f t="shared" si="35"/>
        <v>'CE0212',</v>
      </c>
      <c r="N212" t="str">
        <f t="shared" si="36"/>
        <v>'CONTINUE',</v>
      </c>
      <c r="O212" t="str">
        <f t="shared" si="37"/>
        <v>5,</v>
      </c>
      <c r="P212" t="str">
        <f t="shared" si="38"/>
        <v>'ATTR',</v>
      </c>
      <c r="Q212" t="str">
        <f t="shared" si="39"/>
        <v>'ADD_PERCENT_OF_MAX',</v>
      </c>
      <c r="R212" t="str">
        <f t="shared" si="40"/>
        <v>'C_MADNESS',</v>
      </c>
      <c r="S212" t="str">
        <f t="shared" si="41"/>
        <v>-0.5,</v>
      </c>
      <c r="T212" t="str">
        <f t="shared" si="42"/>
        <v>0.95,</v>
      </c>
      <c r="U212" t="str">
        <f t="shared" si="43"/>
        <v>'狂乱耐性低下強5ターン'</v>
      </c>
      <c r="V212" t="s">
        <v>1441</v>
      </c>
      <c r="W212" t="str">
        <f t="shared" si="44"/>
        <v>insert into conditionEffect values('CE0212','CONTINUE',5,'ATTR','ADD_PERCENT_OF_MAX','C_MADNESS',-0.5,0.95,'狂乱耐性低下強5ターン');</v>
      </c>
    </row>
    <row r="213" spans="3:23">
      <c r="C213" t="s">
        <v>4133</v>
      </c>
      <c r="D213" t="s">
        <v>2884</v>
      </c>
      <c r="E213">
        <v>10</v>
      </c>
      <c r="F213" t="s">
        <v>3888</v>
      </c>
      <c r="G213" t="s">
        <v>2888</v>
      </c>
      <c r="H213" t="s">
        <v>1468</v>
      </c>
      <c r="I213">
        <v>-0.5</v>
      </c>
      <c r="J213">
        <v>0.95</v>
      </c>
      <c r="K213" t="s">
        <v>3150</v>
      </c>
      <c r="L213" t="str">
        <f t="shared" si="34"/>
        <v>insert into conditionEffect values(</v>
      </c>
      <c r="M213" t="str">
        <f t="shared" si="35"/>
        <v>'CE0213',</v>
      </c>
      <c r="N213" t="str">
        <f t="shared" si="36"/>
        <v>'CONTINUE',</v>
      </c>
      <c r="O213" t="str">
        <f t="shared" si="37"/>
        <v>10,</v>
      </c>
      <c r="P213" t="str">
        <f t="shared" si="38"/>
        <v>'ATTR',</v>
      </c>
      <c r="Q213" t="str">
        <f t="shared" si="39"/>
        <v>'ADD_PERCENT_OF_MAX',</v>
      </c>
      <c r="R213" t="str">
        <f t="shared" si="40"/>
        <v>'C_MADNESS',</v>
      </c>
      <c r="S213" t="str">
        <f t="shared" si="41"/>
        <v>-0.5,</v>
      </c>
      <c r="T213" t="str">
        <f t="shared" si="42"/>
        <v>0.95,</v>
      </c>
      <c r="U213" t="str">
        <f t="shared" si="43"/>
        <v>'狂乱耐性低下強10ターン'</v>
      </c>
      <c r="V213" t="s">
        <v>1441</v>
      </c>
      <c r="W213" t="str">
        <f t="shared" si="44"/>
        <v>insert into conditionEffect values('CE0213','CONTINUE',10,'ATTR','ADD_PERCENT_OF_MAX','C_MADNESS',-0.5,0.95,'狂乱耐性低下強10ターン');</v>
      </c>
    </row>
    <row r="214" spans="3:23">
      <c r="C214" t="s">
        <v>4134</v>
      </c>
      <c r="D214" t="s">
        <v>2886</v>
      </c>
      <c r="E214">
        <v>1</v>
      </c>
      <c r="F214" t="s">
        <v>3888</v>
      </c>
      <c r="G214" t="s">
        <v>2888</v>
      </c>
      <c r="H214" t="s">
        <v>1469</v>
      </c>
      <c r="I214">
        <v>0.1</v>
      </c>
      <c r="J214">
        <v>0.95</v>
      </c>
      <c r="K214" t="s">
        <v>3151</v>
      </c>
      <c r="L214" t="str">
        <f t="shared" si="34"/>
        <v>insert into conditionEffect values(</v>
      </c>
      <c r="M214" t="str">
        <f t="shared" si="35"/>
        <v>'CE0214',</v>
      </c>
      <c r="N214" t="str">
        <f t="shared" si="36"/>
        <v>'ONECE',</v>
      </c>
      <c r="O214" t="str">
        <f t="shared" si="37"/>
        <v>1,</v>
      </c>
      <c r="P214" t="str">
        <f t="shared" si="38"/>
        <v>'ATTR',</v>
      </c>
      <c r="Q214" t="str">
        <f t="shared" si="39"/>
        <v>'ADD_PERCENT_OF_MAX',</v>
      </c>
      <c r="R214" t="str">
        <f t="shared" si="40"/>
        <v>'C_TRUE_MADNESS',</v>
      </c>
      <c r="S214" t="str">
        <f t="shared" si="41"/>
        <v>0.1,</v>
      </c>
      <c r="T214" t="str">
        <f t="shared" si="42"/>
        <v>0.95,</v>
      </c>
      <c r="U214" t="str">
        <f t="shared" si="43"/>
        <v>'発狂耐性向上弱1ターン'</v>
      </c>
      <c r="V214" t="s">
        <v>1441</v>
      </c>
      <c r="W214" t="str">
        <f t="shared" si="44"/>
        <v>insert into conditionEffect values('CE0214','ONECE',1,'ATTR','ADD_PERCENT_OF_MAX','C_TRUE_MADNESS',0.1,0.95,'発狂耐性向上弱1ターン');</v>
      </c>
    </row>
    <row r="215" spans="3:23">
      <c r="C215" t="s">
        <v>4135</v>
      </c>
      <c r="D215" t="s">
        <v>2884</v>
      </c>
      <c r="E215">
        <v>5</v>
      </c>
      <c r="F215" t="s">
        <v>3888</v>
      </c>
      <c r="G215" t="s">
        <v>2888</v>
      </c>
      <c r="H215" t="s">
        <v>1469</v>
      </c>
      <c r="I215">
        <v>0.1</v>
      </c>
      <c r="J215">
        <v>0.95</v>
      </c>
      <c r="K215" t="s">
        <v>3152</v>
      </c>
      <c r="L215" t="str">
        <f t="shared" si="34"/>
        <v>insert into conditionEffect values(</v>
      </c>
      <c r="M215" t="str">
        <f t="shared" si="35"/>
        <v>'CE0215',</v>
      </c>
      <c r="N215" t="str">
        <f t="shared" si="36"/>
        <v>'CONTINUE',</v>
      </c>
      <c r="O215" t="str">
        <f t="shared" si="37"/>
        <v>5,</v>
      </c>
      <c r="P215" t="str">
        <f t="shared" si="38"/>
        <v>'ATTR',</v>
      </c>
      <c r="Q215" t="str">
        <f t="shared" si="39"/>
        <v>'ADD_PERCENT_OF_MAX',</v>
      </c>
      <c r="R215" t="str">
        <f t="shared" si="40"/>
        <v>'C_TRUE_MADNESS',</v>
      </c>
      <c r="S215" t="str">
        <f t="shared" si="41"/>
        <v>0.1,</v>
      </c>
      <c r="T215" t="str">
        <f t="shared" si="42"/>
        <v>0.95,</v>
      </c>
      <c r="U215" t="str">
        <f t="shared" si="43"/>
        <v>'発狂耐性向上弱5ターン'</v>
      </c>
      <c r="V215" t="s">
        <v>1441</v>
      </c>
      <c r="W215" t="str">
        <f t="shared" si="44"/>
        <v>insert into conditionEffect values('CE0215','CONTINUE',5,'ATTR','ADD_PERCENT_OF_MAX','C_TRUE_MADNESS',0.1,0.95,'発狂耐性向上弱5ターン');</v>
      </c>
    </row>
    <row r="216" spans="3:23">
      <c r="C216" t="s">
        <v>4136</v>
      </c>
      <c r="D216" t="s">
        <v>2884</v>
      </c>
      <c r="E216">
        <v>10</v>
      </c>
      <c r="F216" t="s">
        <v>3888</v>
      </c>
      <c r="G216" t="s">
        <v>2888</v>
      </c>
      <c r="H216" t="s">
        <v>1469</v>
      </c>
      <c r="I216">
        <v>0.1</v>
      </c>
      <c r="J216">
        <v>0.95</v>
      </c>
      <c r="K216" t="s">
        <v>3153</v>
      </c>
      <c r="L216" t="str">
        <f t="shared" si="34"/>
        <v>insert into conditionEffect values(</v>
      </c>
      <c r="M216" t="str">
        <f t="shared" si="35"/>
        <v>'CE0216',</v>
      </c>
      <c r="N216" t="str">
        <f t="shared" si="36"/>
        <v>'CONTINUE',</v>
      </c>
      <c r="O216" t="str">
        <f t="shared" si="37"/>
        <v>10,</v>
      </c>
      <c r="P216" t="str">
        <f t="shared" si="38"/>
        <v>'ATTR',</v>
      </c>
      <c r="Q216" t="str">
        <f t="shared" si="39"/>
        <v>'ADD_PERCENT_OF_MAX',</v>
      </c>
      <c r="R216" t="str">
        <f t="shared" si="40"/>
        <v>'C_TRUE_MADNESS',</v>
      </c>
      <c r="S216" t="str">
        <f t="shared" si="41"/>
        <v>0.1,</v>
      </c>
      <c r="T216" t="str">
        <f t="shared" si="42"/>
        <v>0.95,</v>
      </c>
      <c r="U216" t="str">
        <f t="shared" si="43"/>
        <v>'発狂耐性向上弱10ターン'</v>
      </c>
      <c r="V216" t="s">
        <v>1441</v>
      </c>
      <c r="W216" t="str">
        <f t="shared" si="44"/>
        <v>insert into conditionEffect values('CE0216','CONTINUE',10,'ATTR','ADD_PERCENT_OF_MAX','C_TRUE_MADNESS',0.1,0.95,'発狂耐性向上弱10ターン');</v>
      </c>
    </row>
    <row r="217" spans="3:23">
      <c r="C217" t="s">
        <v>4137</v>
      </c>
      <c r="D217" t="s">
        <v>2886</v>
      </c>
      <c r="E217">
        <v>1</v>
      </c>
      <c r="F217" t="s">
        <v>3888</v>
      </c>
      <c r="G217" t="s">
        <v>2888</v>
      </c>
      <c r="H217" t="s">
        <v>1469</v>
      </c>
      <c r="I217">
        <v>0.25</v>
      </c>
      <c r="J217">
        <v>0.95</v>
      </c>
      <c r="K217" t="s">
        <v>3154</v>
      </c>
      <c r="L217" t="str">
        <f t="shared" si="34"/>
        <v>insert into conditionEffect values(</v>
      </c>
      <c r="M217" t="str">
        <f t="shared" si="35"/>
        <v>'CE0217',</v>
      </c>
      <c r="N217" t="str">
        <f t="shared" si="36"/>
        <v>'ONECE',</v>
      </c>
      <c r="O217" t="str">
        <f t="shared" si="37"/>
        <v>1,</v>
      </c>
      <c r="P217" t="str">
        <f t="shared" si="38"/>
        <v>'ATTR',</v>
      </c>
      <c r="Q217" t="str">
        <f t="shared" si="39"/>
        <v>'ADD_PERCENT_OF_MAX',</v>
      </c>
      <c r="R217" t="str">
        <f t="shared" si="40"/>
        <v>'C_TRUE_MADNESS',</v>
      </c>
      <c r="S217" t="str">
        <f t="shared" si="41"/>
        <v>0.25,</v>
      </c>
      <c r="T217" t="str">
        <f t="shared" si="42"/>
        <v>0.95,</v>
      </c>
      <c r="U217" t="str">
        <f t="shared" si="43"/>
        <v>'発狂耐性向上中1ターン'</v>
      </c>
      <c r="V217" t="s">
        <v>1441</v>
      </c>
      <c r="W217" t="str">
        <f t="shared" si="44"/>
        <v>insert into conditionEffect values('CE0217','ONECE',1,'ATTR','ADD_PERCENT_OF_MAX','C_TRUE_MADNESS',0.25,0.95,'発狂耐性向上中1ターン');</v>
      </c>
    </row>
    <row r="218" spans="3:23">
      <c r="C218" t="s">
        <v>4138</v>
      </c>
      <c r="D218" t="s">
        <v>2884</v>
      </c>
      <c r="E218">
        <v>5</v>
      </c>
      <c r="F218" t="s">
        <v>3888</v>
      </c>
      <c r="G218" t="s">
        <v>2888</v>
      </c>
      <c r="H218" t="s">
        <v>1469</v>
      </c>
      <c r="I218">
        <v>0.25</v>
      </c>
      <c r="J218">
        <v>0.95</v>
      </c>
      <c r="K218" t="s">
        <v>3155</v>
      </c>
      <c r="L218" t="str">
        <f t="shared" si="34"/>
        <v>insert into conditionEffect values(</v>
      </c>
      <c r="M218" t="str">
        <f t="shared" si="35"/>
        <v>'CE0218',</v>
      </c>
      <c r="N218" t="str">
        <f t="shared" si="36"/>
        <v>'CONTINUE',</v>
      </c>
      <c r="O218" t="str">
        <f t="shared" si="37"/>
        <v>5,</v>
      </c>
      <c r="P218" t="str">
        <f t="shared" si="38"/>
        <v>'ATTR',</v>
      </c>
      <c r="Q218" t="str">
        <f t="shared" si="39"/>
        <v>'ADD_PERCENT_OF_MAX',</v>
      </c>
      <c r="R218" t="str">
        <f t="shared" si="40"/>
        <v>'C_TRUE_MADNESS',</v>
      </c>
      <c r="S218" t="str">
        <f t="shared" si="41"/>
        <v>0.25,</v>
      </c>
      <c r="T218" t="str">
        <f t="shared" si="42"/>
        <v>0.95,</v>
      </c>
      <c r="U218" t="str">
        <f t="shared" si="43"/>
        <v>'発狂耐性向上中5ターン'</v>
      </c>
      <c r="V218" t="s">
        <v>1441</v>
      </c>
      <c r="W218" t="str">
        <f t="shared" si="44"/>
        <v>insert into conditionEffect values('CE0218','CONTINUE',5,'ATTR','ADD_PERCENT_OF_MAX','C_TRUE_MADNESS',0.25,0.95,'発狂耐性向上中5ターン');</v>
      </c>
    </row>
    <row r="219" spans="3:23">
      <c r="C219" t="s">
        <v>4139</v>
      </c>
      <c r="D219" t="s">
        <v>2884</v>
      </c>
      <c r="E219">
        <v>10</v>
      </c>
      <c r="F219" t="s">
        <v>3888</v>
      </c>
      <c r="G219" t="s">
        <v>2888</v>
      </c>
      <c r="H219" t="s">
        <v>1469</v>
      </c>
      <c r="I219">
        <v>0.25</v>
      </c>
      <c r="J219">
        <v>0.95</v>
      </c>
      <c r="K219" t="s">
        <v>3156</v>
      </c>
      <c r="L219" t="str">
        <f t="shared" si="34"/>
        <v>insert into conditionEffect values(</v>
      </c>
      <c r="M219" t="str">
        <f t="shared" si="35"/>
        <v>'CE0219',</v>
      </c>
      <c r="N219" t="str">
        <f t="shared" si="36"/>
        <v>'CONTINUE',</v>
      </c>
      <c r="O219" t="str">
        <f t="shared" si="37"/>
        <v>10,</v>
      </c>
      <c r="P219" t="str">
        <f t="shared" si="38"/>
        <v>'ATTR',</v>
      </c>
      <c r="Q219" t="str">
        <f t="shared" si="39"/>
        <v>'ADD_PERCENT_OF_MAX',</v>
      </c>
      <c r="R219" t="str">
        <f t="shared" si="40"/>
        <v>'C_TRUE_MADNESS',</v>
      </c>
      <c r="S219" t="str">
        <f t="shared" si="41"/>
        <v>0.25,</v>
      </c>
      <c r="T219" t="str">
        <f t="shared" si="42"/>
        <v>0.95,</v>
      </c>
      <c r="U219" t="str">
        <f t="shared" si="43"/>
        <v>'発狂耐性向上中10ターン'</v>
      </c>
      <c r="V219" t="s">
        <v>1441</v>
      </c>
      <c r="W219" t="str">
        <f t="shared" si="44"/>
        <v>insert into conditionEffect values('CE0219','CONTINUE',10,'ATTR','ADD_PERCENT_OF_MAX','C_TRUE_MADNESS',0.25,0.95,'発狂耐性向上中10ターン');</v>
      </c>
    </row>
    <row r="220" spans="3:23">
      <c r="C220" t="s">
        <v>4140</v>
      </c>
      <c r="D220" t="s">
        <v>2886</v>
      </c>
      <c r="E220">
        <v>1</v>
      </c>
      <c r="F220" t="s">
        <v>3888</v>
      </c>
      <c r="G220" t="s">
        <v>2888</v>
      </c>
      <c r="H220" t="s">
        <v>1469</v>
      </c>
      <c r="I220">
        <v>0.5</v>
      </c>
      <c r="J220">
        <v>0.95</v>
      </c>
      <c r="K220" t="s">
        <v>3157</v>
      </c>
      <c r="L220" t="str">
        <f t="shared" si="34"/>
        <v>insert into conditionEffect values(</v>
      </c>
      <c r="M220" t="str">
        <f t="shared" si="35"/>
        <v>'CE0220',</v>
      </c>
      <c r="N220" t="str">
        <f t="shared" si="36"/>
        <v>'ONECE',</v>
      </c>
      <c r="O220" t="str">
        <f t="shared" si="37"/>
        <v>1,</v>
      </c>
      <c r="P220" t="str">
        <f t="shared" si="38"/>
        <v>'ATTR',</v>
      </c>
      <c r="Q220" t="str">
        <f t="shared" si="39"/>
        <v>'ADD_PERCENT_OF_MAX',</v>
      </c>
      <c r="R220" t="str">
        <f t="shared" si="40"/>
        <v>'C_TRUE_MADNESS',</v>
      </c>
      <c r="S220" t="str">
        <f t="shared" si="41"/>
        <v>0.5,</v>
      </c>
      <c r="T220" t="str">
        <f t="shared" si="42"/>
        <v>0.95,</v>
      </c>
      <c r="U220" t="str">
        <f t="shared" si="43"/>
        <v>'発狂耐性向上強1ターン'</v>
      </c>
      <c r="V220" t="s">
        <v>1441</v>
      </c>
      <c r="W220" t="str">
        <f t="shared" si="44"/>
        <v>insert into conditionEffect values('CE0220','ONECE',1,'ATTR','ADD_PERCENT_OF_MAX','C_TRUE_MADNESS',0.5,0.95,'発狂耐性向上強1ターン');</v>
      </c>
    </row>
    <row r="221" spans="3:23">
      <c r="C221" t="s">
        <v>4141</v>
      </c>
      <c r="D221" t="s">
        <v>2884</v>
      </c>
      <c r="E221">
        <v>5</v>
      </c>
      <c r="F221" t="s">
        <v>3888</v>
      </c>
      <c r="G221" t="s">
        <v>2888</v>
      </c>
      <c r="H221" t="s">
        <v>1469</v>
      </c>
      <c r="I221">
        <v>0.5</v>
      </c>
      <c r="J221">
        <v>0.95</v>
      </c>
      <c r="K221" t="s">
        <v>3158</v>
      </c>
      <c r="L221" t="str">
        <f t="shared" si="34"/>
        <v>insert into conditionEffect values(</v>
      </c>
      <c r="M221" t="str">
        <f t="shared" si="35"/>
        <v>'CE0221',</v>
      </c>
      <c r="N221" t="str">
        <f t="shared" si="36"/>
        <v>'CONTINUE',</v>
      </c>
      <c r="O221" t="str">
        <f t="shared" si="37"/>
        <v>5,</v>
      </c>
      <c r="P221" t="str">
        <f t="shared" si="38"/>
        <v>'ATTR',</v>
      </c>
      <c r="Q221" t="str">
        <f t="shared" si="39"/>
        <v>'ADD_PERCENT_OF_MAX',</v>
      </c>
      <c r="R221" t="str">
        <f t="shared" si="40"/>
        <v>'C_TRUE_MADNESS',</v>
      </c>
      <c r="S221" t="str">
        <f t="shared" si="41"/>
        <v>0.5,</v>
      </c>
      <c r="T221" t="str">
        <f t="shared" si="42"/>
        <v>0.95,</v>
      </c>
      <c r="U221" t="str">
        <f t="shared" si="43"/>
        <v>'発狂耐性向上強5ターン'</v>
      </c>
      <c r="V221" t="s">
        <v>1441</v>
      </c>
      <c r="W221" t="str">
        <f t="shared" si="44"/>
        <v>insert into conditionEffect values('CE0221','CONTINUE',5,'ATTR','ADD_PERCENT_OF_MAX','C_TRUE_MADNESS',0.5,0.95,'発狂耐性向上強5ターン');</v>
      </c>
    </row>
    <row r="222" spans="3:23">
      <c r="C222" t="s">
        <v>4142</v>
      </c>
      <c r="D222" t="s">
        <v>2884</v>
      </c>
      <c r="E222">
        <v>10</v>
      </c>
      <c r="F222" t="s">
        <v>3888</v>
      </c>
      <c r="G222" t="s">
        <v>2888</v>
      </c>
      <c r="H222" t="s">
        <v>1469</v>
      </c>
      <c r="I222">
        <v>0.5</v>
      </c>
      <c r="J222">
        <v>0.95</v>
      </c>
      <c r="K222" t="s">
        <v>3159</v>
      </c>
      <c r="L222" t="str">
        <f t="shared" si="34"/>
        <v>insert into conditionEffect values(</v>
      </c>
      <c r="M222" t="str">
        <f t="shared" si="35"/>
        <v>'CE0222',</v>
      </c>
      <c r="N222" t="str">
        <f t="shared" si="36"/>
        <v>'CONTINUE',</v>
      </c>
      <c r="O222" t="str">
        <f t="shared" si="37"/>
        <v>10,</v>
      </c>
      <c r="P222" t="str">
        <f t="shared" si="38"/>
        <v>'ATTR',</v>
      </c>
      <c r="Q222" t="str">
        <f t="shared" si="39"/>
        <v>'ADD_PERCENT_OF_MAX',</v>
      </c>
      <c r="R222" t="str">
        <f t="shared" si="40"/>
        <v>'C_TRUE_MADNESS',</v>
      </c>
      <c r="S222" t="str">
        <f t="shared" si="41"/>
        <v>0.5,</v>
      </c>
      <c r="T222" t="str">
        <f t="shared" si="42"/>
        <v>0.95,</v>
      </c>
      <c r="U222" t="str">
        <f t="shared" si="43"/>
        <v>'発狂耐性向上強10ターン'</v>
      </c>
      <c r="V222" t="s">
        <v>1441</v>
      </c>
      <c r="W222" t="str">
        <f t="shared" si="44"/>
        <v>insert into conditionEffect values('CE0222','CONTINUE',10,'ATTR','ADD_PERCENT_OF_MAX','C_TRUE_MADNESS',0.5,0.95,'発狂耐性向上強10ターン');</v>
      </c>
    </row>
    <row r="223" spans="3:23">
      <c r="C223" t="s">
        <v>4143</v>
      </c>
      <c r="D223" t="s">
        <v>2886</v>
      </c>
      <c r="E223">
        <v>1</v>
      </c>
      <c r="F223" t="s">
        <v>3888</v>
      </c>
      <c r="G223" t="s">
        <v>2888</v>
      </c>
      <c r="H223" t="s">
        <v>1469</v>
      </c>
      <c r="I223">
        <v>-0.1</v>
      </c>
      <c r="J223">
        <v>0.95</v>
      </c>
      <c r="K223" t="s">
        <v>3160</v>
      </c>
      <c r="L223" t="str">
        <f t="shared" si="34"/>
        <v>insert into conditionEffect values(</v>
      </c>
      <c r="M223" t="str">
        <f t="shared" si="35"/>
        <v>'CE0223',</v>
      </c>
      <c r="N223" t="str">
        <f t="shared" si="36"/>
        <v>'ONECE',</v>
      </c>
      <c r="O223" t="str">
        <f t="shared" si="37"/>
        <v>1,</v>
      </c>
      <c r="P223" t="str">
        <f t="shared" si="38"/>
        <v>'ATTR',</v>
      </c>
      <c r="Q223" t="str">
        <f t="shared" si="39"/>
        <v>'ADD_PERCENT_OF_MAX',</v>
      </c>
      <c r="R223" t="str">
        <f t="shared" si="40"/>
        <v>'C_TRUE_MADNESS',</v>
      </c>
      <c r="S223" t="str">
        <f t="shared" si="41"/>
        <v>-0.1,</v>
      </c>
      <c r="T223" t="str">
        <f t="shared" si="42"/>
        <v>0.95,</v>
      </c>
      <c r="U223" t="str">
        <f t="shared" si="43"/>
        <v>'発狂耐性低下弱1ターン'</v>
      </c>
      <c r="V223" t="s">
        <v>1441</v>
      </c>
      <c r="W223" t="str">
        <f t="shared" si="44"/>
        <v>insert into conditionEffect values('CE0223','ONECE',1,'ATTR','ADD_PERCENT_OF_MAX','C_TRUE_MADNESS',-0.1,0.95,'発狂耐性低下弱1ターン');</v>
      </c>
    </row>
    <row r="224" spans="3:23">
      <c r="C224" t="s">
        <v>4144</v>
      </c>
      <c r="D224" t="s">
        <v>2884</v>
      </c>
      <c r="E224">
        <v>5</v>
      </c>
      <c r="F224" t="s">
        <v>3888</v>
      </c>
      <c r="G224" t="s">
        <v>2888</v>
      </c>
      <c r="H224" t="s">
        <v>1469</v>
      </c>
      <c r="I224">
        <v>-0.1</v>
      </c>
      <c r="J224">
        <v>0.95</v>
      </c>
      <c r="K224" t="s">
        <v>3161</v>
      </c>
      <c r="L224" t="str">
        <f t="shared" si="34"/>
        <v>insert into conditionEffect values(</v>
      </c>
      <c r="M224" t="str">
        <f t="shared" si="35"/>
        <v>'CE0224',</v>
      </c>
      <c r="N224" t="str">
        <f t="shared" si="36"/>
        <v>'CONTINUE',</v>
      </c>
      <c r="O224" t="str">
        <f t="shared" si="37"/>
        <v>5,</v>
      </c>
      <c r="P224" t="str">
        <f t="shared" si="38"/>
        <v>'ATTR',</v>
      </c>
      <c r="Q224" t="str">
        <f t="shared" si="39"/>
        <v>'ADD_PERCENT_OF_MAX',</v>
      </c>
      <c r="R224" t="str">
        <f t="shared" si="40"/>
        <v>'C_TRUE_MADNESS',</v>
      </c>
      <c r="S224" t="str">
        <f t="shared" si="41"/>
        <v>-0.1,</v>
      </c>
      <c r="T224" t="str">
        <f t="shared" si="42"/>
        <v>0.95,</v>
      </c>
      <c r="U224" t="str">
        <f t="shared" si="43"/>
        <v>'発狂耐性低下弱5ターン'</v>
      </c>
      <c r="V224" t="s">
        <v>1441</v>
      </c>
      <c r="W224" t="str">
        <f t="shared" si="44"/>
        <v>insert into conditionEffect values('CE0224','CONTINUE',5,'ATTR','ADD_PERCENT_OF_MAX','C_TRUE_MADNESS',-0.1,0.95,'発狂耐性低下弱5ターン');</v>
      </c>
    </row>
    <row r="225" spans="3:23">
      <c r="C225" t="s">
        <v>4145</v>
      </c>
      <c r="D225" t="s">
        <v>2884</v>
      </c>
      <c r="E225">
        <v>10</v>
      </c>
      <c r="F225" t="s">
        <v>3888</v>
      </c>
      <c r="G225" t="s">
        <v>2888</v>
      </c>
      <c r="H225" t="s">
        <v>1469</v>
      </c>
      <c r="I225">
        <v>-0.1</v>
      </c>
      <c r="J225">
        <v>0.95</v>
      </c>
      <c r="K225" t="s">
        <v>3162</v>
      </c>
      <c r="L225" t="str">
        <f t="shared" si="34"/>
        <v>insert into conditionEffect values(</v>
      </c>
      <c r="M225" t="str">
        <f t="shared" si="35"/>
        <v>'CE0225',</v>
      </c>
      <c r="N225" t="str">
        <f t="shared" si="36"/>
        <v>'CONTINUE',</v>
      </c>
      <c r="O225" t="str">
        <f t="shared" si="37"/>
        <v>10,</v>
      </c>
      <c r="P225" t="str">
        <f t="shared" si="38"/>
        <v>'ATTR',</v>
      </c>
      <c r="Q225" t="str">
        <f t="shared" si="39"/>
        <v>'ADD_PERCENT_OF_MAX',</v>
      </c>
      <c r="R225" t="str">
        <f t="shared" si="40"/>
        <v>'C_TRUE_MADNESS',</v>
      </c>
      <c r="S225" t="str">
        <f t="shared" si="41"/>
        <v>-0.1,</v>
      </c>
      <c r="T225" t="str">
        <f t="shared" si="42"/>
        <v>0.95,</v>
      </c>
      <c r="U225" t="str">
        <f t="shared" si="43"/>
        <v>'発狂耐性低下弱10ターン'</v>
      </c>
      <c r="V225" t="s">
        <v>1441</v>
      </c>
      <c r="W225" t="str">
        <f t="shared" si="44"/>
        <v>insert into conditionEffect values('CE0225','CONTINUE',10,'ATTR','ADD_PERCENT_OF_MAX','C_TRUE_MADNESS',-0.1,0.95,'発狂耐性低下弱10ターン');</v>
      </c>
    </row>
    <row r="226" spans="3:23">
      <c r="C226" t="s">
        <v>4146</v>
      </c>
      <c r="D226" t="s">
        <v>2886</v>
      </c>
      <c r="E226">
        <v>1</v>
      </c>
      <c r="F226" t="s">
        <v>3888</v>
      </c>
      <c r="G226" t="s">
        <v>2888</v>
      </c>
      <c r="H226" t="s">
        <v>1469</v>
      </c>
      <c r="I226">
        <v>-0.25</v>
      </c>
      <c r="J226">
        <v>0.95</v>
      </c>
      <c r="K226" t="s">
        <v>3163</v>
      </c>
      <c r="L226" t="str">
        <f t="shared" si="34"/>
        <v>insert into conditionEffect values(</v>
      </c>
      <c r="M226" t="str">
        <f t="shared" si="35"/>
        <v>'CE0226',</v>
      </c>
      <c r="N226" t="str">
        <f t="shared" si="36"/>
        <v>'ONECE',</v>
      </c>
      <c r="O226" t="str">
        <f t="shared" si="37"/>
        <v>1,</v>
      </c>
      <c r="P226" t="str">
        <f t="shared" si="38"/>
        <v>'ATTR',</v>
      </c>
      <c r="Q226" t="str">
        <f t="shared" si="39"/>
        <v>'ADD_PERCENT_OF_MAX',</v>
      </c>
      <c r="R226" t="str">
        <f t="shared" si="40"/>
        <v>'C_TRUE_MADNESS',</v>
      </c>
      <c r="S226" t="str">
        <f t="shared" si="41"/>
        <v>-0.25,</v>
      </c>
      <c r="T226" t="str">
        <f t="shared" si="42"/>
        <v>0.95,</v>
      </c>
      <c r="U226" t="str">
        <f t="shared" si="43"/>
        <v>'発狂耐性低下中1ターン'</v>
      </c>
      <c r="V226" t="s">
        <v>1441</v>
      </c>
      <c r="W226" t="str">
        <f t="shared" si="44"/>
        <v>insert into conditionEffect values('CE0226','ONECE',1,'ATTR','ADD_PERCENT_OF_MAX','C_TRUE_MADNESS',-0.25,0.95,'発狂耐性低下中1ターン');</v>
      </c>
    </row>
    <row r="227" spans="3:23">
      <c r="C227" t="s">
        <v>4147</v>
      </c>
      <c r="D227" t="s">
        <v>2884</v>
      </c>
      <c r="E227">
        <v>5</v>
      </c>
      <c r="F227" t="s">
        <v>3888</v>
      </c>
      <c r="G227" t="s">
        <v>2888</v>
      </c>
      <c r="H227" t="s">
        <v>1469</v>
      </c>
      <c r="I227">
        <v>-0.25</v>
      </c>
      <c r="J227">
        <v>0.95</v>
      </c>
      <c r="K227" t="s">
        <v>3164</v>
      </c>
      <c r="L227" t="str">
        <f t="shared" si="34"/>
        <v>insert into conditionEffect values(</v>
      </c>
      <c r="M227" t="str">
        <f t="shared" si="35"/>
        <v>'CE0227',</v>
      </c>
      <c r="N227" t="str">
        <f t="shared" si="36"/>
        <v>'CONTINUE',</v>
      </c>
      <c r="O227" t="str">
        <f t="shared" si="37"/>
        <v>5,</v>
      </c>
      <c r="P227" t="str">
        <f t="shared" si="38"/>
        <v>'ATTR',</v>
      </c>
      <c r="Q227" t="str">
        <f t="shared" si="39"/>
        <v>'ADD_PERCENT_OF_MAX',</v>
      </c>
      <c r="R227" t="str">
        <f t="shared" si="40"/>
        <v>'C_TRUE_MADNESS',</v>
      </c>
      <c r="S227" t="str">
        <f t="shared" si="41"/>
        <v>-0.25,</v>
      </c>
      <c r="T227" t="str">
        <f t="shared" si="42"/>
        <v>0.95,</v>
      </c>
      <c r="U227" t="str">
        <f t="shared" si="43"/>
        <v>'発狂耐性低下中5ターン'</v>
      </c>
      <c r="V227" t="s">
        <v>1441</v>
      </c>
      <c r="W227" t="str">
        <f t="shared" si="44"/>
        <v>insert into conditionEffect values('CE0227','CONTINUE',5,'ATTR','ADD_PERCENT_OF_MAX','C_TRUE_MADNESS',-0.25,0.95,'発狂耐性低下中5ターン');</v>
      </c>
    </row>
    <row r="228" spans="3:23">
      <c r="C228" t="s">
        <v>4148</v>
      </c>
      <c r="D228" t="s">
        <v>2884</v>
      </c>
      <c r="E228">
        <v>10</v>
      </c>
      <c r="F228" t="s">
        <v>3888</v>
      </c>
      <c r="G228" t="s">
        <v>2888</v>
      </c>
      <c r="H228" t="s">
        <v>1469</v>
      </c>
      <c r="I228">
        <v>-0.25</v>
      </c>
      <c r="J228">
        <v>0.95</v>
      </c>
      <c r="K228" t="s">
        <v>3165</v>
      </c>
      <c r="L228" t="str">
        <f t="shared" si="34"/>
        <v>insert into conditionEffect values(</v>
      </c>
      <c r="M228" t="str">
        <f t="shared" si="35"/>
        <v>'CE0228',</v>
      </c>
      <c r="N228" t="str">
        <f t="shared" si="36"/>
        <v>'CONTINUE',</v>
      </c>
      <c r="O228" t="str">
        <f t="shared" si="37"/>
        <v>10,</v>
      </c>
      <c r="P228" t="str">
        <f t="shared" si="38"/>
        <v>'ATTR',</v>
      </c>
      <c r="Q228" t="str">
        <f t="shared" si="39"/>
        <v>'ADD_PERCENT_OF_MAX',</v>
      </c>
      <c r="R228" t="str">
        <f t="shared" si="40"/>
        <v>'C_TRUE_MADNESS',</v>
      </c>
      <c r="S228" t="str">
        <f t="shared" si="41"/>
        <v>-0.25,</v>
      </c>
      <c r="T228" t="str">
        <f t="shared" si="42"/>
        <v>0.95,</v>
      </c>
      <c r="U228" t="str">
        <f t="shared" si="43"/>
        <v>'発狂耐性低下中10ターン'</v>
      </c>
      <c r="V228" t="s">
        <v>1441</v>
      </c>
      <c r="W228" t="str">
        <f t="shared" si="44"/>
        <v>insert into conditionEffect values('CE0228','CONTINUE',10,'ATTR','ADD_PERCENT_OF_MAX','C_TRUE_MADNESS',-0.25,0.95,'発狂耐性低下中10ターン');</v>
      </c>
    </row>
    <row r="229" spans="3:23">
      <c r="C229" t="s">
        <v>4149</v>
      </c>
      <c r="D229" t="s">
        <v>2886</v>
      </c>
      <c r="E229">
        <v>1</v>
      </c>
      <c r="F229" t="s">
        <v>3888</v>
      </c>
      <c r="G229" t="s">
        <v>2888</v>
      </c>
      <c r="H229" t="s">
        <v>1469</v>
      </c>
      <c r="I229">
        <v>-0.5</v>
      </c>
      <c r="J229">
        <v>0.95</v>
      </c>
      <c r="K229" t="s">
        <v>3166</v>
      </c>
      <c r="L229" t="str">
        <f t="shared" si="34"/>
        <v>insert into conditionEffect values(</v>
      </c>
      <c r="M229" t="str">
        <f t="shared" si="35"/>
        <v>'CE0229',</v>
      </c>
      <c r="N229" t="str">
        <f t="shared" si="36"/>
        <v>'ONECE',</v>
      </c>
      <c r="O229" t="str">
        <f t="shared" si="37"/>
        <v>1,</v>
      </c>
      <c r="P229" t="str">
        <f t="shared" si="38"/>
        <v>'ATTR',</v>
      </c>
      <c r="Q229" t="str">
        <f t="shared" si="39"/>
        <v>'ADD_PERCENT_OF_MAX',</v>
      </c>
      <c r="R229" t="str">
        <f t="shared" si="40"/>
        <v>'C_TRUE_MADNESS',</v>
      </c>
      <c r="S229" t="str">
        <f t="shared" si="41"/>
        <v>-0.5,</v>
      </c>
      <c r="T229" t="str">
        <f t="shared" si="42"/>
        <v>0.95,</v>
      </c>
      <c r="U229" t="str">
        <f t="shared" si="43"/>
        <v>'発狂耐性低下強1ターン'</v>
      </c>
      <c r="V229" t="s">
        <v>1441</v>
      </c>
      <c r="W229" t="str">
        <f t="shared" si="44"/>
        <v>insert into conditionEffect values('CE0229','ONECE',1,'ATTR','ADD_PERCENT_OF_MAX','C_TRUE_MADNESS',-0.5,0.95,'発狂耐性低下強1ターン');</v>
      </c>
    </row>
    <row r="230" spans="3:23">
      <c r="C230" t="s">
        <v>4150</v>
      </c>
      <c r="D230" t="s">
        <v>2884</v>
      </c>
      <c r="E230">
        <v>5</v>
      </c>
      <c r="F230" t="s">
        <v>3888</v>
      </c>
      <c r="G230" t="s">
        <v>2888</v>
      </c>
      <c r="H230" t="s">
        <v>1469</v>
      </c>
      <c r="I230">
        <v>-0.5</v>
      </c>
      <c r="J230">
        <v>0.95</v>
      </c>
      <c r="K230" t="s">
        <v>3167</v>
      </c>
      <c r="L230" t="str">
        <f t="shared" si="34"/>
        <v>insert into conditionEffect values(</v>
      </c>
      <c r="M230" t="str">
        <f t="shared" si="35"/>
        <v>'CE0230',</v>
      </c>
      <c r="N230" t="str">
        <f t="shared" si="36"/>
        <v>'CONTINUE',</v>
      </c>
      <c r="O230" t="str">
        <f t="shared" si="37"/>
        <v>5,</v>
      </c>
      <c r="P230" t="str">
        <f t="shared" si="38"/>
        <v>'ATTR',</v>
      </c>
      <c r="Q230" t="str">
        <f t="shared" si="39"/>
        <v>'ADD_PERCENT_OF_MAX',</v>
      </c>
      <c r="R230" t="str">
        <f t="shared" si="40"/>
        <v>'C_TRUE_MADNESS',</v>
      </c>
      <c r="S230" t="str">
        <f t="shared" si="41"/>
        <v>-0.5,</v>
      </c>
      <c r="T230" t="str">
        <f t="shared" si="42"/>
        <v>0.95,</v>
      </c>
      <c r="U230" t="str">
        <f t="shared" si="43"/>
        <v>'発狂耐性低下強5ターン'</v>
      </c>
      <c r="V230" t="s">
        <v>1441</v>
      </c>
      <c r="W230" t="str">
        <f t="shared" si="44"/>
        <v>insert into conditionEffect values('CE0230','CONTINUE',5,'ATTR','ADD_PERCENT_OF_MAX','C_TRUE_MADNESS',-0.5,0.95,'発狂耐性低下強5ターン');</v>
      </c>
    </row>
    <row r="231" spans="3:23">
      <c r="C231" t="s">
        <v>4151</v>
      </c>
      <c r="D231" t="s">
        <v>2884</v>
      </c>
      <c r="E231">
        <v>10</v>
      </c>
      <c r="F231" t="s">
        <v>3888</v>
      </c>
      <c r="G231" t="s">
        <v>2888</v>
      </c>
      <c r="H231" t="s">
        <v>1469</v>
      </c>
      <c r="I231">
        <v>-0.5</v>
      </c>
      <c r="J231">
        <v>0.95</v>
      </c>
      <c r="K231" t="s">
        <v>3168</v>
      </c>
      <c r="L231" t="str">
        <f t="shared" si="34"/>
        <v>insert into conditionEffect values(</v>
      </c>
      <c r="M231" t="str">
        <f t="shared" si="35"/>
        <v>'CE0231',</v>
      </c>
      <c r="N231" t="str">
        <f t="shared" si="36"/>
        <v>'CONTINUE',</v>
      </c>
      <c r="O231" t="str">
        <f t="shared" si="37"/>
        <v>10,</v>
      </c>
      <c r="P231" t="str">
        <f t="shared" si="38"/>
        <v>'ATTR',</v>
      </c>
      <c r="Q231" t="str">
        <f t="shared" si="39"/>
        <v>'ADD_PERCENT_OF_MAX',</v>
      </c>
      <c r="R231" t="str">
        <f t="shared" si="40"/>
        <v>'C_TRUE_MADNESS',</v>
      </c>
      <c r="S231" t="str">
        <f t="shared" si="41"/>
        <v>-0.5,</v>
      </c>
      <c r="T231" t="str">
        <f t="shared" si="42"/>
        <v>0.95,</v>
      </c>
      <c r="U231" t="str">
        <f t="shared" si="43"/>
        <v>'発狂耐性低下強10ターン'</v>
      </c>
      <c r="V231" t="s">
        <v>1441</v>
      </c>
      <c r="W231" t="str">
        <f t="shared" si="44"/>
        <v>insert into conditionEffect values('CE0231','CONTINUE',10,'ATTR','ADD_PERCENT_OF_MAX','C_TRUE_MADNESS',-0.5,0.95,'発狂耐性低下強10ターン');</v>
      </c>
    </row>
    <row r="232" spans="3:23">
      <c r="C232" t="s">
        <v>4152</v>
      </c>
      <c r="D232" t="s">
        <v>2886</v>
      </c>
      <c r="E232">
        <v>1</v>
      </c>
      <c r="F232" t="s">
        <v>3888</v>
      </c>
      <c r="G232" t="s">
        <v>2888</v>
      </c>
      <c r="H232" t="s">
        <v>1473</v>
      </c>
      <c r="I232">
        <v>0.1</v>
      </c>
      <c r="J232">
        <v>0.95</v>
      </c>
      <c r="K232" t="s">
        <v>3169</v>
      </c>
      <c r="L232" t="str">
        <f t="shared" si="34"/>
        <v>insert into conditionEffect values(</v>
      </c>
      <c r="M232" t="str">
        <f t="shared" si="35"/>
        <v>'CE0232',</v>
      </c>
      <c r="N232" t="str">
        <f t="shared" si="36"/>
        <v>'ONECE',</v>
      </c>
      <c r="O232" t="str">
        <f t="shared" si="37"/>
        <v>1,</v>
      </c>
      <c r="P232" t="str">
        <f t="shared" si="38"/>
        <v>'ATTR',</v>
      </c>
      <c r="Q232" t="str">
        <f t="shared" si="39"/>
        <v>'ADD_PERCENT_OF_MAX',</v>
      </c>
      <c r="R232" t="str">
        <f t="shared" si="40"/>
        <v>'C_DEAD',</v>
      </c>
      <c r="S232" t="str">
        <f t="shared" si="41"/>
        <v>0.1,</v>
      </c>
      <c r="T232" t="str">
        <f t="shared" si="42"/>
        <v>0.95,</v>
      </c>
      <c r="U232" t="str">
        <f t="shared" si="43"/>
        <v>'即死耐性向上弱1ターン'</v>
      </c>
      <c r="V232" t="s">
        <v>1441</v>
      </c>
      <c r="W232" t="str">
        <f t="shared" si="44"/>
        <v>insert into conditionEffect values('CE0232','ONECE',1,'ATTR','ADD_PERCENT_OF_MAX','C_DEAD',0.1,0.95,'即死耐性向上弱1ターン');</v>
      </c>
    </row>
    <row r="233" spans="3:23">
      <c r="C233" t="s">
        <v>4153</v>
      </c>
      <c r="D233" t="s">
        <v>2884</v>
      </c>
      <c r="E233">
        <v>5</v>
      </c>
      <c r="F233" t="s">
        <v>3888</v>
      </c>
      <c r="G233" t="s">
        <v>2888</v>
      </c>
      <c r="H233" t="s">
        <v>1473</v>
      </c>
      <c r="I233">
        <v>0.1</v>
      </c>
      <c r="J233">
        <v>0.95</v>
      </c>
      <c r="K233" t="s">
        <v>3170</v>
      </c>
      <c r="L233" t="str">
        <f t="shared" si="34"/>
        <v>insert into conditionEffect values(</v>
      </c>
      <c r="M233" t="str">
        <f t="shared" si="35"/>
        <v>'CE0233',</v>
      </c>
      <c r="N233" t="str">
        <f t="shared" si="36"/>
        <v>'CONTINUE',</v>
      </c>
      <c r="O233" t="str">
        <f t="shared" si="37"/>
        <v>5,</v>
      </c>
      <c r="P233" t="str">
        <f t="shared" si="38"/>
        <v>'ATTR',</v>
      </c>
      <c r="Q233" t="str">
        <f t="shared" si="39"/>
        <v>'ADD_PERCENT_OF_MAX',</v>
      </c>
      <c r="R233" t="str">
        <f t="shared" si="40"/>
        <v>'C_DEAD',</v>
      </c>
      <c r="S233" t="str">
        <f t="shared" si="41"/>
        <v>0.1,</v>
      </c>
      <c r="T233" t="str">
        <f t="shared" si="42"/>
        <v>0.95,</v>
      </c>
      <c r="U233" t="str">
        <f t="shared" si="43"/>
        <v>'即死耐性向上弱5ターン'</v>
      </c>
      <c r="V233" t="s">
        <v>1441</v>
      </c>
      <c r="W233" t="str">
        <f t="shared" si="44"/>
        <v>insert into conditionEffect values('CE0233','CONTINUE',5,'ATTR','ADD_PERCENT_OF_MAX','C_DEAD',0.1,0.95,'即死耐性向上弱5ターン');</v>
      </c>
    </row>
    <row r="234" spans="3:23">
      <c r="C234" t="s">
        <v>4154</v>
      </c>
      <c r="D234" t="s">
        <v>2884</v>
      </c>
      <c r="E234">
        <v>10</v>
      </c>
      <c r="F234" t="s">
        <v>3888</v>
      </c>
      <c r="G234" t="s">
        <v>2888</v>
      </c>
      <c r="H234" t="s">
        <v>1473</v>
      </c>
      <c r="I234">
        <v>0.1</v>
      </c>
      <c r="J234">
        <v>0.95</v>
      </c>
      <c r="K234" t="s">
        <v>3171</v>
      </c>
      <c r="L234" t="str">
        <f t="shared" si="34"/>
        <v>insert into conditionEffect values(</v>
      </c>
      <c r="M234" t="str">
        <f t="shared" si="35"/>
        <v>'CE0234',</v>
      </c>
      <c r="N234" t="str">
        <f t="shared" si="36"/>
        <v>'CONTINUE',</v>
      </c>
      <c r="O234" t="str">
        <f t="shared" si="37"/>
        <v>10,</v>
      </c>
      <c r="P234" t="str">
        <f t="shared" si="38"/>
        <v>'ATTR',</v>
      </c>
      <c r="Q234" t="str">
        <f t="shared" si="39"/>
        <v>'ADD_PERCENT_OF_MAX',</v>
      </c>
      <c r="R234" t="str">
        <f t="shared" si="40"/>
        <v>'C_DEAD',</v>
      </c>
      <c r="S234" t="str">
        <f t="shared" si="41"/>
        <v>0.1,</v>
      </c>
      <c r="T234" t="str">
        <f t="shared" si="42"/>
        <v>0.95,</v>
      </c>
      <c r="U234" t="str">
        <f t="shared" si="43"/>
        <v>'即死耐性向上弱10ターン'</v>
      </c>
      <c r="V234" t="s">
        <v>1441</v>
      </c>
      <c r="W234" t="str">
        <f t="shared" si="44"/>
        <v>insert into conditionEffect values('CE0234','CONTINUE',10,'ATTR','ADD_PERCENT_OF_MAX','C_DEAD',0.1,0.95,'即死耐性向上弱10ターン');</v>
      </c>
    </row>
    <row r="235" spans="3:23">
      <c r="C235" t="s">
        <v>4155</v>
      </c>
      <c r="D235" t="s">
        <v>2886</v>
      </c>
      <c r="E235">
        <v>1</v>
      </c>
      <c r="F235" t="s">
        <v>3888</v>
      </c>
      <c r="G235" t="s">
        <v>2888</v>
      </c>
      <c r="H235" t="s">
        <v>1473</v>
      </c>
      <c r="I235">
        <v>0.25</v>
      </c>
      <c r="J235">
        <v>0.95</v>
      </c>
      <c r="K235" t="s">
        <v>3172</v>
      </c>
      <c r="L235" t="str">
        <f t="shared" si="34"/>
        <v>insert into conditionEffect values(</v>
      </c>
      <c r="M235" t="str">
        <f t="shared" si="35"/>
        <v>'CE0235',</v>
      </c>
      <c r="N235" t="str">
        <f t="shared" si="36"/>
        <v>'ONECE',</v>
      </c>
      <c r="O235" t="str">
        <f t="shared" si="37"/>
        <v>1,</v>
      </c>
      <c r="P235" t="str">
        <f t="shared" si="38"/>
        <v>'ATTR',</v>
      </c>
      <c r="Q235" t="str">
        <f t="shared" si="39"/>
        <v>'ADD_PERCENT_OF_MAX',</v>
      </c>
      <c r="R235" t="str">
        <f t="shared" si="40"/>
        <v>'C_DEAD',</v>
      </c>
      <c r="S235" t="str">
        <f t="shared" si="41"/>
        <v>0.25,</v>
      </c>
      <c r="T235" t="str">
        <f t="shared" si="42"/>
        <v>0.95,</v>
      </c>
      <c r="U235" t="str">
        <f t="shared" si="43"/>
        <v>'即死耐性向上中1ターン'</v>
      </c>
      <c r="V235" t="s">
        <v>1441</v>
      </c>
      <c r="W235" t="str">
        <f t="shared" si="44"/>
        <v>insert into conditionEffect values('CE0235','ONECE',1,'ATTR','ADD_PERCENT_OF_MAX','C_DEAD',0.25,0.95,'即死耐性向上中1ターン');</v>
      </c>
    </row>
    <row r="236" spans="3:23">
      <c r="C236" t="s">
        <v>4156</v>
      </c>
      <c r="D236" t="s">
        <v>2884</v>
      </c>
      <c r="E236">
        <v>5</v>
      </c>
      <c r="F236" t="s">
        <v>3888</v>
      </c>
      <c r="G236" t="s">
        <v>2888</v>
      </c>
      <c r="H236" t="s">
        <v>1473</v>
      </c>
      <c r="I236">
        <v>0.25</v>
      </c>
      <c r="J236">
        <v>0.95</v>
      </c>
      <c r="K236" t="s">
        <v>3173</v>
      </c>
      <c r="L236" t="str">
        <f t="shared" si="34"/>
        <v>insert into conditionEffect values(</v>
      </c>
      <c r="M236" t="str">
        <f t="shared" si="35"/>
        <v>'CE0236',</v>
      </c>
      <c r="N236" t="str">
        <f t="shared" si="36"/>
        <v>'CONTINUE',</v>
      </c>
      <c r="O236" t="str">
        <f t="shared" si="37"/>
        <v>5,</v>
      </c>
      <c r="P236" t="str">
        <f t="shared" si="38"/>
        <v>'ATTR',</v>
      </c>
      <c r="Q236" t="str">
        <f t="shared" si="39"/>
        <v>'ADD_PERCENT_OF_MAX',</v>
      </c>
      <c r="R236" t="str">
        <f t="shared" si="40"/>
        <v>'C_DEAD',</v>
      </c>
      <c r="S236" t="str">
        <f t="shared" si="41"/>
        <v>0.25,</v>
      </c>
      <c r="T236" t="str">
        <f t="shared" si="42"/>
        <v>0.95,</v>
      </c>
      <c r="U236" t="str">
        <f t="shared" si="43"/>
        <v>'即死耐性向上中5ターン'</v>
      </c>
      <c r="V236" t="s">
        <v>1441</v>
      </c>
      <c r="W236" t="str">
        <f t="shared" si="44"/>
        <v>insert into conditionEffect values('CE0236','CONTINUE',5,'ATTR','ADD_PERCENT_OF_MAX','C_DEAD',0.25,0.95,'即死耐性向上中5ターン');</v>
      </c>
    </row>
    <row r="237" spans="3:23">
      <c r="C237" t="s">
        <v>4157</v>
      </c>
      <c r="D237" t="s">
        <v>2884</v>
      </c>
      <c r="E237">
        <v>10</v>
      </c>
      <c r="F237" t="s">
        <v>3888</v>
      </c>
      <c r="G237" t="s">
        <v>2888</v>
      </c>
      <c r="H237" t="s">
        <v>1473</v>
      </c>
      <c r="I237">
        <v>0.25</v>
      </c>
      <c r="J237">
        <v>0.95</v>
      </c>
      <c r="K237" t="s">
        <v>3174</v>
      </c>
      <c r="L237" t="str">
        <f t="shared" si="34"/>
        <v>insert into conditionEffect values(</v>
      </c>
      <c r="M237" t="str">
        <f t="shared" si="35"/>
        <v>'CE0237',</v>
      </c>
      <c r="N237" t="str">
        <f t="shared" si="36"/>
        <v>'CONTINUE',</v>
      </c>
      <c r="O237" t="str">
        <f t="shared" si="37"/>
        <v>10,</v>
      </c>
      <c r="P237" t="str">
        <f t="shared" si="38"/>
        <v>'ATTR',</v>
      </c>
      <c r="Q237" t="str">
        <f t="shared" si="39"/>
        <v>'ADD_PERCENT_OF_MAX',</v>
      </c>
      <c r="R237" t="str">
        <f t="shared" si="40"/>
        <v>'C_DEAD',</v>
      </c>
      <c r="S237" t="str">
        <f t="shared" si="41"/>
        <v>0.25,</v>
      </c>
      <c r="T237" t="str">
        <f t="shared" si="42"/>
        <v>0.95,</v>
      </c>
      <c r="U237" t="str">
        <f t="shared" si="43"/>
        <v>'即死耐性向上中10ターン'</v>
      </c>
      <c r="V237" t="s">
        <v>1441</v>
      </c>
      <c r="W237" t="str">
        <f t="shared" si="44"/>
        <v>insert into conditionEffect values('CE0237','CONTINUE',10,'ATTR','ADD_PERCENT_OF_MAX','C_DEAD',0.25,0.95,'即死耐性向上中10ターン');</v>
      </c>
    </row>
    <row r="238" spans="3:23">
      <c r="C238" t="s">
        <v>4158</v>
      </c>
      <c r="D238" t="s">
        <v>2886</v>
      </c>
      <c r="E238">
        <v>1</v>
      </c>
      <c r="F238" t="s">
        <v>3888</v>
      </c>
      <c r="G238" t="s">
        <v>2888</v>
      </c>
      <c r="H238" t="s">
        <v>1473</v>
      </c>
      <c r="I238">
        <v>0.5</v>
      </c>
      <c r="J238">
        <v>0.95</v>
      </c>
      <c r="K238" t="s">
        <v>3175</v>
      </c>
      <c r="L238" t="str">
        <f t="shared" si="34"/>
        <v>insert into conditionEffect values(</v>
      </c>
      <c r="M238" t="str">
        <f t="shared" si="35"/>
        <v>'CE0238',</v>
      </c>
      <c r="N238" t="str">
        <f t="shared" si="36"/>
        <v>'ONECE',</v>
      </c>
      <c r="O238" t="str">
        <f t="shared" si="37"/>
        <v>1,</v>
      </c>
      <c r="P238" t="str">
        <f t="shared" si="38"/>
        <v>'ATTR',</v>
      </c>
      <c r="Q238" t="str">
        <f t="shared" si="39"/>
        <v>'ADD_PERCENT_OF_MAX',</v>
      </c>
      <c r="R238" t="str">
        <f t="shared" si="40"/>
        <v>'C_DEAD',</v>
      </c>
      <c r="S238" t="str">
        <f t="shared" si="41"/>
        <v>0.5,</v>
      </c>
      <c r="T238" t="str">
        <f t="shared" si="42"/>
        <v>0.95,</v>
      </c>
      <c r="U238" t="str">
        <f t="shared" si="43"/>
        <v>'即死耐性向上強1ターン'</v>
      </c>
      <c r="V238" t="s">
        <v>1441</v>
      </c>
      <c r="W238" t="str">
        <f t="shared" si="44"/>
        <v>insert into conditionEffect values('CE0238','ONECE',1,'ATTR','ADD_PERCENT_OF_MAX','C_DEAD',0.5,0.95,'即死耐性向上強1ターン');</v>
      </c>
    </row>
    <row r="239" spans="3:23">
      <c r="C239" t="s">
        <v>4159</v>
      </c>
      <c r="D239" t="s">
        <v>2884</v>
      </c>
      <c r="E239">
        <v>5</v>
      </c>
      <c r="F239" t="s">
        <v>3888</v>
      </c>
      <c r="G239" t="s">
        <v>2888</v>
      </c>
      <c r="H239" t="s">
        <v>1473</v>
      </c>
      <c r="I239">
        <v>0.5</v>
      </c>
      <c r="J239">
        <v>0.95</v>
      </c>
      <c r="K239" t="s">
        <v>3176</v>
      </c>
      <c r="L239" t="str">
        <f t="shared" si="34"/>
        <v>insert into conditionEffect values(</v>
      </c>
      <c r="M239" t="str">
        <f t="shared" si="35"/>
        <v>'CE0239',</v>
      </c>
      <c r="N239" t="str">
        <f t="shared" si="36"/>
        <v>'CONTINUE',</v>
      </c>
      <c r="O239" t="str">
        <f t="shared" si="37"/>
        <v>5,</v>
      </c>
      <c r="P239" t="str">
        <f t="shared" si="38"/>
        <v>'ATTR',</v>
      </c>
      <c r="Q239" t="str">
        <f t="shared" si="39"/>
        <v>'ADD_PERCENT_OF_MAX',</v>
      </c>
      <c r="R239" t="str">
        <f t="shared" si="40"/>
        <v>'C_DEAD',</v>
      </c>
      <c r="S239" t="str">
        <f t="shared" si="41"/>
        <v>0.5,</v>
      </c>
      <c r="T239" t="str">
        <f t="shared" si="42"/>
        <v>0.95,</v>
      </c>
      <c r="U239" t="str">
        <f t="shared" si="43"/>
        <v>'即死耐性向上強5ターン'</v>
      </c>
      <c r="V239" t="s">
        <v>1441</v>
      </c>
      <c r="W239" t="str">
        <f t="shared" si="44"/>
        <v>insert into conditionEffect values('CE0239','CONTINUE',5,'ATTR','ADD_PERCENT_OF_MAX','C_DEAD',0.5,0.95,'即死耐性向上強5ターン');</v>
      </c>
    </row>
    <row r="240" spans="3:23">
      <c r="C240" t="s">
        <v>4160</v>
      </c>
      <c r="D240" t="s">
        <v>2884</v>
      </c>
      <c r="E240">
        <v>10</v>
      </c>
      <c r="F240" t="s">
        <v>3888</v>
      </c>
      <c r="G240" t="s">
        <v>2888</v>
      </c>
      <c r="H240" t="s">
        <v>1473</v>
      </c>
      <c r="I240">
        <v>0.5</v>
      </c>
      <c r="J240">
        <v>0.95</v>
      </c>
      <c r="K240" t="s">
        <v>3177</v>
      </c>
      <c r="L240" t="str">
        <f t="shared" si="34"/>
        <v>insert into conditionEffect values(</v>
      </c>
      <c r="M240" t="str">
        <f t="shared" si="35"/>
        <v>'CE0240',</v>
      </c>
      <c r="N240" t="str">
        <f t="shared" si="36"/>
        <v>'CONTINUE',</v>
      </c>
      <c r="O240" t="str">
        <f t="shared" si="37"/>
        <v>10,</v>
      </c>
      <c r="P240" t="str">
        <f t="shared" si="38"/>
        <v>'ATTR',</v>
      </c>
      <c r="Q240" t="str">
        <f t="shared" si="39"/>
        <v>'ADD_PERCENT_OF_MAX',</v>
      </c>
      <c r="R240" t="str">
        <f t="shared" si="40"/>
        <v>'C_DEAD',</v>
      </c>
      <c r="S240" t="str">
        <f t="shared" si="41"/>
        <v>0.5,</v>
      </c>
      <c r="T240" t="str">
        <f t="shared" si="42"/>
        <v>0.95,</v>
      </c>
      <c r="U240" t="str">
        <f t="shared" si="43"/>
        <v>'即死耐性向上強10ターン'</v>
      </c>
      <c r="V240" t="s">
        <v>1441</v>
      </c>
      <c r="W240" t="str">
        <f t="shared" si="44"/>
        <v>insert into conditionEffect values('CE0240','CONTINUE',10,'ATTR','ADD_PERCENT_OF_MAX','C_DEAD',0.5,0.95,'即死耐性向上強10ターン');</v>
      </c>
    </row>
    <row r="241" spans="3:23">
      <c r="C241" t="s">
        <v>4161</v>
      </c>
      <c r="D241" t="s">
        <v>2886</v>
      </c>
      <c r="E241">
        <v>1</v>
      </c>
      <c r="F241" t="s">
        <v>3888</v>
      </c>
      <c r="G241" t="s">
        <v>2888</v>
      </c>
      <c r="H241" t="s">
        <v>1473</v>
      </c>
      <c r="I241">
        <v>-0.1</v>
      </c>
      <c r="J241">
        <v>0.95</v>
      </c>
      <c r="K241" t="s">
        <v>3178</v>
      </c>
      <c r="L241" t="str">
        <f t="shared" si="34"/>
        <v>insert into conditionEffect values(</v>
      </c>
      <c r="M241" t="str">
        <f t="shared" si="35"/>
        <v>'CE0241',</v>
      </c>
      <c r="N241" t="str">
        <f t="shared" si="36"/>
        <v>'ONECE',</v>
      </c>
      <c r="O241" t="str">
        <f t="shared" si="37"/>
        <v>1,</v>
      </c>
      <c r="P241" t="str">
        <f t="shared" si="38"/>
        <v>'ATTR',</v>
      </c>
      <c r="Q241" t="str">
        <f t="shared" si="39"/>
        <v>'ADD_PERCENT_OF_MAX',</v>
      </c>
      <c r="R241" t="str">
        <f t="shared" si="40"/>
        <v>'C_DEAD',</v>
      </c>
      <c r="S241" t="str">
        <f t="shared" si="41"/>
        <v>-0.1,</v>
      </c>
      <c r="T241" t="str">
        <f t="shared" si="42"/>
        <v>0.95,</v>
      </c>
      <c r="U241" t="str">
        <f t="shared" si="43"/>
        <v>'即死耐性低下弱1ターン'</v>
      </c>
      <c r="V241" t="s">
        <v>1441</v>
      </c>
      <c r="W241" t="str">
        <f t="shared" si="44"/>
        <v>insert into conditionEffect values('CE0241','ONECE',1,'ATTR','ADD_PERCENT_OF_MAX','C_DEAD',-0.1,0.95,'即死耐性低下弱1ターン');</v>
      </c>
    </row>
    <row r="242" spans="3:23">
      <c r="C242" t="s">
        <v>4162</v>
      </c>
      <c r="D242" t="s">
        <v>2884</v>
      </c>
      <c r="E242">
        <v>5</v>
      </c>
      <c r="F242" t="s">
        <v>3888</v>
      </c>
      <c r="G242" t="s">
        <v>2888</v>
      </c>
      <c r="H242" t="s">
        <v>1473</v>
      </c>
      <c r="I242">
        <v>-0.1</v>
      </c>
      <c r="J242">
        <v>0.95</v>
      </c>
      <c r="K242" t="s">
        <v>3179</v>
      </c>
      <c r="L242" t="str">
        <f t="shared" si="34"/>
        <v>insert into conditionEffect values(</v>
      </c>
      <c r="M242" t="str">
        <f t="shared" si="35"/>
        <v>'CE0242',</v>
      </c>
      <c r="N242" t="str">
        <f t="shared" si="36"/>
        <v>'CONTINUE',</v>
      </c>
      <c r="O242" t="str">
        <f t="shared" si="37"/>
        <v>5,</v>
      </c>
      <c r="P242" t="str">
        <f t="shared" si="38"/>
        <v>'ATTR',</v>
      </c>
      <c r="Q242" t="str">
        <f t="shared" si="39"/>
        <v>'ADD_PERCENT_OF_MAX',</v>
      </c>
      <c r="R242" t="str">
        <f t="shared" si="40"/>
        <v>'C_DEAD',</v>
      </c>
      <c r="S242" t="str">
        <f t="shared" si="41"/>
        <v>-0.1,</v>
      </c>
      <c r="T242" t="str">
        <f t="shared" si="42"/>
        <v>0.95,</v>
      </c>
      <c r="U242" t="str">
        <f t="shared" si="43"/>
        <v>'即死耐性低下弱5ターン'</v>
      </c>
      <c r="V242" t="s">
        <v>1441</v>
      </c>
      <c r="W242" t="str">
        <f t="shared" si="44"/>
        <v>insert into conditionEffect values('CE0242','CONTINUE',5,'ATTR','ADD_PERCENT_OF_MAX','C_DEAD',-0.1,0.95,'即死耐性低下弱5ターン');</v>
      </c>
    </row>
    <row r="243" spans="3:23">
      <c r="C243" t="s">
        <v>4163</v>
      </c>
      <c r="D243" t="s">
        <v>2884</v>
      </c>
      <c r="E243">
        <v>10</v>
      </c>
      <c r="F243" t="s">
        <v>3888</v>
      </c>
      <c r="G243" t="s">
        <v>2888</v>
      </c>
      <c r="H243" t="s">
        <v>1473</v>
      </c>
      <c r="I243">
        <v>-0.1</v>
      </c>
      <c r="J243">
        <v>0.95</v>
      </c>
      <c r="K243" t="s">
        <v>3180</v>
      </c>
      <c r="L243" t="str">
        <f t="shared" si="34"/>
        <v>insert into conditionEffect values(</v>
      </c>
      <c r="M243" t="str">
        <f t="shared" si="35"/>
        <v>'CE0243',</v>
      </c>
      <c r="N243" t="str">
        <f t="shared" si="36"/>
        <v>'CONTINUE',</v>
      </c>
      <c r="O243" t="str">
        <f t="shared" si="37"/>
        <v>10,</v>
      </c>
      <c r="P243" t="str">
        <f t="shared" si="38"/>
        <v>'ATTR',</v>
      </c>
      <c r="Q243" t="str">
        <f t="shared" si="39"/>
        <v>'ADD_PERCENT_OF_MAX',</v>
      </c>
      <c r="R243" t="str">
        <f t="shared" si="40"/>
        <v>'C_DEAD',</v>
      </c>
      <c r="S243" t="str">
        <f t="shared" si="41"/>
        <v>-0.1,</v>
      </c>
      <c r="T243" t="str">
        <f t="shared" si="42"/>
        <v>0.95,</v>
      </c>
      <c r="U243" t="str">
        <f t="shared" si="43"/>
        <v>'即死耐性低下弱10ターン'</v>
      </c>
      <c r="V243" t="s">
        <v>1441</v>
      </c>
      <c r="W243" t="str">
        <f t="shared" si="44"/>
        <v>insert into conditionEffect values('CE0243','CONTINUE',10,'ATTR','ADD_PERCENT_OF_MAX','C_DEAD',-0.1,0.95,'即死耐性低下弱10ターン');</v>
      </c>
    </row>
    <row r="244" spans="3:23">
      <c r="C244" t="s">
        <v>4164</v>
      </c>
      <c r="D244" t="s">
        <v>2886</v>
      </c>
      <c r="E244">
        <v>1</v>
      </c>
      <c r="F244" t="s">
        <v>3888</v>
      </c>
      <c r="G244" t="s">
        <v>2888</v>
      </c>
      <c r="H244" t="s">
        <v>1473</v>
      </c>
      <c r="I244">
        <v>-0.25</v>
      </c>
      <c r="J244">
        <v>0.95</v>
      </c>
      <c r="K244" t="s">
        <v>3181</v>
      </c>
      <c r="L244" t="str">
        <f t="shared" si="34"/>
        <v>insert into conditionEffect values(</v>
      </c>
      <c r="M244" t="str">
        <f t="shared" si="35"/>
        <v>'CE0244',</v>
      </c>
      <c r="N244" t="str">
        <f t="shared" si="36"/>
        <v>'ONECE',</v>
      </c>
      <c r="O244" t="str">
        <f t="shared" si="37"/>
        <v>1,</v>
      </c>
      <c r="P244" t="str">
        <f t="shared" si="38"/>
        <v>'ATTR',</v>
      </c>
      <c r="Q244" t="str">
        <f t="shared" si="39"/>
        <v>'ADD_PERCENT_OF_MAX',</v>
      </c>
      <c r="R244" t="str">
        <f t="shared" si="40"/>
        <v>'C_DEAD',</v>
      </c>
      <c r="S244" t="str">
        <f t="shared" si="41"/>
        <v>-0.25,</v>
      </c>
      <c r="T244" t="str">
        <f t="shared" si="42"/>
        <v>0.95,</v>
      </c>
      <c r="U244" t="str">
        <f t="shared" si="43"/>
        <v>'即死耐性低下中1ターン'</v>
      </c>
      <c r="V244" t="s">
        <v>1441</v>
      </c>
      <c r="W244" t="str">
        <f t="shared" si="44"/>
        <v>insert into conditionEffect values('CE0244','ONECE',1,'ATTR','ADD_PERCENT_OF_MAX','C_DEAD',-0.25,0.95,'即死耐性低下中1ターン');</v>
      </c>
    </row>
    <row r="245" spans="3:23">
      <c r="C245" t="s">
        <v>4165</v>
      </c>
      <c r="D245" t="s">
        <v>2884</v>
      </c>
      <c r="E245">
        <v>5</v>
      </c>
      <c r="F245" t="s">
        <v>3888</v>
      </c>
      <c r="G245" t="s">
        <v>2888</v>
      </c>
      <c r="H245" t="s">
        <v>1473</v>
      </c>
      <c r="I245">
        <v>-0.25</v>
      </c>
      <c r="J245">
        <v>0.95</v>
      </c>
      <c r="K245" t="s">
        <v>3182</v>
      </c>
      <c r="L245" t="str">
        <f t="shared" si="34"/>
        <v>insert into conditionEffect values(</v>
      </c>
      <c r="M245" t="str">
        <f t="shared" si="35"/>
        <v>'CE0245',</v>
      </c>
      <c r="N245" t="str">
        <f t="shared" si="36"/>
        <v>'CONTINUE',</v>
      </c>
      <c r="O245" t="str">
        <f t="shared" si="37"/>
        <v>5,</v>
      </c>
      <c r="P245" t="str">
        <f t="shared" si="38"/>
        <v>'ATTR',</v>
      </c>
      <c r="Q245" t="str">
        <f t="shared" si="39"/>
        <v>'ADD_PERCENT_OF_MAX',</v>
      </c>
      <c r="R245" t="str">
        <f t="shared" si="40"/>
        <v>'C_DEAD',</v>
      </c>
      <c r="S245" t="str">
        <f t="shared" si="41"/>
        <v>-0.25,</v>
      </c>
      <c r="T245" t="str">
        <f t="shared" si="42"/>
        <v>0.95,</v>
      </c>
      <c r="U245" t="str">
        <f t="shared" si="43"/>
        <v>'即死耐性低下中5ターン'</v>
      </c>
      <c r="V245" t="s">
        <v>1441</v>
      </c>
      <c r="W245" t="str">
        <f t="shared" si="44"/>
        <v>insert into conditionEffect values('CE0245','CONTINUE',5,'ATTR','ADD_PERCENT_OF_MAX','C_DEAD',-0.25,0.95,'即死耐性低下中5ターン');</v>
      </c>
    </row>
    <row r="246" spans="3:23">
      <c r="C246" t="s">
        <v>4166</v>
      </c>
      <c r="D246" t="s">
        <v>2884</v>
      </c>
      <c r="E246">
        <v>10</v>
      </c>
      <c r="F246" t="s">
        <v>3888</v>
      </c>
      <c r="G246" t="s">
        <v>2888</v>
      </c>
      <c r="H246" t="s">
        <v>1473</v>
      </c>
      <c r="I246">
        <v>-0.25</v>
      </c>
      <c r="J246">
        <v>0.95</v>
      </c>
      <c r="K246" t="s">
        <v>3183</v>
      </c>
      <c r="L246" t="str">
        <f t="shared" si="34"/>
        <v>insert into conditionEffect values(</v>
      </c>
      <c r="M246" t="str">
        <f t="shared" si="35"/>
        <v>'CE0246',</v>
      </c>
      <c r="N246" t="str">
        <f t="shared" si="36"/>
        <v>'CONTINUE',</v>
      </c>
      <c r="O246" t="str">
        <f t="shared" si="37"/>
        <v>10,</v>
      </c>
      <c r="P246" t="str">
        <f t="shared" si="38"/>
        <v>'ATTR',</v>
      </c>
      <c r="Q246" t="str">
        <f t="shared" si="39"/>
        <v>'ADD_PERCENT_OF_MAX',</v>
      </c>
      <c r="R246" t="str">
        <f t="shared" si="40"/>
        <v>'C_DEAD',</v>
      </c>
      <c r="S246" t="str">
        <f t="shared" si="41"/>
        <v>-0.25,</v>
      </c>
      <c r="T246" t="str">
        <f t="shared" si="42"/>
        <v>0.95,</v>
      </c>
      <c r="U246" t="str">
        <f t="shared" si="43"/>
        <v>'即死耐性低下中10ターン'</v>
      </c>
      <c r="V246" t="s">
        <v>1441</v>
      </c>
      <c r="W246" t="str">
        <f t="shared" si="44"/>
        <v>insert into conditionEffect values('CE0246','CONTINUE',10,'ATTR','ADD_PERCENT_OF_MAX','C_DEAD',-0.25,0.95,'即死耐性低下中10ターン');</v>
      </c>
    </row>
    <row r="247" spans="3:23">
      <c r="C247" t="s">
        <v>4167</v>
      </c>
      <c r="D247" t="s">
        <v>2886</v>
      </c>
      <c r="E247">
        <v>1</v>
      </c>
      <c r="F247" t="s">
        <v>3888</v>
      </c>
      <c r="G247" t="s">
        <v>2888</v>
      </c>
      <c r="H247" t="s">
        <v>1473</v>
      </c>
      <c r="I247">
        <v>-0.5</v>
      </c>
      <c r="J247">
        <v>0.95</v>
      </c>
      <c r="K247" t="s">
        <v>3184</v>
      </c>
      <c r="L247" t="str">
        <f t="shared" si="34"/>
        <v>insert into conditionEffect values(</v>
      </c>
      <c r="M247" t="str">
        <f t="shared" si="35"/>
        <v>'CE0247',</v>
      </c>
      <c r="N247" t="str">
        <f t="shared" si="36"/>
        <v>'ONECE',</v>
      </c>
      <c r="O247" t="str">
        <f t="shared" si="37"/>
        <v>1,</v>
      </c>
      <c r="P247" t="str">
        <f t="shared" si="38"/>
        <v>'ATTR',</v>
      </c>
      <c r="Q247" t="str">
        <f t="shared" si="39"/>
        <v>'ADD_PERCENT_OF_MAX',</v>
      </c>
      <c r="R247" t="str">
        <f t="shared" si="40"/>
        <v>'C_DEAD',</v>
      </c>
      <c r="S247" t="str">
        <f t="shared" si="41"/>
        <v>-0.5,</v>
      </c>
      <c r="T247" t="str">
        <f t="shared" si="42"/>
        <v>0.95,</v>
      </c>
      <c r="U247" t="str">
        <f t="shared" si="43"/>
        <v>'即死耐性低下強1ターン'</v>
      </c>
      <c r="V247" t="s">
        <v>1441</v>
      </c>
      <c r="W247" t="str">
        <f t="shared" si="44"/>
        <v>insert into conditionEffect values('CE0247','ONECE',1,'ATTR','ADD_PERCENT_OF_MAX','C_DEAD',-0.5,0.95,'即死耐性低下強1ターン');</v>
      </c>
    </row>
    <row r="248" spans="3:23">
      <c r="C248" t="s">
        <v>4168</v>
      </c>
      <c r="D248" t="s">
        <v>2884</v>
      </c>
      <c r="E248">
        <v>5</v>
      </c>
      <c r="F248" t="s">
        <v>3888</v>
      </c>
      <c r="G248" t="s">
        <v>2888</v>
      </c>
      <c r="H248" t="s">
        <v>1473</v>
      </c>
      <c r="I248">
        <v>-0.5</v>
      </c>
      <c r="J248">
        <v>0.95</v>
      </c>
      <c r="K248" t="s">
        <v>3185</v>
      </c>
      <c r="L248" t="str">
        <f t="shared" si="34"/>
        <v>insert into conditionEffect values(</v>
      </c>
      <c r="M248" t="str">
        <f t="shared" si="35"/>
        <v>'CE0248',</v>
      </c>
      <c r="N248" t="str">
        <f t="shared" si="36"/>
        <v>'CONTINUE',</v>
      </c>
      <c r="O248" t="str">
        <f t="shared" si="37"/>
        <v>5,</v>
      </c>
      <c r="P248" t="str">
        <f t="shared" si="38"/>
        <v>'ATTR',</v>
      </c>
      <c r="Q248" t="str">
        <f t="shared" si="39"/>
        <v>'ADD_PERCENT_OF_MAX',</v>
      </c>
      <c r="R248" t="str">
        <f t="shared" si="40"/>
        <v>'C_DEAD',</v>
      </c>
      <c r="S248" t="str">
        <f t="shared" si="41"/>
        <v>-0.5,</v>
      </c>
      <c r="T248" t="str">
        <f t="shared" si="42"/>
        <v>0.95,</v>
      </c>
      <c r="U248" t="str">
        <f t="shared" si="43"/>
        <v>'即死耐性低下強5ターン'</v>
      </c>
      <c r="V248" t="s">
        <v>1441</v>
      </c>
      <c r="W248" t="str">
        <f t="shared" si="44"/>
        <v>insert into conditionEffect values('CE0248','CONTINUE',5,'ATTR','ADD_PERCENT_OF_MAX','C_DEAD',-0.5,0.95,'即死耐性低下強5ターン');</v>
      </c>
    </row>
    <row r="249" spans="3:23">
      <c r="C249" t="s">
        <v>4169</v>
      </c>
      <c r="D249" t="s">
        <v>2884</v>
      </c>
      <c r="E249">
        <v>10</v>
      </c>
      <c r="F249" t="s">
        <v>3888</v>
      </c>
      <c r="G249" t="s">
        <v>2888</v>
      </c>
      <c r="H249" t="s">
        <v>1473</v>
      </c>
      <c r="I249">
        <v>-0.5</v>
      </c>
      <c r="J249">
        <v>0.95</v>
      </c>
      <c r="K249" t="s">
        <v>3186</v>
      </c>
      <c r="L249" t="str">
        <f t="shared" si="34"/>
        <v>insert into conditionEffect values(</v>
      </c>
      <c r="M249" t="str">
        <f t="shared" si="35"/>
        <v>'CE0249',</v>
      </c>
      <c r="N249" t="str">
        <f t="shared" si="36"/>
        <v>'CONTINUE',</v>
      </c>
      <c r="O249" t="str">
        <f t="shared" si="37"/>
        <v>10,</v>
      </c>
      <c r="P249" t="str">
        <f t="shared" si="38"/>
        <v>'ATTR',</v>
      </c>
      <c r="Q249" t="str">
        <f t="shared" si="39"/>
        <v>'ADD_PERCENT_OF_MAX',</v>
      </c>
      <c r="R249" t="str">
        <f t="shared" si="40"/>
        <v>'C_DEAD',</v>
      </c>
      <c r="S249" t="str">
        <f t="shared" si="41"/>
        <v>-0.5,</v>
      </c>
      <c r="T249" t="str">
        <f t="shared" si="42"/>
        <v>0.95,</v>
      </c>
      <c r="U249" t="str">
        <f t="shared" si="43"/>
        <v>'即死耐性低下強10ターン'</v>
      </c>
      <c r="V249" t="s">
        <v>1441</v>
      </c>
      <c r="W249" t="str">
        <f t="shared" si="44"/>
        <v>insert into conditionEffect values('CE0249','CONTINUE',10,'ATTR','ADD_PERCENT_OF_MAX','C_DEAD',-0.5,0.95,'即死耐性低下強10ターン');</v>
      </c>
    </row>
    <row r="250" spans="3:23">
      <c r="C250" t="s">
        <v>4170</v>
      </c>
      <c r="D250" t="s">
        <v>2886</v>
      </c>
      <c r="E250">
        <v>1</v>
      </c>
      <c r="F250" t="s">
        <v>3888</v>
      </c>
      <c r="G250" t="s">
        <v>2888</v>
      </c>
      <c r="H250" t="s">
        <v>4937</v>
      </c>
      <c r="I250">
        <v>0.1</v>
      </c>
      <c r="J250">
        <v>0.95</v>
      </c>
      <c r="K250" t="s">
        <v>3187</v>
      </c>
      <c r="L250" t="str">
        <f t="shared" si="34"/>
        <v>insert into conditionEffect values(</v>
      </c>
      <c r="M250" t="str">
        <f t="shared" si="35"/>
        <v>'CE0250',</v>
      </c>
      <c r="N250" t="str">
        <f t="shared" si="36"/>
        <v>'ONECE',</v>
      </c>
      <c r="O250" t="str">
        <f t="shared" si="37"/>
        <v>1,</v>
      </c>
      <c r="P250" t="str">
        <f t="shared" si="38"/>
        <v>'ATTR',</v>
      </c>
      <c r="Q250" t="str">
        <f t="shared" si="39"/>
        <v>'ADD_PERCENT_OF_MAX',</v>
      </c>
      <c r="R250" t="str">
        <f t="shared" si="40"/>
        <v>'C_SWOON',</v>
      </c>
      <c r="S250" t="str">
        <f t="shared" si="41"/>
        <v>0.1,</v>
      </c>
      <c r="T250" t="str">
        <f t="shared" si="42"/>
        <v>0.95,</v>
      </c>
      <c r="U250" t="str">
        <f t="shared" si="43"/>
        <v>'気絶耐性向上弱1ターン'</v>
      </c>
      <c r="V250" t="s">
        <v>1441</v>
      </c>
      <c r="W250" t="str">
        <f t="shared" si="44"/>
        <v>insert into conditionEffect values('CE0250','ONECE',1,'ATTR','ADD_PERCENT_OF_MAX','C_SWOON',0.1,0.95,'気絶耐性向上弱1ターン');</v>
      </c>
    </row>
    <row r="251" spans="3:23">
      <c r="C251" t="s">
        <v>4171</v>
      </c>
      <c r="D251" t="s">
        <v>2884</v>
      </c>
      <c r="E251">
        <v>5</v>
      </c>
      <c r="F251" t="s">
        <v>3888</v>
      </c>
      <c r="G251" t="s">
        <v>2888</v>
      </c>
      <c r="H251" t="s">
        <v>4937</v>
      </c>
      <c r="I251">
        <v>0.1</v>
      </c>
      <c r="J251">
        <v>0.95</v>
      </c>
      <c r="K251" t="s">
        <v>3188</v>
      </c>
      <c r="L251" t="str">
        <f t="shared" si="34"/>
        <v>insert into conditionEffect values(</v>
      </c>
      <c r="M251" t="str">
        <f t="shared" si="35"/>
        <v>'CE0251',</v>
      </c>
      <c r="N251" t="str">
        <f t="shared" si="36"/>
        <v>'CONTINUE',</v>
      </c>
      <c r="O251" t="str">
        <f t="shared" si="37"/>
        <v>5,</v>
      </c>
      <c r="P251" t="str">
        <f t="shared" si="38"/>
        <v>'ATTR',</v>
      </c>
      <c r="Q251" t="str">
        <f t="shared" si="39"/>
        <v>'ADD_PERCENT_OF_MAX',</v>
      </c>
      <c r="R251" t="str">
        <f t="shared" si="40"/>
        <v>'C_SWOON',</v>
      </c>
      <c r="S251" t="str">
        <f t="shared" si="41"/>
        <v>0.1,</v>
      </c>
      <c r="T251" t="str">
        <f t="shared" si="42"/>
        <v>0.95,</v>
      </c>
      <c r="U251" t="str">
        <f t="shared" si="43"/>
        <v>'気絶耐性向上弱5ターン'</v>
      </c>
      <c r="V251" t="s">
        <v>1441</v>
      </c>
      <c r="W251" t="str">
        <f t="shared" si="44"/>
        <v>insert into conditionEffect values('CE0251','CONTINUE',5,'ATTR','ADD_PERCENT_OF_MAX','C_SWOON',0.1,0.95,'気絶耐性向上弱5ターン');</v>
      </c>
    </row>
    <row r="252" spans="3:23">
      <c r="C252" t="s">
        <v>4172</v>
      </c>
      <c r="D252" t="s">
        <v>2884</v>
      </c>
      <c r="E252">
        <v>10</v>
      </c>
      <c r="F252" t="s">
        <v>3888</v>
      </c>
      <c r="G252" t="s">
        <v>2888</v>
      </c>
      <c r="H252" t="s">
        <v>4937</v>
      </c>
      <c r="I252">
        <v>0.1</v>
      </c>
      <c r="J252">
        <v>0.95</v>
      </c>
      <c r="K252" t="s">
        <v>3189</v>
      </c>
      <c r="L252" t="str">
        <f t="shared" si="34"/>
        <v>insert into conditionEffect values(</v>
      </c>
      <c r="M252" t="str">
        <f t="shared" si="35"/>
        <v>'CE0252',</v>
      </c>
      <c r="N252" t="str">
        <f t="shared" si="36"/>
        <v>'CONTINUE',</v>
      </c>
      <c r="O252" t="str">
        <f t="shared" si="37"/>
        <v>10,</v>
      </c>
      <c r="P252" t="str">
        <f t="shared" si="38"/>
        <v>'ATTR',</v>
      </c>
      <c r="Q252" t="str">
        <f t="shared" si="39"/>
        <v>'ADD_PERCENT_OF_MAX',</v>
      </c>
      <c r="R252" t="str">
        <f t="shared" si="40"/>
        <v>'C_SWOON',</v>
      </c>
      <c r="S252" t="str">
        <f t="shared" si="41"/>
        <v>0.1,</v>
      </c>
      <c r="T252" t="str">
        <f t="shared" si="42"/>
        <v>0.95,</v>
      </c>
      <c r="U252" t="str">
        <f t="shared" si="43"/>
        <v>'気絶耐性向上弱10ターン'</v>
      </c>
      <c r="V252" t="s">
        <v>1441</v>
      </c>
      <c r="W252" t="str">
        <f t="shared" si="44"/>
        <v>insert into conditionEffect values('CE0252','CONTINUE',10,'ATTR','ADD_PERCENT_OF_MAX','C_SWOON',0.1,0.95,'気絶耐性向上弱10ターン');</v>
      </c>
    </row>
    <row r="253" spans="3:23">
      <c r="C253" t="s">
        <v>4173</v>
      </c>
      <c r="D253" t="s">
        <v>2886</v>
      </c>
      <c r="E253">
        <v>1</v>
      </c>
      <c r="F253" t="s">
        <v>3888</v>
      </c>
      <c r="G253" t="s">
        <v>2888</v>
      </c>
      <c r="H253" t="s">
        <v>4937</v>
      </c>
      <c r="I253">
        <v>0.25</v>
      </c>
      <c r="J253">
        <v>0.95</v>
      </c>
      <c r="K253" t="s">
        <v>3190</v>
      </c>
      <c r="L253" t="str">
        <f t="shared" si="34"/>
        <v>insert into conditionEffect values(</v>
      </c>
      <c r="M253" t="str">
        <f t="shared" si="35"/>
        <v>'CE0253',</v>
      </c>
      <c r="N253" t="str">
        <f t="shared" si="36"/>
        <v>'ONECE',</v>
      </c>
      <c r="O253" t="str">
        <f t="shared" si="37"/>
        <v>1,</v>
      </c>
      <c r="P253" t="str">
        <f t="shared" si="38"/>
        <v>'ATTR',</v>
      </c>
      <c r="Q253" t="str">
        <f t="shared" si="39"/>
        <v>'ADD_PERCENT_OF_MAX',</v>
      </c>
      <c r="R253" t="str">
        <f t="shared" si="40"/>
        <v>'C_SWOON',</v>
      </c>
      <c r="S253" t="str">
        <f t="shared" si="41"/>
        <v>0.25,</v>
      </c>
      <c r="T253" t="str">
        <f t="shared" si="42"/>
        <v>0.95,</v>
      </c>
      <c r="U253" t="str">
        <f t="shared" si="43"/>
        <v>'気絶耐性向上中1ターン'</v>
      </c>
      <c r="V253" t="s">
        <v>1441</v>
      </c>
      <c r="W253" t="str">
        <f t="shared" si="44"/>
        <v>insert into conditionEffect values('CE0253','ONECE',1,'ATTR','ADD_PERCENT_OF_MAX','C_SWOON',0.25,0.95,'気絶耐性向上中1ターン');</v>
      </c>
    </row>
    <row r="254" spans="3:23">
      <c r="C254" t="s">
        <v>4174</v>
      </c>
      <c r="D254" t="s">
        <v>2884</v>
      </c>
      <c r="E254">
        <v>5</v>
      </c>
      <c r="F254" t="s">
        <v>3888</v>
      </c>
      <c r="G254" t="s">
        <v>2888</v>
      </c>
      <c r="H254" t="s">
        <v>4937</v>
      </c>
      <c r="I254">
        <v>0.25</v>
      </c>
      <c r="J254">
        <v>0.95</v>
      </c>
      <c r="K254" t="s">
        <v>3191</v>
      </c>
      <c r="L254" t="str">
        <f t="shared" si="34"/>
        <v>insert into conditionEffect values(</v>
      </c>
      <c r="M254" t="str">
        <f t="shared" si="35"/>
        <v>'CE0254',</v>
      </c>
      <c r="N254" t="str">
        <f t="shared" si="36"/>
        <v>'CONTINUE',</v>
      </c>
      <c r="O254" t="str">
        <f t="shared" si="37"/>
        <v>5,</v>
      </c>
      <c r="P254" t="str">
        <f t="shared" si="38"/>
        <v>'ATTR',</v>
      </c>
      <c r="Q254" t="str">
        <f t="shared" si="39"/>
        <v>'ADD_PERCENT_OF_MAX',</v>
      </c>
      <c r="R254" t="str">
        <f t="shared" si="40"/>
        <v>'C_SWOON',</v>
      </c>
      <c r="S254" t="str">
        <f t="shared" si="41"/>
        <v>0.25,</v>
      </c>
      <c r="T254" t="str">
        <f t="shared" si="42"/>
        <v>0.95,</v>
      </c>
      <c r="U254" t="str">
        <f t="shared" si="43"/>
        <v>'気絶耐性向上中5ターン'</v>
      </c>
      <c r="V254" t="s">
        <v>1441</v>
      </c>
      <c r="W254" t="str">
        <f t="shared" si="44"/>
        <v>insert into conditionEffect values('CE0254','CONTINUE',5,'ATTR','ADD_PERCENT_OF_MAX','C_SWOON',0.25,0.95,'気絶耐性向上中5ターン');</v>
      </c>
    </row>
    <row r="255" spans="3:23">
      <c r="C255" t="s">
        <v>4175</v>
      </c>
      <c r="D255" t="s">
        <v>2884</v>
      </c>
      <c r="E255">
        <v>10</v>
      </c>
      <c r="F255" t="s">
        <v>3888</v>
      </c>
      <c r="G255" t="s">
        <v>2888</v>
      </c>
      <c r="H255" t="s">
        <v>4937</v>
      </c>
      <c r="I255">
        <v>0.25</v>
      </c>
      <c r="J255">
        <v>0.95</v>
      </c>
      <c r="K255" t="s">
        <v>3192</v>
      </c>
      <c r="L255" t="str">
        <f t="shared" si="34"/>
        <v>insert into conditionEffect values(</v>
      </c>
      <c r="M255" t="str">
        <f t="shared" si="35"/>
        <v>'CE0255',</v>
      </c>
      <c r="N255" t="str">
        <f t="shared" si="36"/>
        <v>'CONTINUE',</v>
      </c>
      <c r="O255" t="str">
        <f t="shared" si="37"/>
        <v>10,</v>
      </c>
      <c r="P255" t="str">
        <f t="shared" si="38"/>
        <v>'ATTR',</v>
      </c>
      <c r="Q255" t="str">
        <f t="shared" si="39"/>
        <v>'ADD_PERCENT_OF_MAX',</v>
      </c>
      <c r="R255" t="str">
        <f t="shared" si="40"/>
        <v>'C_SWOON',</v>
      </c>
      <c r="S255" t="str">
        <f t="shared" si="41"/>
        <v>0.25,</v>
      </c>
      <c r="T255" t="str">
        <f t="shared" si="42"/>
        <v>0.95,</v>
      </c>
      <c r="U255" t="str">
        <f t="shared" si="43"/>
        <v>'気絶耐性向上中10ターン'</v>
      </c>
      <c r="V255" t="s">
        <v>1441</v>
      </c>
      <c r="W255" t="str">
        <f t="shared" si="44"/>
        <v>insert into conditionEffect values('CE0255','CONTINUE',10,'ATTR','ADD_PERCENT_OF_MAX','C_SWOON',0.25,0.95,'気絶耐性向上中10ターン');</v>
      </c>
    </row>
    <row r="256" spans="3:23">
      <c r="C256" t="s">
        <v>4176</v>
      </c>
      <c r="D256" t="s">
        <v>2886</v>
      </c>
      <c r="E256">
        <v>1</v>
      </c>
      <c r="F256" t="s">
        <v>3888</v>
      </c>
      <c r="G256" t="s">
        <v>2888</v>
      </c>
      <c r="H256" t="s">
        <v>4937</v>
      </c>
      <c r="I256">
        <v>0.5</v>
      </c>
      <c r="J256">
        <v>0.95</v>
      </c>
      <c r="K256" t="s">
        <v>3193</v>
      </c>
      <c r="L256" t="str">
        <f t="shared" si="34"/>
        <v>insert into conditionEffect values(</v>
      </c>
      <c r="M256" t="str">
        <f t="shared" si="35"/>
        <v>'CE0256',</v>
      </c>
      <c r="N256" t="str">
        <f t="shared" si="36"/>
        <v>'ONECE',</v>
      </c>
      <c r="O256" t="str">
        <f t="shared" si="37"/>
        <v>1,</v>
      </c>
      <c r="P256" t="str">
        <f t="shared" si="38"/>
        <v>'ATTR',</v>
      </c>
      <c r="Q256" t="str">
        <f t="shared" si="39"/>
        <v>'ADD_PERCENT_OF_MAX',</v>
      </c>
      <c r="R256" t="str">
        <f t="shared" si="40"/>
        <v>'C_SWOON',</v>
      </c>
      <c r="S256" t="str">
        <f t="shared" si="41"/>
        <v>0.5,</v>
      </c>
      <c r="T256" t="str">
        <f t="shared" si="42"/>
        <v>0.95,</v>
      </c>
      <c r="U256" t="str">
        <f t="shared" si="43"/>
        <v>'気絶耐性向上強1ターン'</v>
      </c>
      <c r="V256" t="s">
        <v>1441</v>
      </c>
      <c r="W256" t="str">
        <f t="shared" si="44"/>
        <v>insert into conditionEffect values('CE0256','ONECE',1,'ATTR','ADD_PERCENT_OF_MAX','C_SWOON',0.5,0.95,'気絶耐性向上強1ターン');</v>
      </c>
    </row>
    <row r="257" spans="3:23">
      <c r="C257" t="s">
        <v>4177</v>
      </c>
      <c r="D257" t="s">
        <v>2884</v>
      </c>
      <c r="E257">
        <v>5</v>
      </c>
      <c r="F257" t="s">
        <v>3888</v>
      </c>
      <c r="G257" t="s">
        <v>2888</v>
      </c>
      <c r="H257" t="s">
        <v>4937</v>
      </c>
      <c r="I257">
        <v>0.5</v>
      </c>
      <c r="J257">
        <v>0.95</v>
      </c>
      <c r="K257" t="s">
        <v>3194</v>
      </c>
      <c r="L257" t="str">
        <f t="shared" si="34"/>
        <v>insert into conditionEffect values(</v>
      </c>
      <c r="M257" t="str">
        <f t="shared" si="35"/>
        <v>'CE0257',</v>
      </c>
      <c r="N257" t="str">
        <f t="shared" si="36"/>
        <v>'CONTINUE',</v>
      </c>
      <c r="O257" t="str">
        <f t="shared" si="37"/>
        <v>5,</v>
      </c>
      <c r="P257" t="str">
        <f t="shared" si="38"/>
        <v>'ATTR',</v>
      </c>
      <c r="Q257" t="str">
        <f t="shared" si="39"/>
        <v>'ADD_PERCENT_OF_MAX',</v>
      </c>
      <c r="R257" t="str">
        <f t="shared" si="40"/>
        <v>'C_SWOON',</v>
      </c>
      <c r="S257" t="str">
        <f t="shared" si="41"/>
        <v>0.5,</v>
      </c>
      <c r="T257" t="str">
        <f t="shared" si="42"/>
        <v>0.95,</v>
      </c>
      <c r="U257" t="str">
        <f t="shared" si="43"/>
        <v>'気絶耐性向上強5ターン'</v>
      </c>
      <c r="V257" t="s">
        <v>1441</v>
      </c>
      <c r="W257" t="str">
        <f t="shared" si="44"/>
        <v>insert into conditionEffect values('CE0257','CONTINUE',5,'ATTR','ADD_PERCENT_OF_MAX','C_SWOON',0.5,0.95,'気絶耐性向上強5ターン');</v>
      </c>
    </row>
    <row r="258" spans="3:23">
      <c r="C258" t="s">
        <v>4178</v>
      </c>
      <c r="D258" t="s">
        <v>2884</v>
      </c>
      <c r="E258">
        <v>10</v>
      </c>
      <c r="F258" t="s">
        <v>3888</v>
      </c>
      <c r="G258" t="s">
        <v>2888</v>
      </c>
      <c r="H258" t="s">
        <v>4937</v>
      </c>
      <c r="I258">
        <v>0.5</v>
      </c>
      <c r="J258">
        <v>0.95</v>
      </c>
      <c r="K258" t="s">
        <v>3195</v>
      </c>
      <c r="L258" t="str">
        <f t="shared" si="34"/>
        <v>insert into conditionEffect values(</v>
      </c>
      <c r="M258" t="str">
        <f t="shared" si="35"/>
        <v>'CE0258',</v>
      </c>
      <c r="N258" t="str">
        <f t="shared" si="36"/>
        <v>'CONTINUE',</v>
      </c>
      <c r="O258" t="str">
        <f t="shared" si="37"/>
        <v>10,</v>
      </c>
      <c r="P258" t="str">
        <f t="shared" si="38"/>
        <v>'ATTR',</v>
      </c>
      <c r="Q258" t="str">
        <f t="shared" si="39"/>
        <v>'ADD_PERCENT_OF_MAX',</v>
      </c>
      <c r="R258" t="str">
        <f t="shared" si="40"/>
        <v>'C_SWOON',</v>
      </c>
      <c r="S258" t="str">
        <f t="shared" si="41"/>
        <v>0.5,</v>
      </c>
      <c r="T258" t="str">
        <f t="shared" si="42"/>
        <v>0.95,</v>
      </c>
      <c r="U258" t="str">
        <f t="shared" si="43"/>
        <v>'気絶耐性向上強10ターン'</v>
      </c>
      <c r="V258" t="s">
        <v>1441</v>
      </c>
      <c r="W258" t="str">
        <f t="shared" si="44"/>
        <v>insert into conditionEffect values('CE0258','CONTINUE',10,'ATTR','ADD_PERCENT_OF_MAX','C_SWOON',0.5,0.95,'気絶耐性向上強10ターン');</v>
      </c>
    </row>
    <row r="259" spans="3:23">
      <c r="C259" t="s">
        <v>4179</v>
      </c>
      <c r="D259" t="s">
        <v>2886</v>
      </c>
      <c r="E259">
        <v>1</v>
      </c>
      <c r="F259" t="s">
        <v>3888</v>
      </c>
      <c r="G259" t="s">
        <v>2888</v>
      </c>
      <c r="H259" t="s">
        <v>4937</v>
      </c>
      <c r="I259">
        <v>-0.1</v>
      </c>
      <c r="J259">
        <v>0.95</v>
      </c>
      <c r="K259" t="s">
        <v>3196</v>
      </c>
      <c r="L259" t="str">
        <f t="shared" si="34"/>
        <v>insert into conditionEffect values(</v>
      </c>
      <c r="M259" t="str">
        <f t="shared" si="35"/>
        <v>'CE0259',</v>
      </c>
      <c r="N259" t="str">
        <f t="shared" si="36"/>
        <v>'ONECE',</v>
      </c>
      <c r="O259" t="str">
        <f t="shared" si="37"/>
        <v>1,</v>
      </c>
      <c r="P259" t="str">
        <f t="shared" si="38"/>
        <v>'ATTR',</v>
      </c>
      <c r="Q259" t="str">
        <f t="shared" si="39"/>
        <v>'ADD_PERCENT_OF_MAX',</v>
      </c>
      <c r="R259" t="str">
        <f t="shared" si="40"/>
        <v>'C_SWOON',</v>
      </c>
      <c r="S259" t="str">
        <f t="shared" si="41"/>
        <v>-0.1,</v>
      </c>
      <c r="T259" t="str">
        <f t="shared" si="42"/>
        <v>0.95,</v>
      </c>
      <c r="U259" t="str">
        <f t="shared" si="43"/>
        <v>'気絶耐性低下弱1ターン'</v>
      </c>
      <c r="V259" t="s">
        <v>1441</v>
      </c>
      <c r="W259" t="str">
        <f t="shared" si="44"/>
        <v>insert into conditionEffect values('CE0259','ONECE',1,'ATTR','ADD_PERCENT_OF_MAX','C_SWOON',-0.1,0.95,'気絶耐性低下弱1ターン');</v>
      </c>
    </row>
    <row r="260" spans="3:23">
      <c r="C260" t="s">
        <v>4180</v>
      </c>
      <c r="D260" t="s">
        <v>2884</v>
      </c>
      <c r="E260">
        <v>5</v>
      </c>
      <c r="F260" t="s">
        <v>3888</v>
      </c>
      <c r="G260" t="s">
        <v>2888</v>
      </c>
      <c r="H260" t="s">
        <v>4937</v>
      </c>
      <c r="I260">
        <v>-0.1</v>
      </c>
      <c r="J260">
        <v>0.95</v>
      </c>
      <c r="K260" t="s">
        <v>3197</v>
      </c>
      <c r="L260" t="str">
        <f t="shared" si="34"/>
        <v>insert into conditionEffect values(</v>
      </c>
      <c r="M260" t="str">
        <f t="shared" si="35"/>
        <v>'CE0260',</v>
      </c>
      <c r="N260" t="str">
        <f t="shared" si="36"/>
        <v>'CONTINUE',</v>
      </c>
      <c r="O260" t="str">
        <f t="shared" si="37"/>
        <v>5,</v>
      </c>
      <c r="P260" t="str">
        <f t="shared" si="38"/>
        <v>'ATTR',</v>
      </c>
      <c r="Q260" t="str">
        <f t="shared" si="39"/>
        <v>'ADD_PERCENT_OF_MAX',</v>
      </c>
      <c r="R260" t="str">
        <f t="shared" si="40"/>
        <v>'C_SWOON',</v>
      </c>
      <c r="S260" t="str">
        <f t="shared" si="41"/>
        <v>-0.1,</v>
      </c>
      <c r="T260" t="str">
        <f t="shared" si="42"/>
        <v>0.95,</v>
      </c>
      <c r="U260" t="str">
        <f t="shared" si="43"/>
        <v>'気絶耐性低下弱5ターン'</v>
      </c>
      <c r="V260" t="s">
        <v>1441</v>
      </c>
      <c r="W260" t="str">
        <f t="shared" si="44"/>
        <v>insert into conditionEffect values('CE0260','CONTINUE',5,'ATTR','ADD_PERCENT_OF_MAX','C_SWOON',-0.1,0.95,'気絶耐性低下弱5ターン');</v>
      </c>
    </row>
    <row r="261" spans="3:23">
      <c r="C261" t="s">
        <v>4181</v>
      </c>
      <c r="D261" t="s">
        <v>2884</v>
      </c>
      <c r="E261">
        <v>10</v>
      </c>
      <c r="F261" t="s">
        <v>3888</v>
      </c>
      <c r="G261" t="s">
        <v>2888</v>
      </c>
      <c r="H261" t="s">
        <v>4937</v>
      </c>
      <c r="I261">
        <v>-0.1</v>
      </c>
      <c r="J261">
        <v>0.95</v>
      </c>
      <c r="K261" t="s">
        <v>3198</v>
      </c>
      <c r="L261" t="str">
        <f t="shared" ref="L261:L324" si="45">"insert into conditionEffect values("</f>
        <v>insert into conditionEffect values(</v>
      </c>
      <c r="M261" t="str">
        <f t="shared" ref="M261:M324" si="46">"'"&amp;C261&amp;"',"</f>
        <v>'CE0261',</v>
      </c>
      <c r="N261" t="str">
        <f t="shared" ref="N261:N324" si="47">"'"&amp;D261&amp;"',"</f>
        <v>'CONTINUE',</v>
      </c>
      <c r="O261" t="str">
        <f t="shared" ref="O261:O324" si="48">E261&amp;","</f>
        <v>10,</v>
      </c>
      <c r="P261" t="str">
        <f t="shared" ref="P261:P324" si="49">"'"&amp;F261&amp;"',"</f>
        <v>'ATTR',</v>
      </c>
      <c r="Q261" t="str">
        <f t="shared" ref="Q261:Q324" si="50">"'"&amp;G261&amp;"',"</f>
        <v>'ADD_PERCENT_OF_MAX',</v>
      </c>
      <c r="R261" t="str">
        <f t="shared" ref="R261:R324" si="51">"'"&amp;H261&amp;"',"</f>
        <v>'C_SWOON',</v>
      </c>
      <c r="S261" t="str">
        <f t="shared" ref="S261:S324" si="52">I261&amp;","</f>
        <v>-0.1,</v>
      </c>
      <c r="T261" t="str">
        <f t="shared" ref="T261:T324" si="53">J261&amp;","</f>
        <v>0.95,</v>
      </c>
      <c r="U261" t="str">
        <f t="shared" ref="U261:U324" si="54">"'"&amp;K261&amp;"'"</f>
        <v>'気絶耐性低下弱10ターン'</v>
      </c>
      <c r="V261" t="s">
        <v>1441</v>
      </c>
      <c r="W261" t="str">
        <f t="shared" ref="W261:W324" si="55">L261&amp;M261&amp;N261&amp;O261&amp;P261&amp;Q261&amp;R261&amp;S261&amp;T261&amp;U261&amp;V261</f>
        <v>insert into conditionEffect values('CE0261','CONTINUE',10,'ATTR','ADD_PERCENT_OF_MAX','C_SWOON',-0.1,0.95,'気絶耐性低下弱10ターン');</v>
      </c>
    </row>
    <row r="262" spans="3:23">
      <c r="C262" t="s">
        <v>4182</v>
      </c>
      <c r="D262" t="s">
        <v>2886</v>
      </c>
      <c r="E262">
        <v>1</v>
      </c>
      <c r="F262" t="s">
        <v>3888</v>
      </c>
      <c r="G262" t="s">
        <v>2888</v>
      </c>
      <c r="H262" t="s">
        <v>4937</v>
      </c>
      <c r="I262">
        <v>-0.25</v>
      </c>
      <c r="J262">
        <v>0.95</v>
      </c>
      <c r="K262" t="s">
        <v>3199</v>
      </c>
      <c r="L262" t="str">
        <f t="shared" si="45"/>
        <v>insert into conditionEffect values(</v>
      </c>
      <c r="M262" t="str">
        <f t="shared" si="46"/>
        <v>'CE0262',</v>
      </c>
      <c r="N262" t="str">
        <f t="shared" si="47"/>
        <v>'ONECE',</v>
      </c>
      <c r="O262" t="str">
        <f t="shared" si="48"/>
        <v>1,</v>
      </c>
      <c r="P262" t="str">
        <f t="shared" si="49"/>
        <v>'ATTR',</v>
      </c>
      <c r="Q262" t="str">
        <f t="shared" si="50"/>
        <v>'ADD_PERCENT_OF_MAX',</v>
      </c>
      <c r="R262" t="str">
        <f t="shared" si="51"/>
        <v>'C_SWOON',</v>
      </c>
      <c r="S262" t="str">
        <f t="shared" si="52"/>
        <v>-0.25,</v>
      </c>
      <c r="T262" t="str">
        <f t="shared" si="53"/>
        <v>0.95,</v>
      </c>
      <c r="U262" t="str">
        <f t="shared" si="54"/>
        <v>'気絶耐性低下中1ターン'</v>
      </c>
      <c r="V262" t="s">
        <v>1441</v>
      </c>
      <c r="W262" t="str">
        <f t="shared" si="55"/>
        <v>insert into conditionEffect values('CE0262','ONECE',1,'ATTR','ADD_PERCENT_OF_MAX','C_SWOON',-0.25,0.95,'気絶耐性低下中1ターン');</v>
      </c>
    </row>
    <row r="263" spans="3:23">
      <c r="C263" t="s">
        <v>4183</v>
      </c>
      <c r="D263" t="s">
        <v>2884</v>
      </c>
      <c r="E263">
        <v>5</v>
      </c>
      <c r="F263" t="s">
        <v>3888</v>
      </c>
      <c r="G263" t="s">
        <v>2888</v>
      </c>
      <c r="H263" t="s">
        <v>4937</v>
      </c>
      <c r="I263">
        <v>-0.25</v>
      </c>
      <c r="J263">
        <v>0.95</v>
      </c>
      <c r="K263" t="s">
        <v>3200</v>
      </c>
      <c r="L263" t="str">
        <f t="shared" si="45"/>
        <v>insert into conditionEffect values(</v>
      </c>
      <c r="M263" t="str">
        <f t="shared" si="46"/>
        <v>'CE0263',</v>
      </c>
      <c r="N263" t="str">
        <f t="shared" si="47"/>
        <v>'CONTINUE',</v>
      </c>
      <c r="O263" t="str">
        <f t="shared" si="48"/>
        <v>5,</v>
      </c>
      <c r="P263" t="str">
        <f t="shared" si="49"/>
        <v>'ATTR',</v>
      </c>
      <c r="Q263" t="str">
        <f t="shared" si="50"/>
        <v>'ADD_PERCENT_OF_MAX',</v>
      </c>
      <c r="R263" t="str">
        <f t="shared" si="51"/>
        <v>'C_SWOON',</v>
      </c>
      <c r="S263" t="str">
        <f t="shared" si="52"/>
        <v>-0.25,</v>
      </c>
      <c r="T263" t="str">
        <f t="shared" si="53"/>
        <v>0.95,</v>
      </c>
      <c r="U263" t="str">
        <f t="shared" si="54"/>
        <v>'気絶耐性低下中5ターン'</v>
      </c>
      <c r="V263" t="s">
        <v>1441</v>
      </c>
      <c r="W263" t="str">
        <f t="shared" si="55"/>
        <v>insert into conditionEffect values('CE0263','CONTINUE',5,'ATTR','ADD_PERCENT_OF_MAX','C_SWOON',-0.25,0.95,'気絶耐性低下中5ターン');</v>
      </c>
    </row>
    <row r="264" spans="3:23">
      <c r="C264" t="s">
        <v>4184</v>
      </c>
      <c r="D264" t="s">
        <v>2884</v>
      </c>
      <c r="E264">
        <v>10</v>
      </c>
      <c r="F264" t="s">
        <v>3888</v>
      </c>
      <c r="G264" t="s">
        <v>2888</v>
      </c>
      <c r="H264" t="s">
        <v>4937</v>
      </c>
      <c r="I264">
        <v>-0.25</v>
      </c>
      <c r="J264">
        <v>0.95</v>
      </c>
      <c r="K264" t="s">
        <v>3201</v>
      </c>
      <c r="L264" t="str">
        <f t="shared" si="45"/>
        <v>insert into conditionEffect values(</v>
      </c>
      <c r="M264" t="str">
        <f t="shared" si="46"/>
        <v>'CE0264',</v>
      </c>
      <c r="N264" t="str">
        <f t="shared" si="47"/>
        <v>'CONTINUE',</v>
      </c>
      <c r="O264" t="str">
        <f t="shared" si="48"/>
        <v>10,</v>
      </c>
      <c r="P264" t="str">
        <f t="shared" si="49"/>
        <v>'ATTR',</v>
      </c>
      <c r="Q264" t="str">
        <f t="shared" si="50"/>
        <v>'ADD_PERCENT_OF_MAX',</v>
      </c>
      <c r="R264" t="str">
        <f t="shared" si="51"/>
        <v>'C_SWOON',</v>
      </c>
      <c r="S264" t="str">
        <f t="shared" si="52"/>
        <v>-0.25,</v>
      </c>
      <c r="T264" t="str">
        <f t="shared" si="53"/>
        <v>0.95,</v>
      </c>
      <c r="U264" t="str">
        <f t="shared" si="54"/>
        <v>'気絶耐性低下中10ターン'</v>
      </c>
      <c r="V264" t="s">
        <v>1441</v>
      </c>
      <c r="W264" t="str">
        <f t="shared" si="55"/>
        <v>insert into conditionEffect values('CE0264','CONTINUE',10,'ATTR','ADD_PERCENT_OF_MAX','C_SWOON',-0.25,0.95,'気絶耐性低下中10ターン');</v>
      </c>
    </row>
    <row r="265" spans="3:23">
      <c r="C265" t="s">
        <v>4185</v>
      </c>
      <c r="D265" t="s">
        <v>2886</v>
      </c>
      <c r="E265">
        <v>1</v>
      </c>
      <c r="F265" t="s">
        <v>3888</v>
      </c>
      <c r="G265" t="s">
        <v>2888</v>
      </c>
      <c r="H265" t="s">
        <v>4937</v>
      </c>
      <c r="I265">
        <v>-0.5</v>
      </c>
      <c r="J265">
        <v>0.95</v>
      </c>
      <c r="K265" t="s">
        <v>3202</v>
      </c>
      <c r="L265" t="str">
        <f t="shared" si="45"/>
        <v>insert into conditionEffect values(</v>
      </c>
      <c r="M265" t="str">
        <f t="shared" si="46"/>
        <v>'CE0265',</v>
      </c>
      <c r="N265" t="str">
        <f t="shared" si="47"/>
        <v>'ONECE',</v>
      </c>
      <c r="O265" t="str">
        <f t="shared" si="48"/>
        <v>1,</v>
      </c>
      <c r="P265" t="str">
        <f t="shared" si="49"/>
        <v>'ATTR',</v>
      </c>
      <c r="Q265" t="str">
        <f t="shared" si="50"/>
        <v>'ADD_PERCENT_OF_MAX',</v>
      </c>
      <c r="R265" t="str">
        <f t="shared" si="51"/>
        <v>'C_SWOON',</v>
      </c>
      <c r="S265" t="str">
        <f t="shared" si="52"/>
        <v>-0.5,</v>
      </c>
      <c r="T265" t="str">
        <f t="shared" si="53"/>
        <v>0.95,</v>
      </c>
      <c r="U265" t="str">
        <f t="shared" si="54"/>
        <v>'気絶耐性低下強1ターン'</v>
      </c>
      <c r="V265" t="s">
        <v>1441</v>
      </c>
      <c r="W265" t="str">
        <f t="shared" si="55"/>
        <v>insert into conditionEffect values('CE0265','ONECE',1,'ATTR','ADD_PERCENT_OF_MAX','C_SWOON',-0.5,0.95,'気絶耐性低下強1ターン');</v>
      </c>
    </row>
    <row r="266" spans="3:23">
      <c r="C266" t="s">
        <v>4186</v>
      </c>
      <c r="D266" t="s">
        <v>2884</v>
      </c>
      <c r="E266">
        <v>5</v>
      </c>
      <c r="F266" t="s">
        <v>3888</v>
      </c>
      <c r="G266" t="s">
        <v>2888</v>
      </c>
      <c r="H266" t="s">
        <v>4937</v>
      </c>
      <c r="I266">
        <v>-0.5</v>
      </c>
      <c r="J266">
        <v>0.95</v>
      </c>
      <c r="K266" t="s">
        <v>3203</v>
      </c>
      <c r="L266" t="str">
        <f t="shared" si="45"/>
        <v>insert into conditionEffect values(</v>
      </c>
      <c r="M266" t="str">
        <f t="shared" si="46"/>
        <v>'CE0266',</v>
      </c>
      <c r="N266" t="str">
        <f t="shared" si="47"/>
        <v>'CONTINUE',</v>
      </c>
      <c r="O266" t="str">
        <f t="shared" si="48"/>
        <v>5,</v>
      </c>
      <c r="P266" t="str">
        <f t="shared" si="49"/>
        <v>'ATTR',</v>
      </c>
      <c r="Q266" t="str">
        <f t="shared" si="50"/>
        <v>'ADD_PERCENT_OF_MAX',</v>
      </c>
      <c r="R266" t="str">
        <f t="shared" si="51"/>
        <v>'C_SWOON',</v>
      </c>
      <c r="S266" t="str">
        <f t="shared" si="52"/>
        <v>-0.5,</v>
      </c>
      <c r="T266" t="str">
        <f t="shared" si="53"/>
        <v>0.95,</v>
      </c>
      <c r="U266" t="str">
        <f t="shared" si="54"/>
        <v>'気絶耐性低下強5ターン'</v>
      </c>
      <c r="V266" t="s">
        <v>1441</v>
      </c>
      <c r="W266" t="str">
        <f t="shared" si="55"/>
        <v>insert into conditionEffect values('CE0266','CONTINUE',5,'ATTR','ADD_PERCENT_OF_MAX','C_SWOON',-0.5,0.95,'気絶耐性低下強5ターン');</v>
      </c>
    </row>
    <row r="267" spans="3:23">
      <c r="C267" t="s">
        <v>4187</v>
      </c>
      <c r="D267" t="s">
        <v>2884</v>
      </c>
      <c r="E267">
        <v>10</v>
      </c>
      <c r="F267" t="s">
        <v>3888</v>
      </c>
      <c r="G267" t="s">
        <v>2888</v>
      </c>
      <c r="H267" t="s">
        <v>4937</v>
      </c>
      <c r="I267">
        <v>-0.5</v>
      </c>
      <c r="J267">
        <v>0.95</v>
      </c>
      <c r="K267" t="s">
        <v>3204</v>
      </c>
      <c r="L267" t="str">
        <f t="shared" si="45"/>
        <v>insert into conditionEffect values(</v>
      </c>
      <c r="M267" t="str">
        <f t="shared" si="46"/>
        <v>'CE0267',</v>
      </c>
      <c r="N267" t="str">
        <f t="shared" si="47"/>
        <v>'CONTINUE',</v>
      </c>
      <c r="O267" t="str">
        <f t="shared" si="48"/>
        <v>10,</v>
      </c>
      <c r="P267" t="str">
        <f t="shared" si="49"/>
        <v>'ATTR',</v>
      </c>
      <c r="Q267" t="str">
        <f t="shared" si="50"/>
        <v>'ADD_PERCENT_OF_MAX',</v>
      </c>
      <c r="R267" t="str">
        <f t="shared" si="51"/>
        <v>'C_SWOON',</v>
      </c>
      <c r="S267" t="str">
        <f t="shared" si="52"/>
        <v>-0.5,</v>
      </c>
      <c r="T267" t="str">
        <f t="shared" si="53"/>
        <v>0.95,</v>
      </c>
      <c r="U267" t="str">
        <f t="shared" si="54"/>
        <v>'気絶耐性低下強10ターン'</v>
      </c>
      <c r="V267" t="s">
        <v>1441</v>
      </c>
      <c r="W267" t="str">
        <f t="shared" si="55"/>
        <v>insert into conditionEffect values('CE0267','CONTINUE',10,'ATTR','ADD_PERCENT_OF_MAX','C_SWOON',-0.5,0.95,'気絶耐性低下強10ターン');</v>
      </c>
    </row>
    <row r="268" spans="3:23">
      <c r="C268" t="s">
        <v>4188</v>
      </c>
      <c r="D268" t="s">
        <v>2886</v>
      </c>
      <c r="E268">
        <v>1</v>
      </c>
      <c r="F268" t="s">
        <v>3888</v>
      </c>
      <c r="G268" t="s">
        <v>2888</v>
      </c>
      <c r="H268" t="s">
        <v>4938</v>
      </c>
      <c r="I268">
        <v>0.1</v>
      </c>
      <c r="J268">
        <v>0.95</v>
      </c>
      <c r="K268" t="s">
        <v>3205</v>
      </c>
      <c r="L268" t="str">
        <f t="shared" si="45"/>
        <v>insert into conditionEffect values(</v>
      </c>
      <c r="M268" t="str">
        <f t="shared" si="46"/>
        <v>'CE0268',</v>
      </c>
      <c r="N268" t="str">
        <f t="shared" si="47"/>
        <v>'ONECE',</v>
      </c>
      <c r="O268" t="str">
        <f t="shared" si="48"/>
        <v>1,</v>
      </c>
      <c r="P268" t="str">
        <f t="shared" si="49"/>
        <v>'ATTR',</v>
      </c>
      <c r="Q268" t="str">
        <f t="shared" si="50"/>
        <v>'ADD_PERCENT_OF_MAX',</v>
      </c>
      <c r="R268" t="str">
        <f t="shared" si="51"/>
        <v>'C_WOOD',</v>
      </c>
      <c r="S268" t="str">
        <f t="shared" si="52"/>
        <v>0.1,</v>
      </c>
      <c r="T268" t="str">
        <f t="shared" si="53"/>
        <v>0.95,</v>
      </c>
      <c r="U268" t="str">
        <f t="shared" si="54"/>
        <v>'木化耐性向上弱1ターン'</v>
      </c>
      <c r="V268" t="s">
        <v>1441</v>
      </c>
      <c r="W268" t="str">
        <f t="shared" si="55"/>
        <v>insert into conditionEffect values('CE0268','ONECE',1,'ATTR','ADD_PERCENT_OF_MAX','C_WOOD',0.1,0.95,'木化耐性向上弱1ターン');</v>
      </c>
    </row>
    <row r="269" spans="3:23">
      <c r="C269" t="s">
        <v>4189</v>
      </c>
      <c r="D269" t="s">
        <v>2884</v>
      </c>
      <c r="E269">
        <v>5</v>
      </c>
      <c r="F269" t="s">
        <v>3888</v>
      </c>
      <c r="G269" t="s">
        <v>2888</v>
      </c>
      <c r="H269" t="s">
        <v>4938</v>
      </c>
      <c r="I269">
        <v>0.1</v>
      </c>
      <c r="J269">
        <v>0.95</v>
      </c>
      <c r="K269" t="s">
        <v>3206</v>
      </c>
      <c r="L269" t="str">
        <f t="shared" si="45"/>
        <v>insert into conditionEffect values(</v>
      </c>
      <c r="M269" t="str">
        <f t="shared" si="46"/>
        <v>'CE0269',</v>
      </c>
      <c r="N269" t="str">
        <f t="shared" si="47"/>
        <v>'CONTINUE',</v>
      </c>
      <c r="O269" t="str">
        <f t="shared" si="48"/>
        <v>5,</v>
      </c>
      <c r="P269" t="str">
        <f t="shared" si="49"/>
        <v>'ATTR',</v>
      </c>
      <c r="Q269" t="str">
        <f t="shared" si="50"/>
        <v>'ADD_PERCENT_OF_MAX',</v>
      </c>
      <c r="R269" t="str">
        <f t="shared" si="51"/>
        <v>'C_WOOD',</v>
      </c>
      <c r="S269" t="str">
        <f t="shared" si="52"/>
        <v>0.1,</v>
      </c>
      <c r="T269" t="str">
        <f t="shared" si="53"/>
        <v>0.95,</v>
      </c>
      <c r="U269" t="str">
        <f t="shared" si="54"/>
        <v>'木化耐性向上弱5ターン'</v>
      </c>
      <c r="V269" t="s">
        <v>1441</v>
      </c>
      <c r="W269" t="str">
        <f t="shared" si="55"/>
        <v>insert into conditionEffect values('CE0269','CONTINUE',5,'ATTR','ADD_PERCENT_OF_MAX','C_WOOD',0.1,0.95,'木化耐性向上弱5ターン');</v>
      </c>
    </row>
    <row r="270" spans="3:23">
      <c r="C270" t="s">
        <v>4190</v>
      </c>
      <c r="D270" t="s">
        <v>2884</v>
      </c>
      <c r="E270">
        <v>10</v>
      </c>
      <c r="F270" t="s">
        <v>3888</v>
      </c>
      <c r="G270" t="s">
        <v>2888</v>
      </c>
      <c r="H270" t="s">
        <v>4938</v>
      </c>
      <c r="I270">
        <v>0.1</v>
      </c>
      <c r="J270">
        <v>0.95</v>
      </c>
      <c r="K270" t="s">
        <v>3207</v>
      </c>
      <c r="L270" t="str">
        <f t="shared" si="45"/>
        <v>insert into conditionEffect values(</v>
      </c>
      <c r="M270" t="str">
        <f t="shared" si="46"/>
        <v>'CE0270',</v>
      </c>
      <c r="N270" t="str">
        <f t="shared" si="47"/>
        <v>'CONTINUE',</v>
      </c>
      <c r="O270" t="str">
        <f t="shared" si="48"/>
        <v>10,</v>
      </c>
      <c r="P270" t="str">
        <f t="shared" si="49"/>
        <v>'ATTR',</v>
      </c>
      <c r="Q270" t="str">
        <f t="shared" si="50"/>
        <v>'ADD_PERCENT_OF_MAX',</v>
      </c>
      <c r="R270" t="str">
        <f t="shared" si="51"/>
        <v>'C_WOOD',</v>
      </c>
      <c r="S270" t="str">
        <f t="shared" si="52"/>
        <v>0.1,</v>
      </c>
      <c r="T270" t="str">
        <f t="shared" si="53"/>
        <v>0.95,</v>
      </c>
      <c r="U270" t="str">
        <f t="shared" si="54"/>
        <v>'木化耐性向上弱10ターン'</v>
      </c>
      <c r="V270" t="s">
        <v>1441</v>
      </c>
      <c r="W270" t="str">
        <f t="shared" si="55"/>
        <v>insert into conditionEffect values('CE0270','CONTINUE',10,'ATTR','ADD_PERCENT_OF_MAX','C_WOOD',0.1,0.95,'木化耐性向上弱10ターン');</v>
      </c>
    </row>
    <row r="271" spans="3:23">
      <c r="C271" t="s">
        <v>4191</v>
      </c>
      <c r="D271" t="s">
        <v>2886</v>
      </c>
      <c r="E271">
        <v>1</v>
      </c>
      <c r="F271" t="s">
        <v>3888</v>
      </c>
      <c r="G271" t="s">
        <v>2888</v>
      </c>
      <c r="H271" t="s">
        <v>4938</v>
      </c>
      <c r="I271">
        <v>0.25</v>
      </c>
      <c r="J271">
        <v>0.95</v>
      </c>
      <c r="K271" t="s">
        <v>3208</v>
      </c>
      <c r="L271" t="str">
        <f t="shared" si="45"/>
        <v>insert into conditionEffect values(</v>
      </c>
      <c r="M271" t="str">
        <f t="shared" si="46"/>
        <v>'CE0271',</v>
      </c>
      <c r="N271" t="str">
        <f t="shared" si="47"/>
        <v>'ONECE',</v>
      </c>
      <c r="O271" t="str">
        <f t="shared" si="48"/>
        <v>1,</v>
      </c>
      <c r="P271" t="str">
        <f t="shared" si="49"/>
        <v>'ATTR',</v>
      </c>
      <c r="Q271" t="str">
        <f t="shared" si="50"/>
        <v>'ADD_PERCENT_OF_MAX',</v>
      </c>
      <c r="R271" t="str">
        <f t="shared" si="51"/>
        <v>'C_WOOD',</v>
      </c>
      <c r="S271" t="str">
        <f t="shared" si="52"/>
        <v>0.25,</v>
      </c>
      <c r="T271" t="str">
        <f t="shared" si="53"/>
        <v>0.95,</v>
      </c>
      <c r="U271" t="str">
        <f t="shared" si="54"/>
        <v>'木化耐性向上中1ターン'</v>
      </c>
      <c r="V271" t="s">
        <v>1441</v>
      </c>
      <c r="W271" t="str">
        <f t="shared" si="55"/>
        <v>insert into conditionEffect values('CE0271','ONECE',1,'ATTR','ADD_PERCENT_OF_MAX','C_WOOD',0.25,0.95,'木化耐性向上中1ターン');</v>
      </c>
    </row>
    <row r="272" spans="3:23">
      <c r="C272" t="s">
        <v>4192</v>
      </c>
      <c r="D272" t="s">
        <v>2884</v>
      </c>
      <c r="E272">
        <v>5</v>
      </c>
      <c r="F272" t="s">
        <v>3888</v>
      </c>
      <c r="G272" t="s">
        <v>2888</v>
      </c>
      <c r="H272" t="s">
        <v>4938</v>
      </c>
      <c r="I272">
        <v>0.25</v>
      </c>
      <c r="J272">
        <v>0.95</v>
      </c>
      <c r="K272" t="s">
        <v>3209</v>
      </c>
      <c r="L272" t="str">
        <f t="shared" si="45"/>
        <v>insert into conditionEffect values(</v>
      </c>
      <c r="M272" t="str">
        <f t="shared" si="46"/>
        <v>'CE0272',</v>
      </c>
      <c r="N272" t="str">
        <f t="shared" si="47"/>
        <v>'CONTINUE',</v>
      </c>
      <c r="O272" t="str">
        <f t="shared" si="48"/>
        <v>5,</v>
      </c>
      <c r="P272" t="str">
        <f t="shared" si="49"/>
        <v>'ATTR',</v>
      </c>
      <c r="Q272" t="str">
        <f t="shared" si="50"/>
        <v>'ADD_PERCENT_OF_MAX',</v>
      </c>
      <c r="R272" t="str">
        <f t="shared" si="51"/>
        <v>'C_WOOD',</v>
      </c>
      <c r="S272" t="str">
        <f t="shared" si="52"/>
        <v>0.25,</v>
      </c>
      <c r="T272" t="str">
        <f t="shared" si="53"/>
        <v>0.95,</v>
      </c>
      <c r="U272" t="str">
        <f t="shared" si="54"/>
        <v>'木化耐性向上中5ターン'</v>
      </c>
      <c r="V272" t="s">
        <v>1441</v>
      </c>
      <c r="W272" t="str">
        <f t="shared" si="55"/>
        <v>insert into conditionEffect values('CE0272','CONTINUE',5,'ATTR','ADD_PERCENT_OF_MAX','C_WOOD',0.25,0.95,'木化耐性向上中5ターン');</v>
      </c>
    </row>
    <row r="273" spans="3:23">
      <c r="C273" t="s">
        <v>4193</v>
      </c>
      <c r="D273" t="s">
        <v>2884</v>
      </c>
      <c r="E273">
        <v>10</v>
      </c>
      <c r="F273" t="s">
        <v>3888</v>
      </c>
      <c r="G273" t="s">
        <v>2888</v>
      </c>
      <c r="H273" t="s">
        <v>4938</v>
      </c>
      <c r="I273">
        <v>0.25</v>
      </c>
      <c r="J273">
        <v>0.95</v>
      </c>
      <c r="K273" t="s">
        <v>3210</v>
      </c>
      <c r="L273" t="str">
        <f t="shared" si="45"/>
        <v>insert into conditionEffect values(</v>
      </c>
      <c r="M273" t="str">
        <f t="shared" si="46"/>
        <v>'CE0273',</v>
      </c>
      <c r="N273" t="str">
        <f t="shared" si="47"/>
        <v>'CONTINUE',</v>
      </c>
      <c r="O273" t="str">
        <f t="shared" si="48"/>
        <v>10,</v>
      </c>
      <c r="P273" t="str">
        <f t="shared" si="49"/>
        <v>'ATTR',</v>
      </c>
      <c r="Q273" t="str">
        <f t="shared" si="50"/>
        <v>'ADD_PERCENT_OF_MAX',</v>
      </c>
      <c r="R273" t="str">
        <f t="shared" si="51"/>
        <v>'C_WOOD',</v>
      </c>
      <c r="S273" t="str">
        <f t="shared" si="52"/>
        <v>0.25,</v>
      </c>
      <c r="T273" t="str">
        <f t="shared" si="53"/>
        <v>0.95,</v>
      </c>
      <c r="U273" t="str">
        <f t="shared" si="54"/>
        <v>'木化耐性向上中10ターン'</v>
      </c>
      <c r="V273" t="s">
        <v>1441</v>
      </c>
      <c r="W273" t="str">
        <f t="shared" si="55"/>
        <v>insert into conditionEffect values('CE0273','CONTINUE',10,'ATTR','ADD_PERCENT_OF_MAX','C_WOOD',0.25,0.95,'木化耐性向上中10ターン');</v>
      </c>
    </row>
    <row r="274" spans="3:23">
      <c r="C274" t="s">
        <v>4194</v>
      </c>
      <c r="D274" t="s">
        <v>2886</v>
      </c>
      <c r="E274">
        <v>1</v>
      </c>
      <c r="F274" t="s">
        <v>3888</v>
      </c>
      <c r="G274" t="s">
        <v>2888</v>
      </c>
      <c r="H274" t="s">
        <v>4938</v>
      </c>
      <c r="I274">
        <v>0.5</v>
      </c>
      <c r="J274">
        <v>0.95</v>
      </c>
      <c r="K274" t="s">
        <v>3211</v>
      </c>
      <c r="L274" t="str">
        <f t="shared" si="45"/>
        <v>insert into conditionEffect values(</v>
      </c>
      <c r="M274" t="str">
        <f t="shared" si="46"/>
        <v>'CE0274',</v>
      </c>
      <c r="N274" t="str">
        <f t="shared" si="47"/>
        <v>'ONECE',</v>
      </c>
      <c r="O274" t="str">
        <f t="shared" si="48"/>
        <v>1,</v>
      </c>
      <c r="P274" t="str">
        <f t="shared" si="49"/>
        <v>'ATTR',</v>
      </c>
      <c r="Q274" t="str">
        <f t="shared" si="50"/>
        <v>'ADD_PERCENT_OF_MAX',</v>
      </c>
      <c r="R274" t="str">
        <f t="shared" si="51"/>
        <v>'C_WOOD',</v>
      </c>
      <c r="S274" t="str">
        <f t="shared" si="52"/>
        <v>0.5,</v>
      </c>
      <c r="T274" t="str">
        <f t="shared" si="53"/>
        <v>0.95,</v>
      </c>
      <c r="U274" t="str">
        <f t="shared" si="54"/>
        <v>'木化耐性向上強1ターン'</v>
      </c>
      <c r="V274" t="s">
        <v>1441</v>
      </c>
      <c r="W274" t="str">
        <f t="shared" si="55"/>
        <v>insert into conditionEffect values('CE0274','ONECE',1,'ATTR','ADD_PERCENT_OF_MAX','C_WOOD',0.5,0.95,'木化耐性向上強1ターン');</v>
      </c>
    </row>
    <row r="275" spans="3:23">
      <c r="C275" t="s">
        <v>4195</v>
      </c>
      <c r="D275" t="s">
        <v>2884</v>
      </c>
      <c r="E275">
        <v>5</v>
      </c>
      <c r="F275" t="s">
        <v>3888</v>
      </c>
      <c r="G275" t="s">
        <v>2888</v>
      </c>
      <c r="H275" t="s">
        <v>4938</v>
      </c>
      <c r="I275">
        <v>0.5</v>
      </c>
      <c r="J275">
        <v>0.95</v>
      </c>
      <c r="K275" t="s">
        <v>3212</v>
      </c>
      <c r="L275" t="str">
        <f t="shared" si="45"/>
        <v>insert into conditionEffect values(</v>
      </c>
      <c r="M275" t="str">
        <f t="shared" si="46"/>
        <v>'CE0275',</v>
      </c>
      <c r="N275" t="str">
        <f t="shared" si="47"/>
        <v>'CONTINUE',</v>
      </c>
      <c r="O275" t="str">
        <f t="shared" si="48"/>
        <v>5,</v>
      </c>
      <c r="P275" t="str">
        <f t="shared" si="49"/>
        <v>'ATTR',</v>
      </c>
      <c r="Q275" t="str">
        <f t="shared" si="50"/>
        <v>'ADD_PERCENT_OF_MAX',</v>
      </c>
      <c r="R275" t="str">
        <f t="shared" si="51"/>
        <v>'C_WOOD',</v>
      </c>
      <c r="S275" t="str">
        <f t="shared" si="52"/>
        <v>0.5,</v>
      </c>
      <c r="T275" t="str">
        <f t="shared" si="53"/>
        <v>0.95,</v>
      </c>
      <c r="U275" t="str">
        <f t="shared" si="54"/>
        <v>'木化耐性向上強5ターン'</v>
      </c>
      <c r="V275" t="s">
        <v>1441</v>
      </c>
      <c r="W275" t="str">
        <f t="shared" si="55"/>
        <v>insert into conditionEffect values('CE0275','CONTINUE',5,'ATTR','ADD_PERCENT_OF_MAX','C_WOOD',0.5,0.95,'木化耐性向上強5ターン');</v>
      </c>
    </row>
    <row r="276" spans="3:23">
      <c r="C276" t="s">
        <v>4196</v>
      </c>
      <c r="D276" t="s">
        <v>2884</v>
      </c>
      <c r="E276">
        <v>10</v>
      </c>
      <c r="F276" t="s">
        <v>3888</v>
      </c>
      <c r="G276" t="s">
        <v>2888</v>
      </c>
      <c r="H276" t="s">
        <v>4938</v>
      </c>
      <c r="I276">
        <v>0.5</v>
      </c>
      <c r="J276">
        <v>0.95</v>
      </c>
      <c r="K276" t="s">
        <v>3213</v>
      </c>
      <c r="L276" t="str">
        <f t="shared" si="45"/>
        <v>insert into conditionEffect values(</v>
      </c>
      <c r="M276" t="str">
        <f t="shared" si="46"/>
        <v>'CE0276',</v>
      </c>
      <c r="N276" t="str">
        <f t="shared" si="47"/>
        <v>'CONTINUE',</v>
      </c>
      <c r="O276" t="str">
        <f t="shared" si="48"/>
        <v>10,</v>
      </c>
      <c r="P276" t="str">
        <f t="shared" si="49"/>
        <v>'ATTR',</v>
      </c>
      <c r="Q276" t="str">
        <f t="shared" si="50"/>
        <v>'ADD_PERCENT_OF_MAX',</v>
      </c>
      <c r="R276" t="str">
        <f t="shared" si="51"/>
        <v>'C_WOOD',</v>
      </c>
      <c r="S276" t="str">
        <f t="shared" si="52"/>
        <v>0.5,</v>
      </c>
      <c r="T276" t="str">
        <f t="shared" si="53"/>
        <v>0.95,</v>
      </c>
      <c r="U276" t="str">
        <f t="shared" si="54"/>
        <v>'木化耐性向上強10ターン'</v>
      </c>
      <c r="V276" t="s">
        <v>1441</v>
      </c>
      <c r="W276" t="str">
        <f t="shared" si="55"/>
        <v>insert into conditionEffect values('CE0276','CONTINUE',10,'ATTR','ADD_PERCENT_OF_MAX','C_WOOD',0.5,0.95,'木化耐性向上強10ターン');</v>
      </c>
    </row>
    <row r="277" spans="3:23">
      <c r="C277" t="s">
        <v>4197</v>
      </c>
      <c r="D277" t="s">
        <v>2886</v>
      </c>
      <c r="E277">
        <v>1</v>
      </c>
      <c r="F277" t="s">
        <v>3888</v>
      </c>
      <c r="G277" t="s">
        <v>2888</v>
      </c>
      <c r="H277" t="s">
        <v>4938</v>
      </c>
      <c r="I277">
        <v>-0.1</v>
      </c>
      <c r="J277">
        <v>0.95</v>
      </c>
      <c r="K277" t="s">
        <v>3214</v>
      </c>
      <c r="L277" t="str">
        <f t="shared" si="45"/>
        <v>insert into conditionEffect values(</v>
      </c>
      <c r="M277" t="str">
        <f t="shared" si="46"/>
        <v>'CE0277',</v>
      </c>
      <c r="N277" t="str">
        <f t="shared" si="47"/>
        <v>'ONECE',</v>
      </c>
      <c r="O277" t="str">
        <f t="shared" si="48"/>
        <v>1,</v>
      </c>
      <c r="P277" t="str">
        <f t="shared" si="49"/>
        <v>'ATTR',</v>
      </c>
      <c r="Q277" t="str">
        <f t="shared" si="50"/>
        <v>'ADD_PERCENT_OF_MAX',</v>
      </c>
      <c r="R277" t="str">
        <f t="shared" si="51"/>
        <v>'C_WOOD',</v>
      </c>
      <c r="S277" t="str">
        <f t="shared" si="52"/>
        <v>-0.1,</v>
      </c>
      <c r="T277" t="str">
        <f t="shared" si="53"/>
        <v>0.95,</v>
      </c>
      <c r="U277" t="str">
        <f t="shared" si="54"/>
        <v>'木化耐性低下弱1ターン'</v>
      </c>
      <c r="V277" t="s">
        <v>1441</v>
      </c>
      <c r="W277" t="str">
        <f t="shared" si="55"/>
        <v>insert into conditionEffect values('CE0277','ONECE',1,'ATTR','ADD_PERCENT_OF_MAX','C_WOOD',-0.1,0.95,'木化耐性低下弱1ターン');</v>
      </c>
    </row>
    <row r="278" spans="3:23">
      <c r="C278" t="s">
        <v>4198</v>
      </c>
      <c r="D278" t="s">
        <v>2884</v>
      </c>
      <c r="E278">
        <v>5</v>
      </c>
      <c r="F278" t="s">
        <v>3888</v>
      </c>
      <c r="G278" t="s">
        <v>2888</v>
      </c>
      <c r="H278" t="s">
        <v>4938</v>
      </c>
      <c r="I278">
        <v>-0.1</v>
      </c>
      <c r="J278">
        <v>0.95</v>
      </c>
      <c r="K278" t="s">
        <v>3215</v>
      </c>
      <c r="L278" t="str">
        <f t="shared" si="45"/>
        <v>insert into conditionEffect values(</v>
      </c>
      <c r="M278" t="str">
        <f t="shared" si="46"/>
        <v>'CE0278',</v>
      </c>
      <c r="N278" t="str">
        <f t="shared" si="47"/>
        <v>'CONTINUE',</v>
      </c>
      <c r="O278" t="str">
        <f t="shared" si="48"/>
        <v>5,</v>
      </c>
      <c r="P278" t="str">
        <f t="shared" si="49"/>
        <v>'ATTR',</v>
      </c>
      <c r="Q278" t="str">
        <f t="shared" si="50"/>
        <v>'ADD_PERCENT_OF_MAX',</v>
      </c>
      <c r="R278" t="str">
        <f t="shared" si="51"/>
        <v>'C_WOOD',</v>
      </c>
      <c r="S278" t="str">
        <f t="shared" si="52"/>
        <v>-0.1,</v>
      </c>
      <c r="T278" t="str">
        <f t="shared" si="53"/>
        <v>0.95,</v>
      </c>
      <c r="U278" t="str">
        <f t="shared" si="54"/>
        <v>'木化耐性低下弱5ターン'</v>
      </c>
      <c r="V278" t="s">
        <v>1441</v>
      </c>
      <c r="W278" t="str">
        <f t="shared" si="55"/>
        <v>insert into conditionEffect values('CE0278','CONTINUE',5,'ATTR','ADD_PERCENT_OF_MAX','C_WOOD',-0.1,0.95,'木化耐性低下弱5ターン');</v>
      </c>
    </row>
    <row r="279" spans="3:23">
      <c r="C279" t="s">
        <v>4199</v>
      </c>
      <c r="D279" t="s">
        <v>2884</v>
      </c>
      <c r="E279">
        <v>10</v>
      </c>
      <c r="F279" t="s">
        <v>3888</v>
      </c>
      <c r="G279" t="s">
        <v>2888</v>
      </c>
      <c r="H279" t="s">
        <v>4938</v>
      </c>
      <c r="I279">
        <v>-0.1</v>
      </c>
      <c r="J279">
        <v>0.95</v>
      </c>
      <c r="K279" t="s">
        <v>3216</v>
      </c>
      <c r="L279" t="str">
        <f t="shared" si="45"/>
        <v>insert into conditionEffect values(</v>
      </c>
      <c r="M279" t="str">
        <f t="shared" si="46"/>
        <v>'CE0279',</v>
      </c>
      <c r="N279" t="str">
        <f t="shared" si="47"/>
        <v>'CONTINUE',</v>
      </c>
      <c r="O279" t="str">
        <f t="shared" si="48"/>
        <v>10,</v>
      </c>
      <c r="P279" t="str">
        <f t="shared" si="49"/>
        <v>'ATTR',</v>
      </c>
      <c r="Q279" t="str">
        <f t="shared" si="50"/>
        <v>'ADD_PERCENT_OF_MAX',</v>
      </c>
      <c r="R279" t="str">
        <f t="shared" si="51"/>
        <v>'C_WOOD',</v>
      </c>
      <c r="S279" t="str">
        <f t="shared" si="52"/>
        <v>-0.1,</v>
      </c>
      <c r="T279" t="str">
        <f t="shared" si="53"/>
        <v>0.95,</v>
      </c>
      <c r="U279" t="str">
        <f t="shared" si="54"/>
        <v>'木化耐性低下弱10ターン'</v>
      </c>
      <c r="V279" t="s">
        <v>1441</v>
      </c>
      <c r="W279" t="str">
        <f t="shared" si="55"/>
        <v>insert into conditionEffect values('CE0279','CONTINUE',10,'ATTR','ADD_PERCENT_OF_MAX','C_WOOD',-0.1,0.95,'木化耐性低下弱10ターン');</v>
      </c>
    </row>
    <row r="280" spans="3:23">
      <c r="C280" t="s">
        <v>4200</v>
      </c>
      <c r="D280" t="s">
        <v>2886</v>
      </c>
      <c r="E280">
        <v>1</v>
      </c>
      <c r="F280" t="s">
        <v>3888</v>
      </c>
      <c r="G280" t="s">
        <v>2888</v>
      </c>
      <c r="H280" t="s">
        <v>4938</v>
      </c>
      <c r="I280">
        <v>-0.25</v>
      </c>
      <c r="J280">
        <v>0.95</v>
      </c>
      <c r="K280" t="s">
        <v>3217</v>
      </c>
      <c r="L280" t="str">
        <f t="shared" si="45"/>
        <v>insert into conditionEffect values(</v>
      </c>
      <c r="M280" t="str">
        <f t="shared" si="46"/>
        <v>'CE0280',</v>
      </c>
      <c r="N280" t="str">
        <f t="shared" si="47"/>
        <v>'ONECE',</v>
      </c>
      <c r="O280" t="str">
        <f t="shared" si="48"/>
        <v>1,</v>
      </c>
      <c r="P280" t="str">
        <f t="shared" si="49"/>
        <v>'ATTR',</v>
      </c>
      <c r="Q280" t="str">
        <f t="shared" si="50"/>
        <v>'ADD_PERCENT_OF_MAX',</v>
      </c>
      <c r="R280" t="str">
        <f t="shared" si="51"/>
        <v>'C_WOOD',</v>
      </c>
      <c r="S280" t="str">
        <f t="shared" si="52"/>
        <v>-0.25,</v>
      </c>
      <c r="T280" t="str">
        <f t="shared" si="53"/>
        <v>0.95,</v>
      </c>
      <c r="U280" t="str">
        <f t="shared" si="54"/>
        <v>'木化耐性低下中1ターン'</v>
      </c>
      <c r="V280" t="s">
        <v>1441</v>
      </c>
      <c r="W280" t="str">
        <f t="shared" si="55"/>
        <v>insert into conditionEffect values('CE0280','ONECE',1,'ATTR','ADD_PERCENT_OF_MAX','C_WOOD',-0.25,0.95,'木化耐性低下中1ターン');</v>
      </c>
    </row>
    <row r="281" spans="3:23">
      <c r="C281" t="s">
        <v>4201</v>
      </c>
      <c r="D281" t="s">
        <v>2884</v>
      </c>
      <c r="E281">
        <v>5</v>
      </c>
      <c r="F281" t="s">
        <v>3888</v>
      </c>
      <c r="G281" t="s">
        <v>2888</v>
      </c>
      <c r="H281" t="s">
        <v>4938</v>
      </c>
      <c r="I281">
        <v>-0.25</v>
      </c>
      <c r="J281">
        <v>0.95</v>
      </c>
      <c r="K281" t="s">
        <v>3218</v>
      </c>
      <c r="L281" t="str">
        <f t="shared" si="45"/>
        <v>insert into conditionEffect values(</v>
      </c>
      <c r="M281" t="str">
        <f t="shared" si="46"/>
        <v>'CE0281',</v>
      </c>
      <c r="N281" t="str">
        <f t="shared" si="47"/>
        <v>'CONTINUE',</v>
      </c>
      <c r="O281" t="str">
        <f t="shared" si="48"/>
        <v>5,</v>
      </c>
      <c r="P281" t="str">
        <f t="shared" si="49"/>
        <v>'ATTR',</v>
      </c>
      <c r="Q281" t="str">
        <f t="shared" si="50"/>
        <v>'ADD_PERCENT_OF_MAX',</v>
      </c>
      <c r="R281" t="str">
        <f t="shared" si="51"/>
        <v>'C_WOOD',</v>
      </c>
      <c r="S281" t="str">
        <f t="shared" si="52"/>
        <v>-0.25,</v>
      </c>
      <c r="T281" t="str">
        <f t="shared" si="53"/>
        <v>0.95,</v>
      </c>
      <c r="U281" t="str">
        <f t="shared" si="54"/>
        <v>'木化耐性低下中5ターン'</v>
      </c>
      <c r="V281" t="s">
        <v>1441</v>
      </c>
      <c r="W281" t="str">
        <f t="shared" si="55"/>
        <v>insert into conditionEffect values('CE0281','CONTINUE',5,'ATTR','ADD_PERCENT_OF_MAX','C_WOOD',-0.25,0.95,'木化耐性低下中5ターン');</v>
      </c>
    </row>
    <row r="282" spans="3:23">
      <c r="C282" t="s">
        <v>4202</v>
      </c>
      <c r="D282" t="s">
        <v>2884</v>
      </c>
      <c r="E282">
        <v>10</v>
      </c>
      <c r="F282" t="s">
        <v>3888</v>
      </c>
      <c r="G282" t="s">
        <v>2888</v>
      </c>
      <c r="H282" t="s">
        <v>4938</v>
      </c>
      <c r="I282">
        <v>-0.25</v>
      </c>
      <c r="J282">
        <v>0.95</v>
      </c>
      <c r="K282" t="s">
        <v>3219</v>
      </c>
      <c r="L282" t="str">
        <f t="shared" si="45"/>
        <v>insert into conditionEffect values(</v>
      </c>
      <c r="M282" t="str">
        <f t="shared" si="46"/>
        <v>'CE0282',</v>
      </c>
      <c r="N282" t="str">
        <f t="shared" si="47"/>
        <v>'CONTINUE',</v>
      </c>
      <c r="O282" t="str">
        <f t="shared" si="48"/>
        <v>10,</v>
      </c>
      <c r="P282" t="str">
        <f t="shared" si="49"/>
        <v>'ATTR',</v>
      </c>
      <c r="Q282" t="str">
        <f t="shared" si="50"/>
        <v>'ADD_PERCENT_OF_MAX',</v>
      </c>
      <c r="R282" t="str">
        <f t="shared" si="51"/>
        <v>'C_WOOD',</v>
      </c>
      <c r="S282" t="str">
        <f t="shared" si="52"/>
        <v>-0.25,</v>
      </c>
      <c r="T282" t="str">
        <f t="shared" si="53"/>
        <v>0.95,</v>
      </c>
      <c r="U282" t="str">
        <f t="shared" si="54"/>
        <v>'木化耐性低下中10ターン'</v>
      </c>
      <c r="V282" t="s">
        <v>1441</v>
      </c>
      <c r="W282" t="str">
        <f t="shared" si="55"/>
        <v>insert into conditionEffect values('CE0282','CONTINUE',10,'ATTR','ADD_PERCENT_OF_MAX','C_WOOD',-0.25,0.95,'木化耐性低下中10ターン');</v>
      </c>
    </row>
    <row r="283" spans="3:23">
      <c r="C283" t="s">
        <v>4203</v>
      </c>
      <c r="D283" t="s">
        <v>2886</v>
      </c>
      <c r="E283">
        <v>1</v>
      </c>
      <c r="F283" t="s">
        <v>3888</v>
      </c>
      <c r="G283" t="s">
        <v>2888</v>
      </c>
      <c r="H283" t="s">
        <v>4938</v>
      </c>
      <c r="I283">
        <v>-0.5</v>
      </c>
      <c r="J283">
        <v>0.95</v>
      </c>
      <c r="K283" t="s">
        <v>3220</v>
      </c>
      <c r="L283" t="str">
        <f t="shared" si="45"/>
        <v>insert into conditionEffect values(</v>
      </c>
      <c r="M283" t="str">
        <f t="shared" si="46"/>
        <v>'CE0283',</v>
      </c>
      <c r="N283" t="str">
        <f t="shared" si="47"/>
        <v>'ONECE',</v>
      </c>
      <c r="O283" t="str">
        <f t="shared" si="48"/>
        <v>1,</v>
      </c>
      <c r="P283" t="str">
        <f t="shared" si="49"/>
        <v>'ATTR',</v>
      </c>
      <c r="Q283" t="str">
        <f t="shared" si="50"/>
        <v>'ADD_PERCENT_OF_MAX',</v>
      </c>
      <c r="R283" t="str">
        <f t="shared" si="51"/>
        <v>'C_WOOD',</v>
      </c>
      <c r="S283" t="str">
        <f t="shared" si="52"/>
        <v>-0.5,</v>
      </c>
      <c r="T283" t="str">
        <f t="shared" si="53"/>
        <v>0.95,</v>
      </c>
      <c r="U283" t="str">
        <f t="shared" si="54"/>
        <v>'木化耐性低下強1ターン'</v>
      </c>
      <c r="V283" t="s">
        <v>1441</v>
      </c>
      <c r="W283" t="str">
        <f t="shared" si="55"/>
        <v>insert into conditionEffect values('CE0283','ONECE',1,'ATTR','ADD_PERCENT_OF_MAX','C_WOOD',-0.5,0.95,'木化耐性低下強1ターン');</v>
      </c>
    </row>
    <row r="284" spans="3:23">
      <c r="C284" t="s">
        <v>4204</v>
      </c>
      <c r="D284" t="s">
        <v>2884</v>
      </c>
      <c r="E284">
        <v>5</v>
      </c>
      <c r="F284" t="s">
        <v>3888</v>
      </c>
      <c r="G284" t="s">
        <v>2888</v>
      </c>
      <c r="H284" t="s">
        <v>4938</v>
      </c>
      <c r="I284">
        <v>-0.5</v>
      </c>
      <c r="J284">
        <v>0.95</v>
      </c>
      <c r="K284" t="s">
        <v>3221</v>
      </c>
      <c r="L284" t="str">
        <f t="shared" si="45"/>
        <v>insert into conditionEffect values(</v>
      </c>
      <c r="M284" t="str">
        <f t="shared" si="46"/>
        <v>'CE0284',</v>
      </c>
      <c r="N284" t="str">
        <f t="shared" si="47"/>
        <v>'CONTINUE',</v>
      </c>
      <c r="O284" t="str">
        <f t="shared" si="48"/>
        <v>5,</v>
      </c>
      <c r="P284" t="str">
        <f t="shared" si="49"/>
        <v>'ATTR',</v>
      </c>
      <c r="Q284" t="str">
        <f t="shared" si="50"/>
        <v>'ADD_PERCENT_OF_MAX',</v>
      </c>
      <c r="R284" t="str">
        <f t="shared" si="51"/>
        <v>'C_WOOD',</v>
      </c>
      <c r="S284" t="str">
        <f t="shared" si="52"/>
        <v>-0.5,</v>
      </c>
      <c r="T284" t="str">
        <f t="shared" si="53"/>
        <v>0.95,</v>
      </c>
      <c r="U284" t="str">
        <f t="shared" si="54"/>
        <v>'木化耐性低下強5ターン'</v>
      </c>
      <c r="V284" t="s">
        <v>1441</v>
      </c>
      <c r="W284" t="str">
        <f t="shared" si="55"/>
        <v>insert into conditionEffect values('CE0284','CONTINUE',5,'ATTR','ADD_PERCENT_OF_MAX','C_WOOD',-0.5,0.95,'木化耐性低下強5ターン');</v>
      </c>
    </row>
    <row r="285" spans="3:23">
      <c r="C285" t="s">
        <v>4205</v>
      </c>
      <c r="D285" t="s">
        <v>2884</v>
      </c>
      <c r="E285">
        <v>10</v>
      </c>
      <c r="F285" t="s">
        <v>3888</v>
      </c>
      <c r="G285" t="s">
        <v>2888</v>
      </c>
      <c r="H285" t="s">
        <v>4938</v>
      </c>
      <c r="I285">
        <v>-0.5</v>
      </c>
      <c r="J285">
        <v>0.95</v>
      </c>
      <c r="K285" t="s">
        <v>3222</v>
      </c>
      <c r="L285" t="str">
        <f t="shared" si="45"/>
        <v>insert into conditionEffect values(</v>
      </c>
      <c r="M285" t="str">
        <f t="shared" si="46"/>
        <v>'CE0285',</v>
      </c>
      <c r="N285" t="str">
        <f t="shared" si="47"/>
        <v>'CONTINUE',</v>
      </c>
      <c r="O285" t="str">
        <f t="shared" si="48"/>
        <v>10,</v>
      </c>
      <c r="P285" t="str">
        <f t="shared" si="49"/>
        <v>'ATTR',</v>
      </c>
      <c r="Q285" t="str">
        <f t="shared" si="50"/>
        <v>'ADD_PERCENT_OF_MAX',</v>
      </c>
      <c r="R285" t="str">
        <f t="shared" si="51"/>
        <v>'C_WOOD',</v>
      </c>
      <c r="S285" t="str">
        <f t="shared" si="52"/>
        <v>-0.5,</v>
      </c>
      <c r="T285" t="str">
        <f t="shared" si="53"/>
        <v>0.95,</v>
      </c>
      <c r="U285" t="str">
        <f t="shared" si="54"/>
        <v>'木化耐性低下強10ターン'</v>
      </c>
      <c r="V285" t="s">
        <v>1441</v>
      </c>
      <c r="W285" t="str">
        <f t="shared" si="55"/>
        <v>insert into conditionEffect values('CE0285','CONTINUE',10,'ATTR','ADD_PERCENT_OF_MAX','C_WOOD',-0.5,0.95,'木化耐性低下強10ターン');</v>
      </c>
    </row>
    <row r="286" spans="3:23">
      <c r="C286" t="s">
        <v>4206</v>
      </c>
      <c r="D286" t="s">
        <v>2886</v>
      </c>
      <c r="E286">
        <v>1</v>
      </c>
      <c r="F286" t="s">
        <v>3888</v>
      </c>
      <c r="G286" t="s">
        <v>2888</v>
      </c>
      <c r="H286" t="s">
        <v>4939</v>
      </c>
      <c r="I286">
        <v>0.1</v>
      </c>
      <c r="J286">
        <v>0.95</v>
      </c>
      <c r="K286" t="s">
        <v>3223</v>
      </c>
      <c r="L286" t="str">
        <f t="shared" si="45"/>
        <v>insert into conditionEffect values(</v>
      </c>
      <c r="M286" t="str">
        <f t="shared" si="46"/>
        <v>'CE0286',</v>
      </c>
      <c r="N286" t="str">
        <f t="shared" si="47"/>
        <v>'ONECE',</v>
      </c>
      <c r="O286" t="str">
        <f t="shared" si="48"/>
        <v>1,</v>
      </c>
      <c r="P286" t="str">
        <f t="shared" si="49"/>
        <v>'ATTR',</v>
      </c>
      <c r="Q286" t="str">
        <f t="shared" si="50"/>
        <v>'ADD_PERCENT_OF_MAX',</v>
      </c>
      <c r="R286" t="str">
        <f t="shared" si="51"/>
        <v>'C_WET',</v>
      </c>
      <c r="S286" t="str">
        <f t="shared" si="52"/>
        <v>0.1,</v>
      </c>
      <c r="T286" t="str">
        <f t="shared" si="53"/>
        <v>0.95,</v>
      </c>
      <c r="U286" t="str">
        <f t="shared" si="54"/>
        <v>'湿潤耐性向上弱1ターン'</v>
      </c>
      <c r="V286" t="s">
        <v>1441</v>
      </c>
      <c r="W286" t="str">
        <f t="shared" si="55"/>
        <v>insert into conditionEffect values('CE0286','ONECE',1,'ATTR','ADD_PERCENT_OF_MAX','C_WET',0.1,0.95,'湿潤耐性向上弱1ターン');</v>
      </c>
    </row>
    <row r="287" spans="3:23">
      <c r="C287" t="s">
        <v>4207</v>
      </c>
      <c r="D287" t="s">
        <v>2884</v>
      </c>
      <c r="E287">
        <v>5</v>
      </c>
      <c r="F287" t="s">
        <v>3888</v>
      </c>
      <c r="G287" t="s">
        <v>2888</v>
      </c>
      <c r="H287" t="s">
        <v>4939</v>
      </c>
      <c r="I287">
        <v>0.1</v>
      </c>
      <c r="J287">
        <v>0.95</v>
      </c>
      <c r="K287" t="s">
        <v>3224</v>
      </c>
      <c r="L287" t="str">
        <f t="shared" si="45"/>
        <v>insert into conditionEffect values(</v>
      </c>
      <c r="M287" t="str">
        <f t="shared" si="46"/>
        <v>'CE0287',</v>
      </c>
      <c r="N287" t="str">
        <f t="shared" si="47"/>
        <v>'CONTINUE',</v>
      </c>
      <c r="O287" t="str">
        <f t="shared" si="48"/>
        <v>5,</v>
      </c>
      <c r="P287" t="str">
        <f t="shared" si="49"/>
        <v>'ATTR',</v>
      </c>
      <c r="Q287" t="str">
        <f t="shared" si="50"/>
        <v>'ADD_PERCENT_OF_MAX',</v>
      </c>
      <c r="R287" t="str">
        <f t="shared" si="51"/>
        <v>'C_WET',</v>
      </c>
      <c r="S287" t="str">
        <f t="shared" si="52"/>
        <v>0.1,</v>
      </c>
      <c r="T287" t="str">
        <f t="shared" si="53"/>
        <v>0.95,</v>
      </c>
      <c r="U287" t="str">
        <f t="shared" si="54"/>
        <v>'湿潤耐性向上弱5ターン'</v>
      </c>
      <c r="V287" t="s">
        <v>1441</v>
      </c>
      <c r="W287" t="str">
        <f t="shared" si="55"/>
        <v>insert into conditionEffect values('CE0287','CONTINUE',5,'ATTR','ADD_PERCENT_OF_MAX','C_WET',0.1,0.95,'湿潤耐性向上弱5ターン');</v>
      </c>
    </row>
    <row r="288" spans="3:23">
      <c r="C288" t="s">
        <v>4208</v>
      </c>
      <c r="D288" t="s">
        <v>2884</v>
      </c>
      <c r="E288">
        <v>10</v>
      </c>
      <c r="F288" t="s">
        <v>3888</v>
      </c>
      <c r="G288" t="s">
        <v>2888</v>
      </c>
      <c r="H288" t="s">
        <v>4939</v>
      </c>
      <c r="I288">
        <v>0.1</v>
      </c>
      <c r="J288">
        <v>0.95</v>
      </c>
      <c r="K288" t="s">
        <v>3225</v>
      </c>
      <c r="L288" t="str">
        <f t="shared" si="45"/>
        <v>insert into conditionEffect values(</v>
      </c>
      <c r="M288" t="str">
        <f t="shared" si="46"/>
        <v>'CE0288',</v>
      </c>
      <c r="N288" t="str">
        <f t="shared" si="47"/>
        <v>'CONTINUE',</v>
      </c>
      <c r="O288" t="str">
        <f t="shared" si="48"/>
        <v>10,</v>
      </c>
      <c r="P288" t="str">
        <f t="shared" si="49"/>
        <v>'ATTR',</v>
      </c>
      <c r="Q288" t="str">
        <f t="shared" si="50"/>
        <v>'ADD_PERCENT_OF_MAX',</v>
      </c>
      <c r="R288" t="str">
        <f t="shared" si="51"/>
        <v>'C_WET',</v>
      </c>
      <c r="S288" t="str">
        <f t="shared" si="52"/>
        <v>0.1,</v>
      </c>
      <c r="T288" t="str">
        <f t="shared" si="53"/>
        <v>0.95,</v>
      </c>
      <c r="U288" t="str">
        <f t="shared" si="54"/>
        <v>'湿潤耐性向上弱10ターン'</v>
      </c>
      <c r="V288" t="s">
        <v>1441</v>
      </c>
      <c r="W288" t="str">
        <f t="shared" si="55"/>
        <v>insert into conditionEffect values('CE0288','CONTINUE',10,'ATTR','ADD_PERCENT_OF_MAX','C_WET',0.1,0.95,'湿潤耐性向上弱10ターン');</v>
      </c>
    </row>
    <row r="289" spans="3:23">
      <c r="C289" t="s">
        <v>4209</v>
      </c>
      <c r="D289" t="s">
        <v>2886</v>
      </c>
      <c r="E289">
        <v>1</v>
      </c>
      <c r="F289" t="s">
        <v>3888</v>
      </c>
      <c r="G289" t="s">
        <v>2888</v>
      </c>
      <c r="H289" t="s">
        <v>4939</v>
      </c>
      <c r="I289">
        <v>0.25</v>
      </c>
      <c r="J289">
        <v>0.95</v>
      </c>
      <c r="K289" t="s">
        <v>3226</v>
      </c>
      <c r="L289" t="str">
        <f t="shared" si="45"/>
        <v>insert into conditionEffect values(</v>
      </c>
      <c r="M289" t="str">
        <f t="shared" si="46"/>
        <v>'CE0289',</v>
      </c>
      <c r="N289" t="str">
        <f t="shared" si="47"/>
        <v>'ONECE',</v>
      </c>
      <c r="O289" t="str">
        <f t="shared" si="48"/>
        <v>1,</v>
      </c>
      <c r="P289" t="str">
        <f t="shared" si="49"/>
        <v>'ATTR',</v>
      </c>
      <c r="Q289" t="str">
        <f t="shared" si="50"/>
        <v>'ADD_PERCENT_OF_MAX',</v>
      </c>
      <c r="R289" t="str">
        <f t="shared" si="51"/>
        <v>'C_WET',</v>
      </c>
      <c r="S289" t="str">
        <f t="shared" si="52"/>
        <v>0.25,</v>
      </c>
      <c r="T289" t="str">
        <f t="shared" si="53"/>
        <v>0.95,</v>
      </c>
      <c r="U289" t="str">
        <f t="shared" si="54"/>
        <v>'湿潤耐性向上中1ターン'</v>
      </c>
      <c r="V289" t="s">
        <v>1441</v>
      </c>
      <c r="W289" t="str">
        <f t="shared" si="55"/>
        <v>insert into conditionEffect values('CE0289','ONECE',1,'ATTR','ADD_PERCENT_OF_MAX','C_WET',0.25,0.95,'湿潤耐性向上中1ターン');</v>
      </c>
    </row>
    <row r="290" spans="3:23">
      <c r="C290" t="s">
        <v>4210</v>
      </c>
      <c r="D290" t="s">
        <v>2884</v>
      </c>
      <c r="E290">
        <v>5</v>
      </c>
      <c r="F290" t="s">
        <v>3888</v>
      </c>
      <c r="G290" t="s">
        <v>2888</v>
      </c>
      <c r="H290" t="s">
        <v>4939</v>
      </c>
      <c r="I290">
        <v>0.25</v>
      </c>
      <c r="J290">
        <v>0.95</v>
      </c>
      <c r="K290" t="s">
        <v>3227</v>
      </c>
      <c r="L290" t="str">
        <f t="shared" si="45"/>
        <v>insert into conditionEffect values(</v>
      </c>
      <c r="M290" t="str">
        <f t="shared" si="46"/>
        <v>'CE0290',</v>
      </c>
      <c r="N290" t="str">
        <f t="shared" si="47"/>
        <v>'CONTINUE',</v>
      </c>
      <c r="O290" t="str">
        <f t="shared" si="48"/>
        <v>5,</v>
      </c>
      <c r="P290" t="str">
        <f t="shared" si="49"/>
        <v>'ATTR',</v>
      </c>
      <c r="Q290" t="str">
        <f t="shared" si="50"/>
        <v>'ADD_PERCENT_OF_MAX',</v>
      </c>
      <c r="R290" t="str">
        <f t="shared" si="51"/>
        <v>'C_WET',</v>
      </c>
      <c r="S290" t="str">
        <f t="shared" si="52"/>
        <v>0.25,</v>
      </c>
      <c r="T290" t="str">
        <f t="shared" si="53"/>
        <v>0.95,</v>
      </c>
      <c r="U290" t="str">
        <f t="shared" si="54"/>
        <v>'湿潤耐性向上中5ターン'</v>
      </c>
      <c r="V290" t="s">
        <v>1441</v>
      </c>
      <c r="W290" t="str">
        <f t="shared" si="55"/>
        <v>insert into conditionEffect values('CE0290','CONTINUE',5,'ATTR','ADD_PERCENT_OF_MAX','C_WET',0.25,0.95,'湿潤耐性向上中5ターン');</v>
      </c>
    </row>
    <row r="291" spans="3:23">
      <c r="C291" t="s">
        <v>4211</v>
      </c>
      <c r="D291" t="s">
        <v>2884</v>
      </c>
      <c r="E291">
        <v>10</v>
      </c>
      <c r="F291" t="s">
        <v>3888</v>
      </c>
      <c r="G291" t="s">
        <v>2888</v>
      </c>
      <c r="H291" t="s">
        <v>4939</v>
      </c>
      <c r="I291">
        <v>0.25</v>
      </c>
      <c r="J291">
        <v>0.95</v>
      </c>
      <c r="K291" t="s">
        <v>3228</v>
      </c>
      <c r="L291" t="str">
        <f t="shared" si="45"/>
        <v>insert into conditionEffect values(</v>
      </c>
      <c r="M291" t="str">
        <f t="shared" si="46"/>
        <v>'CE0291',</v>
      </c>
      <c r="N291" t="str">
        <f t="shared" si="47"/>
        <v>'CONTINUE',</v>
      </c>
      <c r="O291" t="str">
        <f t="shared" si="48"/>
        <v>10,</v>
      </c>
      <c r="P291" t="str">
        <f t="shared" si="49"/>
        <v>'ATTR',</v>
      </c>
      <c r="Q291" t="str">
        <f t="shared" si="50"/>
        <v>'ADD_PERCENT_OF_MAX',</v>
      </c>
      <c r="R291" t="str">
        <f t="shared" si="51"/>
        <v>'C_WET',</v>
      </c>
      <c r="S291" t="str">
        <f t="shared" si="52"/>
        <v>0.25,</v>
      </c>
      <c r="T291" t="str">
        <f t="shared" si="53"/>
        <v>0.95,</v>
      </c>
      <c r="U291" t="str">
        <f t="shared" si="54"/>
        <v>'湿潤耐性向上中10ターン'</v>
      </c>
      <c r="V291" t="s">
        <v>1441</v>
      </c>
      <c r="W291" t="str">
        <f t="shared" si="55"/>
        <v>insert into conditionEffect values('CE0291','CONTINUE',10,'ATTR','ADD_PERCENT_OF_MAX','C_WET',0.25,0.95,'湿潤耐性向上中10ターン');</v>
      </c>
    </row>
    <row r="292" spans="3:23">
      <c r="C292" t="s">
        <v>4212</v>
      </c>
      <c r="D292" t="s">
        <v>2886</v>
      </c>
      <c r="E292">
        <v>1</v>
      </c>
      <c r="F292" t="s">
        <v>3888</v>
      </c>
      <c r="G292" t="s">
        <v>2888</v>
      </c>
      <c r="H292" t="s">
        <v>4939</v>
      </c>
      <c r="I292">
        <v>0.5</v>
      </c>
      <c r="J292">
        <v>0.95</v>
      </c>
      <c r="K292" t="s">
        <v>3229</v>
      </c>
      <c r="L292" t="str">
        <f t="shared" si="45"/>
        <v>insert into conditionEffect values(</v>
      </c>
      <c r="M292" t="str">
        <f t="shared" si="46"/>
        <v>'CE0292',</v>
      </c>
      <c r="N292" t="str">
        <f t="shared" si="47"/>
        <v>'ONECE',</v>
      </c>
      <c r="O292" t="str">
        <f t="shared" si="48"/>
        <v>1,</v>
      </c>
      <c r="P292" t="str">
        <f t="shared" si="49"/>
        <v>'ATTR',</v>
      </c>
      <c r="Q292" t="str">
        <f t="shared" si="50"/>
        <v>'ADD_PERCENT_OF_MAX',</v>
      </c>
      <c r="R292" t="str">
        <f t="shared" si="51"/>
        <v>'C_WET',</v>
      </c>
      <c r="S292" t="str">
        <f t="shared" si="52"/>
        <v>0.5,</v>
      </c>
      <c r="T292" t="str">
        <f t="shared" si="53"/>
        <v>0.95,</v>
      </c>
      <c r="U292" t="str">
        <f t="shared" si="54"/>
        <v>'湿潤耐性向上強1ターン'</v>
      </c>
      <c r="V292" t="s">
        <v>1441</v>
      </c>
      <c r="W292" t="str">
        <f t="shared" si="55"/>
        <v>insert into conditionEffect values('CE0292','ONECE',1,'ATTR','ADD_PERCENT_OF_MAX','C_WET',0.5,0.95,'湿潤耐性向上強1ターン');</v>
      </c>
    </row>
    <row r="293" spans="3:23">
      <c r="C293" t="s">
        <v>4213</v>
      </c>
      <c r="D293" t="s">
        <v>2884</v>
      </c>
      <c r="E293">
        <v>5</v>
      </c>
      <c r="F293" t="s">
        <v>3888</v>
      </c>
      <c r="G293" t="s">
        <v>2888</v>
      </c>
      <c r="H293" t="s">
        <v>4939</v>
      </c>
      <c r="I293">
        <v>0.5</v>
      </c>
      <c r="J293">
        <v>0.95</v>
      </c>
      <c r="K293" t="s">
        <v>3230</v>
      </c>
      <c r="L293" t="str">
        <f t="shared" si="45"/>
        <v>insert into conditionEffect values(</v>
      </c>
      <c r="M293" t="str">
        <f t="shared" si="46"/>
        <v>'CE0293',</v>
      </c>
      <c r="N293" t="str">
        <f t="shared" si="47"/>
        <v>'CONTINUE',</v>
      </c>
      <c r="O293" t="str">
        <f t="shared" si="48"/>
        <v>5,</v>
      </c>
      <c r="P293" t="str">
        <f t="shared" si="49"/>
        <v>'ATTR',</v>
      </c>
      <c r="Q293" t="str">
        <f t="shared" si="50"/>
        <v>'ADD_PERCENT_OF_MAX',</v>
      </c>
      <c r="R293" t="str">
        <f t="shared" si="51"/>
        <v>'C_WET',</v>
      </c>
      <c r="S293" t="str">
        <f t="shared" si="52"/>
        <v>0.5,</v>
      </c>
      <c r="T293" t="str">
        <f t="shared" si="53"/>
        <v>0.95,</v>
      </c>
      <c r="U293" t="str">
        <f t="shared" si="54"/>
        <v>'湿潤耐性向上強5ターン'</v>
      </c>
      <c r="V293" t="s">
        <v>1441</v>
      </c>
      <c r="W293" t="str">
        <f t="shared" si="55"/>
        <v>insert into conditionEffect values('CE0293','CONTINUE',5,'ATTR','ADD_PERCENT_OF_MAX','C_WET',0.5,0.95,'湿潤耐性向上強5ターン');</v>
      </c>
    </row>
    <row r="294" spans="3:23">
      <c r="C294" t="s">
        <v>4214</v>
      </c>
      <c r="D294" t="s">
        <v>2884</v>
      </c>
      <c r="E294">
        <v>10</v>
      </c>
      <c r="F294" t="s">
        <v>3888</v>
      </c>
      <c r="G294" t="s">
        <v>2888</v>
      </c>
      <c r="H294" t="s">
        <v>4939</v>
      </c>
      <c r="I294">
        <v>0.5</v>
      </c>
      <c r="J294">
        <v>0.95</v>
      </c>
      <c r="K294" t="s">
        <v>3231</v>
      </c>
      <c r="L294" t="str">
        <f t="shared" si="45"/>
        <v>insert into conditionEffect values(</v>
      </c>
      <c r="M294" t="str">
        <f t="shared" si="46"/>
        <v>'CE0294',</v>
      </c>
      <c r="N294" t="str">
        <f t="shared" si="47"/>
        <v>'CONTINUE',</v>
      </c>
      <c r="O294" t="str">
        <f t="shared" si="48"/>
        <v>10,</v>
      </c>
      <c r="P294" t="str">
        <f t="shared" si="49"/>
        <v>'ATTR',</v>
      </c>
      <c r="Q294" t="str">
        <f t="shared" si="50"/>
        <v>'ADD_PERCENT_OF_MAX',</v>
      </c>
      <c r="R294" t="str">
        <f t="shared" si="51"/>
        <v>'C_WET',</v>
      </c>
      <c r="S294" t="str">
        <f t="shared" si="52"/>
        <v>0.5,</v>
      </c>
      <c r="T294" t="str">
        <f t="shared" si="53"/>
        <v>0.95,</v>
      </c>
      <c r="U294" t="str">
        <f t="shared" si="54"/>
        <v>'湿潤耐性向上強10ターン'</v>
      </c>
      <c r="V294" t="s">
        <v>1441</v>
      </c>
      <c r="W294" t="str">
        <f t="shared" si="55"/>
        <v>insert into conditionEffect values('CE0294','CONTINUE',10,'ATTR','ADD_PERCENT_OF_MAX','C_WET',0.5,0.95,'湿潤耐性向上強10ターン');</v>
      </c>
    </row>
    <row r="295" spans="3:23">
      <c r="C295" t="s">
        <v>4215</v>
      </c>
      <c r="D295" t="s">
        <v>2886</v>
      </c>
      <c r="E295">
        <v>1</v>
      </c>
      <c r="F295" t="s">
        <v>3888</v>
      </c>
      <c r="G295" t="s">
        <v>2888</v>
      </c>
      <c r="H295" t="s">
        <v>4939</v>
      </c>
      <c r="I295">
        <v>-0.1</v>
      </c>
      <c r="J295">
        <v>0.95</v>
      </c>
      <c r="K295" t="s">
        <v>3232</v>
      </c>
      <c r="L295" t="str">
        <f t="shared" si="45"/>
        <v>insert into conditionEffect values(</v>
      </c>
      <c r="M295" t="str">
        <f t="shared" si="46"/>
        <v>'CE0295',</v>
      </c>
      <c r="N295" t="str">
        <f t="shared" si="47"/>
        <v>'ONECE',</v>
      </c>
      <c r="O295" t="str">
        <f t="shared" si="48"/>
        <v>1,</v>
      </c>
      <c r="P295" t="str">
        <f t="shared" si="49"/>
        <v>'ATTR',</v>
      </c>
      <c r="Q295" t="str">
        <f t="shared" si="50"/>
        <v>'ADD_PERCENT_OF_MAX',</v>
      </c>
      <c r="R295" t="str">
        <f t="shared" si="51"/>
        <v>'C_WET',</v>
      </c>
      <c r="S295" t="str">
        <f t="shared" si="52"/>
        <v>-0.1,</v>
      </c>
      <c r="T295" t="str">
        <f t="shared" si="53"/>
        <v>0.95,</v>
      </c>
      <c r="U295" t="str">
        <f t="shared" si="54"/>
        <v>'湿潤耐性低下弱1ターン'</v>
      </c>
      <c r="V295" t="s">
        <v>1441</v>
      </c>
      <c r="W295" t="str">
        <f t="shared" si="55"/>
        <v>insert into conditionEffect values('CE0295','ONECE',1,'ATTR','ADD_PERCENT_OF_MAX','C_WET',-0.1,0.95,'湿潤耐性低下弱1ターン');</v>
      </c>
    </row>
    <row r="296" spans="3:23">
      <c r="C296" t="s">
        <v>4216</v>
      </c>
      <c r="D296" t="s">
        <v>2884</v>
      </c>
      <c r="E296">
        <v>5</v>
      </c>
      <c r="F296" t="s">
        <v>3888</v>
      </c>
      <c r="G296" t="s">
        <v>2888</v>
      </c>
      <c r="H296" t="s">
        <v>4939</v>
      </c>
      <c r="I296">
        <v>-0.1</v>
      </c>
      <c r="J296">
        <v>0.95</v>
      </c>
      <c r="K296" t="s">
        <v>3233</v>
      </c>
      <c r="L296" t="str">
        <f t="shared" si="45"/>
        <v>insert into conditionEffect values(</v>
      </c>
      <c r="M296" t="str">
        <f t="shared" si="46"/>
        <v>'CE0296',</v>
      </c>
      <c r="N296" t="str">
        <f t="shared" si="47"/>
        <v>'CONTINUE',</v>
      </c>
      <c r="O296" t="str">
        <f t="shared" si="48"/>
        <v>5,</v>
      </c>
      <c r="P296" t="str">
        <f t="shared" si="49"/>
        <v>'ATTR',</v>
      </c>
      <c r="Q296" t="str">
        <f t="shared" si="50"/>
        <v>'ADD_PERCENT_OF_MAX',</v>
      </c>
      <c r="R296" t="str">
        <f t="shared" si="51"/>
        <v>'C_WET',</v>
      </c>
      <c r="S296" t="str">
        <f t="shared" si="52"/>
        <v>-0.1,</v>
      </c>
      <c r="T296" t="str">
        <f t="shared" si="53"/>
        <v>0.95,</v>
      </c>
      <c r="U296" t="str">
        <f t="shared" si="54"/>
        <v>'湿潤耐性低下弱5ターン'</v>
      </c>
      <c r="V296" t="s">
        <v>1441</v>
      </c>
      <c r="W296" t="str">
        <f t="shared" si="55"/>
        <v>insert into conditionEffect values('CE0296','CONTINUE',5,'ATTR','ADD_PERCENT_OF_MAX','C_WET',-0.1,0.95,'湿潤耐性低下弱5ターン');</v>
      </c>
    </row>
    <row r="297" spans="3:23">
      <c r="C297" t="s">
        <v>4217</v>
      </c>
      <c r="D297" t="s">
        <v>2884</v>
      </c>
      <c r="E297">
        <v>10</v>
      </c>
      <c r="F297" t="s">
        <v>3888</v>
      </c>
      <c r="G297" t="s">
        <v>2888</v>
      </c>
      <c r="H297" t="s">
        <v>4939</v>
      </c>
      <c r="I297">
        <v>-0.1</v>
      </c>
      <c r="J297">
        <v>0.95</v>
      </c>
      <c r="K297" t="s">
        <v>3234</v>
      </c>
      <c r="L297" t="str">
        <f t="shared" si="45"/>
        <v>insert into conditionEffect values(</v>
      </c>
      <c r="M297" t="str">
        <f t="shared" si="46"/>
        <v>'CE0297',</v>
      </c>
      <c r="N297" t="str">
        <f t="shared" si="47"/>
        <v>'CONTINUE',</v>
      </c>
      <c r="O297" t="str">
        <f t="shared" si="48"/>
        <v>10,</v>
      </c>
      <c r="P297" t="str">
        <f t="shared" si="49"/>
        <v>'ATTR',</v>
      </c>
      <c r="Q297" t="str">
        <f t="shared" si="50"/>
        <v>'ADD_PERCENT_OF_MAX',</v>
      </c>
      <c r="R297" t="str">
        <f t="shared" si="51"/>
        <v>'C_WET',</v>
      </c>
      <c r="S297" t="str">
        <f t="shared" si="52"/>
        <v>-0.1,</v>
      </c>
      <c r="T297" t="str">
        <f t="shared" si="53"/>
        <v>0.95,</v>
      </c>
      <c r="U297" t="str">
        <f t="shared" si="54"/>
        <v>'湿潤耐性低下弱10ターン'</v>
      </c>
      <c r="V297" t="s">
        <v>1441</v>
      </c>
      <c r="W297" t="str">
        <f t="shared" si="55"/>
        <v>insert into conditionEffect values('CE0297','CONTINUE',10,'ATTR','ADD_PERCENT_OF_MAX','C_WET',-0.1,0.95,'湿潤耐性低下弱10ターン');</v>
      </c>
    </row>
    <row r="298" spans="3:23">
      <c r="C298" t="s">
        <v>4218</v>
      </c>
      <c r="D298" t="s">
        <v>2886</v>
      </c>
      <c r="E298">
        <v>1</v>
      </c>
      <c r="F298" t="s">
        <v>3888</v>
      </c>
      <c r="G298" t="s">
        <v>2888</v>
      </c>
      <c r="H298" t="s">
        <v>4939</v>
      </c>
      <c r="I298">
        <v>-0.25</v>
      </c>
      <c r="J298">
        <v>0.95</v>
      </c>
      <c r="K298" t="s">
        <v>3235</v>
      </c>
      <c r="L298" t="str">
        <f t="shared" si="45"/>
        <v>insert into conditionEffect values(</v>
      </c>
      <c r="M298" t="str">
        <f t="shared" si="46"/>
        <v>'CE0298',</v>
      </c>
      <c r="N298" t="str">
        <f t="shared" si="47"/>
        <v>'ONECE',</v>
      </c>
      <c r="O298" t="str">
        <f t="shared" si="48"/>
        <v>1,</v>
      </c>
      <c r="P298" t="str">
        <f t="shared" si="49"/>
        <v>'ATTR',</v>
      </c>
      <c r="Q298" t="str">
        <f t="shared" si="50"/>
        <v>'ADD_PERCENT_OF_MAX',</v>
      </c>
      <c r="R298" t="str">
        <f t="shared" si="51"/>
        <v>'C_WET',</v>
      </c>
      <c r="S298" t="str">
        <f t="shared" si="52"/>
        <v>-0.25,</v>
      </c>
      <c r="T298" t="str">
        <f t="shared" si="53"/>
        <v>0.95,</v>
      </c>
      <c r="U298" t="str">
        <f t="shared" si="54"/>
        <v>'湿潤耐性低下中1ターン'</v>
      </c>
      <c r="V298" t="s">
        <v>1441</v>
      </c>
      <c r="W298" t="str">
        <f t="shared" si="55"/>
        <v>insert into conditionEffect values('CE0298','ONECE',1,'ATTR','ADD_PERCENT_OF_MAX','C_WET',-0.25,0.95,'湿潤耐性低下中1ターン');</v>
      </c>
    </row>
    <row r="299" spans="3:23">
      <c r="C299" t="s">
        <v>4219</v>
      </c>
      <c r="D299" t="s">
        <v>2884</v>
      </c>
      <c r="E299">
        <v>5</v>
      </c>
      <c r="F299" t="s">
        <v>3888</v>
      </c>
      <c r="G299" t="s">
        <v>2888</v>
      </c>
      <c r="H299" t="s">
        <v>4939</v>
      </c>
      <c r="I299">
        <v>-0.25</v>
      </c>
      <c r="J299">
        <v>0.95</v>
      </c>
      <c r="K299" t="s">
        <v>3236</v>
      </c>
      <c r="L299" t="str">
        <f t="shared" si="45"/>
        <v>insert into conditionEffect values(</v>
      </c>
      <c r="M299" t="str">
        <f t="shared" si="46"/>
        <v>'CE0299',</v>
      </c>
      <c r="N299" t="str">
        <f t="shared" si="47"/>
        <v>'CONTINUE',</v>
      </c>
      <c r="O299" t="str">
        <f t="shared" si="48"/>
        <v>5,</v>
      </c>
      <c r="P299" t="str">
        <f t="shared" si="49"/>
        <v>'ATTR',</v>
      </c>
      <c r="Q299" t="str">
        <f t="shared" si="50"/>
        <v>'ADD_PERCENT_OF_MAX',</v>
      </c>
      <c r="R299" t="str">
        <f t="shared" si="51"/>
        <v>'C_WET',</v>
      </c>
      <c r="S299" t="str">
        <f t="shared" si="52"/>
        <v>-0.25,</v>
      </c>
      <c r="T299" t="str">
        <f t="shared" si="53"/>
        <v>0.95,</v>
      </c>
      <c r="U299" t="str">
        <f t="shared" si="54"/>
        <v>'湿潤耐性低下中5ターン'</v>
      </c>
      <c r="V299" t="s">
        <v>1441</v>
      </c>
      <c r="W299" t="str">
        <f t="shared" si="55"/>
        <v>insert into conditionEffect values('CE0299','CONTINUE',5,'ATTR','ADD_PERCENT_OF_MAX','C_WET',-0.25,0.95,'湿潤耐性低下中5ターン');</v>
      </c>
    </row>
    <row r="300" spans="3:23">
      <c r="C300" t="s">
        <v>4220</v>
      </c>
      <c r="D300" t="s">
        <v>2884</v>
      </c>
      <c r="E300">
        <v>10</v>
      </c>
      <c r="F300" t="s">
        <v>3888</v>
      </c>
      <c r="G300" t="s">
        <v>2888</v>
      </c>
      <c r="H300" t="s">
        <v>4939</v>
      </c>
      <c r="I300">
        <v>-0.25</v>
      </c>
      <c r="J300">
        <v>0.95</v>
      </c>
      <c r="K300" t="s">
        <v>3237</v>
      </c>
      <c r="L300" t="str">
        <f t="shared" si="45"/>
        <v>insert into conditionEffect values(</v>
      </c>
      <c r="M300" t="str">
        <f t="shared" si="46"/>
        <v>'CE0300',</v>
      </c>
      <c r="N300" t="str">
        <f t="shared" si="47"/>
        <v>'CONTINUE',</v>
      </c>
      <c r="O300" t="str">
        <f t="shared" si="48"/>
        <v>10,</v>
      </c>
      <c r="P300" t="str">
        <f t="shared" si="49"/>
        <v>'ATTR',</v>
      </c>
      <c r="Q300" t="str">
        <f t="shared" si="50"/>
        <v>'ADD_PERCENT_OF_MAX',</v>
      </c>
      <c r="R300" t="str">
        <f t="shared" si="51"/>
        <v>'C_WET',</v>
      </c>
      <c r="S300" t="str">
        <f t="shared" si="52"/>
        <v>-0.25,</v>
      </c>
      <c r="T300" t="str">
        <f t="shared" si="53"/>
        <v>0.95,</v>
      </c>
      <c r="U300" t="str">
        <f t="shared" si="54"/>
        <v>'湿潤耐性低下中10ターン'</v>
      </c>
      <c r="V300" t="s">
        <v>1441</v>
      </c>
      <c r="W300" t="str">
        <f t="shared" si="55"/>
        <v>insert into conditionEffect values('CE0300','CONTINUE',10,'ATTR','ADD_PERCENT_OF_MAX','C_WET',-0.25,0.95,'湿潤耐性低下中10ターン');</v>
      </c>
    </row>
    <row r="301" spans="3:23">
      <c r="C301" t="s">
        <v>4221</v>
      </c>
      <c r="D301" t="s">
        <v>2886</v>
      </c>
      <c r="E301">
        <v>1</v>
      </c>
      <c r="F301" t="s">
        <v>3888</v>
      </c>
      <c r="G301" t="s">
        <v>2888</v>
      </c>
      <c r="H301" t="s">
        <v>4939</v>
      </c>
      <c r="I301">
        <v>-0.5</v>
      </c>
      <c r="J301">
        <v>0.95</v>
      </c>
      <c r="K301" t="s">
        <v>3238</v>
      </c>
      <c r="L301" t="str">
        <f t="shared" si="45"/>
        <v>insert into conditionEffect values(</v>
      </c>
      <c r="M301" t="str">
        <f t="shared" si="46"/>
        <v>'CE0301',</v>
      </c>
      <c r="N301" t="str">
        <f t="shared" si="47"/>
        <v>'ONECE',</v>
      </c>
      <c r="O301" t="str">
        <f t="shared" si="48"/>
        <v>1,</v>
      </c>
      <c r="P301" t="str">
        <f t="shared" si="49"/>
        <v>'ATTR',</v>
      </c>
      <c r="Q301" t="str">
        <f t="shared" si="50"/>
        <v>'ADD_PERCENT_OF_MAX',</v>
      </c>
      <c r="R301" t="str">
        <f t="shared" si="51"/>
        <v>'C_WET',</v>
      </c>
      <c r="S301" t="str">
        <f t="shared" si="52"/>
        <v>-0.5,</v>
      </c>
      <c r="T301" t="str">
        <f t="shared" si="53"/>
        <v>0.95,</v>
      </c>
      <c r="U301" t="str">
        <f t="shared" si="54"/>
        <v>'湿潤耐性低下強1ターン'</v>
      </c>
      <c r="V301" t="s">
        <v>1441</v>
      </c>
      <c r="W301" t="str">
        <f t="shared" si="55"/>
        <v>insert into conditionEffect values('CE0301','ONECE',1,'ATTR','ADD_PERCENT_OF_MAX','C_WET',-0.5,0.95,'湿潤耐性低下強1ターン');</v>
      </c>
    </row>
    <row r="302" spans="3:23">
      <c r="C302" t="s">
        <v>4222</v>
      </c>
      <c r="D302" t="s">
        <v>2884</v>
      </c>
      <c r="E302">
        <v>5</v>
      </c>
      <c r="F302" t="s">
        <v>3888</v>
      </c>
      <c r="G302" t="s">
        <v>2888</v>
      </c>
      <c r="H302" t="s">
        <v>4939</v>
      </c>
      <c r="I302">
        <v>-0.5</v>
      </c>
      <c r="J302">
        <v>0.95</v>
      </c>
      <c r="K302" t="s">
        <v>3239</v>
      </c>
      <c r="L302" t="str">
        <f t="shared" si="45"/>
        <v>insert into conditionEffect values(</v>
      </c>
      <c r="M302" t="str">
        <f t="shared" si="46"/>
        <v>'CE0302',</v>
      </c>
      <c r="N302" t="str">
        <f t="shared" si="47"/>
        <v>'CONTINUE',</v>
      </c>
      <c r="O302" t="str">
        <f t="shared" si="48"/>
        <v>5,</v>
      </c>
      <c r="P302" t="str">
        <f t="shared" si="49"/>
        <v>'ATTR',</v>
      </c>
      <c r="Q302" t="str">
        <f t="shared" si="50"/>
        <v>'ADD_PERCENT_OF_MAX',</v>
      </c>
      <c r="R302" t="str">
        <f t="shared" si="51"/>
        <v>'C_WET',</v>
      </c>
      <c r="S302" t="str">
        <f t="shared" si="52"/>
        <v>-0.5,</v>
      </c>
      <c r="T302" t="str">
        <f t="shared" si="53"/>
        <v>0.95,</v>
      </c>
      <c r="U302" t="str">
        <f t="shared" si="54"/>
        <v>'湿潤耐性低下強5ターン'</v>
      </c>
      <c r="V302" t="s">
        <v>1441</v>
      </c>
      <c r="W302" t="str">
        <f t="shared" si="55"/>
        <v>insert into conditionEffect values('CE0302','CONTINUE',5,'ATTR','ADD_PERCENT_OF_MAX','C_WET',-0.5,0.95,'湿潤耐性低下強5ターン');</v>
      </c>
    </row>
    <row r="303" spans="3:23">
      <c r="C303" t="s">
        <v>4223</v>
      </c>
      <c r="D303" t="s">
        <v>2884</v>
      </c>
      <c r="E303">
        <v>10</v>
      </c>
      <c r="F303" t="s">
        <v>3888</v>
      </c>
      <c r="G303" t="s">
        <v>2888</v>
      </c>
      <c r="H303" t="s">
        <v>4939</v>
      </c>
      <c r="I303">
        <v>-0.5</v>
      </c>
      <c r="J303">
        <v>0.95</v>
      </c>
      <c r="K303" t="s">
        <v>3240</v>
      </c>
      <c r="L303" t="str">
        <f t="shared" si="45"/>
        <v>insert into conditionEffect values(</v>
      </c>
      <c r="M303" t="str">
        <f t="shared" si="46"/>
        <v>'CE0303',</v>
      </c>
      <c r="N303" t="str">
        <f t="shared" si="47"/>
        <v>'CONTINUE',</v>
      </c>
      <c r="O303" t="str">
        <f t="shared" si="48"/>
        <v>10,</v>
      </c>
      <c r="P303" t="str">
        <f t="shared" si="49"/>
        <v>'ATTR',</v>
      </c>
      <c r="Q303" t="str">
        <f t="shared" si="50"/>
        <v>'ADD_PERCENT_OF_MAX',</v>
      </c>
      <c r="R303" t="str">
        <f t="shared" si="51"/>
        <v>'C_WET',</v>
      </c>
      <c r="S303" t="str">
        <f t="shared" si="52"/>
        <v>-0.5,</v>
      </c>
      <c r="T303" t="str">
        <f t="shared" si="53"/>
        <v>0.95,</v>
      </c>
      <c r="U303" t="str">
        <f t="shared" si="54"/>
        <v>'湿潤耐性低下強10ターン'</v>
      </c>
      <c r="V303" t="s">
        <v>1441</v>
      </c>
      <c r="W303" t="str">
        <f t="shared" si="55"/>
        <v>insert into conditionEffect values('CE0303','CONTINUE',10,'ATTR','ADD_PERCENT_OF_MAX','C_WET',-0.5,0.95,'湿潤耐性低下強10ターン');</v>
      </c>
    </row>
    <row r="304" spans="3:23">
      <c r="C304" t="s">
        <v>4224</v>
      </c>
      <c r="D304" t="s">
        <v>2886</v>
      </c>
      <c r="E304">
        <v>1</v>
      </c>
      <c r="F304" t="s">
        <v>3888</v>
      </c>
      <c r="G304" t="s">
        <v>2888</v>
      </c>
      <c r="H304" t="s">
        <v>1472</v>
      </c>
      <c r="I304">
        <v>0.1</v>
      </c>
      <c r="J304">
        <v>0.95</v>
      </c>
      <c r="K304" t="s">
        <v>3937</v>
      </c>
      <c r="L304" t="str">
        <f t="shared" si="45"/>
        <v>insert into conditionEffect values(</v>
      </c>
      <c r="M304" t="str">
        <f t="shared" si="46"/>
        <v>'CE0304',</v>
      </c>
      <c r="N304" t="str">
        <f t="shared" si="47"/>
        <v>'ONECE',</v>
      </c>
      <c r="O304" t="str">
        <f t="shared" si="48"/>
        <v>1,</v>
      </c>
      <c r="P304" t="str">
        <f t="shared" si="49"/>
        <v>'ATTR',</v>
      </c>
      <c r="Q304" t="str">
        <f t="shared" si="50"/>
        <v>'ADD_PERCENT_OF_MAX',</v>
      </c>
      <c r="R304" t="str">
        <f t="shared" si="51"/>
        <v>'C_DESTROY',</v>
      </c>
      <c r="S304" t="str">
        <f t="shared" si="52"/>
        <v>0.1,</v>
      </c>
      <c r="T304" t="str">
        <f t="shared" si="53"/>
        <v>0.95,</v>
      </c>
      <c r="U304" t="str">
        <f t="shared" si="54"/>
        <v>'消滅耐性向上弱1ターン'</v>
      </c>
      <c r="V304" t="s">
        <v>1441</v>
      </c>
      <c r="W304" t="str">
        <f t="shared" si="55"/>
        <v>insert into conditionEffect values('CE0304','ONECE',1,'ATTR','ADD_PERCENT_OF_MAX','C_DESTROY',0.1,0.95,'消滅耐性向上弱1ターン');</v>
      </c>
    </row>
    <row r="305" spans="3:23">
      <c r="C305" t="s">
        <v>4225</v>
      </c>
      <c r="D305" t="s">
        <v>2884</v>
      </c>
      <c r="E305">
        <v>5</v>
      </c>
      <c r="F305" t="s">
        <v>3888</v>
      </c>
      <c r="G305" t="s">
        <v>2888</v>
      </c>
      <c r="H305" t="s">
        <v>1472</v>
      </c>
      <c r="I305">
        <v>0.1</v>
      </c>
      <c r="J305">
        <v>0.95</v>
      </c>
      <c r="K305" t="s">
        <v>3938</v>
      </c>
      <c r="L305" t="str">
        <f t="shared" si="45"/>
        <v>insert into conditionEffect values(</v>
      </c>
      <c r="M305" t="str">
        <f t="shared" si="46"/>
        <v>'CE0305',</v>
      </c>
      <c r="N305" t="str">
        <f t="shared" si="47"/>
        <v>'CONTINUE',</v>
      </c>
      <c r="O305" t="str">
        <f t="shared" si="48"/>
        <v>5,</v>
      </c>
      <c r="P305" t="str">
        <f t="shared" si="49"/>
        <v>'ATTR',</v>
      </c>
      <c r="Q305" t="str">
        <f t="shared" si="50"/>
        <v>'ADD_PERCENT_OF_MAX',</v>
      </c>
      <c r="R305" t="str">
        <f t="shared" si="51"/>
        <v>'C_DESTROY',</v>
      </c>
      <c r="S305" t="str">
        <f t="shared" si="52"/>
        <v>0.1,</v>
      </c>
      <c r="T305" t="str">
        <f t="shared" si="53"/>
        <v>0.95,</v>
      </c>
      <c r="U305" t="str">
        <f t="shared" si="54"/>
        <v>'消滅耐性向上弱5ターン'</v>
      </c>
      <c r="V305" t="s">
        <v>1441</v>
      </c>
      <c r="W305" t="str">
        <f t="shared" si="55"/>
        <v>insert into conditionEffect values('CE0305','CONTINUE',5,'ATTR','ADD_PERCENT_OF_MAX','C_DESTROY',0.1,0.95,'消滅耐性向上弱5ターン');</v>
      </c>
    </row>
    <row r="306" spans="3:23">
      <c r="C306" t="s">
        <v>4226</v>
      </c>
      <c r="D306" t="s">
        <v>2884</v>
      </c>
      <c r="E306">
        <v>10</v>
      </c>
      <c r="F306" t="s">
        <v>3888</v>
      </c>
      <c r="G306" t="s">
        <v>2888</v>
      </c>
      <c r="H306" t="s">
        <v>1472</v>
      </c>
      <c r="I306">
        <v>0.1</v>
      </c>
      <c r="J306">
        <v>0.95</v>
      </c>
      <c r="K306" t="s">
        <v>3939</v>
      </c>
      <c r="L306" t="str">
        <f t="shared" si="45"/>
        <v>insert into conditionEffect values(</v>
      </c>
      <c r="M306" t="str">
        <f t="shared" si="46"/>
        <v>'CE0306',</v>
      </c>
      <c r="N306" t="str">
        <f t="shared" si="47"/>
        <v>'CONTINUE',</v>
      </c>
      <c r="O306" t="str">
        <f t="shared" si="48"/>
        <v>10,</v>
      </c>
      <c r="P306" t="str">
        <f t="shared" si="49"/>
        <v>'ATTR',</v>
      </c>
      <c r="Q306" t="str">
        <f t="shared" si="50"/>
        <v>'ADD_PERCENT_OF_MAX',</v>
      </c>
      <c r="R306" t="str">
        <f t="shared" si="51"/>
        <v>'C_DESTROY',</v>
      </c>
      <c r="S306" t="str">
        <f t="shared" si="52"/>
        <v>0.1,</v>
      </c>
      <c r="T306" t="str">
        <f t="shared" si="53"/>
        <v>0.95,</v>
      </c>
      <c r="U306" t="str">
        <f t="shared" si="54"/>
        <v>'消滅耐性向上弱10ターン'</v>
      </c>
      <c r="V306" t="s">
        <v>1441</v>
      </c>
      <c r="W306" t="str">
        <f t="shared" si="55"/>
        <v>insert into conditionEffect values('CE0306','CONTINUE',10,'ATTR','ADD_PERCENT_OF_MAX','C_DESTROY',0.1,0.95,'消滅耐性向上弱10ターン');</v>
      </c>
    </row>
    <row r="307" spans="3:23">
      <c r="C307" t="s">
        <v>4227</v>
      </c>
      <c r="D307" t="s">
        <v>2886</v>
      </c>
      <c r="E307">
        <v>1</v>
      </c>
      <c r="F307" t="s">
        <v>3888</v>
      </c>
      <c r="G307" t="s">
        <v>2888</v>
      </c>
      <c r="H307" t="s">
        <v>1472</v>
      </c>
      <c r="I307">
        <v>0.25</v>
      </c>
      <c r="J307">
        <v>0.95</v>
      </c>
      <c r="K307" t="s">
        <v>3940</v>
      </c>
      <c r="L307" t="str">
        <f t="shared" si="45"/>
        <v>insert into conditionEffect values(</v>
      </c>
      <c r="M307" t="str">
        <f t="shared" si="46"/>
        <v>'CE0307',</v>
      </c>
      <c r="N307" t="str">
        <f t="shared" si="47"/>
        <v>'ONECE',</v>
      </c>
      <c r="O307" t="str">
        <f t="shared" si="48"/>
        <v>1,</v>
      </c>
      <c r="P307" t="str">
        <f t="shared" si="49"/>
        <v>'ATTR',</v>
      </c>
      <c r="Q307" t="str">
        <f t="shared" si="50"/>
        <v>'ADD_PERCENT_OF_MAX',</v>
      </c>
      <c r="R307" t="str">
        <f t="shared" si="51"/>
        <v>'C_DESTROY',</v>
      </c>
      <c r="S307" t="str">
        <f t="shared" si="52"/>
        <v>0.25,</v>
      </c>
      <c r="T307" t="str">
        <f t="shared" si="53"/>
        <v>0.95,</v>
      </c>
      <c r="U307" t="str">
        <f t="shared" si="54"/>
        <v>'消滅耐性向上中1ターン'</v>
      </c>
      <c r="V307" t="s">
        <v>1441</v>
      </c>
      <c r="W307" t="str">
        <f t="shared" si="55"/>
        <v>insert into conditionEffect values('CE0307','ONECE',1,'ATTR','ADD_PERCENT_OF_MAX','C_DESTROY',0.25,0.95,'消滅耐性向上中1ターン');</v>
      </c>
    </row>
    <row r="308" spans="3:23">
      <c r="C308" t="s">
        <v>4228</v>
      </c>
      <c r="D308" t="s">
        <v>2884</v>
      </c>
      <c r="E308">
        <v>5</v>
      </c>
      <c r="F308" t="s">
        <v>3888</v>
      </c>
      <c r="G308" t="s">
        <v>2888</v>
      </c>
      <c r="H308" t="s">
        <v>1472</v>
      </c>
      <c r="I308">
        <v>0.25</v>
      </c>
      <c r="J308">
        <v>0.95</v>
      </c>
      <c r="K308" t="s">
        <v>3941</v>
      </c>
      <c r="L308" t="str">
        <f t="shared" si="45"/>
        <v>insert into conditionEffect values(</v>
      </c>
      <c r="M308" t="str">
        <f t="shared" si="46"/>
        <v>'CE0308',</v>
      </c>
      <c r="N308" t="str">
        <f t="shared" si="47"/>
        <v>'CONTINUE',</v>
      </c>
      <c r="O308" t="str">
        <f t="shared" si="48"/>
        <v>5,</v>
      </c>
      <c r="P308" t="str">
        <f t="shared" si="49"/>
        <v>'ATTR',</v>
      </c>
      <c r="Q308" t="str">
        <f t="shared" si="50"/>
        <v>'ADD_PERCENT_OF_MAX',</v>
      </c>
      <c r="R308" t="str">
        <f t="shared" si="51"/>
        <v>'C_DESTROY',</v>
      </c>
      <c r="S308" t="str">
        <f t="shared" si="52"/>
        <v>0.25,</v>
      </c>
      <c r="T308" t="str">
        <f t="shared" si="53"/>
        <v>0.95,</v>
      </c>
      <c r="U308" t="str">
        <f t="shared" si="54"/>
        <v>'消滅耐性向上中5ターン'</v>
      </c>
      <c r="V308" t="s">
        <v>1441</v>
      </c>
      <c r="W308" t="str">
        <f t="shared" si="55"/>
        <v>insert into conditionEffect values('CE0308','CONTINUE',5,'ATTR','ADD_PERCENT_OF_MAX','C_DESTROY',0.25,0.95,'消滅耐性向上中5ターン');</v>
      </c>
    </row>
    <row r="309" spans="3:23">
      <c r="C309" t="s">
        <v>4229</v>
      </c>
      <c r="D309" t="s">
        <v>2884</v>
      </c>
      <c r="E309">
        <v>10</v>
      </c>
      <c r="F309" t="s">
        <v>3888</v>
      </c>
      <c r="G309" t="s">
        <v>2888</v>
      </c>
      <c r="H309" t="s">
        <v>1472</v>
      </c>
      <c r="I309">
        <v>0.25</v>
      </c>
      <c r="J309">
        <v>0.95</v>
      </c>
      <c r="K309" t="s">
        <v>3942</v>
      </c>
      <c r="L309" t="str">
        <f t="shared" si="45"/>
        <v>insert into conditionEffect values(</v>
      </c>
      <c r="M309" t="str">
        <f t="shared" si="46"/>
        <v>'CE0309',</v>
      </c>
      <c r="N309" t="str">
        <f t="shared" si="47"/>
        <v>'CONTINUE',</v>
      </c>
      <c r="O309" t="str">
        <f t="shared" si="48"/>
        <v>10,</v>
      </c>
      <c r="P309" t="str">
        <f t="shared" si="49"/>
        <v>'ATTR',</v>
      </c>
      <c r="Q309" t="str">
        <f t="shared" si="50"/>
        <v>'ADD_PERCENT_OF_MAX',</v>
      </c>
      <c r="R309" t="str">
        <f t="shared" si="51"/>
        <v>'C_DESTROY',</v>
      </c>
      <c r="S309" t="str">
        <f t="shared" si="52"/>
        <v>0.25,</v>
      </c>
      <c r="T309" t="str">
        <f t="shared" si="53"/>
        <v>0.95,</v>
      </c>
      <c r="U309" t="str">
        <f t="shared" si="54"/>
        <v>'消滅耐性向上中10ターン'</v>
      </c>
      <c r="V309" t="s">
        <v>1441</v>
      </c>
      <c r="W309" t="str">
        <f t="shared" si="55"/>
        <v>insert into conditionEffect values('CE0309','CONTINUE',10,'ATTR','ADD_PERCENT_OF_MAX','C_DESTROY',0.25,0.95,'消滅耐性向上中10ターン');</v>
      </c>
    </row>
    <row r="310" spans="3:23">
      <c r="C310" t="s">
        <v>4230</v>
      </c>
      <c r="D310" t="s">
        <v>2886</v>
      </c>
      <c r="E310">
        <v>1</v>
      </c>
      <c r="F310" t="s">
        <v>3888</v>
      </c>
      <c r="G310" t="s">
        <v>2888</v>
      </c>
      <c r="H310" t="s">
        <v>1472</v>
      </c>
      <c r="I310">
        <v>0.5</v>
      </c>
      <c r="J310">
        <v>0.95</v>
      </c>
      <c r="K310" t="s">
        <v>3943</v>
      </c>
      <c r="L310" t="str">
        <f t="shared" si="45"/>
        <v>insert into conditionEffect values(</v>
      </c>
      <c r="M310" t="str">
        <f t="shared" si="46"/>
        <v>'CE0310',</v>
      </c>
      <c r="N310" t="str">
        <f t="shared" si="47"/>
        <v>'ONECE',</v>
      </c>
      <c r="O310" t="str">
        <f t="shared" si="48"/>
        <v>1,</v>
      </c>
      <c r="P310" t="str">
        <f t="shared" si="49"/>
        <v>'ATTR',</v>
      </c>
      <c r="Q310" t="str">
        <f t="shared" si="50"/>
        <v>'ADD_PERCENT_OF_MAX',</v>
      </c>
      <c r="R310" t="str">
        <f t="shared" si="51"/>
        <v>'C_DESTROY',</v>
      </c>
      <c r="S310" t="str">
        <f t="shared" si="52"/>
        <v>0.5,</v>
      </c>
      <c r="T310" t="str">
        <f t="shared" si="53"/>
        <v>0.95,</v>
      </c>
      <c r="U310" t="str">
        <f t="shared" si="54"/>
        <v>'消滅耐性向上強1ターン'</v>
      </c>
      <c r="V310" t="s">
        <v>1441</v>
      </c>
      <c r="W310" t="str">
        <f t="shared" si="55"/>
        <v>insert into conditionEffect values('CE0310','ONECE',1,'ATTR','ADD_PERCENT_OF_MAX','C_DESTROY',0.5,0.95,'消滅耐性向上強1ターン');</v>
      </c>
    </row>
    <row r="311" spans="3:23">
      <c r="C311" t="s">
        <v>4231</v>
      </c>
      <c r="D311" t="s">
        <v>2884</v>
      </c>
      <c r="E311">
        <v>5</v>
      </c>
      <c r="F311" t="s">
        <v>3888</v>
      </c>
      <c r="G311" t="s">
        <v>2888</v>
      </c>
      <c r="H311" t="s">
        <v>1472</v>
      </c>
      <c r="I311">
        <v>0.5</v>
      </c>
      <c r="J311">
        <v>0.95</v>
      </c>
      <c r="K311" t="s">
        <v>3944</v>
      </c>
      <c r="L311" t="str">
        <f t="shared" si="45"/>
        <v>insert into conditionEffect values(</v>
      </c>
      <c r="M311" t="str">
        <f t="shared" si="46"/>
        <v>'CE0311',</v>
      </c>
      <c r="N311" t="str">
        <f t="shared" si="47"/>
        <v>'CONTINUE',</v>
      </c>
      <c r="O311" t="str">
        <f t="shared" si="48"/>
        <v>5,</v>
      </c>
      <c r="P311" t="str">
        <f t="shared" si="49"/>
        <v>'ATTR',</v>
      </c>
      <c r="Q311" t="str">
        <f t="shared" si="50"/>
        <v>'ADD_PERCENT_OF_MAX',</v>
      </c>
      <c r="R311" t="str">
        <f t="shared" si="51"/>
        <v>'C_DESTROY',</v>
      </c>
      <c r="S311" t="str">
        <f t="shared" si="52"/>
        <v>0.5,</v>
      </c>
      <c r="T311" t="str">
        <f t="shared" si="53"/>
        <v>0.95,</v>
      </c>
      <c r="U311" t="str">
        <f t="shared" si="54"/>
        <v>'消滅耐性向上強5ターン'</v>
      </c>
      <c r="V311" t="s">
        <v>1441</v>
      </c>
      <c r="W311" t="str">
        <f t="shared" si="55"/>
        <v>insert into conditionEffect values('CE0311','CONTINUE',5,'ATTR','ADD_PERCENT_OF_MAX','C_DESTROY',0.5,0.95,'消滅耐性向上強5ターン');</v>
      </c>
    </row>
    <row r="312" spans="3:23">
      <c r="C312" t="s">
        <v>4232</v>
      </c>
      <c r="D312" t="s">
        <v>2884</v>
      </c>
      <c r="E312">
        <v>10</v>
      </c>
      <c r="F312" t="s">
        <v>3888</v>
      </c>
      <c r="G312" t="s">
        <v>2888</v>
      </c>
      <c r="H312" t="s">
        <v>1472</v>
      </c>
      <c r="I312">
        <v>0.5</v>
      </c>
      <c r="J312">
        <v>0.95</v>
      </c>
      <c r="K312" t="s">
        <v>3945</v>
      </c>
      <c r="L312" t="str">
        <f t="shared" si="45"/>
        <v>insert into conditionEffect values(</v>
      </c>
      <c r="M312" t="str">
        <f t="shared" si="46"/>
        <v>'CE0312',</v>
      </c>
      <c r="N312" t="str">
        <f t="shared" si="47"/>
        <v>'CONTINUE',</v>
      </c>
      <c r="O312" t="str">
        <f t="shared" si="48"/>
        <v>10,</v>
      </c>
      <c r="P312" t="str">
        <f t="shared" si="49"/>
        <v>'ATTR',</v>
      </c>
      <c r="Q312" t="str">
        <f t="shared" si="50"/>
        <v>'ADD_PERCENT_OF_MAX',</v>
      </c>
      <c r="R312" t="str">
        <f t="shared" si="51"/>
        <v>'C_DESTROY',</v>
      </c>
      <c r="S312" t="str">
        <f t="shared" si="52"/>
        <v>0.5,</v>
      </c>
      <c r="T312" t="str">
        <f t="shared" si="53"/>
        <v>0.95,</v>
      </c>
      <c r="U312" t="str">
        <f t="shared" si="54"/>
        <v>'消滅耐性向上強10ターン'</v>
      </c>
      <c r="V312" t="s">
        <v>1441</v>
      </c>
      <c r="W312" t="str">
        <f t="shared" si="55"/>
        <v>insert into conditionEffect values('CE0312','CONTINUE',10,'ATTR','ADD_PERCENT_OF_MAX','C_DESTROY',0.5,0.95,'消滅耐性向上強10ターン');</v>
      </c>
    </row>
    <row r="313" spans="3:23">
      <c r="C313" t="s">
        <v>4233</v>
      </c>
      <c r="D313" t="s">
        <v>2886</v>
      </c>
      <c r="E313">
        <v>1</v>
      </c>
      <c r="F313" t="s">
        <v>3888</v>
      </c>
      <c r="G313" t="s">
        <v>2888</v>
      </c>
      <c r="H313" t="s">
        <v>1472</v>
      </c>
      <c r="I313">
        <v>-0.1</v>
      </c>
      <c r="J313">
        <v>0.95</v>
      </c>
      <c r="K313" t="s">
        <v>3946</v>
      </c>
      <c r="L313" t="str">
        <f t="shared" si="45"/>
        <v>insert into conditionEffect values(</v>
      </c>
      <c r="M313" t="str">
        <f t="shared" si="46"/>
        <v>'CE0313',</v>
      </c>
      <c r="N313" t="str">
        <f t="shared" si="47"/>
        <v>'ONECE',</v>
      </c>
      <c r="O313" t="str">
        <f t="shared" si="48"/>
        <v>1,</v>
      </c>
      <c r="P313" t="str">
        <f t="shared" si="49"/>
        <v>'ATTR',</v>
      </c>
      <c r="Q313" t="str">
        <f t="shared" si="50"/>
        <v>'ADD_PERCENT_OF_MAX',</v>
      </c>
      <c r="R313" t="str">
        <f t="shared" si="51"/>
        <v>'C_DESTROY',</v>
      </c>
      <c r="S313" t="str">
        <f t="shared" si="52"/>
        <v>-0.1,</v>
      </c>
      <c r="T313" t="str">
        <f t="shared" si="53"/>
        <v>0.95,</v>
      </c>
      <c r="U313" t="str">
        <f t="shared" si="54"/>
        <v>'消滅耐性低下弱1ターン'</v>
      </c>
      <c r="V313" t="s">
        <v>1441</v>
      </c>
      <c r="W313" t="str">
        <f t="shared" si="55"/>
        <v>insert into conditionEffect values('CE0313','ONECE',1,'ATTR','ADD_PERCENT_OF_MAX','C_DESTROY',-0.1,0.95,'消滅耐性低下弱1ターン');</v>
      </c>
    </row>
    <row r="314" spans="3:23">
      <c r="C314" t="s">
        <v>4234</v>
      </c>
      <c r="D314" t="s">
        <v>2884</v>
      </c>
      <c r="E314">
        <v>5</v>
      </c>
      <c r="F314" t="s">
        <v>3888</v>
      </c>
      <c r="G314" t="s">
        <v>2888</v>
      </c>
      <c r="H314" t="s">
        <v>1472</v>
      </c>
      <c r="I314">
        <v>-0.1</v>
      </c>
      <c r="J314">
        <v>0.95</v>
      </c>
      <c r="K314" t="s">
        <v>3947</v>
      </c>
      <c r="L314" t="str">
        <f t="shared" si="45"/>
        <v>insert into conditionEffect values(</v>
      </c>
      <c r="M314" t="str">
        <f t="shared" si="46"/>
        <v>'CE0314',</v>
      </c>
      <c r="N314" t="str">
        <f t="shared" si="47"/>
        <v>'CONTINUE',</v>
      </c>
      <c r="O314" t="str">
        <f t="shared" si="48"/>
        <v>5,</v>
      </c>
      <c r="P314" t="str">
        <f t="shared" si="49"/>
        <v>'ATTR',</v>
      </c>
      <c r="Q314" t="str">
        <f t="shared" si="50"/>
        <v>'ADD_PERCENT_OF_MAX',</v>
      </c>
      <c r="R314" t="str">
        <f t="shared" si="51"/>
        <v>'C_DESTROY',</v>
      </c>
      <c r="S314" t="str">
        <f t="shared" si="52"/>
        <v>-0.1,</v>
      </c>
      <c r="T314" t="str">
        <f t="shared" si="53"/>
        <v>0.95,</v>
      </c>
      <c r="U314" t="str">
        <f t="shared" si="54"/>
        <v>'消滅耐性低下弱5ターン'</v>
      </c>
      <c r="V314" t="s">
        <v>1441</v>
      </c>
      <c r="W314" t="str">
        <f t="shared" si="55"/>
        <v>insert into conditionEffect values('CE0314','CONTINUE',5,'ATTR','ADD_PERCENT_OF_MAX','C_DESTROY',-0.1,0.95,'消滅耐性低下弱5ターン');</v>
      </c>
    </row>
    <row r="315" spans="3:23">
      <c r="C315" t="s">
        <v>4235</v>
      </c>
      <c r="D315" t="s">
        <v>2884</v>
      </c>
      <c r="E315">
        <v>10</v>
      </c>
      <c r="F315" t="s">
        <v>3888</v>
      </c>
      <c r="G315" t="s">
        <v>2888</v>
      </c>
      <c r="H315" t="s">
        <v>1472</v>
      </c>
      <c r="I315">
        <v>-0.1</v>
      </c>
      <c r="J315">
        <v>0.95</v>
      </c>
      <c r="K315" t="s">
        <v>3948</v>
      </c>
      <c r="L315" t="str">
        <f t="shared" si="45"/>
        <v>insert into conditionEffect values(</v>
      </c>
      <c r="M315" t="str">
        <f t="shared" si="46"/>
        <v>'CE0315',</v>
      </c>
      <c r="N315" t="str">
        <f t="shared" si="47"/>
        <v>'CONTINUE',</v>
      </c>
      <c r="O315" t="str">
        <f t="shared" si="48"/>
        <v>10,</v>
      </c>
      <c r="P315" t="str">
        <f t="shared" si="49"/>
        <v>'ATTR',</v>
      </c>
      <c r="Q315" t="str">
        <f t="shared" si="50"/>
        <v>'ADD_PERCENT_OF_MAX',</v>
      </c>
      <c r="R315" t="str">
        <f t="shared" si="51"/>
        <v>'C_DESTROY',</v>
      </c>
      <c r="S315" t="str">
        <f t="shared" si="52"/>
        <v>-0.1,</v>
      </c>
      <c r="T315" t="str">
        <f t="shared" si="53"/>
        <v>0.95,</v>
      </c>
      <c r="U315" t="str">
        <f t="shared" si="54"/>
        <v>'消滅耐性低下弱10ターン'</v>
      </c>
      <c r="V315" t="s">
        <v>1441</v>
      </c>
      <c r="W315" t="str">
        <f t="shared" si="55"/>
        <v>insert into conditionEffect values('CE0315','CONTINUE',10,'ATTR','ADD_PERCENT_OF_MAX','C_DESTROY',-0.1,0.95,'消滅耐性低下弱10ターン');</v>
      </c>
    </row>
    <row r="316" spans="3:23">
      <c r="C316" t="s">
        <v>4236</v>
      </c>
      <c r="D316" t="s">
        <v>2886</v>
      </c>
      <c r="E316">
        <v>1</v>
      </c>
      <c r="F316" t="s">
        <v>3888</v>
      </c>
      <c r="G316" t="s">
        <v>2888</v>
      </c>
      <c r="H316" t="s">
        <v>1472</v>
      </c>
      <c r="I316">
        <v>-0.25</v>
      </c>
      <c r="J316">
        <v>0.95</v>
      </c>
      <c r="K316" t="s">
        <v>3949</v>
      </c>
      <c r="L316" t="str">
        <f t="shared" si="45"/>
        <v>insert into conditionEffect values(</v>
      </c>
      <c r="M316" t="str">
        <f t="shared" si="46"/>
        <v>'CE0316',</v>
      </c>
      <c r="N316" t="str">
        <f t="shared" si="47"/>
        <v>'ONECE',</v>
      </c>
      <c r="O316" t="str">
        <f t="shared" si="48"/>
        <v>1,</v>
      </c>
      <c r="P316" t="str">
        <f t="shared" si="49"/>
        <v>'ATTR',</v>
      </c>
      <c r="Q316" t="str">
        <f t="shared" si="50"/>
        <v>'ADD_PERCENT_OF_MAX',</v>
      </c>
      <c r="R316" t="str">
        <f t="shared" si="51"/>
        <v>'C_DESTROY',</v>
      </c>
      <c r="S316" t="str">
        <f t="shared" si="52"/>
        <v>-0.25,</v>
      </c>
      <c r="T316" t="str">
        <f t="shared" si="53"/>
        <v>0.95,</v>
      </c>
      <c r="U316" t="str">
        <f t="shared" si="54"/>
        <v>'消滅耐性低下中1ターン'</v>
      </c>
      <c r="V316" t="s">
        <v>1441</v>
      </c>
      <c r="W316" t="str">
        <f t="shared" si="55"/>
        <v>insert into conditionEffect values('CE0316','ONECE',1,'ATTR','ADD_PERCENT_OF_MAX','C_DESTROY',-0.25,0.95,'消滅耐性低下中1ターン');</v>
      </c>
    </row>
    <row r="317" spans="3:23">
      <c r="C317" t="s">
        <v>4237</v>
      </c>
      <c r="D317" t="s">
        <v>2884</v>
      </c>
      <c r="E317">
        <v>5</v>
      </c>
      <c r="F317" t="s">
        <v>3888</v>
      </c>
      <c r="G317" t="s">
        <v>2888</v>
      </c>
      <c r="H317" t="s">
        <v>1472</v>
      </c>
      <c r="I317">
        <v>-0.25</v>
      </c>
      <c r="J317">
        <v>0.95</v>
      </c>
      <c r="K317" t="s">
        <v>3950</v>
      </c>
      <c r="L317" t="str">
        <f t="shared" si="45"/>
        <v>insert into conditionEffect values(</v>
      </c>
      <c r="M317" t="str">
        <f t="shared" si="46"/>
        <v>'CE0317',</v>
      </c>
      <c r="N317" t="str">
        <f t="shared" si="47"/>
        <v>'CONTINUE',</v>
      </c>
      <c r="O317" t="str">
        <f t="shared" si="48"/>
        <v>5,</v>
      </c>
      <c r="P317" t="str">
        <f t="shared" si="49"/>
        <v>'ATTR',</v>
      </c>
      <c r="Q317" t="str">
        <f t="shared" si="50"/>
        <v>'ADD_PERCENT_OF_MAX',</v>
      </c>
      <c r="R317" t="str">
        <f t="shared" si="51"/>
        <v>'C_DESTROY',</v>
      </c>
      <c r="S317" t="str">
        <f t="shared" si="52"/>
        <v>-0.25,</v>
      </c>
      <c r="T317" t="str">
        <f t="shared" si="53"/>
        <v>0.95,</v>
      </c>
      <c r="U317" t="str">
        <f t="shared" si="54"/>
        <v>'消滅耐性低下中5ターン'</v>
      </c>
      <c r="V317" t="s">
        <v>1441</v>
      </c>
      <c r="W317" t="str">
        <f t="shared" si="55"/>
        <v>insert into conditionEffect values('CE0317','CONTINUE',5,'ATTR','ADD_PERCENT_OF_MAX','C_DESTROY',-0.25,0.95,'消滅耐性低下中5ターン');</v>
      </c>
    </row>
    <row r="318" spans="3:23">
      <c r="C318" t="s">
        <v>4238</v>
      </c>
      <c r="D318" t="s">
        <v>2884</v>
      </c>
      <c r="E318">
        <v>10</v>
      </c>
      <c r="F318" t="s">
        <v>3888</v>
      </c>
      <c r="G318" t="s">
        <v>2888</v>
      </c>
      <c r="H318" t="s">
        <v>1472</v>
      </c>
      <c r="I318">
        <v>-0.25</v>
      </c>
      <c r="J318">
        <v>0.95</v>
      </c>
      <c r="K318" t="s">
        <v>3951</v>
      </c>
      <c r="L318" t="str">
        <f t="shared" si="45"/>
        <v>insert into conditionEffect values(</v>
      </c>
      <c r="M318" t="str">
        <f t="shared" si="46"/>
        <v>'CE0318',</v>
      </c>
      <c r="N318" t="str">
        <f t="shared" si="47"/>
        <v>'CONTINUE',</v>
      </c>
      <c r="O318" t="str">
        <f t="shared" si="48"/>
        <v>10,</v>
      </c>
      <c r="P318" t="str">
        <f t="shared" si="49"/>
        <v>'ATTR',</v>
      </c>
      <c r="Q318" t="str">
        <f t="shared" si="50"/>
        <v>'ADD_PERCENT_OF_MAX',</v>
      </c>
      <c r="R318" t="str">
        <f t="shared" si="51"/>
        <v>'C_DESTROY',</v>
      </c>
      <c r="S318" t="str">
        <f t="shared" si="52"/>
        <v>-0.25,</v>
      </c>
      <c r="T318" t="str">
        <f t="shared" si="53"/>
        <v>0.95,</v>
      </c>
      <c r="U318" t="str">
        <f t="shared" si="54"/>
        <v>'消滅耐性低下中10ターン'</v>
      </c>
      <c r="V318" t="s">
        <v>1441</v>
      </c>
      <c r="W318" t="str">
        <f t="shared" si="55"/>
        <v>insert into conditionEffect values('CE0318','CONTINUE',10,'ATTR','ADD_PERCENT_OF_MAX','C_DESTROY',-0.25,0.95,'消滅耐性低下中10ターン');</v>
      </c>
    </row>
    <row r="319" spans="3:23">
      <c r="C319" t="s">
        <v>4239</v>
      </c>
      <c r="D319" t="s">
        <v>2886</v>
      </c>
      <c r="E319">
        <v>1</v>
      </c>
      <c r="F319" t="s">
        <v>3888</v>
      </c>
      <c r="G319" t="s">
        <v>2888</v>
      </c>
      <c r="H319" t="s">
        <v>1472</v>
      </c>
      <c r="I319">
        <v>-0.5</v>
      </c>
      <c r="J319">
        <v>0.95</v>
      </c>
      <c r="K319" t="s">
        <v>3952</v>
      </c>
      <c r="L319" t="str">
        <f t="shared" si="45"/>
        <v>insert into conditionEffect values(</v>
      </c>
      <c r="M319" t="str">
        <f t="shared" si="46"/>
        <v>'CE0319',</v>
      </c>
      <c r="N319" t="str">
        <f t="shared" si="47"/>
        <v>'ONECE',</v>
      </c>
      <c r="O319" t="str">
        <f t="shared" si="48"/>
        <v>1,</v>
      </c>
      <c r="P319" t="str">
        <f t="shared" si="49"/>
        <v>'ATTR',</v>
      </c>
      <c r="Q319" t="str">
        <f t="shared" si="50"/>
        <v>'ADD_PERCENT_OF_MAX',</v>
      </c>
      <c r="R319" t="str">
        <f t="shared" si="51"/>
        <v>'C_DESTROY',</v>
      </c>
      <c r="S319" t="str">
        <f t="shared" si="52"/>
        <v>-0.5,</v>
      </c>
      <c r="T319" t="str">
        <f t="shared" si="53"/>
        <v>0.95,</v>
      </c>
      <c r="U319" t="str">
        <f t="shared" si="54"/>
        <v>'消滅耐性低下強1ターン'</v>
      </c>
      <c r="V319" t="s">
        <v>1441</v>
      </c>
      <c r="W319" t="str">
        <f t="shared" si="55"/>
        <v>insert into conditionEffect values('CE0319','ONECE',1,'ATTR','ADD_PERCENT_OF_MAX','C_DESTROY',-0.5,0.95,'消滅耐性低下強1ターン');</v>
      </c>
    </row>
    <row r="320" spans="3:23">
      <c r="C320" t="s">
        <v>4240</v>
      </c>
      <c r="D320" t="s">
        <v>2884</v>
      </c>
      <c r="E320">
        <v>5</v>
      </c>
      <c r="F320" t="s">
        <v>3888</v>
      </c>
      <c r="G320" t="s">
        <v>2888</v>
      </c>
      <c r="H320" t="s">
        <v>1472</v>
      </c>
      <c r="I320">
        <v>-0.5</v>
      </c>
      <c r="J320">
        <v>0.95</v>
      </c>
      <c r="K320" t="s">
        <v>3953</v>
      </c>
      <c r="L320" t="str">
        <f t="shared" si="45"/>
        <v>insert into conditionEffect values(</v>
      </c>
      <c r="M320" t="str">
        <f t="shared" si="46"/>
        <v>'CE0320',</v>
      </c>
      <c r="N320" t="str">
        <f t="shared" si="47"/>
        <v>'CONTINUE',</v>
      </c>
      <c r="O320" t="str">
        <f t="shared" si="48"/>
        <v>5,</v>
      </c>
      <c r="P320" t="str">
        <f t="shared" si="49"/>
        <v>'ATTR',</v>
      </c>
      <c r="Q320" t="str">
        <f t="shared" si="50"/>
        <v>'ADD_PERCENT_OF_MAX',</v>
      </c>
      <c r="R320" t="str">
        <f t="shared" si="51"/>
        <v>'C_DESTROY',</v>
      </c>
      <c r="S320" t="str">
        <f t="shared" si="52"/>
        <v>-0.5,</v>
      </c>
      <c r="T320" t="str">
        <f t="shared" si="53"/>
        <v>0.95,</v>
      </c>
      <c r="U320" t="str">
        <f t="shared" si="54"/>
        <v>'消滅耐性低下強5ターン'</v>
      </c>
      <c r="V320" t="s">
        <v>1441</v>
      </c>
      <c r="W320" t="str">
        <f t="shared" si="55"/>
        <v>insert into conditionEffect values('CE0320','CONTINUE',5,'ATTR','ADD_PERCENT_OF_MAX','C_DESTROY',-0.5,0.95,'消滅耐性低下強5ターン');</v>
      </c>
    </row>
    <row r="321" spans="3:23">
      <c r="C321" t="s">
        <v>4241</v>
      </c>
      <c r="D321" t="s">
        <v>2884</v>
      </c>
      <c r="E321">
        <v>10</v>
      </c>
      <c r="F321" t="s">
        <v>3888</v>
      </c>
      <c r="G321" t="s">
        <v>2888</v>
      </c>
      <c r="H321" t="s">
        <v>1472</v>
      </c>
      <c r="I321">
        <v>-0.5</v>
      </c>
      <c r="J321">
        <v>0.95</v>
      </c>
      <c r="K321" t="s">
        <v>3954</v>
      </c>
      <c r="L321" t="str">
        <f t="shared" si="45"/>
        <v>insert into conditionEffect values(</v>
      </c>
      <c r="M321" t="str">
        <f t="shared" si="46"/>
        <v>'CE0321',</v>
      </c>
      <c r="N321" t="str">
        <f t="shared" si="47"/>
        <v>'CONTINUE',</v>
      </c>
      <c r="O321" t="str">
        <f t="shared" si="48"/>
        <v>10,</v>
      </c>
      <c r="P321" t="str">
        <f t="shared" si="49"/>
        <v>'ATTR',</v>
      </c>
      <c r="Q321" t="str">
        <f t="shared" si="50"/>
        <v>'ADD_PERCENT_OF_MAX',</v>
      </c>
      <c r="R321" t="str">
        <f t="shared" si="51"/>
        <v>'C_DESTROY',</v>
      </c>
      <c r="S321" t="str">
        <f t="shared" si="52"/>
        <v>-0.5,</v>
      </c>
      <c r="T321" t="str">
        <f t="shared" si="53"/>
        <v>0.95,</v>
      </c>
      <c r="U321" t="str">
        <f t="shared" si="54"/>
        <v>'消滅耐性低下強10ターン'</v>
      </c>
      <c r="V321" t="s">
        <v>1441</v>
      </c>
      <c r="W321" t="str">
        <f t="shared" si="55"/>
        <v>insert into conditionEffect values('CE0321','CONTINUE',10,'ATTR','ADD_PERCENT_OF_MAX','C_DESTROY',-0.5,0.95,'消滅耐性低下強10ターン');</v>
      </c>
    </row>
    <row r="322" spans="3:23">
      <c r="C322" t="s">
        <v>4242</v>
      </c>
      <c r="D322" t="s">
        <v>2886</v>
      </c>
      <c r="E322">
        <v>1</v>
      </c>
      <c r="F322" t="s">
        <v>4940</v>
      </c>
      <c r="G322" t="s">
        <v>2888</v>
      </c>
      <c r="H322" t="s">
        <v>1474</v>
      </c>
      <c r="I322">
        <v>0.1</v>
      </c>
      <c r="J322">
        <v>0.95</v>
      </c>
      <c r="K322" t="s">
        <v>3241</v>
      </c>
      <c r="L322" t="str">
        <f t="shared" si="45"/>
        <v>insert into conditionEffect values(</v>
      </c>
      <c r="M322" t="str">
        <f t="shared" si="46"/>
        <v>'CE0322',</v>
      </c>
      <c r="N322" t="str">
        <f t="shared" si="47"/>
        <v>'ONECE',</v>
      </c>
      <c r="O322" t="str">
        <f t="shared" si="48"/>
        <v>1,</v>
      </c>
      <c r="P322" t="str">
        <f t="shared" si="49"/>
        <v>'STATUS',</v>
      </c>
      <c r="Q322" t="str">
        <f t="shared" si="50"/>
        <v>'ADD_PERCENT_OF_MAX',</v>
      </c>
      <c r="R322" t="str">
        <f t="shared" si="51"/>
        <v>'HP',</v>
      </c>
      <c r="S322" t="str">
        <f t="shared" si="52"/>
        <v>0.1,</v>
      </c>
      <c r="T322" t="str">
        <f t="shared" si="53"/>
        <v>0.95,</v>
      </c>
      <c r="U322" t="str">
        <f t="shared" si="54"/>
        <v>'体力上昇弱1ターン'</v>
      </c>
      <c r="V322" t="s">
        <v>1441</v>
      </c>
      <c r="W322" t="str">
        <f t="shared" si="55"/>
        <v>insert into conditionEffect values('CE0322','ONECE',1,'STATUS','ADD_PERCENT_OF_MAX','HP',0.1,0.95,'体力上昇弱1ターン');</v>
      </c>
    </row>
    <row r="323" spans="3:23">
      <c r="C323" t="s">
        <v>4243</v>
      </c>
      <c r="D323" t="s">
        <v>2884</v>
      </c>
      <c r="E323">
        <v>5</v>
      </c>
      <c r="F323" t="s">
        <v>4940</v>
      </c>
      <c r="G323" t="s">
        <v>2888</v>
      </c>
      <c r="H323" t="s">
        <v>1474</v>
      </c>
      <c r="I323">
        <v>0.1</v>
      </c>
      <c r="J323">
        <v>0.95</v>
      </c>
      <c r="K323" t="s">
        <v>3242</v>
      </c>
      <c r="L323" t="str">
        <f t="shared" si="45"/>
        <v>insert into conditionEffect values(</v>
      </c>
      <c r="M323" t="str">
        <f t="shared" si="46"/>
        <v>'CE0323',</v>
      </c>
      <c r="N323" t="str">
        <f t="shared" si="47"/>
        <v>'CONTINUE',</v>
      </c>
      <c r="O323" t="str">
        <f t="shared" si="48"/>
        <v>5,</v>
      </c>
      <c r="P323" t="str">
        <f t="shared" si="49"/>
        <v>'STATUS',</v>
      </c>
      <c r="Q323" t="str">
        <f t="shared" si="50"/>
        <v>'ADD_PERCENT_OF_MAX',</v>
      </c>
      <c r="R323" t="str">
        <f t="shared" si="51"/>
        <v>'HP',</v>
      </c>
      <c r="S323" t="str">
        <f t="shared" si="52"/>
        <v>0.1,</v>
      </c>
      <c r="T323" t="str">
        <f t="shared" si="53"/>
        <v>0.95,</v>
      </c>
      <c r="U323" t="str">
        <f t="shared" si="54"/>
        <v>'体力上昇弱5ターン'</v>
      </c>
      <c r="V323" t="s">
        <v>1441</v>
      </c>
      <c r="W323" t="str">
        <f t="shared" si="55"/>
        <v>insert into conditionEffect values('CE0323','CONTINUE',5,'STATUS','ADD_PERCENT_OF_MAX','HP',0.1,0.95,'体力上昇弱5ターン');</v>
      </c>
    </row>
    <row r="324" spans="3:23">
      <c r="C324" t="s">
        <v>4244</v>
      </c>
      <c r="D324" t="s">
        <v>2884</v>
      </c>
      <c r="E324">
        <v>10</v>
      </c>
      <c r="F324" t="s">
        <v>4940</v>
      </c>
      <c r="G324" t="s">
        <v>2888</v>
      </c>
      <c r="H324" t="s">
        <v>1474</v>
      </c>
      <c r="I324">
        <v>0.1</v>
      </c>
      <c r="J324">
        <v>0.95</v>
      </c>
      <c r="K324" t="s">
        <v>3243</v>
      </c>
      <c r="L324" t="str">
        <f t="shared" si="45"/>
        <v>insert into conditionEffect values(</v>
      </c>
      <c r="M324" t="str">
        <f t="shared" si="46"/>
        <v>'CE0324',</v>
      </c>
      <c r="N324" t="str">
        <f t="shared" si="47"/>
        <v>'CONTINUE',</v>
      </c>
      <c r="O324" t="str">
        <f t="shared" si="48"/>
        <v>10,</v>
      </c>
      <c r="P324" t="str">
        <f t="shared" si="49"/>
        <v>'STATUS',</v>
      </c>
      <c r="Q324" t="str">
        <f t="shared" si="50"/>
        <v>'ADD_PERCENT_OF_MAX',</v>
      </c>
      <c r="R324" t="str">
        <f t="shared" si="51"/>
        <v>'HP',</v>
      </c>
      <c r="S324" t="str">
        <f t="shared" si="52"/>
        <v>0.1,</v>
      </c>
      <c r="T324" t="str">
        <f t="shared" si="53"/>
        <v>0.95,</v>
      </c>
      <c r="U324" t="str">
        <f t="shared" si="54"/>
        <v>'体力上昇弱10ターン'</v>
      </c>
      <c r="V324" t="s">
        <v>1441</v>
      </c>
      <c r="W324" t="str">
        <f t="shared" si="55"/>
        <v>insert into conditionEffect values('CE0324','CONTINUE',10,'STATUS','ADD_PERCENT_OF_MAX','HP',0.1,0.95,'体力上昇弱10ターン');</v>
      </c>
    </row>
    <row r="325" spans="3:23">
      <c r="C325" t="s">
        <v>4245</v>
      </c>
      <c r="D325" t="s">
        <v>2886</v>
      </c>
      <c r="E325">
        <v>1</v>
      </c>
      <c r="F325" t="s">
        <v>4940</v>
      </c>
      <c r="G325" t="s">
        <v>2888</v>
      </c>
      <c r="H325" t="s">
        <v>1474</v>
      </c>
      <c r="I325">
        <v>0.25</v>
      </c>
      <c r="J325">
        <v>0.95</v>
      </c>
      <c r="K325" t="s">
        <v>3244</v>
      </c>
      <c r="L325" t="str">
        <f t="shared" ref="L325:L388" si="56">"insert into conditionEffect values("</f>
        <v>insert into conditionEffect values(</v>
      </c>
      <c r="M325" t="str">
        <f t="shared" ref="M325:M388" si="57">"'"&amp;C325&amp;"',"</f>
        <v>'CE0325',</v>
      </c>
      <c r="N325" t="str">
        <f t="shared" ref="N325:N388" si="58">"'"&amp;D325&amp;"',"</f>
        <v>'ONECE',</v>
      </c>
      <c r="O325" t="str">
        <f t="shared" ref="O325:O388" si="59">E325&amp;","</f>
        <v>1,</v>
      </c>
      <c r="P325" t="str">
        <f t="shared" ref="P325:P388" si="60">"'"&amp;F325&amp;"',"</f>
        <v>'STATUS',</v>
      </c>
      <c r="Q325" t="str">
        <f t="shared" ref="Q325:Q388" si="61">"'"&amp;G325&amp;"',"</f>
        <v>'ADD_PERCENT_OF_MAX',</v>
      </c>
      <c r="R325" t="str">
        <f t="shared" ref="R325:R388" si="62">"'"&amp;H325&amp;"',"</f>
        <v>'HP',</v>
      </c>
      <c r="S325" t="str">
        <f t="shared" ref="S325:S388" si="63">I325&amp;","</f>
        <v>0.25,</v>
      </c>
      <c r="T325" t="str">
        <f t="shared" ref="T325:T388" si="64">J325&amp;","</f>
        <v>0.95,</v>
      </c>
      <c r="U325" t="str">
        <f t="shared" ref="U325:U388" si="65">"'"&amp;K325&amp;"'"</f>
        <v>'体力上昇中1ターン'</v>
      </c>
      <c r="V325" t="s">
        <v>1441</v>
      </c>
      <c r="W325" t="str">
        <f t="shared" ref="W325:W388" si="66">L325&amp;M325&amp;N325&amp;O325&amp;P325&amp;Q325&amp;R325&amp;S325&amp;T325&amp;U325&amp;V325</f>
        <v>insert into conditionEffect values('CE0325','ONECE',1,'STATUS','ADD_PERCENT_OF_MAX','HP',0.25,0.95,'体力上昇中1ターン');</v>
      </c>
    </row>
    <row r="326" spans="3:23">
      <c r="C326" t="s">
        <v>4246</v>
      </c>
      <c r="D326" t="s">
        <v>2884</v>
      </c>
      <c r="E326">
        <v>5</v>
      </c>
      <c r="F326" t="s">
        <v>4940</v>
      </c>
      <c r="G326" t="s">
        <v>2888</v>
      </c>
      <c r="H326" t="s">
        <v>1474</v>
      </c>
      <c r="I326">
        <v>0.25</v>
      </c>
      <c r="J326">
        <v>0.95</v>
      </c>
      <c r="K326" t="s">
        <v>3245</v>
      </c>
      <c r="L326" t="str">
        <f t="shared" si="56"/>
        <v>insert into conditionEffect values(</v>
      </c>
      <c r="M326" t="str">
        <f t="shared" si="57"/>
        <v>'CE0326',</v>
      </c>
      <c r="N326" t="str">
        <f t="shared" si="58"/>
        <v>'CONTINUE',</v>
      </c>
      <c r="O326" t="str">
        <f t="shared" si="59"/>
        <v>5,</v>
      </c>
      <c r="P326" t="str">
        <f t="shared" si="60"/>
        <v>'STATUS',</v>
      </c>
      <c r="Q326" t="str">
        <f t="shared" si="61"/>
        <v>'ADD_PERCENT_OF_MAX',</v>
      </c>
      <c r="R326" t="str">
        <f t="shared" si="62"/>
        <v>'HP',</v>
      </c>
      <c r="S326" t="str">
        <f t="shared" si="63"/>
        <v>0.25,</v>
      </c>
      <c r="T326" t="str">
        <f t="shared" si="64"/>
        <v>0.95,</v>
      </c>
      <c r="U326" t="str">
        <f t="shared" si="65"/>
        <v>'体力上昇中5ターン'</v>
      </c>
      <c r="V326" t="s">
        <v>1441</v>
      </c>
      <c r="W326" t="str">
        <f t="shared" si="66"/>
        <v>insert into conditionEffect values('CE0326','CONTINUE',5,'STATUS','ADD_PERCENT_OF_MAX','HP',0.25,0.95,'体力上昇中5ターン');</v>
      </c>
    </row>
    <row r="327" spans="3:23">
      <c r="C327" t="s">
        <v>4247</v>
      </c>
      <c r="D327" t="s">
        <v>2884</v>
      </c>
      <c r="E327">
        <v>10</v>
      </c>
      <c r="F327" t="s">
        <v>4940</v>
      </c>
      <c r="G327" t="s">
        <v>2888</v>
      </c>
      <c r="H327" t="s">
        <v>1474</v>
      </c>
      <c r="I327">
        <v>0.25</v>
      </c>
      <c r="J327">
        <v>0.95</v>
      </c>
      <c r="K327" t="s">
        <v>3246</v>
      </c>
      <c r="L327" t="str">
        <f t="shared" si="56"/>
        <v>insert into conditionEffect values(</v>
      </c>
      <c r="M327" t="str">
        <f t="shared" si="57"/>
        <v>'CE0327',</v>
      </c>
      <c r="N327" t="str">
        <f t="shared" si="58"/>
        <v>'CONTINUE',</v>
      </c>
      <c r="O327" t="str">
        <f t="shared" si="59"/>
        <v>10,</v>
      </c>
      <c r="P327" t="str">
        <f t="shared" si="60"/>
        <v>'STATUS',</v>
      </c>
      <c r="Q327" t="str">
        <f t="shared" si="61"/>
        <v>'ADD_PERCENT_OF_MAX',</v>
      </c>
      <c r="R327" t="str">
        <f t="shared" si="62"/>
        <v>'HP',</v>
      </c>
      <c r="S327" t="str">
        <f t="shared" si="63"/>
        <v>0.25,</v>
      </c>
      <c r="T327" t="str">
        <f t="shared" si="64"/>
        <v>0.95,</v>
      </c>
      <c r="U327" t="str">
        <f t="shared" si="65"/>
        <v>'体力上昇中10ターン'</v>
      </c>
      <c r="V327" t="s">
        <v>1441</v>
      </c>
      <c r="W327" t="str">
        <f t="shared" si="66"/>
        <v>insert into conditionEffect values('CE0327','CONTINUE',10,'STATUS','ADD_PERCENT_OF_MAX','HP',0.25,0.95,'体力上昇中10ターン');</v>
      </c>
    </row>
    <row r="328" spans="3:23">
      <c r="C328" t="s">
        <v>4248</v>
      </c>
      <c r="D328" t="s">
        <v>2886</v>
      </c>
      <c r="E328">
        <v>1</v>
      </c>
      <c r="F328" t="s">
        <v>4940</v>
      </c>
      <c r="G328" t="s">
        <v>2888</v>
      </c>
      <c r="H328" t="s">
        <v>1474</v>
      </c>
      <c r="I328">
        <v>0.5</v>
      </c>
      <c r="J328">
        <v>0.95</v>
      </c>
      <c r="K328" t="s">
        <v>3247</v>
      </c>
      <c r="L328" t="str">
        <f t="shared" si="56"/>
        <v>insert into conditionEffect values(</v>
      </c>
      <c r="M328" t="str">
        <f t="shared" si="57"/>
        <v>'CE0328',</v>
      </c>
      <c r="N328" t="str">
        <f t="shared" si="58"/>
        <v>'ONECE',</v>
      </c>
      <c r="O328" t="str">
        <f t="shared" si="59"/>
        <v>1,</v>
      </c>
      <c r="P328" t="str">
        <f t="shared" si="60"/>
        <v>'STATUS',</v>
      </c>
      <c r="Q328" t="str">
        <f t="shared" si="61"/>
        <v>'ADD_PERCENT_OF_MAX',</v>
      </c>
      <c r="R328" t="str">
        <f t="shared" si="62"/>
        <v>'HP',</v>
      </c>
      <c r="S328" t="str">
        <f t="shared" si="63"/>
        <v>0.5,</v>
      </c>
      <c r="T328" t="str">
        <f t="shared" si="64"/>
        <v>0.95,</v>
      </c>
      <c r="U328" t="str">
        <f t="shared" si="65"/>
        <v>'体力上昇強1ターン'</v>
      </c>
      <c r="V328" t="s">
        <v>1441</v>
      </c>
      <c r="W328" t="str">
        <f t="shared" si="66"/>
        <v>insert into conditionEffect values('CE0328','ONECE',1,'STATUS','ADD_PERCENT_OF_MAX','HP',0.5,0.95,'体力上昇強1ターン');</v>
      </c>
    </row>
    <row r="329" spans="3:23">
      <c r="C329" t="s">
        <v>4249</v>
      </c>
      <c r="D329" t="s">
        <v>2884</v>
      </c>
      <c r="E329">
        <v>5</v>
      </c>
      <c r="F329" t="s">
        <v>4940</v>
      </c>
      <c r="G329" t="s">
        <v>2888</v>
      </c>
      <c r="H329" t="s">
        <v>1474</v>
      </c>
      <c r="I329">
        <v>0.5</v>
      </c>
      <c r="J329">
        <v>0.95</v>
      </c>
      <c r="K329" t="s">
        <v>3248</v>
      </c>
      <c r="L329" t="str">
        <f t="shared" si="56"/>
        <v>insert into conditionEffect values(</v>
      </c>
      <c r="M329" t="str">
        <f t="shared" si="57"/>
        <v>'CE0329',</v>
      </c>
      <c r="N329" t="str">
        <f t="shared" si="58"/>
        <v>'CONTINUE',</v>
      </c>
      <c r="O329" t="str">
        <f t="shared" si="59"/>
        <v>5,</v>
      </c>
      <c r="P329" t="str">
        <f t="shared" si="60"/>
        <v>'STATUS',</v>
      </c>
      <c r="Q329" t="str">
        <f t="shared" si="61"/>
        <v>'ADD_PERCENT_OF_MAX',</v>
      </c>
      <c r="R329" t="str">
        <f t="shared" si="62"/>
        <v>'HP',</v>
      </c>
      <c r="S329" t="str">
        <f t="shared" si="63"/>
        <v>0.5,</v>
      </c>
      <c r="T329" t="str">
        <f t="shared" si="64"/>
        <v>0.95,</v>
      </c>
      <c r="U329" t="str">
        <f t="shared" si="65"/>
        <v>'体力上昇強5ターン'</v>
      </c>
      <c r="V329" t="s">
        <v>1441</v>
      </c>
      <c r="W329" t="str">
        <f t="shared" si="66"/>
        <v>insert into conditionEffect values('CE0329','CONTINUE',5,'STATUS','ADD_PERCENT_OF_MAX','HP',0.5,0.95,'体力上昇強5ターン');</v>
      </c>
    </row>
    <row r="330" spans="3:23">
      <c r="C330" t="s">
        <v>4250</v>
      </c>
      <c r="D330" t="s">
        <v>2884</v>
      </c>
      <c r="E330">
        <v>10</v>
      </c>
      <c r="F330" t="s">
        <v>4940</v>
      </c>
      <c r="G330" t="s">
        <v>2888</v>
      </c>
      <c r="H330" t="s">
        <v>1474</v>
      </c>
      <c r="I330">
        <v>0.5</v>
      </c>
      <c r="J330">
        <v>0.95</v>
      </c>
      <c r="K330" t="s">
        <v>3249</v>
      </c>
      <c r="L330" t="str">
        <f t="shared" si="56"/>
        <v>insert into conditionEffect values(</v>
      </c>
      <c r="M330" t="str">
        <f t="shared" si="57"/>
        <v>'CE0330',</v>
      </c>
      <c r="N330" t="str">
        <f t="shared" si="58"/>
        <v>'CONTINUE',</v>
      </c>
      <c r="O330" t="str">
        <f t="shared" si="59"/>
        <v>10,</v>
      </c>
      <c r="P330" t="str">
        <f t="shared" si="60"/>
        <v>'STATUS',</v>
      </c>
      <c r="Q330" t="str">
        <f t="shared" si="61"/>
        <v>'ADD_PERCENT_OF_MAX',</v>
      </c>
      <c r="R330" t="str">
        <f t="shared" si="62"/>
        <v>'HP',</v>
      </c>
      <c r="S330" t="str">
        <f t="shared" si="63"/>
        <v>0.5,</v>
      </c>
      <c r="T330" t="str">
        <f t="shared" si="64"/>
        <v>0.95,</v>
      </c>
      <c r="U330" t="str">
        <f t="shared" si="65"/>
        <v>'体力上昇強10ターン'</v>
      </c>
      <c r="V330" t="s">
        <v>1441</v>
      </c>
      <c r="W330" t="str">
        <f t="shared" si="66"/>
        <v>insert into conditionEffect values('CE0330','CONTINUE',10,'STATUS','ADD_PERCENT_OF_MAX','HP',0.5,0.95,'体力上昇強10ターン');</v>
      </c>
    </row>
    <row r="331" spans="3:23">
      <c r="C331" t="s">
        <v>4251</v>
      </c>
      <c r="D331" t="s">
        <v>2886</v>
      </c>
      <c r="E331">
        <v>1</v>
      </c>
      <c r="F331" t="s">
        <v>4940</v>
      </c>
      <c r="G331" t="s">
        <v>2888</v>
      </c>
      <c r="H331" t="s">
        <v>1474</v>
      </c>
      <c r="I331">
        <v>-0.1</v>
      </c>
      <c r="J331">
        <v>0.95</v>
      </c>
      <c r="K331" t="s">
        <v>3250</v>
      </c>
      <c r="L331" t="str">
        <f t="shared" si="56"/>
        <v>insert into conditionEffect values(</v>
      </c>
      <c r="M331" t="str">
        <f t="shared" si="57"/>
        <v>'CE0331',</v>
      </c>
      <c r="N331" t="str">
        <f t="shared" si="58"/>
        <v>'ONECE',</v>
      </c>
      <c r="O331" t="str">
        <f t="shared" si="59"/>
        <v>1,</v>
      </c>
      <c r="P331" t="str">
        <f t="shared" si="60"/>
        <v>'STATUS',</v>
      </c>
      <c r="Q331" t="str">
        <f t="shared" si="61"/>
        <v>'ADD_PERCENT_OF_MAX',</v>
      </c>
      <c r="R331" t="str">
        <f t="shared" si="62"/>
        <v>'HP',</v>
      </c>
      <c r="S331" t="str">
        <f t="shared" si="63"/>
        <v>-0.1,</v>
      </c>
      <c r="T331" t="str">
        <f t="shared" si="64"/>
        <v>0.95,</v>
      </c>
      <c r="U331" t="str">
        <f t="shared" si="65"/>
        <v>'体力低下弱1ターン'</v>
      </c>
      <c r="V331" t="s">
        <v>1441</v>
      </c>
      <c r="W331" t="str">
        <f t="shared" si="66"/>
        <v>insert into conditionEffect values('CE0331','ONECE',1,'STATUS','ADD_PERCENT_OF_MAX','HP',-0.1,0.95,'体力低下弱1ターン');</v>
      </c>
    </row>
    <row r="332" spans="3:23">
      <c r="C332" t="s">
        <v>4252</v>
      </c>
      <c r="D332" t="s">
        <v>2884</v>
      </c>
      <c r="E332">
        <v>5</v>
      </c>
      <c r="F332" t="s">
        <v>4940</v>
      </c>
      <c r="G332" t="s">
        <v>2888</v>
      </c>
      <c r="H332" t="s">
        <v>1474</v>
      </c>
      <c r="I332">
        <v>-0.1</v>
      </c>
      <c r="J332">
        <v>0.95</v>
      </c>
      <c r="K332" t="s">
        <v>3251</v>
      </c>
      <c r="L332" t="str">
        <f t="shared" si="56"/>
        <v>insert into conditionEffect values(</v>
      </c>
      <c r="M332" t="str">
        <f t="shared" si="57"/>
        <v>'CE0332',</v>
      </c>
      <c r="N332" t="str">
        <f t="shared" si="58"/>
        <v>'CONTINUE',</v>
      </c>
      <c r="O332" t="str">
        <f t="shared" si="59"/>
        <v>5,</v>
      </c>
      <c r="P332" t="str">
        <f t="shared" si="60"/>
        <v>'STATUS',</v>
      </c>
      <c r="Q332" t="str">
        <f t="shared" si="61"/>
        <v>'ADD_PERCENT_OF_MAX',</v>
      </c>
      <c r="R332" t="str">
        <f t="shared" si="62"/>
        <v>'HP',</v>
      </c>
      <c r="S332" t="str">
        <f t="shared" si="63"/>
        <v>-0.1,</v>
      </c>
      <c r="T332" t="str">
        <f t="shared" si="64"/>
        <v>0.95,</v>
      </c>
      <c r="U332" t="str">
        <f t="shared" si="65"/>
        <v>'体力低下弱5ターン'</v>
      </c>
      <c r="V332" t="s">
        <v>1441</v>
      </c>
      <c r="W332" t="str">
        <f t="shared" si="66"/>
        <v>insert into conditionEffect values('CE0332','CONTINUE',5,'STATUS','ADD_PERCENT_OF_MAX','HP',-0.1,0.95,'体力低下弱5ターン');</v>
      </c>
    </row>
    <row r="333" spans="3:23">
      <c r="C333" t="s">
        <v>4253</v>
      </c>
      <c r="D333" t="s">
        <v>2884</v>
      </c>
      <c r="E333">
        <v>10</v>
      </c>
      <c r="F333" t="s">
        <v>4940</v>
      </c>
      <c r="G333" t="s">
        <v>2888</v>
      </c>
      <c r="H333" t="s">
        <v>1474</v>
      </c>
      <c r="I333">
        <v>-0.1</v>
      </c>
      <c r="J333">
        <v>0.95</v>
      </c>
      <c r="K333" t="s">
        <v>3252</v>
      </c>
      <c r="L333" t="str">
        <f t="shared" si="56"/>
        <v>insert into conditionEffect values(</v>
      </c>
      <c r="M333" t="str">
        <f t="shared" si="57"/>
        <v>'CE0333',</v>
      </c>
      <c r="N333" t="str">
        <f t="shared" si="58"/>
        <v>'CONTINUE',</v>
      </c>
      <c r="O333" t="str">
        <f t="shared" si="59"/>
        <v>10,</v>
      </c>
      <c r="P333" t="str">
        <f t="shared" si="60"/>
        <v>'STATUS',</v>
      </c>
      <c r="Q333" t="str">
        <f t="shared" si="61"/>
        <v>'ADD_PERCENT_OF_MAX',</v>
      </c>
      <c r="R333" t="str">
        <f t="shared" si="62"/>
        <v>'HP',</v>
      </c>
      <c r="S333" t="str">
        <f t="shared" si="63"/>
        <v>-0.1,</v>
      </c>
      <c r="T333" t="str">
        <f t="shared" si="64"/>
        <v>0.95,</v>
      </c>
      <c r="U333" t="str">
        <f t="shared" si="65"/>
        <v>'体力低下弱10ターン'</v>
      </c>
      <c r="V333" t="s">
        <v>1441</v>
      </c>
      <c r="W333" t="str">
        <f t="shared" si="66"/>
        <v>insert into conditionEffect values('CE0333','CONTINUE',10,'STATUS','ADD_PERCENT_OF_MAX','HP',-0.1,0.95,'体力低下弱10ターン');</v>
      </c>
    </row>
    <row r="334" spans="3:23">
      <c r="C334" t="s">
        <v>4254</v>
      </c>
      <c r="D334" t="s">
        <v>2886</v>
      </c>
      <c r="E334">
        <v>1</v>
      </c>
      <c r="F334" t="s">
        <v>4940</v>
      </c>
      <c r="G334" t="s">
        <v>2888</v>
      </c>
      <c r="H334" t="s">
        <v>1474</v>
      </c>
      <c r="I334">
        <v>-0.25</v>
      </c>
      <c r="J334">
        <v>0.95</v>
      </c>
      <c r="K334" t="s">
        <v>3253</v>
      </c>
      <c r="L334" t="str">
        <f t="shared" si="56"/>
        <v>insert into conditionEffect values(</v>
      </c>
      <c r="M334" t="str">
        <f t="shared" si="57"/>
        <v>'CE0334',</v>
      </c>
      <c r="N334" t="str">
        <f t="shared" si="58"/>
        <v>'ONECE',</v>
      </c>
      <c r="O334" t="str">
        <f t="shared" si="59"/>
        <v>1,</v>
      </c>
      <c r="P334" t="str">
        <f t="shared" si="60"/>
        <v>'STATUS',</v>
      </c>
      <c r="Q334" t="str">
        <f t="shared" si="61"/>
        <v>'ADD_PERCENT_OF_MAX',</v>
      </c>
      <c r="R334" t="str">
        <f t="shared" si="62"/>
        <v>'HP',</v>
      </c>
      <c r="S334" t="str">
        <f t="shared" si="63"/>
        <v>-0.25,</v>
      </c>
      <c r="T334" t="str">
        <f t="shared" si="64"/>
        <v>0.95,</v>
      </c>
      <c r="U334" t="str">
        <f t="shared" si="65"/>
        <v>'体力低下中1ターン'</v>
      </c>
      <c r="V334" t="s">
        <v>1441</v>
      </c>
      <c r="W334" t="str">
        <f t="shared" si="66"/>
        <v>insert into conditionEffect values('CE0334','ONECE',1,'STATUS','ADD_PERCENT_OF_MAX','HP',-0.25,0.95,'体力低下中1ターン');</v>
      </c>
    </row>
    <row r="335" spans="3:23">
      <c r="C335" t="s">
        <v>4255</v>
      </c>
      <c r="D335" t="s">
        <v>2884</v>
      </c>
      <c r="E335">
        <v>5</v>
      </c>
      <c r="F335" t="s">
        <v>4940</v>
      </c>
      <c r="G335" t="s">
        <v>2888</v>
      </c>
      <c r="H335" t="s">
        <v>1474</v>
      </c>
      <c r="I335">
        <v>-0.25</v>
      </c>
      <c r="J335">
        <v>0.95</v>
      </c>
      <c r="K335" t="s">
        <v>3254</v>
      </c>
      <c r="L335" t="str">
        <f t="shared" si="56"/>
        <v>insert into conditionEffect values(</v>
      </c>
      <c r="M335" t="str">
        <f t="shared" si="57"/>
        <v>'CE0335',</v>
      </c>
      <c r="N335" t="str">
        <f t="shared" si="58"/>
        <v>'CONTINUE',</v>
      </c>
      <c r="O335" t="str">
        <f t="shared" si="59"/>
        <v>5,</v>
      </c>
      <c r="P335" t="str">
        <f t="shared" si="60"/>
        <v>'STATUS',</v>
      </c>
      <c r="Q335" t="str">
        <f t="shared" si="61"/>
        <v>'ADD_PERCENT_OF_MAX',</v>
      </c>
      <c r="R335" t="str">
        <f t="shared" si="62"/>
        <v>'HP',</v>
      </c>
      <c r="S335" t="str">
        <f t="shared" si="63"/>
        <v>-0.25,</v>
      </c>
      <c r="T335" t="str">
        <f t="shared" si="64"/>
        <v>0.95,</v>
      </c>
      <c r="U335" t="str">
        <f t="shared" si="65"/>
        <v>'体力低下中5ターン'</v>
      </c>
      <c r="V335" t="s">
        <v>1441</v>
      </c>
      <c r="W335" t="str">
        <f t="shared" si="66"/>
        <v>insert into conditionEffect values('CE0335','CONTINUE',5,'STATUS','ADD_PERCENT_OF_MAX','HP',-0.25,0.95,'体力低下中5ターン');</v>
      </c>
    </row>
    <row r="336" spans="3:23">
      <c r="C336" t="s">
        <v>4256</v>
      </c>
      <c r="D336" t="s">
        <v>2884</v>
      </c>
      <c r="E336">
        <v>10</v>
      </c>
      <c r="F336" t="s">
        <v>4940</v>
      </c>
      <c r="G336" t="s">
        <v>2888</v>
      </c>
      <c r="H336" t="s">
        <v>1474</v>
      </c>
      <c r="I336">
        <v>-0.25</v>
      </c>
      <c r="J336">
        <v>0.95</v>
      </c>
      <c r="K336" t="s">
        <v>3255</v>
      </c>
      <c r="L336" t="str">
        <f t="shared" si="56"/>
        <v>insert into conditionEffect values(</v>
      </c>
      <c r="M336" t="str">
        <f t="shared" si="57"/>
        <v>'CE0336',</v>
      </c>
      <c r="N336" t="str">
        <f t="shared" si="58"/>
        <v>'CONTINUE',</v>
      </c>
      <c r="O336" t="str">
        <f t="shared" si="59"/>
        <v>10,</v>
      </c>
      <c r="P336" t="str">
        <f t="shared" si="60"/>
        <v>'STATUS',</v>
      </c>
      <c r="Q336" t="str">
        <f t="shared" si="61"/>
        <v>'ADD_PERCENT_OF_MAX',</v>
      </c>
      <c r="R336" t="str">
        <f t="shared" si="62"/>
        <v>'HP',</v>
      </c>
      <c r="S336" t="str">
        <f t="shared" si="63"/>
        <v>-0.25,</v>
      </c>
      <c r="T336" t="str">
        <f t="shared" si="64"/>
        <v>0.95,</v>
      </c>
      <c r="U336" t="str">
        <f t="shared" si="65"/>
        <v>'体力低下中10ターン'</v>
      </c>
      <c r="V336" t="s">
        <v>1441</v>
      </c>
      <c r="W336" t="str">
        <f t="shared" si="66"/>
        <v>insert into conditionEffect values('CE0336','CONTINUE',10,'STATUS','ADD_PERCENT_OF_MAX','HP',-0.25,0.95,'体力低下中10ターン');</v>
      </c>
    </row>
    <row r="337" spans="3:23">
      <c r="C337" t="s">
        <v>4257</v>
      </c>
      <c r="D337" t="s">
        <v>2886</v>
      </c>
      <c r="E337">
        <v>1</v>
      </c>
      <c r="F337" t="s">
        <v>4940</v>
      </c>
      <c r="G337" t="s">
        <v>2888</v>
      </c>
      <c r="H337" t="s">
        <v>1474</v>
      </c>
      <c r="I337">
        <v>-0.5</v>
      </c>
      <c r="J337">
        <v>0.95</v>
      </c>
      <c r="K337" t="s">
        <v>3256</v>
      </c>
      <c r="L337" t="str">
        <f t="shared" si="56"/>
        <v>insert into conditionEffect values(</v>
      </c>
      <c r="M337" t="str">
        <f t="shared" si="57"/>
        <v>'CE0337',</v>
      </c>
      <c r="N337" t="str">
        <f t="shared" si="58"/>
        <v>'ONECE',</v>
      </c>
      <c r="O337" t="str">
        <f t="shared" si="59"/>
        <v>1,</v>
      </c>
      <c r="P337" t="str">
        <f t="shared" si="60"/>
        <v>'STATUS',</v>
      </c>
      <c r="Q337" t="str">
        <f t="shared" si="61"/>
        <v>'ADD_PERCENT_OF_MAX',</v>
      </c>
      <c r="R337" t="str">
        <f t="shared" si="62"/>
        <v>'HP',</v>
      </c>
      <c r="S337" t="str">
        <f t="shared" si="63"/>
        <v>-0.5,</v>
      </c>
      <c r="T337" t="str">
        <f t="shared" si="64"/>
        <v>0.95,</v>
      </c>
      <c r="U337" t="str">
        <f t="shared" si="65"/>
        <v>'体力低下強1ターン'</v>
      </c>
      <c r="V337" t="s">
        <v>1441</v>
      </c>
      <c r="W337" t="str">
        <f t="shared" si="66"/>
        <v>insert into conditionEffect values('CE0337','ONECE',1,'STATUS','ADD_PERCENT_OF_MAX','HP',-0.5,0.95,'体力低下強1ターン');</v>
      </c>
    </row>
    <row r="338" spans="3:23">
      <c r="C338" t="s">
        <v>4258</v>
      </c>
      <c r="D338" t="s">
        <v>2884</v>
      </c>
      <c r="E338">
        <v>5</v>
      </c>
      <c r="F338" t="s">
        <v>4940</v>
      </c>
      <c r="G338" t="s">
        <v>2888</v>
      </c>
      <c r="H338" t="s">
        <v>1474</v>
      </c>
      <c r="I338">
        <v>-0.5</v>
      </c>
      <c r="J338">
        <v>0.95</v>
      </c>
      <c r="K338" t="s">
        <v>3257</v>
      </c>
      <c r="L338" t="str">
        <f t="shared" si="56"/>
        <v>insert into conditionEffect values(</v>
      </c>
      <c r="M338" t="str">
        <f t="shared" si="57"/>
        <v>'CE0338',</v>
      </c>
      <c r="N338" t="str">
        <f t="shared" si="58"/>
        <v>'CONTINUE',</v>
      </c>
      <c r="O338" t="str">
        <f t="shared" si="59"/>
        <v>5,</v>
      </c>
      <c r="P338" t="str">
        <f t="shared" si="60"/>
        <v>'STATUS',</v>
      </c>
      <c r="Q338" t="str">
        <f t="shared" si="61"/>
        <v>'ADD_PERCENT_OF_MAX',</v>
      </c>
      <c r="R338" t="str">
        <f t="shared" si="62"/>
        <v>'HP',</v>
      </c>
      <c r="S338" t="str">
        <f t="shared" si="63"/>
        <v>-0.5,</v>
      </c>
      <c r="T338" t="str">
        <f t="shared" si="64"/>
        <v>0.95,</v>
      </c>
      <c r="U338" t="str">
        <f t="shared" si="65"/>
        <v>'体力低下強5ターン'</v>
      </c>
      <c r="V338" t="s">
        <v>1441</v>
      </c>
      <c r="W338" t="str">
        <f t="shared" si="66"/>
        <v>insert into conditionEffect values('CE0338','CONTINUE',5,'STATUS','ADD_PERCENT_OF_MAX','HP',-0.5,0.95,'体力低下強5ターン');</v>
      </c>
    </row>
    <row r="339" spans="3:23">
      <c r="C339" t="s">
        <v>4259</v>
      </c>
      <c r="D339" t="s">
        <v>2884</v>
      </c>
      <c r="E339">
        <v>10</v>
      </c>
      <c r="F339" t="s">
        <v>4940</v>
      </c>
      <c r="G339" t="s">
        <v>2888</v>
      </c>
      <c r="H339" t="s">
        <v>1474</v>
      </c>
      <c r="I339">
        <v>-0.5</v>
      </c>
      <c r="J339">
        <v>0.95</v>
      </c>
      <c r="K339" t="s">
        <v>3258</v>
      </c>
      <c r="L339" t="str">
        <f t="shared" si="56"/>
        <v>insert into conditionEffect values(</v>
      </c>
      <c r="M339" t="str">
        <f t="shared" si="57"/>
        <v>'CE0339',</v>
      </c>
      <c r="N339" t="str">
        <f t="shared" si="58"/>
        <v>'CONTINUE',</v>
      </c>
      <c r="O339" t="str">
        <f t="shared" si="59"/>
        <v>10,</v>
      </c>
      <c r="P339" t="str">
        <f t="shared" si="60"/>
        <v>'STATUS',</v>
      </c>
      <c r="Q339" t="str">
        <f t="shared" si="61"/>
        <v>'ADD_PERCENT_OF_MAX',</v>
      </c>
      <c r="R339" t="str">
        <f t="shared" si="62"/>
        <v>'HP',</v>
      </c>
      <c r="S339" t="str">
        <f t="shared" si="63"/>
        <v>-0.5,</v>
      </c>
      <c r="T339" t="str">
        <f t="shared" si="64"/>
        <v>0.95,</v>
      </c>
      <c r="U339" t="str">
        <f t="shared" si="65"/>
        <v>'体力低下強10ターン'</v>
      </c>
      <c r="V339" t="s">
        <v>1441</v>
      </c>
      <c r="W339" t="str">
        <f t="shared" si="66"/>
        <v>insert into conditionEffect values('CE0339','CONTINUE',10,'STATUS','ADD_PERCENT_OF_MAX','HP',-0.5,0.95,'体力低下強10ターン');</v>
      </c>
    </row>
    <row r="340" spans="3:23">
      <c r="C340" t="s">
        <v>4260</v>
      </c>
      <c r="D340" t="s">
        <v>2886</v>
      </c>
      <c r="E340">
        <v>1</v>
      </c>
      <c r="F340" t="s">
        <v>4940</v>
      </c>
      <c r="G340" t="s">
        <v>2888</v>
      </c>
      <c r="H340" t="s">
        <v>1475</v>
      </c>
      <c r="I340">
        <v>0.1</v>
      </c>
      <c r="J340">
        <v>0.95</v>
      </c>
      <c r="K340" t="s">
        <v>3259</v>
      </c>
      <c r="L340" t="str">
        <f t="shared" si="56"/>
        <v>insert into conditionEffect values(</v>
      </c>
      <c r="M340" t="str">
        <f t="shared" si="57"/>
        <v>'CE0340',</v>
      </c>
      <c r="N340" t="str">
        <f t="shared" si="58"/>
        <v>'ONECE',</v>
      </c>
      <c r="O340" t="str">
        <f t="shared" si="59"/>
        <v>1,</v>
      </c>
      <c r="P340" t="str">
        <f t="shared" si="60"/>
        <v>'STATUS',</v>
      </c>
      <c r="Q340" t="str">
        <f t="shared" si="61"/>
        <v>'ADD_PERCENT_OF_MAX',</v>
      </c>
      <c r="R340" t="str">
        <f t="shared" si="62"/>
        <v>'MP',</v>
      </c>
      <c r="S340" t="str">
        <f t="shared" si="63"/>
        <v>0.1,</v>
      </c>
      <c r="T340" t="str">
        <f t="shared" si="64"/>
        <v>0.95,</v>
      </c>
      <c r="U340" t="str">
        <f t="shared" si="65"/>
        <v>'魔力上昇弱1ターン'</v>
      </c>
      <c r="V340" t="s">
        <v>1441</v>
      </c>
      <c r="W340" t="str">
        <f t="shared" si="66"/>
        <v>insert into conditionEffect values('CE0340','ONECE',1,'STATUS','ADD_PERCENT_OF_MAX','MP',0.1,0.95,'魔力上昇弱1ターン');</v>
      </c>
    </row>
    <row r="341" spans="3:23">
      <c r="C341" t="s">
        <v>4261</v>
      </c>
      <c r="D341" t="s">
        <v>2884</v>
      </c>
      <c r="E341">
        <v>5</v>
      </c>
      <c r="F341" t="s">
        <v>4940</v>
      </c>
      <c r="G341" t="s">
        <v>2888</v>
      </c>
      <c r="H341" t="s">
        <v>1475</v>
      </c>
      <c r="I341">
        <v>0.1</v>
      </c>
      <c r="J341">
        <v>0.95</v>
      </c>
      <c r="K341" t="s">
        <v>3260</v>
      </c>
      <c r="L341" t="str">
        <f t="shared" si="56"/>
        <v>insert into conditionEffect values(</v>
      </c>
      <c r="M341" t="str">
        <f t="shared" si="57"/>
        <v>'CE0341',</v>
      </c>
      <c r="N341" t="str">
        <f t="shared" si="58"/>
        <v>'CONTINUE',</v>
      </c>
      <c r="O341" t="str">
        <f t="shared" si="59"/>
        <v>5,</v>
      </c>
      <c r="P341" t="str">
        <f t="shared" si="60"/>
        <v>'STATUS',</v>
      </c>
      <c r="Q341" t="str">
        <f t="shared" si="61"/>
        <v>'ADD_PERCENT_OF_MAX',</v>
      </c>
      <c r="R341" t="str">
        <f t="shared" si="62"/>
        <v>'MP',</v>
      </c>
      <c r="S341" t="str">
        <f t="shared" si="63"/>
        <v>0.1,</v>
      </c>
      <c r="T341" t="str">
        <f t="shared" si="64"/>
        <v>0.95,</v>
      </c>
      <c r="U341" t="str">
        <f t="shared" si="65"/>
        <v>'魔力上昇弱5ターン'</v>
      </c>
      <c r="V341" t="s">
        <v>1441</v>
      </c>
      <c r="W341" t="str">
        <f t="shared" si="66"/>
        <v>insert into conditionEffect values('CE0341','CONTINUE',5,'STATUS','ADD_PERCENT_OF_MAX','MP',0.1,0.95,'魔力上昇弱5ターン');</v>
      </c>
    </row>
    <row r="342" spans="3:23">
      <c r="C342" t="s">
        <v>4262</v>
      </c>
      <c r="D342" t="s">
        <v>2884</v>
      </c>
      <c r="E342">
        <v>10</v>
      </c>
      <c r="F342" t="s">
        <v>4940</v>
      </c>
      <c r="G342" t="s">
        <v>2888</v>
      </c>
      <c r="H342" t="s">
        <v>1475</v>
      </c>
      <c r="I342">
        <v>0.1</v>
      </c>
      <c r="J342">
        <v>0.95</v>
      </c>
      <c r="K342" t="s">
        <v>3261</v>
      </c>
      <c r="L342" t="str">
        <f t="shared" si="56"/>
        <v>insert into conditionEffect values(</v>
      </c>
      <c r="M342" t="str">
        <f t="shared" si="57"/>
        <v>'CE0342',</v>
      </c>
      <c r="N342" t="str">
        <f t="shared" si="58"/>
        <v>'CONTINUE',</v>
      </c>
      <c r="O342" t="str">
        <f t="shared" si="59"/>
        <v>10,</v>
      </c>
      <c r="P342" t="str">
        <f t="shared" si="60"/>
        <v>'STATUS',</v>
      </c>
      <c r="Q342" t="str">
        <f t="shared" si="61"/>
        <v>'ADD_PERCENT_OF_MAX',</v>
      </c>
      <c r="R342" t="str">
        <f t="shared" si="62"/>
        <v>'MP',</v>
      </c>
      <c r="S342" t="str">
        <f t="shared" si="63"/>
        <v>0.1,</v>
      </c>
      <c r="T342" t="str">
        <f t="shared" si="64"/>
        <v>0.95,</v>
      </c>
      <c r="U342" t="str">
        <f t="shared" si="65"/>
        <v>'魔力上昇弱10ターン'</v>
      </c>
      <c r="V342" t="s">
        <v>1441</v>
      </c>
      <c r="W342" t="str">
        <f t="shared" si="66"/>
        <v>insert into conditionEffect values('CE0342','CONTINUE',10,'STATUS','ADD_PERCENT_OF_MAX','MP',0.1,0.95,'魔力上昇弱10ターン');</v>
      </c>
    </row>
    <row r="343" spans="3:23">
      <c r="C343" t="s">
        <v>4263</v>
      </c>
      <c r="D343" t="s">
        <v>2886</v>
      </c>
      <c r="E343">
        <v>1</v>
      </c>
      <c r="F343" t="s">
        <v>4940</v>
      </c>
      <c r="G343" t="s">
        <v>2888</v>
      </c>
      <c r="H343" t="s">
        <v>1475</v>
      </c>
      <c r="I343">
        <v>0.25</v>
      </c>
      <c r="J343">
        <v>0.95</v>
      </c>
      <c r="K343" t="s">
        <v>3262</v>
      </c>
      <c r="L343" t="str">
        <f t="shared" si="56"/>
        <v>insert into conditionEffect values(</v>
      </c>
      <c r="M343" t="str">
        <f t="shared" si="57"/>
        <v>'CE0343',</v>
      </c>
      <c r="N343" t="str">
        <f t="shared" si="58"/>
        <v>'ONECE',</v>
      </c>
      <c r="O343" t="str">
        <f t="shared" si="59"/>
        <v>1,</v>
      </c>
      <c r="P343" t="str">
        <f t="shared" si="60"/>
        <v>'STATUS',</v>
      </c>
      <c r="Q343" t="str">
        <f t="shared" si="61"/>
        <v>'ADD_PERCENT_OF_MAX',</v>
      </c>
      <c r="R343" t="str">
        <f t="shared" si="62"/>
        <v>'MP',</v>
      </c>
      <c r="S343" t="str">
        <f t="shared" si="63"/>
        <v>0.25,</v>
      </c>
      <c r="T343" t="str">
        <f t="shared" si="64"/>
        <v>0.95,</v>
      </c>
      <c r="U343" t="str">
        <f t="shared" si="65"/>
        <v>'魔力上昇中1ターン'</v>
      </c>
      <c r="V343" t="s">
        <v>1441</v>
      </c>
      <c r="W343" t="str">
        <f t="shared" si="66"/>
        <v>insert into conditionEffect values('CE0343','ONECE',1,'STATUS','ADD_PERCENT_OF_MAX','MP',0.25,0.95,'魔力上昇中1ターン');</v>
      </c>
    </row>
    <row r="344" spans="3:23">
      <c r="C344" t="s">
        <v>4264</v>
      </c>
      <c r="D344" t="s">
        <v>2884</v>
      </c>
      <c r="E344">
        <v>5</v>
      </c>
      <c r="F344" t="s">
        <v>4940</v>
      </c>
      <c r="G344" t="s">
        <v>2888</v>
      </c>
      <c r="H344" t="s">
        <v>1475</v>
      </c>
      <c r="I344">
        <v>0.25</v>
      </c>
      <c r="J344">
        <v>0.95</v>
      </c>
      <c r="K344" t="s">
        <v>3263</v>
      </c>
      <c r="L344" t="str">
        <f t="shared" si="56"/>
        <v>insert into conditionEffect values(</v>
      </c>
      <c r="M344" t="str">
        <f t="shared" si="57"/>
        <v>'CE0344',</v>
      </c>
      <c r="N344" t="str">
        <f t="shared" si="58"/>
        <v>'CONTINUE',</v>
      </c>
      <c r="O344" t="str">
        <f t="shared" si="59"/>
        <v>5,</v>
      </c>
      <c r="P344" t="str">
        <f t="shared" si="60"/>
        <v>'STATUS',</v>
      </c>
      <c r="Q344" t="str">
        <f t="shared" si="61"/>
        <v>'ADD_PERCENT_OF_MAX',</v>
      </c>
      <c r="R344" t="str">
        <f t="shared" si="62"/>
        <v>'MP',</v>
      </c>
      <c r="S344" t="str">
        <f t="shared" si="63"/>
        <v>0.25,</v>
      </c>
      <c r="T344" t="str">
        <f t="shared" si="64"/>
        <v>0.95,</v>
      </c>
      <c r="U344" t="str">
        <f t="shared" si="65"/>
        <v>'魔力上昇中5ターン'</v>
      </c>
      <c r="V344" t="s">
        <v>1441</v>
      </c>
      <c r="W344" t="str">
        <f t="shared" si="66"/>
        <v>insert into conditionEffect values('CE0344','CONTINUE',5,'STATUS','ADD_PERCENT_OF_MAX','MP',0.25,0.95,'魔力上昇中5ターン');</v>
      </c>
    </row>
    <row r="345" spans="3:23">
      <c r="C345" t="s">
        <v>4265</v>
      </c>
      <c r="D345" t="s">
        <v>2884</v>
      </c>
      <c r="E345">
        <v>10</v>
      </c>
      <c r="F345" t="s">
        <v>4940</v>
      </c>
      <c r="G345" t="s">
        <v>2888</v>
      </c>
      <c r="H345" t="s">
        <v>1475</v>
      </c>
      <c r="I345">
        <v>0.25</v>
      </c>
      <c r="J345">
        <v>0.95</v>
      </c>
      <c r="K345" t="s">
        <v>3264</v>
      </c>
      <c r="L345" t="str">
        <f t="shared" si="56"/>
        <v>insert into conditionEffect values(</v>
      </c>
      <c r="M345" t="str">
        <f t="shared" si="57"/>
        <v>'CE0345',</v>
      </c>
      <c r="N345" t="str">
        <f t="shared" si="58"/>
        <v>'CONTINUE',</v>
      </c>
      <c r="O345" t="str">
        <f t="shared" si="59"/>
        <v>10,</v>
      </c>
      <c r="P345" t="str">
        <f t="shared" si="60"/>
        <v>'STATUS',</v>
      </c>
      <c r="Q345" t="str">
        <f t="shared" si="61"/>
        <v>'ADD_PERCENT_OF_MAX',</v>
      </c>
      <c r="R345" t="str">
        <f t="shared" si="62"/>
        <v>'MP',</v>
      </c>
      <c r="S345" t="str">
        <f t="shared" si="63"/>
        <v>0.25,</v>
      </c>
      <c r="T345" t="str">
        <f t="shared" si="64"/>
        <v>0.95,</v>
      </c>
      <c r="U345" t="str">
        <f t="shared" si="65"/>
        <v>'魔力上昇中10ターン'</v>
      </c>
      <c r="V345" t="s">
        <v>1441</v>
      </c>
      <c r="W345" t="str">
        <f t="shared" si="66"/>
        <v>insert into conditionEffect values('CE0345','CONTINUE',10,'STATUS','ADD_PERCENT_OF_MAX','MP',0.25,0.95,'魔力上昇中10ターン');</v>
      </c>
    </row>
    <row r="346" spans="3:23">
      <c r="C346" t="s">
        <v>4266</v>
      </c>
      <c r="D346" t="s">
        <v>2886</v>
      </c>
      <c r="E346">
        <v>1</v>
      </c>
      <c r="F346" t="s">
        <v>4940</v>
      </c>
      <c r="G346" t="s">
        <v>2888</v>
      </c>
      <c r="H346" t="s">
        <v>1475</v>
      </c>
      <c r="I346">
        <v>0.5</v>
      </c>
      <c r="J346">
        <v>0.95</v>
      </c>
      <c r="K346" t="s">
        <v>3265</v>
      </c>
      <c r="L346" t="str">
        <f t="shared" si="56"/>
        <v>insert into conditionEffect values(</v>
      </c>
      <c r="M346" t="str">
        <f t="shared" si="57"/>
        <v>'CE0346',</v>
      </c>
      <c r="N346" t="str">
        <f t="shared" si="58"/>
        <v>'ONECE',</v>
      </c>
      <c r="O346" t="str">
        <f t="shared" si="59"/>
        <v>1,</v>
      </c>
      <c r="P346" t="str">
        <f t="shared" si="60"/>
        <v>'STATUS',</v>
      </c>
      <c r="Q346" t="str">
        <f t="shared" si="61"/>
        <v>'ADD_PERCENT_OF_MAX',</v>
      </c>
      <c r="R346" t="str">
        <f t="shared" si="62"/>
        <v>'MP',</v>
      </c>
      <c r="S346" t="str">
        <f t="shared" si="63"/>
        <v>0.5,</v>
      </c>
      <c r="T346" t="str">
        <f t="shared" si="64"/>
        <v>0.95,</v>
      </c>
      <c r="U346" t="str">
        <f t="shared" si="65"/>
        <v>'魔力上昇強1ターン'</v>
      </c>
      <c r="V346" t="s">
        <v>1441</v>
      </c>
      <c r="W346" t="str">
        <f t="shared" si="66"/>
        <v>insert into conditionEffect values('CE0346','ONECE',1,'STATUS','ADD_PERCENT_OF_MAX','MP',0.5,0.95,'魔力上昇強1ターン');</v>
      </c>
    </row>
    <row r="347" spans="3:23">
      <c r="C347" t="s">
        <v>4267</v>
      </c>
      <c r="D347" t="s">
        <v>2884</v>
      </c>
      <c r="E347">
        <v>5</v>
      </c>
      <c r="F347" t="s">
        <v>4940</v>
      </c>
      <c r="G347" t="s">
        <v>2888</v>
      </c>
      <c r="H347" t="s">
        <v>1475</v>
      </c>
      <c r="I347">
        <v>0.5</v>
      </c>
      <c r="J347">
        <v>0.95</v>
      </c>
      <c r="K347" t="s">
        <v>3266</v>
      </c>
      <c r="L347" t="str">
        <f t="shared" si="56"/>
        <v>insert into conditionEffect values(</v>
      </c>
      <c r="M347" t="str">
        <f t="shared" si="57"/>
        <v>'CE0347',</v>
      </c>
      <c r="N347" t="str">
        <f t="shared" si="58"/>
        <v>'CONTINUE',</v>
      </c>
      <c r="O347" t="str">
        <f t="shared" si="59"/>
        <v>5,</v>
      </c>
      <c r="P347" t="str">
        <f t="shared" si="60"/>
        <v>'STATUS',</v>
      </c>
      <c r="Q347" t="str">
        <f t="shared" si="61"/>
        <v>'ADD_PERCENT_OF_MAX',</v>
      </c>
      <c r="R347" t="str">
        <f t="shared" si="62"/>
        <v>'MP',</v>
      </c>
      <c r="S347" t="str">
        <f t="shared" si="63"/>
        <v>0.5,</v>
      </c>
      <c r="T347" t="str">
        <f t="shared" si="64"/>
        <v>0.95,</v>
      </c>
      <c r="U347" t="str">
        <f t="shared" si="65"/>
        <v>'魔力上昇強5ターン'</v>
      </c>
      <c r="V347" t="s">
        <v>1441</v>
      </c>
      <c r="W347" t="str">
        <f t="shared" si="66"/>
        <v>insert into conditionEffect values('CE0347','CONTINUE',5,'STATUS','ADD_PERCENT_OF_MAX','MP',0.5,0.95,'魔力上昇強5ターン');</v>
      </c>
    </row>
    <row r="348" spans="3:23">
      <c r="C348" t="s">
        <v>4268</v>
      </c>
      <c r="D348" t="s">
        <v>2884</v>
      </c>
      <c r="E348">
        <v>10</v>
      </c>
      <c r="F348" t="s">
        <v>4940</v>
      </c>
      <c r="G348" t="s">
        <v>2888</v>
      </c>
      <c r="H348" t="s">
        <v>1475</v>
      </c>
      <c r="I348">
        <v>0.5</v>
      </c>
      <c r="J348">
        <v>0.95</v>
      </c>
      <c r="K348" t="s">
        <v>3267</v>
      </c>
      <c r="L348" t="str">
        <f t="shared" si="56"/>
        <v>insert into conditionEffect values(</v>
      </c>
      <c r="M348" t="str">
        <f t="shared" si="57"/>
        <v>'CE0348',</v>
      </c>
      <c r="N348" t="str">
        <f t="shared" si="58"/>
        <v>'CONTINUE',</v>
      </c>
      <c r="O348" t="str">
        <f t="shared" si="59"/>
        <v>10,</v>
      </c>
      <c r="P348" t="str">
        <f t="shared" si="60"/>
        <v>'STATUS',</v>
      </c>
      <c r="Q348" t="str">
        <f t="shared" si="61"/>
        <v>'ADD_PERCENT_OF_MAX',</v>
      </c>
      <c r="R348" t="str">
        <f t="shared" si="62"/>
        <v>'MP',</v>
      </c>
      <c r="S348" t="str">
        <f t="shared" si="63"/>
        <v>0.5,</v>
      </c>
      <c r="T348" t="str">
        <f t="shared" si="64"/>
        <v>0.95,</v>
      </c>
      <c r="U348" t="str">
        <f t="shared" si="65"/>
        <v>'魔力上昇強10ターン'</v>
      </c>
      <c r="V348" t="s">
        <v>1441</v>
      </c>
      <c r="W348" t="str">
        <f t="shared" si="66"/>
        <v>insert into conditionEffect values('CE0348','CONTINUE',10,'STATUS','ADD_PERCENT_OF_MAX','MP',0.5,0.95,'魔力上昇強10ターン');</v>
      </c>
    </row>
    <row r="349" spans="3:23">
      <c r="C349" t="s">
        <v>4269</v>
      </c>
      <c r="D349" t="s">
        <v>2886</v>
      </c>
      <c r="E349">
        <v>1</v>
      </c>
      <c r="F349" t="s">
        <v>4940</v>
      </c>
      <c r="G349" t="s">
        <v>2888</v>
      </c>
      <c r="H349" t="s">
        <v>1475</v>
      </c>
      <c r="I349">
        <v>-0.1</v>
      </c>
      <c r="J349">
        <v>0.95</v>
      </c>
      <c r="K349" t="s">
        <v>3268</v>
      </c>
      <c r="L349" t="str">
        <f t="shared" si="56"/>
        <v>insert into conditionEffect values(</v>
      </c>
      <c r="M349" t="str">
        <f t="shared" si="57"/>
        <v>'CE0349',</v>
      </c>
      <c r="N349" t="str">
        <f t="shared" si="58"/>
        <v>'ONECE',</v>
      </c>
      <c r="O349" t="str">
        <f t="shared" si="59"/>
        <v>1,</v>
      </c>
      <c r="P349" t="str">
        <f t="shared" si="60"/>
        <v>'STATUS',</v>
      </c>
      <c r="Q349" t="str">
        <f t="shared" si="61"/>
        <v>'ADD_PERCENT_OF_MAX',</v>
      </c>
      <c r="R349" t="str">
        <f t="shared" si="62"/>
        <v>'MP',</v>
      </c>
      <c r="S349" t="str">
        <f t="shared" si="63"/>
        <v>-0.1,</v>
      </c>
      <c r="T349" t="str">
        <f t="shared" si="64"/>
        <v>0.95,</v>
      </c>
      <c r="U349" t="str">
        <f t="shared" si="65"/>
        <v>'魔力低下弱1ターン'</v>
      </c>
      <c r="V349" t="s">
        <v>1441</v>
      </c>
      <c r="W349" t="str">
        <f t="shared" si="66"/>
        <v>insert into conditionEffect values('CE0349','ONECE',1,'STATUS','ADD_PERCENT_OF_MAX','MP',-0.1,0.95,'魔力低下弱1ターン');</v>
      </c>
    </row>
    <row r="350" spans="3:23">
      <c r="C350" t="s">
        <v>4270</v>
      </c>
      <c r="D350" t="s">
        <v>2884</v>
      </c>
      <c r="E350">
        <v>5</v>
      </c>
      <c r="F350" t="s">
        <v>4940</v>
      </c>
      <c r="G350" t="s">
        <v>2888</v>
      </c>
      <c r="H350" t="s">
        <v>1475</v>
      </c>
      <c r="I350">
        <v>-0.1</v>
      </c>
      <c r="J350">
        <v>0.95</v>
      </c>
      <c r="K350" t="s">
        <v>3269</v>
      </c>
      <c r="L350" t="str">
        <f t="shared" si="56"/>
        <v>insert into conditionEffect values(</v>
      </c>
      <c r="M350" t="str">
        <f t="shared" si="57"/>
        <v>'CE0350',</v>
      </c>
      <c r="N350" t="str">
        <f t="shared" si="58"/>
        <v>'CONTINUE',</v>
      </c>
      <c r="O350" t="str">
        <f t="shared" si="59"/>
        <v>5,</v>
      </c>
      <c r="P350" t="str">
        <f t="shared" si="60"/>
        <v>'STATUS',</v>
      </c>
      <c r="Q350" t="str">
        <f t="shared" si="61"/>
        <v>'ADD_PERCENT_OF_MAX',</v>
      </c>
      <c r="R350" t="str">
        <f t="shared" si="62"/>
        <v>'MP',</v>
      </c>
      <c r="S350" t="str">
        <f t="shared" si="63"/>
        <v>-0.1,</v>
      </c>
      <c r="T350" t="str">
        <f t="shared" si="64"/>
        <v>0.95,</v>
      </c>
      <c r="U350" t="str">
        <f t="shared" si="65"/>
        <v>'魔力低下弱5ターン'</v>
      </c>
      <c r="V350" t="s">
        <v>1441</v>
      </c>
      <c r="W350" t="str">
        <f t="shared" si="66"/>
        <v>insert into conditionEffect values('CE0350','CONTINUE',5,'STATUS','ADD_PERCENT_OF_MAX','MP',-0.1,0.95,'魔力低下弱5ターン');</v>
      </c>
    </row>
    <row r="351" spans="3:23">
      <c r="C351" t="s">
        <v>4271</v>
      </c>
      <c r="D351" t="s">
        <v>2884</v>
      </c>
      <c r="E351">
        <v>10</v>
      </c>
      <c r="F351" t="s">
        <v>4940</v>
      </c>
      <c r="G351" t="s">
        <v>2888</v>
      </c>
      <c r="H351" t="s">
        <v>1475</v>
      </c>
      <c r="I351">
        <v>-0.1</v>
      </c>
      <c r="J351">
        <v>0.95</v>
      </c>
      <c r="K351" t="s">
        <v>3270</v>
      </c>
      <c r="L351" t="str">
        <f t="shared" si="56"/>
        <v>insert into conditionEffect values(</v>
      </c>
      <c r="M351" t="str">
        <f t="shared" si="57"/>
        <v>'CE0351',</v>
      </c>
      <c r="N351" t="str">
        <f t="shared" si="58"/>
        <v>'CONTINUE',</v>
      </c>
      <c r="O351" t="str">
        <f t="shared" si="59"/>
        <v>10,</v>
      </c>
      <c r="P351" t="str">
        <f t="shared" si="60"/>
        <v>'STATUS',</v>
      </c>
      <c r="Q351" t="str">
        <f t="shared" si="61"/>
        <v>'ADD_PERCENT_OF_MAX',</v>
      </c>
      <c r="R351" t="str">
        <f t="shared" si="62"/>
        <v>'MP',</v>
      </c>
      <c r="S351" t="str">
        <f t="shared" si="63"/>
        <v>-0.1,</v>
      </c>
      <c r="T351" t="str">
        <f t="shared" si="64"/>
        <v>0.95,</v>
      </c>
      <c r="U351" t="str">
        <f t="shared" si="65"/>
        <v>'魔力低下弱10ターン'</v>
      </c>
      <c r="V351" t="s">
        <v>1441</v>
      </c>
      <c r="W351" t="str">
        <f t="shared" si="66"/>
        <v>insert into conditionEffect values('CE0351','CONTINUE',10,'STATUS','ADD_PERCENT_OF_MAX','MP',-0.1,0.95,'魔力低下弱10ターン');</v>
      </c>
    </row>
    <row r="352" spans="3:23">
      <c r="C352" t="s">
        <v>4272</v>
      </c>
      <c r="D352" t="s">
        <v>2886</v>
      </c>
      <c r="E352">
        <v>1</v>
      </c>
      <c r="F352" t="s">
        <v>4940</v>
      </c>
      <c r="G352" t="s">
        <v>2888</v>
      </c>
      <c r="H352" t="s">
        <v>1475</v>
      </c>
      <c r="I352">
        <v>-0.25</v>
      </c>
      <c r="J352">
        <v>0.95</v>
      </c>
      <c r="K352" t="s">
        <v>3271</v>
      </c>
      <c r="L352" t="str">
        <f t="shared" si="56"/>
        <v>insert into conditionEffect values(</v>
      </c>
      <c r="M352" t="str">
        <f t="shared" si="57"/>
        <v>'CE0352',</v>
      </c>
      <c r="N352" t="str">
        <f t="shared" si="58"/>
        <v>'ONECE',</v>
      </c>
      <c r="O352" t="str">
        <f t="shared" si="59"/>
        <v>1,</v>
      </c>
      <c r="P352" t="str">
        <f t="shared" si="60"/>
        <v>'STATUS',</v>
      </c>
      <c r="Q352" t="str">
        <f t="shared" si="61"/>
        <v>'ADD_PERCENT_OF_MAX',</v>
      </c>
      <c r="R352" t="str">
        <f t="shared" si="62"/>
        <v>'MP',</v>
      </c>
      <c r="S352" t="str">
        <f t="shared" si="63"/>
        <v>-0.25,</v>
      </c>
      <c r="T352" t="str">
        <f t="shared" si="64"/>
        <v>0.95,</v>
      </c>
      <c r="U352" t="str">
        <f t="shared" si="65"/>
        <v>'魔力低下中1ターン'</v>
      </c>
      <c r="V352" t="s">
        <v>1441</v>
      </c>
      <c r="W352" t="str">
        <f t="shared" si="66"/>
        <v>insert into conditionEffect values('CE0352','ONECE',1,'STATUS','ADD_PERCENT_OF_MAX','MP',-0.25,0.95,'魔力低下中1ターン');</v>
      </c>
    </row>
    <row r="353" spans="3:23">
      <c r="C353" t="s">
        <v>4273</v>
      </c>
      <c r="D353" t="s">
        <v>2884</v>
      </c>
      <c r="E353">
        <v>5</v>
      </c>
      <c r="F353" t="s">
        <v>4940</v>
      </c>
      <c r="G353" t="s">
        <v>2888</v>
      </c>
      <c r="H353" t="s">
        <v>1475</v>
      </c>
      <c r="I353">
        <v>-0.25</v>
      </c>
      <c r="J353">
        <v>0.95</v>
      </c>
      <c r="K353" t="s">
        <v>3272</v>
      </c>
      <c r="L353" t="str">
        <f t="shared" si="56"/>
        <v>insert into conditionEffect values(</v>
      </c>
      <c r="M353" t="str">
        <f t="shared" si="57"/>
        <v>'CE0353',</v>
      </c>
      <c r="N353" t="str">
        <f t="shared" si="58"/>
        <v>'CONTINUE',</v>
      </c>
      <c r="O353" t="str">
        <f t="shared" si="59"/>
        <v>5,</v>
      </c>
      <c r="P353" t="str">
        <f t="shared" si="60"/>
        <v>'STATUS',</v>
      </c>
      <c r="Q353" t="str">
        <f t="shared" si="61"/>
        <v>'ADD_PERCENT_OF_MAX',</v>
      </c>
      <c r="R353" t="str">
        <f t="shared" si="62"/>
        <v>'MP',</v>
      </c>
      <c r="S353" t="str">
        <f t="shared" si="63"/>
        <v>-0.25,</v>
      </c>
      <c r="T353" t="str">
        <f t="shared" si="64"/>
        <v>0.95,</v>
      </c>
      <c r="U353" t="str">
        <f t="shared" si="65"/>
        <v>'魔力低下中5ターン'</v>
      </c>
      <c r="V353" t="s">
        <v>1441</v>
      </c>
      <c r="W353" t="str">
        <f t="shared" si="66"/>
        <v>insert into conditionEffect values('CE0353','CONTINUE',5,'STATUS','ADD_PERCENT_OF_MAX','MP',-0.25,0.95,'魔力低下中5ターン');</v>
      </c>
    </row>
    <row r="354" spans="3:23">
      <c r="C354" t="s">
        <v>4274</v>
      </c>
      <c r="D354" t="s">
        <v>2884</v>
      </c>
      <c r="E354">
        <v>10</v>
      </c>
      <c r="F354" t="s">
        <v>4940</v>
      </c>
      <c r="G354" t="s">
        <v>2888</v>
      </c>
      <c r="H354" t="s">
        <v>1475</v>
      </c>
      <c r="I354">
        <v>-0.25</v>
      </c>
      <c r="J354">
        <v>0.95</v>
      </c>
      <c r="K354" t="s">
        <v>3273</v>
      </c>
      <c r="L354" t="str">
        <f t="shared" si="56"/>
        <v>insert into conditionEffect values(</v>
      </c>
      <c r="M354" t="str">
        <f t="shared" si="57"/>
        <v>'CE0354',</v>
      </c>
      <c r="N354" t="str">
        <f t="shared" si="58"/>
        <v>'CONTINUE',</v>
      </c>
      <c r="O354" t="str">
        <f t="shared" si="59"/>
        <v>10,</v>
      </c>
      <c r="P354" t="str">
        <f t="shared" si="60"/>
        <v>'STATUS',</v>
      </c>
      <c r="Q354" t="str">
        <f t="shared" si="61"/>
        <v>'ADD_PERCENT_OF_MAX',</v>
      </c>
      <c r="R354" t="str">
        <f t="shared" si="62"/>
        <v>'MP',</v>
      </c>
      <c r="S354" t="str">
        <f t="shared" si="63"/>
        <v>-0.25,</v>
      </c>
      <c r="T354" t="str">
        <f t="shared" si="64"/>
        <v>0.95,</v>
      </c>
      <c r="U354" t="str">
        <f t="shared" si="65"/>
        <v>'魔力低下中10ターン'</v>
      </c>
      <c r="V354" t="s">
        <v>1441</v>
      </c>
      <c r="W354" t="str">
        <f t="shared" si="66"/>
        <v>insert into conditionEffect values('CE0354','CONTINUE',10,'STATUS','ADD_PERCENT_OF_MAX','MP',-0.25,0.95,'魔力低下中10ターン');</v>
      </c>
    </row>
    <row r="355" spans="3:23">
      <c r="C355" t="s">
        <v>4275</v>
      </c>
      <c r="D355" t="s">
        <v>2886</v>
      </c>
      <c r="E355">
        <v>1</v>
      </c>
      <c r="F355" t="s">
        <v>4940</v>
      </c>
      <c r="G355" t="s">
        <v>2888</v>
      </c>
      <c r="H355" t="s">
        <v>1475</v>
      </c>
      <c r="I355">
        <v>-0.5</v>
      </c>
      <c r="J355">
        <v>0.95</v>
      </c>
      <c r="K355" t="s">
        <v>3274</v>
      </c>
      <c r="L355" t="str">
        <f t="shared" si="56"/>
        <v>insert into conditionEffect values(</v>
      </c>
      <c r="M355" t="str">
        <f t="shared" si="57"/>
        <v>'CE0355',</v>
      </c>
      <c r="N355" t="str">
        <f t="shared" si="58"/>
        <v>'ONECE',</v>
      </c>
      <c r="O355" t="str">
        <f t="shared" si="59"/>
        <v>1,</v>
      </c>
      <c r="P355" t="str">
        <f t="shared" si="60"/>
        <v>'STATUS',</v>
      </c>
      <c r="Q355" t="str">
        <f t="shared" si="61"/>
        <v>'ADD_PERCENT_OF_MAX',</v>
      </c>
      <c r="R355" t="str">
        <f t="shared" si="62"/>
        <v>'MP',</v>
      </c>
      <c r="S355" t="str">
        <f t="shared" si="63"/>
        <v>-0.5,</v>
      </c>
      <c r="T355" t="str">
        <f t="shared" si="64"/>
        <v>0.95,</v>
      </c>
      <c r="U355" t="str">
        <f t="shared" si="65"/>
        <v>'魔力低下強1ターン'</v>
      </c>
      <c r="V355" t="s">
        <v>1441</v>
      </c>
      <c r="W355" t="str">
        <f t="shared" si="66"/>
        <v>insert into conditionEffect values('CE0355','ONECE',1,'STATUS','ADD_PERCENT_OF_MAX','MP',-0.5,0.95,'魔力低下強1ターン');</v>
      </c>
    </row>
    <row r="356" spans="3:23">
      <c r="C356" t="s">
        <v>4276</v>
      </c>
      <c r="D356" t="s">
        <v>2884</v>
      </c>
      <c r="E356">
        <v>5</v>
      </c>
      <c r="F356" t="s">
        <v>4940</v>
      </c>
      <c r="G356" t="s">
        <v>2888</v>
      </c>
      <c r="H356" t="s">
        <v>1475</v>
      </c>
      <c r="I356">
        <v>-0.5</v>
      </c>
      <c r="J356">
        <v>0.95</v>
      </c>
      <c r="K356" t="s">
        <v>3275</v>
      </c>
      <c r="L356" t="str">
        <f t="shared" si="56"/>
        <v>insert into conditionEffect values(</v>
      </c>
      <c r="M356" t="str">
        <f t="shared" si="57"/>
        <v>'CE0356',</v>
      </c>
      <c r="N356" t="str">
        <f t="shared" si="58"/>
        <v>'CONTINUE',</v>
      </c>
      <c r="O356" t="str">
        <f t="shared" si="59"/>
        <v>5,</v>
      </c>
      <c r="P356" t="str">
        <f t="shared" si="60"/>
        <v>'STATUS',</v>
      </c>
      <c r="Q356" t="str">
        <f t="shared" si="61"/>
        <v>'ADD_PERCENT_OF_MAX',</v>
      </c>
      <c r="R356" t="str">
        <f t="shared" si="62"/>
        <v>'MP',</v>
      </c>
      <c r="S356" t="str">
        <f t="shared" si="63"/>
        <v>-0.5,</v>
      </c>
      <c r="T356" t="str">
        <f t="shared" si="64"/>
        <v>0.95,</v>
      </c>
      <c r="U356" t="str">
        <f t="shared" si="65"/>
        <v>'魔力低下強5ターン'</v>
      </c>
      <c r="V356" t="s">
        <v>1441</v>
      </c>
      <c r="W356" t="str">
        <f t="shared" si="66"/>
        <v>insert into conditionEffect values('CE0356','CONTINUE',5,'STATUS','ADD_PERCENT_OF_MAX','MP',-0.5,0.95,'魔力低下強5ターン');</v>
      </c>
    </row>
    <row r="357" spans="3:23">
      <c r="C357" t="s">
        <v>4277</v>
      </c>
      <c r="D357" t="s">
        <v>2884</v>
      </c>
      <c r="E357">
        <v>10</v>
      </c>
      <c r="F357" t="s">
        <v>4940</v>
      </c>
      <c r="G357" t="s">
        <v>2888</v>
      </c>
      <c r="H357" t="s">
        <v>1475</v>
      </c>
      <c r="I357">
        <v>-0.5</v>
      </c>
      <c r="J357">
        <v>0.95</v>
      </c>
      <c r="K357" t="s">
        <v>3276</v>
      </c>
      <c r="L357" t="str">
        <f t="shared" si="56"/>
        <v>insert into conditionEffect values(</v>
      </c>
      <c r="M357" t="str">
        <f t="shared" si="57"/>
        <v>'CE0357',</v>
      </c>
      <c r="N357" t="str">
        <f t="shared" si="58"/>
        <v>'CONTINUE',</v>
      </c>
      <c r="O357" t="str">
        <f t="shared" si="59"/>
        <v>10,</v>
      </c>
      <c r="P357" t="str">
        <f t="shared" si="60"/>
        <v>'STATUS',</v>
      </c>
      <c r="Q357" t="str">
        <f t="shared" si="61"/>
        <v>'ADD_PERCENT_OF_MAX',</v>
      </c>
      <c r="R357" t="str">
        <f t="shared" si="62"/>
        <v>'MP',</v>
      </c>
      <c r="S357" t="str">
        <f t="shared" si="63"/>
        <v>-0.5,</v>
      </c>
      <c r="T357" t="str">
        <f t="shared" si="64"/>
        <v>0.95,</v>
      </c>
      <c r="U357" t="str">
        <f t="shared" si="65"/>
        <v>'魔力低下強10ターン'</v>
      </c>
      <c r="V357" t="s">
        <v>1441</v>
      </c>
      <c r="W357" t="str">
        <f t="shared" si="66"/>
        <v>insert into conditionEffect values('CE0357','CONTINUE',10,'STATUS','ADD_PERCENT_OF_MAX','MP',-0.5,0.95,'魔力低下強10ターン');</v>
      </c>
    </row>
    <row r="358" spans="3:23">
      <c r="C358" t="s">
        <v>4278</v>
      </c>
      <c r="D358" t="s">
        <v>2886</v>
      </c>
      <c r="E358">
        <v>1</v>
      </c>
      <c r="F358" t="s">
        <v>4940</v>
      </c>
      <c r="G358" t="s">
        <v>2888</v>
      </c>
      <c r="H358" t="s">
        <v>1476</v>
      </c>
      <c r="I358">
        <v>0.1</v>
      </c>
      <c r="J358">
        <v>0.95</v>
      </c>
      <c r="K358" t="s">
        <v>3277</v>
      </c>
      <c r="L358" t="str">
        <f t="shared" si="56"/>
        <v>insert into conditionEffect values(</v>
      </c>
      <c r="M358" t="str">
        <f t="shared" si="57"/>
        <v>'CE0358',</v>
      </c>
      <c r="N358" t="str">
        <f t="shared" si="58"/>
        <v>'ONECE',</v>
      </c>
      <c r="O358" t="str">
        <f t="shared" si="59"/>
        <v>1,</v>
      </c>
      <c r="P358" t="str">
        <f t="shared" si="60"/>
        <v>'STATUS',</v>
      </c>
      <c r="Q358" t="str">
        <f t="shared" si="61"/>
        <v>'ADD_PERCENT_OF_MAX',</v>
      </c>
      <c r="R358" t="str">
        <f t="shared" si="62"/>
        <v>'STR',</v>
      </c>
      <c r="S358" t="str">
        <f t="shared" si="63"/>
        <v>0.1,</v>
      </c>
      <c r="T358" t="str">
        <f t="shared" si="64"/>
        <v>0.95,</v>
      </c>
      <c r="U358" t="str">
        <f t="shared" si="65"/>
        <v>'筋力上昇弱1ターン'</v>
      </c>
      <c r="V358" t="s">
        <v>1441</v>
      </c>
      <c r="W358" t="str">
        <f t="shared" si="66"/>
        <v>insert into conditionEffect values('CE0358','ONECE',1,'STATUS','ADD_PERCENT_OF_MAX','STR',0.1,0.95,'筋力上昇弱1ターン');</v>
      </c>
    </row>
    <row r="359" spans="3:23">
      <c r="C359" t="s">
        <v>4279</v>
      </c>
      <c r="D359" t="s">
        <v>2884</v>
      </c>
      <c r="E359">
        <v>5</v>
      </c>
      <c r="F359" t="s">
        <v>4940</v>
      </c>
      <c r="G359" t="s">
        <v>2888</v>
      </c>
      <c r="H359" t="s">
        <v>1476</v>
      </c>
      <c r="I359">
        <v>0.1</v>
      </c>
      <c r="J359">
        <v>0.95</v>
      </c>
      <c r="K359" t="s">
        <v>3278</v>
      </c>
      <c r="L359" t="str">
        <f t="shared" si="56"/>
        <v>insert into conditionEffect values(</v>
      </c>
      <c r="M359" t="str">
        <f t="shared" si="57"/>
        <v>'CE0359',</v>
      </c>
      <c r="N359" t="str">
        <f t="shared" si="58"/>
        <v>'CONTINUE',</v>
      </c>
      <c r="O359" t="str">
        <f t="shared" si="59"/>
        <v>5,</v>
      </c>
      <c r="P359" t="str">
        <f t="shared" si="60"/>
        <v>'STATUS',</v>
      </c>
      <c r="Q359" t="str">
        <f t="shared" si="61"/>
        <v>'ADD_PERCENT_OF_MAX',</v>
      </c>
      <c r="R359" t="str">
        <f t="shared" si="62"/>
        <v>'STR',</v>
      </c>
      <c r="S359" t="str">
        <f t="shared" si="63"/>
        <v>0.1,</v>
      </c>
      <c r="T359" t="str">
        <f t="shared" si="64"/>
        <v>0.95,</v>
      </c>
      <c r="U359" t="str">
        <f t="shared" si="65"/>
        <v>'筋力上昇弱5ターン'</v>
      </c>
      <c r="V359" t="s">
        <v>1441</v>
      </c>
      <c r="W359" t="str">
        <f t="shared" si="66"/>
        <v>insert into conditionEffect values('CE0359','CONTINUE',5,'STATUS','ADD_PERCENT_OF_MAX','STR',0.1,0.95,'筋力上昇弱5ターン');</v>
      </c>
    </row>
    <row r="360" spans="3:23">
      <c r="C360" t="s">
        <v>4280</v>
      </c>
      <c r="D360" t="s">
        <v>2884</v>
      </c>
      <c r="E360">
        <v>10</v>
      </c>
      <c r="F360" t="s">
        <v>4940</v>
      </c>
      <c r="G360" t="s">
        <v>2888</v>
      </c>
      <c r="H360" t="s">
        <v>1476</v>
      </c>
      <c r="I360">
        <v>0.1</v>
      </c>
      <c r="J360">
        <v>0.95</v>
      </c>
      <c r="K360" t="s">
        <v>3279</v>
      </c>
      <c r="L360" t="str">
        <f t="shared" si="56"/>
        <v>insert into conditionEffect values(</v>
      </c>
      <c r="M360" t="str">
        <f t="shared" si="57"/>
        <v>'CE0360',</v>
      </c>
      <c r="N360" t="str">
        <f t="shared" si="58"/>
        <v>'CONTINUE',</v>
      </c>
      <c r="O360" t="str">
        <f t="shared" si="59"/>
        <v>10,</v>
      </c>
      <c r="P360" t="str">
        <f t="shared" si="60"/>
        <v>'STATUS',</v>
      </c>
      <c r="Q360" t="str">
        <f t="shared" si="61"/>
        <v>'ADD_PERCENT_OF_MAX',</v>
      </c>
      <c r="R360" t="str">
        <f t="shared" si="62"/>
        <v>'STR',</v>
      </c>
      <c r="S360" t="str">
        <f t="shared" si="63"/>
        <v>0.1,</v>
      </c>
      <c r="T360" t="str">
        <f t="shared" si="64"/>
        <v>0.95,</v>
      </c>
      <c r="U360" t="str">
        <f t="shared" si="65"/>
        <v>'筋力上昇弱10ターン'</v>
      </c>
      <c r="V360" t="s">
        <v>1441</v>
      </c>
      <c r="W360" t="str">
        <f t="shared" si="66"/>
        <v>insert into conditionEffect values('CE0360','CONTINUE',10,'STATUS','ADD_PERCENT_OF_MAX','STR',0.1,0.95,'筋力上昇弱10ターン');</v>
      </c>
    </row>
    <row r="361" spans="3:23">
      <c r="C361" t="s">
        <v>4281</v>
      </c>
      <c r="D361" t="s">
        <v>2886</v>
      </c>
      <c r="E361">
        <v>1</v>
      </c>
      <c r="F361" t="s">
        <v>4940</v>
      </c>
      <c r="G361" t="s">
        <v>2888</v>
      </c>
      <c r="H361" t="s">
        <v>1476</v>
      </c>
      <c r="I361">
        <v>0.25</v>
      </c>
      <c r="J361">
        <v>0.95</v>
      </c>
      <c r="K361" t="s">
        <v>3280</v>
      </c>
      <c r="L361" t="str">
        <f t="shared" si="56"/>
        <v>insert into conditionEffect values(</v>
      </c>
      <c r="M361" t="str">
        <f t="shared" si="57"/>
        <v>'CE0361',</v>
      </c>
      <c r="N361" t="str">
        <f t="shared" si="58"/>
        <v>'ONECE',</v>
      </c>
      <c r="O361" t="str">
        <f t="shared" si="59"/>
        <v>1,</v>
      </c>
      <c r="P361" t="str">
        <f t="shared" si="60"/>
        <v>'STATUS',</v>
      </c>
      <c r="Q361" t="str">
        <f t="shared" si="61"/>
        <v>'ADD_PERCENT_OF_MAX',</v>
      </c>
      <c r="R361" t="str">
        <f t="shared" si="62"/>
        <v>'STR',</v>
      </c>
      <c r="S361" t="str">
        <f t="shared" si="63"/>
        <v>0.25,</v>
      </c>
      <c r="T361" t="str">
        <f t="shared" si="64"/>
        <v>0.95,</v>
      </c>
      <c r="U361" t="str">
        <f t="shared" si="65"/>
        <v>'筋力上昇中1ターン'</v>
      </c>
      <c r="V361" t="s">
        <v>1441</v>
      </c>
      <c r="W361" t="str">
        <f t="shared" si="66"/>
        <v>insert into conditionEffect values('CE0361','ONECE',1,'STATUS','ADD_PERCENT_OF_MAX','STR',0.25,0.95,'筋力上昇中1ターン');</v>
      </c>
    </row>
    <row r="362" spans="3:23">
      <c r="C362" t="s">
        <v>4282</v>
      </c>
      <c r="D362" t="s">
        <v>2884</v>
      </c>
      <c r="E362">
        <v>5</v>
      </c>
      <c r="F362" t="s">
        <v>4940</v>
      </c>
      <c r="G362" t="s">
        <v>2888</v>
      </c>
      <c r="H362" t="s">
        <v>1476</v>
      </c>
      <c r="I362">
        <v>0.25</v>
      </c>
      <c r="J362">
        <v>0.95</v>
      </c>
      <c r="K362" t="s">
        <v>3281</v>
      </c>
      <c r="L362" t="str">
        <f t="shared" si="56"/>
        <v>insert into conditionEffect values(</v>
      </c>
      <c r="M362" t="str">
        <f t="shared" si="57"/>
        <v>'CE0362',</v>
      </c>
      <c r="N362" t="str">
        <f t="shared" si="58"/>
        <v>'CONTINUE',</v>
      </c>
      <c r="O362" t="str">
        <f t="shared" si="59"/>
        <v>5,</v>
      </c>
      <c r="P362" t="str">
        <f t="shared" si="60"/>
        <v>'STATUS',</v>
      </c>
      <c r="Q362" t="str">
        <f t="shared" si="61"/>
        <v>'ADD_PERCENT_OF_MAX',</v>
      </c>
      <c r="R362" t="str">
        <f t="shared" si="62"/>
        <v>'STR',</v>
      </c>
      <c r="S362" t="str">
        <f t="shared" si="63"/>
        <v>0.25,</v>
      </c>
      <c r="T362" t="str">
        <f t="shared" si="64"/>
        <v>0.95,</v>
      </c>
      <c r="U362" t="str">
        <f t="shared" si="65"/>
        <v>'筋力上昇中5ターン'</v>
      </c>
      <c r="V362" t="s">
        <v>1441</v>
      </c>
      <c r="W362" t="str">
        <f t="shared" si="66"/>
        <v>insert into conditionEffect values('CE0362','CONTINUE',5,'STATUS','ADD_PERCENT_OF_MAX','STR',0.25,0.95,'筋力上昇中5ターン');</v>
      </c>
    </row>
    <row r="363" spans="3:23">
      <c r="C363" t="s">
        <v>4283</v>
      </c>
      <c r="D363" t="s">
        <v>2884</v>
      </c>
      <c r="E363">
        <v>10</v>
      </c>
      <c r="F363" t="s">
        <v>4940</v>
      </c>
      <c r="G363" t="s">
        <v>2888</v>
      </c>
      <c r="H363" t="s">
        <v>1476</v>
      </c>
      <c r="I363">
        <v>0.25</v>
      </c>
      <c r="J363">
        <v>0.95</v>
      </c>
      <c r="K363" t="s">
        <v>3282</v>
      </c>
      <c r="L363" t="str">
        <f t="shared" si="56"/>
        <v>insert into conditionEffect values(</v>
      </c>
      <c r="M363" t="str">
        <f t="shared" si="57"/>
        <v>'CE0363',</v>
      </c>
      <c r="N363" t="str">
        <f t="shared" si="58"/>
        <v>'CONTINUE',</v>
      </c>
      <c r="O363" t="str">
        <f t="shared" si="59"/>
        <v>10,</v>
      </c>
      <c r="P363" t="str">
        <f t="shared" si="60"/>
        <v>'STATUS',</v>
      </c>
      <c r="Q363" t="str">
        <f t="shared" si="61"/>
        <v>'ADD_PERCENT_OF_MAX',</v>
      </c>
      <c r="R363" t="str">
        <f t="shared" si="62"/>
        <v>'STR',</v>
      </c>
      <c r="S363" t="str">
        <f t="shared" si="63"/>
        <v>0.25,</v>
      </c>
      <c r="T363" t="str">
        <f t="shared" si="64"/>
        <v>0.95,</v>
      </c>
      <c r="U363" t="str">
        <f t="shared" si="65"/>
        <v>'筋力上昇中10ターン'</v>
      </c>
      <c r="V363" t="s">
        <v>1441</v>
      </c>
      <c r="W363" t="str">
        <f t="shared" si="66"/>
        <v>insert into conditionEffect values('CE0363','CONTINUE',10,'STATUS','ADD_PERCENT_OF_MAX','STR',0.25,0.95,'筋力上昇中10ターン');</v>
      </c>
    </row>
    <row r="364" spans="3:23">
      <c r="C364" t="s">
        <v>4284</v>
      </c>
      <c r="D364" t="s">
        <v>2886</v>
      </c>
      <c r="E364">
        <v>1</v>
      </c>
      <c r="F364" t="s">
        <v>4940</v>
      </c>
      <c r="G364" t="s">
        <v>2888</v>
      </c>
      <c r="H364" t="s">
        <v>1476</v>
      </c>
      <c r="I364">
        <v>0.5</v>
      </c>
      <c r="J364">
        <v>0.95</v>
      </c>
      <c r="K364" t="s">
        <v>3283</v>
      </c>
      <c r="L364" t="str">
        <f t="shared" si="56"/>
        <v>insert into conditionEffect values(</v>
      </c>
      <c r="M364" t="str">
        <f t="shared" si="57"/>
        <v>'CE0364',</v>
      </c>
      <c r="N364" t="str">
        <f t="shared" si="58"/>
        <v>'ONECE',</v>
      </c>
      <c r="O364" t="str">
        <f t="shared" si="59"/>
        <v>1,</v>
      </c>
      <c r="P364" t="str">
        <f t="shared" si="60"/>
        <v>'STATUS',</v>
      </c>
      <c r="Q364" t="str">
        <f t="shared" si="61"/>
        <v>'ADD_PERCENT_OF_MAX',</v>
      </c>
      <c r="R364" t="str">
        <f t="shared" si="62"/>
        <v>'STR',</v>
      </c>
      <c r="S364" t="str">
        <f t="shared" si="63"/>
        <v>0.5,</v>
      </c>
      <c r="T364" t="str">
        <f t="shared" si="64"/>
        <v>0.95,</v>
      </c>
      <c r="U364" t="str">
        <f t="shared" si="65"/>
        <v>'筋力上昇強1ターン'</v>
      </c>
      <c r="V364" t="s">
        <v>1441</v>
      </c>
      <c r="W364" t="str">
        <f t="shared" si="66"/>
        <v>insert into conditionEffect values('CE0364','ONECE',1,'STATUS','ADD_PERCENT_OF_MAX','STR',0.5,0.95,'筋力上昇強1ターン');</v>
      </c>
    </row>
    <row r="365" spans="3:23">
      <c r="C365" t="s">
        <v>4285</v>
      </c>
      <c r="D365" t="s">
        <v>2884</v>
      </c>
      <c r="E365">
        <v>5</v>
      </c>
      <c r="F365" t="s">
        <v>4940</v>
      </c>
      <c r="G365" t="s">
        <v>2888</v>
      </c>
      <c r="H365" t="s">
        <v>1476</v>
      </c>
      <c r="I365">
        <v>0.5</v>
      </c>
      <c r="J365">
        <v>0.95</v>
      </c>
      <c r="K365" t="s">
        <v>3284</v>
      </c>
      <c r="L365" t="str">
        <f t="shared" si="56"/>
        <v>insert into conditionEffect values(</v>
      </c>
      <c r="M365" t="str">
        <f t="shared" si="57"/>
        <v>'CE0365',</v>
      </c>
      <c r="N365" t="str">
        <f t="shared" si="58"/>
        <v>'CONTINUE',</v>
      </c>
      <c r="O365" t="str">
        <f t="shared" si="59"/>
        <v>5,</v>
      </c>
      <c r="P365" t="str">
        <f t="shared" si="60"/>
        <v>'STATUS',</v>
      </c>
      <c r="Q365" t="str">
        <f t="shared" si="61"/>
        <v>'ADD_PERCENT_OF_MAX',</v>
      </c>
      <c r="R365" t="str">
        <f t="shared" si="62"/>
        <v>'STR',</v>
      </c>
      <c r="S365" t="str">
        <f t="shared" si="63"/>
        <v>0.5,</v>
      </c>
      <c r="T365" t="str">
        <f t="shared" si="64"/>
        <v>0.95,</v>
      </c>
      <c r="U365" t="str">
        <f t="shared" si="65"/>
        <v>'筋力上昇強5ターン'</v>
      </c>
      <c r="V365" t="s">
        <v>1441</v>
      </c>
      <c r="W365" t="str">
        <f t="shared" si="66"/>
        <v>insert into conditionEffect values('CE0365','CONTINUE',5,'STATUS','ADD_PERCENT_OF_MAX','STR',0.5,0.95,'筋力上昇強5ターン');</v>
      </c>
    </row>
    <row r="366" spans="3:23">
      <c r="C366" t="s">
        <v>4286</v>
      </c>
      <c r="D366" t="s">
        <v>2884</v>
      </c>
      <c r="E366">
        <v>10</v>
      </c>
      <c r="F366" t="s">
        <v>4940</v>
      </c>
      <c r="G366" t="s">
        <v>2888</v>
      </c>
      <c r="H366" t="s">
        <v>1476</v>
      </c>
      <c r="I366">
        <v>0.5</v>
      </c>
      <c r="J366">
        <v>0.95</v>
      </c>
      <c r="K366" t="s">
        <v>3285</v>
      </c>
      <c r="L366" t="str">
        <f t="shared" si="56"/>
        <v>insert into conditionEffect values(</v>
      </c>
      <c r="M366" t="str">
        <f t="shared" si="57"/>
        <v>'CE0366',</v>
      </c>
      <c r="N366" t="str">
        <f t="shared" si="58"/>
        <v>'CONTINUE',</v>
      </c>
      <c r="O366" t="str">
        <f t="shared" si="59"/>
        <v>10,</v>
      </c>
      <c r="P366" t="str">
        <f t="shared" si="60"/>
        <v>'STATUS',</v>
      </c>
      <c r="Q366" t="str">
        <f t="shared" si="61"/>
        <v>'ADD_PERCENT_OF_MAX',</v>
      </c>
      <c r="R366" t="str">
        <f t="shared" si="62"/>
        <v>'STR',</v>
      </c>
      <c r="S366" t="str">
        <f t="shared" si="63"/>
        <v>0.5,</v>
      </c>
      <c r="T366" t="str">
        <f t="shared" si="64"/>
        <v>0.95,</v>
      </c>
      <c r="U366" t="str">
        <f t="shared" si="65"/>
        <v>'筋力上昇強10ターン'</v>
      </c>
      <c r="V366" t="s">
        <v>1441</v>
      </c>
      <c r="W366" t="str">
        <f t="shared" si="66"/>
        <v>insert into conditionEffect values('CE0366','CONTINUE',10,'STATUS','ADD_PERCENT_OF_MAX','STR',0.5,0.95,'筋力上昇強10ターン');</v>
      </c>
    </row>
    <row r="367" spans="3:23">
      <c r="C367" t="s">
        <v>4287</v>
      </c>
      <c r="D367" t="s">
        <v>2886</v>
      </c>
      <c r="E367">
        <v>1</v>
      </c>
      <c r="F367" t="s">
        <v>4940</v>
      </c>
      <c r="G367" t="s">
        <v>2888</v>
      </c>
      <c r="H367" t="s">
        <v>1476</v>
      </c>
      <c r="I367">
        <v>-0.1</v>
      </c>
      <c r="J367">
        <v>0.95</v>
      </c>
      <c r="K367" t="s">
        <v>3286</v>
      </c>
      <c r="L367" t="str">
        <f t="shared" si="56"/>
        <v>insert into conditionEffect values(</v>
      </c>
      <c r="M367" t="str">
        <f t="shared" si="57"/>
        <v>'CE0367',</v>
      </c>
      <c r="N367" t="str">
        <f t="shared" si="58"/>
        <v>'ONECE',</v>
      </c>
      <c r="O367" t="str">
        <f t="shared" si="59"/>
        <v>1,</v>
      </c>
      <c r="P367" t="str">
        <f t="shared" si="60"/>
        <v>'STATUS',</v>
      </c>
      <c r="Q367" t="str">
        <f t="shared" si="61"/>
        <v>'ADD_PERCENT_OF_MAX',</v>
      </c>
      <c r="R367" t="str">
        <f t="shared" si="62"/>
        <v>'STR',</v>
      </c>
      <c r="S367" t="str">
        <f t="shared" si="63"/>
        <v>-0.1,</v>
      </c>
      <c r="T367" t="str">
        <f t="shared" si="64"/>
        <v>0.95,</v>
      </c>
      <c r="U367" t="str">
        <f t="shared" si="65"/>
        <v>'筋力低下弱1ターン'</v>
      </c>
      <c r="V367" t="s">
        <v>1441</v>
      </c>
      <c r="W367" t="str">
        <f t="shared" si="66"/>
        <v>insert into conditionEffect values('CE0367','ONECE',1,'STATUS','ADD_PERCENT_OF_MAX','STR',-0.1,0.95,'筋力低下弱1ターン');</v>
      </c>
    </row>
    <row r="368" spans="3:23">
      <c r="C368" t="s">
        <v>4288</v>
      </c>
      <c r="D368" t="s">
        <v>2884</v>
      </c>
      <c r="E368">
        <v>5</v>
      </c>
      <c r="F368" t="s">
        <v>4940</v>
      </c>
      <c r="G368" t="s">
        <v>2888</v>
      </c>
      <c r="H368" t="s">
        <v>1476</v>
      </c>
      <c r="I368">
        <v>-0.1</v>
      </c>
      <c r="J368">
        <v>0.95</v>
      </c>
      <c r="K368" t="s">
        <v>3287</v>
      </c>
      <c r="L368" t="str">
        <f t="shared" si="56"/>
        <v>insert into conditionEffect values(</v>
      </c>
      <c r="M368" t="str">
        <f t="shared" si="57"/>
        <v>'CE0368',</v>
      </c>
      <c r="N368" t="str">
        <f t="shared" si="58"/>
        <v>'CONTINUE',</v>
      </c>
      <c r="O368" t="str">
        <f t="shared" si="59"/>
        <v>5,</v>
      </c>
      <c r="P368" t="str">
        <f t="shared" si="60"/>
        <v>'STATUS',</v>
      </c>
      <c r="Q368" t="str">
        <f t="shared" si="61"/>
        <v>'ADD_PERCENT_OF_MAX',</v>
      </c>
      <c r="R368" t="str">
        <f t="shared" si="62"/>
        <v>'STR',</v>
      </c>
      <c r="S368" t="str">
        <f t="shared" si="63"/>
        <v>-0.1,</v>
      </c>
      <c r="T368" t="str">
        <f t="shared" si="64"/>
        <v>0.95,</v>
      </c>
      <c r="U368" t="str">
        <f t="shared" si="65"/>
        <v>'筋力低下弱5ターン'</v>
      </c>
      <c r="V368" t="s">
        <v>1441</v>
      </c>
      <c r="W368" t="str">
        <f t="shared" si="66"/>
        <v>insert into conditionEffect values('CE0368','CONTINUE',5,'STATUS','ADD_PERCENT_OF_MAX','STR',-0.1,0.95,'筋力低下弱5ターン');</v>
      </c>
    </row>
    <row r="369" spans="3:23">
      <c r="C369" t="s">
        <v>4289</v>
      </c>
      <c r="D369" t="s">
        <v>2884</v>
      </c>
      <c r="E369">
        <v>10</v>
      </c>
      <c r="F369" t="s">
        <v>4940</v>
      </c>
      <c r="G369" t="s">
        <v>2888</v>
      </c>
      <c r="H369" t="s">
        <v>1476</v>
      </c>
      <c r="I369">
        <v>-0.1</v>
      </c>
      <c r="J369">
        <v>0.95</v>
      </c>
      <c r="K369" t="s">
        <v>3288</v>
      </c>
      <c r="L369" t="str">
        <f t="shared" si="56"/>
        <v>insert into conditionEffect values(</v>
      </c>
      <c r="M369" t="str">
        <f t="shared" si="57"/>
        <v>'CE0369',</v>
      </c>
      <c r="N369" t="str">
        <f t="shared" si="58"/>
        <v>'CONTINUE',</v>
      </c>
      <c r="O369" t="str">
        <f t="shared" si="59"/>
        <v>10,</v>
      </c>
      <c r="P369" t="str">
        <f t="shared" si="60"/>
        <v>'STATUS',</v>
      </c>
      <c r="Q369" t="str">
        <f t="shared" si="61"/>
        <v>'ADD_PERCENT_OF_MAX',</v>
      </c>
      <c r="R369" t="str">
        <f t="shared" si="62"/>
        <v>'STR',</v>
      </c>
      <c r="S369" t="str">
        <f t="shared" si="63"/>
        <v>-0.1,</v>
      </c>
      <c r="T369" t="str">
        <f t="shared" si="64"/>
        <v>0.95,</v>
      </c>
      <c r="U369" t="str">
        <f t="shared" si="65"/>
        <v>'筋力低下弱10ターン'</v>
      </c>
      <c r="V369" t="s">
        <v>1441</v>
      </c>
      <c r="W369" t="str">
        <f t="shared" si="66"/>
        <v>insert into conditionEffect values('CE0369','CONTINUE',10,'STATUS','ADD_PERCENT_OF_MAX','STR',-0.1,0.95,'筋力低下弱10ターン');</v>
      </c>
    </row>
    <row r="370" spans="3:23">
      <c r="C370" t="s">
        <v>4290</v>
      </c>
      <c r="D370" t="s">
        <v>2886</v>
      </c>
      <c r="E370">
        <v>1</v>
      </c>
      <c r="F370" t="s">
        <v>4940</v>
      </c>
      <c r="G370" t="s">
        <v>2888</v>
      </c>
      <c r="H370" t="s">
        <v>1476</v>
      </c>
      <c r="I370">
        <v>-0.25</v>
      </c>
      <c r="J370">
        <v>0.95</v>
      </c>
      <c r="K370" t="s">
        <v>3289</v>
      </c>
      <c r="L370" t="str">
        <f t="shared" si="56"/>
        <v>insert into conditionEffect values(</v>
      </c>
      <c r="M370" t="str">
        <f t="shared" si="57"/>
        <v>'CE0370',</v>
      </c>
      <c r="N370" t="str">
        <f t="shared" si="58"/>
        <v>'ONECE',</v>
      </c>
      <c r="O370" t="str">
        <f t="shared" si="59"/>
        <v>1,</v>
      </c>
      <c r="P370" t="str">
        <f t="shared" si="60"/>
        <v>'STATUS',</v>
      </c>
      <c r="Q370" t="str">
        <f t="shared" si="61"/>
        <v>'ADD_PERCENT_OF_MAX',</v>
      </c>
      <c r="R370" t="str">
        <f t="shared" si="62"/>
        <v>'STR',</v>
      </c>
      <c r="S370" t="str">
        <f t="shared" si="63"/>
        <v>-0.25,</v>
      </c>
      <c r="T370" t="str">
        <f t="shared" si="64"/>
        <v>0.95,</v>
      </c>
      <c r="U370" t="str">
        <f t="shared" si="65"/>
        <v>'筋力低下中1ターン'</v>
      </c>
      <c r="V370" t="s">
        <v>1441</v>
      </c>
      <c r="W370" t="str">
        <f t="shared" si="66"/>
        <v>insert into conditionEffect values('CE0370','ONECE',1,'STATUS','ADD_PERCENT_OF_MAX','STR',-0.25,0.95,'筋力低下中1ターン');</v>
      </c>
    </row>
    <row r="371" spans="3:23">
      <c r="C371" t="s">
        <v>4291</v>
      </c>
      <c r="D371" t="s">
        <v>2884</v>
      </c>
      <c r="E371">
        <v>5</v>
      </c>
      <c r="F371" t="s">
        <v>4940</v>
      </c>
      <c r="G371" t="s">
        <v>2888</v>
      </c>
      <c r="H371" t="s">
        <v>1476</v>
      </c>
      <c r="I371">
        <v>-0.25</v>
      </c>
      <c r="J371">
        <v>0.95</v>
      </c>
      <c r="K371" t="s">
        <v>3290</v>
      </c>
      <c r="L371" t="str">
        <f t="shared" si="56"/>
        <v>insert into conditionEffect values(</v>
      </c>
      <c r="M371" t="str">
        <f t="shared" si="57"/>
        <v>'CE0371',</v>
      </c>
      <c r="N371" t="str">
        <f t="shared" si="58"/>
        <v>'CONTINUE',</v>
      </c>
      <c r="O371" t="str">
        <f t="shared" si="59"/>
        <v>5,</v>
      </c>
      <c r="P371" t="str">
        <f t="shared" si="60"/>
        <v>'STATUS',</v>
      </c>
      <c r="Q371" t="str">
        <f t="shared" si="61"/>
        <v>'ADD_PERCENT_OF_MAX',</v>
      </c>
      <c r="R371" t="str">
        <f t="shared" si="62"/>
        <v>'STR',</v>
      </c>
      <c r="S371" t="str">
        <f t="shared" si="63"/>
        <v>-0.25,</v>
      </c>
      <c r="T371" t="str">
        <f t="shared" si="64"/>
        <v>0.95,</v>
      </c>
      <c r="U371" t="str">
        <f t="shared" si="65"/>
        <v>'筋力低下中5ターン'</v>
      </c>
      <c r="V371" t="s">
        <v>1441</v>
      </c>
      <c r="W371" t="str">
        <f t="shared" si="66"/>
        <v>insert into conditionEffect values('CE0371','CONTINUE',5,'STATUS','ADD_PERCENT_OF_MAX','STR',-0.25,0.95,'筋力低下中5ターン');</v>
      </c>
    </row>
    <row r="372" spans="3:23">
      <c r="C372" t="s">
        <v>4292</v>
      </c>
      <c r="D372" t="s">
        <v>2884</v>
      </c>
      <c r="E372">
        <v>10</v>
      </c>
      <c r="F372" t="s">
        <v>4940</v>
      </c>
      <c r="G372" t="s">
        <v>2888</v>
      </c>
      <c r="H372" t="s">
        <v>1476</v>
      </c>
      <c r="I372">
        <v>-0.25</v>
      </c>
      <c r="J372">
        <v>0.95</v>
      </c>
      <c r="K372" t="s">
        <v>3291</v>
      </c>
      <c r="L372" t="str">
        <f t="shared" si="56"/>
        <v>insert into conditionEffect values(</v>
      </c>
      <c r="M372" t="str">
        <f t="shared" si="57"/>
        <v>'CE0372',</v>
      </c>
      <c r="N372" t="str">
        <f t="shared" si="58"/>
        <v>'CONTINUE',</v>
      </c>
      <c r="O372" t="str">
        <f t="shared" si="59"/>
        <v>10,</v>
      </c>
      <c r="P372" t="str">
        <f t="shared" si="60"/>
        <v>'STATUS',</v>
      </c>
      <c r="Q372" t="str">
        <f t="shared" si="61"/>
        <v>'ADD_PERCENT_OF_MAX',</v>
      </c>
      <c r="R372" t="str">
        <f t="shared" si="62"/>
        <v>'STR',</v>
      </c>
      <c r="S372" t="str">
        <f t="shared" si="63"/>
        <v>-0.25,</v>
      </c>
      <c r="T372" t="str">
        <f t="shared" si="64"/>
        <v>0.95,</v>
      </c>
      <c r="U372" t="str">
        <f t="shared" si="65"/>
        <v>'筋力低下中10ターン'</v>
      </c>
      <c r="V372" t="s">
        <v>1441</v>
      </c>
      <c r="W372" t="str">
        <f t="shared" si="66"/>
        <v>insert into conditionEffect values('CE0372','CONTINUE',10,'STATUS','ADD_PERCENT_OF_MAX','STR',-0.25,0.95,'筋力低下中10ターン');</v>
      </c>
    </row>
    <row r="373" spans="3:23">
      <c r="C373" t="s">
        <v>4293</v>
      </c>
      <c r="D373" t="s">
        <v>2886</v>
      </c>
      <c r="E373">
        <v>1</v>
      </c>
      <c r="F373" t="s">
        <v>4940</v>
      </c>
      <c r="G373" t="s">
        <v>2888</v>
      </c>
      <c r="H373" t="s">
        <v>1476</v>
      </c>
      <c r="I373">
        <v>-0.5</v>
      </c>
      <c r="J373">
        <v>0.95</v>
      </c>
      <c r="K373" t="s">
        <v>3292</v>
      </c>
      <c r="L373" t="str">
        <f t="shared" si="56"/>
        <v>insert into conditionEffect values(</v>
      </c>
      <c r="M373" t="str">
        <f t="shared" si="57"/>
        <v>'CE0373',</v>
      </c>
      <c r="N373" t="str">
        <f t="shared" si="58"/>
        <v>'ONECE',</v>
      </c>
      <c r="O373" t="str">
        <f t="shared" si="59"/>
        <v>1,</v>
      </c>
      <c r="P373" t="str">
        <f t="shared" si="60"/>
        <v>'STATUS',</v>
      </c>
      <c r="Q373" t="str">
        <f t="shared" si="61"/>
        <v>'ADD_PERCENT_OF_MAX',</v>
      </c>
      <c r="R373" t="str">
        <f t="shared" si="62"/>
        <v>'STR',</v>
      </c>
      <c r="S373" t="str">
        <f t="shared" si="63"/>
        <v>-0.5,</v>
      </c>
      <c r="T373" t="str">
        <f t="shared" si="64"/>
        <v>0.95,</v>
      </c>
      <c r="U373" t="str">
        <f t="shared" si="65"/>
        <v>'筋力低下強1ターン'</v>
      </c>
      <c r="V373" t="s">
        <v>1441</v>
      </c>
      <c r="W373" t="str">
        <f t="shared" si="66"/>
        <v>insert into conditionEffect values('CE0373','ONECE',1,'STATUS','ADD_PERCENT_OF_MAX','STR',-0.5,0.95,'筋力低下強1ターン');</v>
      </c>
    </row>
    <row r="374" spans="3:23">
      <c r="C374" t="s">
        <v>4294</v>
      </c>
      <c r="D374" t="s">
        <v>2884</v>
      </c>
      <c r="E374">
        <v>5</v>
      </c>
      <c r="F374" t="s">
        <v>4940</v>
      </c>
      <c r="G374" t="s">
        <v>2888</v>
      </c>
      <c r="H374" t="s">
        <v>1476</v>
      </c>
      <c r="I374">
        <v>-0.5</v>
      </c>
      <c r="J374">
        <v>0.95</v>
      </c>
      <c r="K374" t="s">
        <v>3293</v>
      </c>
      <c r="L374" t="str">
        <f t="shared" si="56"/>
        <v>insert into conditionEffect values(</v>
      </c>
      <c r="M374" t="str">
        <f t="shared" si="57"/>
        <v>'CE0374',</v>
      </c>
      <c r="N374" t="str">
        <f t="shared" si="58"/>
        <v>'CONTINUE',</v>
      </c>
      <c r="O374" t="str">
        <f t="shared" si="59"/>
        <v>5,</v>
      </c>
      <c r="P374" t="str">
        <f t="shared" si="60"/>
        <v>'STATUS',</v>
      </c>
      <c r="Q374" t="str">
        <f t="shared" si="61"/>
        <v>'ADD_PERCENT_OF_MAX',</v>
      </c>
      <c r="R374" t="str">
        <f t="shared" si="62"/>
        <v>'STR',</v>
      </c>
      <c r="S374" t="str">
        <f t="shared" si="63"/>
        <v>-0.5,</v>
      </c>
      <c r="T374" t="str">
        <f t="shared" si="64"/>
        <v>0.95,</v>
      </c>
      <c r="U374" t="str">
        <f t="shared" si="65"/>
        <v>'筋力低下強5ターン'</v>
      </c>
      <c r="V374" t="s">
        <v>1441</v>
      </c>
      <c r="W374" t="str">
        <f t="shared" si="66"/>
        <v>insert into conditionEffect values('CE0374','CONTINUE',5,'STATUS','ADD_PERCENT_OF_MAX','STR',-0.5,0.95,'筋力低下強5ターン');</v>
      </c>
    </row>
    <row r="375" spans="3:23">
      <c r="C375" t="s">
        <v>4295</v>
      </c>
      <c r="D375" t="s">
        <v>2884</v>
      </c>
      <c r="E375">
        <v>10</v>
      </c>
      <c r="F375" t="s">
        <v>4940</v>
      </c>
      <c r="G375" t="s">
        <v>2888</v>
      </c>
      <c r="H375" t="s">
        <v>1476</v>
      </c>
      <c r="I375">
        <v>-0.5</v>
      </c>
      <c r="J375">
        <v>0.95</v>
      </c>
      <c r="K375" t="s">
        <v>3294</v>
      </c>
      <c r="L375" t="str">
        <f t="shared" si="56"/>
        <v>insert into conditionEffect values(</v>
      </c>
      <c r="M375" t="str">
        <f t="shared" si="57"/>
        <v>'CE0375',</v>
      </c>
      <c r="N375" t="str">
        <f t="shared" si="58"/>
        <v>'CONTINUE',</v>
      </c>
      <c r="O375" t="str">
        <f t="shared" si="59"/>
        <v>10,</v>
      </c>
      <c r="P375" t="str">
        <f t="shared" si="60"/>
        <v>'STATUS',</v>
      </c>
      <c r="Q375" t="str">
        <f t="shared" si="61"/>
        <v>'ADD_PERCENT_OF_MAX',</v>
      </c>
      <c r="R375" t="str">
        <f t="shared" si="62"/>
        <v>'STR',</v>
      </c>
      <c r="S375" t="str">
        <f t="shared" si="63"/>
        <v>-0.5,</v>
      </c>
      <c r="T375" t="str">
        <f t="shared" si="64"/>
        <v>0.95,</v>
      </c>
      <c r="U375" t="str">
        <f t="shared" si="65"/>
        <v>'筋力低下強10ターン'</v>
      </c>
      <c r="V375" t="s">
        <v>1441</v>
      </c>
      <c r="W375" t="str">
        <f t="shared" si="66"/>
        <v>insert into conditionEffect values('CE0375','CONTINUE',10,'STATUS','ADD_PERCENT_OF_MAX','STR',-0.5,0.95,'筋力低下強10ターン');</v>
      </c>
    </row>
    <row r="376" spans="3:23">
      <c r="C376" t="s">
        <v>4296</v>
      </c>
      <c r="D376" t="s">
        <v>2886</v>
      </c>
      <c r="E376">
        <v>1</v>
      </c>
      <c r="F376" t="s">
        <v>4940</v>
      </c>
      <c r="G376" t="s">
        <v>2888</v>
      </c>
      <c r="H376" t="s">
        <v>1476</v>
      </c>
      <c r="I376">
        <v>0.1</v>
      </c>
      <c r="J376">
        <v>0.95</v>
      </c>
      <c r="K376" t="s">
        <v>3295</v>
      </c>
      <c r="L376" t="str">
        <f t="shared" si="56"/>
        <v>insert into conditionEffect values(</v>
      </c>
      <c r="M376" t="str">
        <f t="shared" si="57"/>
        <v>'CE0376',</v>
      </c>
      <c r="N376" t="str">
        <f t="shared" si="58"/>
        <v>'ONECE',</v>
      </c>
      <c r="O376" t="str">
        <f t="shared" si="59"/>
        <v>1,</v>
      </c>
      <c r="P376" t="str">
        <f t="shared" si="60"/>
        <v>'STATUS',</v>
      </c>
      <c r="Q376" t="str">
        <f t="shared" si="61"/>
        <v>'ADD_PERCENT_OF_MAX',</v>
      </c>
      <c r="R376" t="str">
        <f t="shared" si="62"/>
        <v>'STR',</v>
      </c>
      <c r="S376" t="str">
        <f t="shared" si="63"/>
        <v>0.1,</v>
      </c>
      <c r="T376" t="str">
        <f t="shared" si="64"/>
        <v>0.95,</v>
      </c>
      <c r="U376" t="str">
        <f t="shared" si="65"/>
        <v>'素早さ上昇弱1ターン'</v>
      </c>
      <c r="V376" t="s">
        <v>1441</v>
      </c>
      <c r="W376" t="str">
        <f t="shared" si="66"/>
        <v>insert into conditionEffect values('CE0376','ONECE',1,'STATUS','ADD_PERCENT_OF_MAX','STR',0.1,0.95,'素早さ上昇弱1ターン');</v>
      </c>
    </row>
    <row r="377" spans="3:23">
      <c r="C377" t="s">
        <v>4297</v>
      </c>
      <c r="D377" t="s">
        <v>2884</v>
      </c>
      <c r="E377">
        <v>5</v>
      </c>
      <c r="F377" t="s">
        <v>4940</v>
      </c>
      <c r="G377" t="s">
        <v>2888</v>
      </c>
      <c r="H377" t="s">
        <v>1477</v>
      </c>
      <c r="I377">
        <v>0.1</v>
      </c>
      <c r="J377">
        <v>0.95</v>
      </c>
      <c r="K377" t="s">
        <v>3296</v>
      </c>
      <c r="L377" t="str">
        <f t="shared" si="56"/>
        <v>insert into conditionEffect values(</v>
      </c>
      <c r="M377" t="str">
        <f t="shared" si="57"/>
        <v>'CE0377',</v>
      </c>
      <c r="N377" t="str">
        <f t="shared" si="58"/>
        <v>'CONTINUE',</v>
      </c>
      <c r="O377" t="str">
        <f t="shared" si="59"/>
        <v>5,</v>
      </c>
      <c r="P377" t="str">
        <f t="shared" si="60"/>
        <v>'STATUS',</v>
      </c>
      <c r="Q377" t="str">
        <f t="shared" si="61"/>
        <v>'ADD_PERCENT_OF_MAX',</v>
      </c>
      <c r="R377" t="str">
        <f t="shared" si="62"/>
        <v>'SPD',</v>
      </c>
      <c r="S377" t="str">
        <f t="shared" si="63"/>
        <v>0.1,</v>
      </c>
      <c r="T377" t="str">
        <f t="shared" si="64"/>
        <v>0.95,</v>
      </c>
      <c r="U377" t="str">
        <f t="shared" si="65"/>
        <v>'素早さ上昇弱5ターン'</v>
      </c>
      <c r="V377" t="s">
        <v>1441</v>
      </c>
      <c r="W377" t="str">
        <f t="shared" si="66"/>
        <v>insert into conditionEffect values('CE0377','CONTINUE',5,'STATUS','ADD_PERCENT_OF_MAX','SPD',0.1,0.95,'素早さ上昇弱5ターン');</v>
      </c>
    </row>
    <row r="378" spans="3:23">
      <c r="C378" t="s">
        <v>4298</v>
      </c>
      <c r="D378" t="s">
        <v>2884</v>
      </c>
      <c r="E378">
        <v>10</v>
      </c>
      <c r="F378" t="s">
        <v>4940</v>
      </c>
      <c r="G378" t="s">
        <v>2888</v>
      </c>
      <c r="H378" t="s">
        <v>1477</v>
      </c>
      <c r="I378">
        <v>0.1</v>
      </c>
      <c r="J378">
        <v>0.95</v>
      </c>
      <c r="K378" t="s">
        <v>3297</v>
      </c>
      <c r="L378" t="str">
        <f t="shared" si="56"/>
        <v>insert into conditionEffect values(</v>
      </c>
      <c r="M378" t="str">
        <f t="shared" si="57"/>
        <v>'CE0378',</v>
      </c>
      <c r="N378" t="str">
        <f t="shared" si="58"/>
        <v>'CONTINUE',</v>
      </c>
      <c r="O378" t="str">
        <f t="shared" si="59"/>
        <v>10,</v>
      </c>
      <c r="P378" t="str">
        <f t="shared" si="60"/>
        <v>'STATUS',</v>
      </c>
      <c r="Q378" t="str">
        <f t="shared" si="61"/>
        <v>'ADD_PERCENT_OF_MAX',</v>
      </c>
      <c r="R378" t="str">
        <f t="shared" si="62"/>
        <v>'SPD',</v>
      </c>
      <c r="S378" t="str">
        <f t="shared" si="63"/>
        <v>0.1,</v>
      </c>
      <c r="T378" t="str">
        <f t="shared" si="64"/>
        <v>0.95,</v>
      </c>
      <c r="U378" t="str">
        <f t="shared" si="65"/>
        <v>'素早さ上昇弱10ターン'</v>
      </c>
      <c r="V378" t="s">
        <v>1441</v>
      </c>
      <c r="W378" t="str">
        <f t="shared" si="66"/>
        <v>insert into conditionEffect values('CE0378','CONTINUE',10,'STATUS','ADD_PERCENT_OF_MAX','SPD',0.1,0.95,'素早さ上昇弱10ターン');</v>
      </c>
    </row>
    <row r="379" spans="3:23">
      <c r="C379" t="s">
        <v>4299</v>
      </c>
      <c r="D379" t="s">
        <v>2886</v>
      </c>
      <c r="E379">
        <v>1</v>
      </c>
      <c r="F379" t="s">
        <v>4940</v>
      </c>
      <c r="G379" t="s">
        <v>2888</v>
      </c>
      <c r="H379" t="s">
        <v>1477</v>
      </c>
      <c r="I379">
        <v>0.25</v>
      </c>
      <c r="J379">
        <v>0.95</v>
      </c>
      <c r="K379" t="s">
        <v>3298</v>
      </c>
      <c r="L379" t="str">
        <f t="shared" si="56"/>
        <v>insert into conditionEffect values(</v>
      </c>
      <c r="M379" t="str">
        <f t="shared" si="57"/>
        <v>'CE0379',</v>
      </c>
      <c r="N379" t="str">
        <f t="shared" si="58"/>
        <v>'ONECE',</v>
      </c>
      <c r="O379" t="str">
        <f t="shared" si="59"/>
        <v>1,</v>
      </c>
      <c r="P379" t="str">
        <f t="shared" si="60"/>
        <v>'STATUS',</v>
      </c>
      <c r="Q379" t="str">
        <f t="shared" si="61"/>
        <v>'ADD_PERCENT_OF_MAX',</v>
      </c>
      <c r="R379" t="str">
        <f t="shared" si="62"/>
        <v>'SPD',</v>
      </c>
      <c r="S379" t="str">
        <f t="shared" si="63"/>
        <v>0.25,</v>
      </c>
      <c r="T379" t="str">
        <f t="shared" si="64"/>
        <v>0.95,</v>
      </c>
      <c r="U379" t="str">
        <f t="shared" si="65"/>
        <v>'素早さ上昇中1ターン'</v>
      </c>
      <c r="V379" t="s">
        <v>1441</v>
      </c>
      <c r="W379" t="str">
        <f t="shared" si="66"/>
        <v>insert into conditionEffect values('CE0379','ONECE',1,'STATUS','ADD_PERCENT_OF_MAX','SPD',0.25,0.95,'素早さ上昇中1ターン');</v>
      </c>
    </row>
    <row r="380" spans="3:23">
      <c r="C380" t="s">
        <v>4300</v>
      </c>
      <c r="D380" t="s">
        <v>2884</v>
      </c>
      <c r="E380">
        <v>5</v>
      </c>
      <c r="F380" t="s">
        <v>4940</v>
      </c>
      <c r="G380" t="s">
        <v>2888</v>
      </c>
      <c r="H380" t="s">
        <v>1477</v>
      </c>
      <c r="I380">
        <v>0.25</v>
      </c>
      <c r="J380">
        <v>0.95</v>
      </c>
      <c r="K380" t="s">
        <v>3299</v>
      </c>
      <c r="L380" t="str">
        <f t="shared" si="56"/>
        <v>insert into conditionEffect values(</v>
      </c>
      <c r="M380" t="str">
        <f t="shared" si="57"/>
        <v>'CE0380',</v>
      </c>
      <c r="N380" t="str">
        <f t="shared" si="58"/>
        <v>'CONTINUE',</v>
      </c>
      <c r="O380" t="str">
        <f t="shared" si="59"/>
        <v>5,</v>
      </c>
      <c r="P380" t="str">
        <f t="shared" si="60"/>
        <v>'STATUS',</v>
      </c>
      <c r="Q380" t="str">
        <f t="shared" si="61"/>
        <v>'ADD_PERCENT_OF_MAX',</v>
      </c>
      <c r="R380" t="str">
        <f t="shared" si="62"/>
        <v>'SPD',</v>
      </c>
      <c r="S380" t="str">
        <f t="shared" si="63"/>
        <v>0.25,</v>
      </c>
      <c r="T380" t="str">
        <f t="shared" si="64"/>
        <v>0.95,</v>
      </c>
      <c r="U380" t="str">
        <f t="shared" si="65"/>
        <v>'素早さ上昇中5ターン'</v>
      </c>
      <c r="V380" t="s">
        <v>1441</v>
      </c>
      <c r="W380" t="str">
        <f t="shared" si="66"/>
        <v>insert into conditionEffect values('CE0380','CONTINUE',5,'STATUS','ADD_PERCENT_OF_MAX','SPD',0.25,0.95,'素早さ上昇中5ターン');</v>
      </c>
    </row>
    <row r="381" spans="3:23">
      <c r="C381" t="s">
        <v>4301</v>
      </c>
      <c r="D381" t="s">
        <v>2884</v>
      </c>
      <c r="E381">
        <v>10</v>
      </c>
      <c r="F381" t="s">
        <v>4940</v>
      </c>
      <c r="G381" t="s">
        <v>2888</v>
      </c>
      <c r="H381" t="s">
        <v>1477</v>
      </c>
      <c r="I381">
        <v>0.25</v>
      </c>
      <c r="J381">
        <v>0.95</v>
      </c>
      <c r="K381" t="s">
        <v>3300</v>
      </c>
      <c r="L381" t="str">
        <f t="shared" si="56"/>
        <v>insert into conditionEffect values(</v>
      </c>
      <c r="M381" t="str">
        <f t="shared" si="57"/>
        <v>'CE0381',</v>
      </c>
      <c r="N381" t="str">
        <f t="shared" si="58"/>
        <v>'CONTINUE',</v>
      </c>
      <c r="O381" t="str">
        <f t="shared" si="59"/>
        <v>10,</v>
      </c>
      <c r="P381" t="str">
        <f t="shared" si="60"/>
        <v>'STATUS',</v>
      </c>
      <c r="Q381" t="str">
        <f t="shared" si="61"/>
        <v>'ADD_PERCENT_OF_MAX',</v>
      </c>
      <c r="R381" t="str">
        <f t="shared" si="62"/>
        <v>'SPD',</v>
      </c>
      <c r="S381" t="str">
        <f t="shared" si="63"/>
        <v>0.25,</v>
      </c>
      <c r="T381" t="str">
        <f t="shared" si="64"/>
        <v>0.95,</v>
      </c>
      <c r="U381" t="str">
        <f t="shared" si="65"/>
        <v>'素早さ上昇中10ターン'</v>
      </c>
      <c r="V381" t="s">
        <v>1441</v>
      </c>
      <c r="W381" t="str">
        <f t="shared" si="66"/>
        <v>insert into conditionEffect values('CE0381','CONTINUE',10,'STATUS','ADD_PERCENT_OF_MAX','SPD',0.25,0.95,'素早さ上昇中10ターン');</v>
      </c>
    </row>
    <row r="382" spans="3:23">
      <c r="C382" t="s">
        <v>4302</v>
      </c>
      <c r="D382" t="s">
        <v>2886</v>
      </c>
      <c r="E382">
        <v>1</v>
      </c>
      <c r="F382" t="s">
        <v>4940</v>
      </c>
      <c r="G382" t="s">
        <v>2888</v>
      </c>
      <c r="H382" t="s">
        <v>1477</v>
      </c>
      <c r="I382">
        <v>0.5</v>
      </c>
      <c r="J382">
        <v>0.95</v>
      </c>
      <c r="K382" t="s">
        <v>3301</v>
      </c>
      <c r="L382" t="str">
        <f t="shared" si="56"/>
        <v>insert into conditionEffect values(</v>
      </c>
      <c r="M382" t="str">
        <f t="shared" si="57"/>
        <v>'CE0382',</v>
      </c>
      <c r="N382" t="str">
        <f t="shared" si="58"/>
        <v>'ONECE',</v>
      </c>
      <c r="O382" t="str">
        <f t="shared" si="59"/>
        <v>1,</v>
      </c>
      <c r="P382" t="str">
        <f t="shared" si="60"/>
        <v>'STATUS',</v>
      </c>
      <c r="Q382" t="str">
        <f t="shared" si="61"/>
        <v>'ADD_PERCENT_OF_MAX',</v>
      </c>
      <c r="R382" t="str">
        <f t="shared" si="62"/>
        <v>'SPD',</v>
      </c>
      <c r="S382" t="str">
        <f t="shared" si="63"/>
        <v>0.5,</v>
      </c>
      <c r="T382" t="str">
        <f t="shared" si="64"/>
        <v>0.95,</v>
      </c>
      <c r="U382" t="str">
        <f t="shared" si="65"/>
        <v>'素早さ上昇強1ターン'</v>
      </c>
      <c r="V382" t="s">
        <v>1441</v>
      </c>
      <c r="W382" t="str">
        <f t="shared" si="66"/>
        <v>insert into conditionEffect values('CE0382','ONECE',1,'STATUS','ADD_PERCENT_OF_MAX','SPD',0.5,0.95,'素早さ上昇強1ターン');</v>
      </c>
    </row>
    <row r="383" spans="3:23">
      <c r="C383" t="s">
        <v>4303</v>
      </c>
      <c r="D383" t="s">
        <v>2884</v>
      </c>
      <c r="E383">
        <v>5</v>
      </c>
      <c r="F383" t="s">
        <v>4940</v>
      </c>
      <c r="G383" t="s">
        <v>2888</v>
      </c>
      <c r="H383" t="s">
        <v>1477</v>
      </c>
      <c r="I383">
        <v>0.5</v>
      </c>
      <c r="J383">
        <v>0.95</v>
      </c>
      <c r="K383" t="s">
        <v>3302</v>
      </c>
      <c r="L383" t="str">
        <f t="shared" si="56"/>
        <v>insert into conditionEffect values(</v>
      </c>
      <c r="M383" t="str">
        <f t="shared" si="57"/>
        <v>'CE0383',</v>
      </c>
      <c r="N383" t="str">
        <f t="shared" si="58"/>
        <v>'CONTINUE',</v>
      </c>
      <c r="O383" t="str">
        <f t="shared" si="59"/>
        <v>5,</v>
      </c>
      <c r="P383" t="str">
        <f t="shared" si="60"/>
        <v>'STATUS',</v>
      </c>
      <c r="Q383" t="str">
        <f t="shared" si="61"/>
        <v>'ADD_PERCENT_OF_MAX',</v>
      </c>
      <c r="R383" t="str">
        <f t="shared" si="62"/>
        <v>'SPD',</v>
      </c>
      <c r="S383" t="str">
        <f t="shared" si="63"/>
        <v>0.5,</v>
      </c>
      <c r="T383" t="str">
        <f t="shared" si="64"/>
        <v>0.95,</v>
      </c>
      <c r="U383" t="str">
        <f t="shared" si="65"/>
        <v>'素早さ上昇強5ターン'</v>
      </c>
      <c r="V383" t="s">
        <v>1441</v>
      </c>
      <c r="W383" t="str">
        <f t="shared" si="66"/>
        <v>insert into conditionEffect values('CE0383','CONTINUE',5,'STATUS','ADD_PERCENT_OF_MAX','SPD',0.5,0.95,'素早さ上昇強5ターン');</v>
      </c>
    </row>
    <row r="384" spans="3:23">
      <c r="C384" t="s">
        <v>4304</v>
      </c>
      <c r="D384" t="s">
        <v>2884</v>
      </c>
      <c r="E384">
        <v>10</v>
      </c>
      <c r="F384" t="s">
        <v>4940</v>
      </c>
      <c r="G384" t="s">
        <v>2888</v>
      </c>
      <c r="H384" t="s">
        <v>1477</v>
      </c>
      <c r="I384">
        <v>0.5</v>
      </c>
      <c r="J384">
        <v>0.95</v>
      </c>
      <c r="K384" t="s">
        <v>3303</v>
      </c>
      <c r="L384" t="str">
        <f t="shared" si="56"/>
        <v>insert into conditionEffect values(</v>
      </c>
      <c r="M384" t="str">
        <f t="shared" si="57"/>
        <v>'CE0384',</v>
      </c>
      <c r="N384" t="str">
        <f t="shared" si="58"/>
        <v>'CONTINUE',</v>
      </c>
      <c r="O384" t="str">
        <f t="shared" si="59"/>
        <v>10,</v>
      </c>
      <c r="P384" t="str">
        <f t="shared" si="60"/>
        <v>'STATUS',</v>
      </c>
      <c r="Q384" t="str">
        <f t="shared" si="61"/>
        <v>'ADD_PERCENT_OF_MAX',</v>
      </c>
      <c r="R384" t="str">
        <f t="shared" si="62"/>
        <v>'SPD',</v>
      </c>
      <c r="S384" t="str">
        <f t="shared" si="63"/>
        <v>0.5,</v>
      </c>
      <c r="T384" t="str">
        <f t="shared" si="64"/>
        <v>0.95,</v>
      </c>
      <c r="U384" t="str">
        <f t="shared" si="65"/>
        <v>'素早さ上昇強10ターン'</v>
      </c>
      <c r="V384" t="s">
        <v>1441</v>
      </c>
      <c r="W384" t="str">
        <f t="shared" si="66"/>
        <v>insert into conditionEffect values('CE0384','CONTINUE',10,'STATUS','ADD_PERCENT_OF_MAX','SPD',0.5,0.95,'素早さ上昇強10ターン');</v>
      </c>
    </row>
    <row r="385" spans="3:23">
      <c r="C385" t="s">
        <v>4305</v>
      </c>
      <c r="D385" t="s">
        <v>2886</v>
      </c>
      <c r="E385">
        <v>1</v>
      </c>
      <c r="F385" t="s">
        <v>4940</v>
      </c>
      <c r="G385" t="s">
        <v>2888</v>
      </c>
      <c r="H385" t="s">
        <v>1477</v>
      </c>
      <c r="I385">
        <v>-0.1</v>
      </c>
      <c r="J385">
        <v>0.95</v>
      </c>
      <c r="K385" t="s">
        <v>3304</v>
      </c>
      <c r="L385" t="str">
        <f t="shared" si="56"/>
        <v>insert into conditionEffect values(</v>
      </c>
      <c r="M385" t="str">
        <f t="shared" si="57"/>
        <v>'CE0385',</v>
      </c>
      <c r="N385" t="str">
        <f t="shared" si="58"/>
        <v>'ONECE',</v>
      </c>
      <c r="O385" t="str">
        <f t="shared" si="59"/>
        <v>1,</v>
      </c>
      <c r="P385" t="str">
        <f t="shared" si="60"/>
        <v>'STATUS',</v>
      </c>
      <c r="Q385" t="str">
        <f t="shared" si="61"/>
        <v>'ADD_PERCENT_OF_MAX',</v>
      </c>
      <c r="R385" t="str">
        <f t="shared" si="62"/>
        <v>'SPD',</v>
      </c>
      <c r="S385" t="str">
        <f t="shared" si="63"/>
        <v>-0.1,</v>
      </c>
      <c r="T385" t="str">
        <f t="shared" si="64"/>
        <v>0.95,</v>
      </c>
      <c r="U385" t="str">
        <f t="shared" si="65"/>
        <v>'素早さ低下弱1ターン'</v>
      </c>
      <c r="V385" t="s">
        <v>1441</v>
      </c>
      <c r="W385" t="str">
        <f t="shared" si="66"/>
        <v>insert into conditionEffect values('CE0385','ONECE',1,'STATUS','ADD_PERCENT_OF_MAX','SPD',-0.1,0.95,'素早さ低下弱1ターン');</v>
      </c>
    </row>
    <row r="386" spans="3:23">
      <c r="C386" t="s">
        <v>4306</v>
      </c>
      <c r="D386" t="s">
        <v>2884</v>
      </c>
      <c r="E386">
        <v>5</v>
      </c>
      <c r="F386" t="s">
        <v>4940</v>
      </c>
      <c r="G386" t="s">
        <v>2888</v>
      </c>
      <c r="H386" t="s">
        <v>1477</v>
      </c>
      <c r="I386">
        <v>-0.1</v>
      </c>
      <c r="J386">
        <v>0.95</v>
      </c>
      <c r="K386" t="s">
        <v>3305</v>
      </c>
      <c r="L386" t="str">
        <f t="shared" si="56"/>
        <v>insert into conditionEffect values(</v>
      </c>
      <c r="M386" t="str">
        <f t="shared" si="57"/>
        <v>'CE0386',</v>
      </c>
      <c r="N386" t="str">
        <f t="shared" si="58"/>
        <v>'CONTINUE',</v>
      </c>
      <c r="O386" t="str">
        <f t="shared" si="59"/>
        <v>5,</v>
      </c>
      <c r="P386" t="str">
        <f t="shared" si="60"/>
        <v>'STATUS',</v>
      </c>
      <c r="Q386" t="str">
        <f t="shared" si="61"/>
        <v>'ADD_PERCENT_OF_MAX',</v>
      </c>
      <c r="R386" t="str">
        <f t="shared" si="62"/>
        <v>'SPD',</v>
      </c>
      <c r="S386" t="str">
        <f t="shared" si="63"/>
        <v>-0.1,</v>
      </c>
      <c r="T386" t="str">
        <f t="shared" si="64"/>
        <v>0.95,</v>
      </c>
      <c r="U386" t="str">
        <f t="shared" si="65"/>
        <v>'素早さ低下弱5ターン'</v>
      </c>
      <c r="V386" t="s">
        <v>1441</v>
      </c>
      <c r="W386" t="str">
        <f t="shared" si="66"/>
        <v>insert into conditionEffect values('CE0386','CONTINUE',5,'STATUS','ADD_PERCENT_OF_MAX','SPD',-0.1,0.95,'素早さ低下弱5ターン');</v>
      </c>
    </row>
    <row r="387" spans="3:23">
      <c r="C387" t="s">
        <v>4307</v>
      </c>
      <c r="D387" t="s">
        <v>2884</v>
      </c>
      <c r="E387">
        <v>10</v>
      </c>
      <c r="F387" t="s">
        <v>4940</v>
      </c>
      <c r="G387" t="s">
        <v>2888</v>
      </c>
      <c r="H387" t="s">
        <v>1477</v>
      </c>
      <c r="I387">
        <v>-0.1</v>
      </c>
      <c r="J387">
        <v>0.95</v>
      </c>
      <c r="K387" t="s">
        <v>3306</v>
      </c>
      <c r="L387" t="str">
        <f t="shared" si="56"/>
        <v>insert into conditionEffect values(</v>
      </c>
      <c r="M387" t="str">
        <f t="shared" si="57"/>
        <v>'CE0387',</v>
      </c>
      <c r="N387" t="str">
        <f t="shared" si="58"/>
        <v>'CONTINUE',</v>
      </c>
      <c r="O387" t="str">
        <f t="shared" si="59"/>
        <v>10,</v>
      </c>
      <c r="P387" t="str">
        <f t="shared" si="60"/>
        <v>'STATUS',</v>
      </c>
      <c r="Q387" t="str">
        <f t="shared" si="61"/>
        <v>'ADD_PERCENT_OF_MAX',</v>
      </c>
      <c r="R387" t="str">
        <f t="shared" si="62"/>
        <v>'SPD',</v>
      </c>
      <c r="S387" t="str">
        <f t="shared" si="63"/>
        <v>-0.1,</v>
      </c>
      <c r="T387" t="str">
        <f t="shared" si="64"/>
        <v>0.95,</v>
      </c>
      <c r="U387" t="str">
        <f t="shared" si="65"/>
        <v>'素早さ低下弱10ターン'</v>
      </c>
      <c r="V387" t="s">
        <v>1441</v>
      </c>
      <c r="W387" t="str">
        <f t="shared" si="66"/>
        <v>insert into conditionEffect values('CE0387','CONTINUE',10,'STATUS','ADD_PERCENT_OF_MAX','SPD',-0.1,0.95,'素早さ低下弱10ターン');</v>
      </c>
    </row>
    <row r="388" spans="3:23">
      <c r="C388" t="s">
        <v>4308</v>
      </c>
      <c r="D388" t="s">
        <v>2886</v>
      </c>
      <c r="E388">
        <v>1</v>
      </c>
      <c r="F388" t="s">
        <v>4940</v>
      </c>
      <c r="G388" t="s">
        <v>2888</v>
      </c>
      <c r="H388" t="s">
        <v>1477</v>
      </c>
      <c r="I388">
        <v>-0.25</v>
      </c>
      <c r="J388">
        <v>0.95</v>
      </c>
      <c r="K388" t="s">
        <v>3307</v>
      </c>
      <c r="L388" t="str">
        <f t="shared" si="56"/>
        <v>insert into conditionEffect values(</v>
      </c>
      <c r="M388" t="str">
        <f t="shared" si="57"/>
        <v>'CE0388',</v>
      </c>
      <c r="N388" t="str">
        <f t="shared" si="58"/>
        <v>'ONECE',</v>
      </c>
      <c r="O388" t="str">
        <f t="shared" si="59"/>
        <v>1,</v>
      </c>
      <c r="P388" t="str">
        <f t="shared" si="60"/>
        <v>'STATUS',</v>
      </c>
      <c r="Q388" t="str">
        <f t="shared" si="61"/>
        <v>'ADD_PERCENT_OF_MAX',</v>
      </c>
      <c r="R388" t="str">
        <f t="shared" si="62"/>
        <v>'SPD',</v>
      </c>
      <c r="S388" t="str">
        <f t="shared" si="63"/>
        <v>-0.25,</v>
      </c>
      <c r="T388" t="str">
        <f t="shared" si="64"/>
        <v>0.95,</v>
      </c>
      <c r="U388" t="str">
        <f t="shared" si="65"/>
        <v>'素早さ低下中1ターン'</v>
      </c>
      <c r="V388" t="s">
        <v>1441</v>
      </c>
      <c r="W388" t="str">
        <f t="shared" si="66"/>
        <v>insert into conditionEffect values('CE0388','ONECE',1,'STATUS','ADD_PERCENT_OF_MAX','SPD',-0.25,0.95,'素早さ低下中1ターン');</v>
      </c>
    </row>
    <row r="389" spans="3:23">
      <c r="C389" t="s">
        <v>4309</v>
      </c>
      <c r="D389" t="s">
        <v>2884</v>
      </c>
      <c r="E389">
        <v>5</v>
      </c>
      <c r="F389" t="s">
        <v>4940</v>
      </c>
      <c r="G389" t="s">
        <v>2888</v>
      </c>
      <c r="H389" t="s">
        <v>1477</v>
      </c>
      <c r="I389">
        <v>-0.25</v>
      </c>
      <c r="J389">
        <v>0.95</v>
      </c>
      <c r="K389" t="s">
        <v>3308</v>
      </c>
      <c r="L389" t="str">
        <f t="shared" ref="L389:L452" si="67">"insert into conditionEffect values("</f>
        <v>insert into conditionEffect values(</v>
      </c>
      <c r="M389" t="str">
        <f t="shared" ref="M389:M452" si="68">"'"&amp;C389&amp;"',"</f>
        <v>'CE0389',</v>
      </c>
      <c r="N389" t="str">
        <f t="shared" ref="N389:N452" si="69">"'"&amp;D389&amp;"',"</f>
        <v>'CONTINUE',</v>
      </c>
      <c r="O389" t="str">
        <f t="shared" ref="O389:O452" si="70">E389&amp;","</f>
        <v>5,</v>
      </c>
      <c r="P389" t="str">
        <f t="shared" ref="P389:P452" si="71">"'"&amp;F389&amp;"',"</f>
        <v>'STATUS',</v>
      </c>
      <c r="Q389" t="str">
        <f t="shared" ref="Q389:Q452" si="72">"'"&amp;G389&amp;"',"</f>
        <v>'ADD_PERCENT_OF_MAX',</v>
      </c>
      <c r="R389" t="str">
        <f t="shared" ref="R389:R452" si="73">"'"&amp;H389&amp;"',"</f>
        <v>'SPD',</v>
      </c>
      <c r="S389" t="str">
        <f t="shared" ref="S389:S452" si="74">I389&amp;","</f>
        <v>-0.25,</v>
      </c>
      <c r="T389" t="str">
        <f t="shared" ref="T389:T452" si="75">J389&amp;","</f>
        <v>0.95,</v>
      </c>
      <c r="U389" t="str">
        <f t="shared" ref="U389:U452" si="76">"'"&amp;K389&amp;"'"</f>
        <v>'素早さ低下中5ターン'</v>
      </c>
      <c r="V389" t="s">
        <v>1441</v>
      </c>
      <c r="W389" t="str">
        <f t="shared" ref="W389:W452" si="77">L389&amp;M389&amp;N389&amp;O389&amp;P389&amp;Q389&amp;R389&amp;S389&amp;T389&amp;U389&amp;V389</f>
        <v>insert into conditionEffect values('CE0389','CONTINUE',5,'STATUS','ADD_PERCENT_OF_MAX','SPD',-0.25,0.95,'素早さ低下中5ターン');</v>
      </c>
    </row>
    <row r="390" spans="3:23">
      <c r="C390" t="s">
        <v>4310</v>
      </c>
      <c r="D390" t="s">
        <v>2884</v>
      </c>
      <c r="E390">
        <v>10</v>
      </c>
      <c r="F390" t="s">
        <v>4940</v>
      </c>
      <c r="G390" t="s">
        <v>2888</v>
      </c>
      <c r="H390" t="s">
        <v>1477</v>
      </c>
      <c r="I390">
        <v>-0.25</v>
      </c>
      <c r="J390">
        <v>0.95</v>
      </c>
      <c r="K390" t="s">
        <v>3309</v>
      </c>
      <c r="L390" t="str">
        <f t="shared" si="67"/>
        <v>insert into conditionEffect values(</v>
      </c>
      <c r="M390" t="str">
        <f t="shared" si="68"/>
        <v>'CE0390',</v>
      </c>
      <c r="N390" t="str">
        <f t="shared" si="69"/>
        <v>'CONTINUE',</v>
      </c>
      <c r="O390" t="str">
        <f t="shared" si="70"/>
        <v>10,</v>
      </c>
      <c r="P390" t="str">
        <f t="shared" si="71"/>
        <v>'STATUS',</v>
      </c>
      <c r="Q390" t="str">
        <f t="shared" si="72"/>
        <v>'ADD_PERCENT_OF_MAX',</v>
      </c>
      <c r="R390" t="str">
        <f t="shared" si="73"/>
        <v>'SPD',</v>
      </c>
      <c r="S390" t="str">
        <f t="shared" si="74"/>
        <v>-0.25,</v>
      </c>
      <c r="T390" t="str">
        <f t="shared" si="75"/>
        <v>0.95,</v>
      </c>
      <c r="U390" t="str">
        <f t="shared" si="76"/>
        <v>'素早さ低下中10ターン'</v>
      </c>
      <c r="V390" t="s">
        <v>1441</v>
      </c>
      <c r="W390" t="str">
        <f t="shared" si="77"/>
        <v>insert into conditionEffect values('CE0390','CONTINUE',10,'STATUS','ADD_PERCENT_OF_MAX','SPD',-0.25,0.95,'素早さ低下中10ターン');</v>
      </c>
    </row>
    <row r="391" spans="3:23">
      <c r="C391" t="s">
        <v>4311</v>
      </c>
      <c r="D391" t="s">
        <v>2886</v>
      </c>
      <c r="E391">
        <v>1</v>
      </c>
      <c r="F391" t="s">
        <v>4940</v>
      </c>
      <c r="G391" t="s">
        <v>2888</v>
      </c>
      <c r="H391" t="s">
        <v>1477</v>
      </c>
      <c r="I391">
        <v>-0.5</v>
      </c>
      <c r="J391">
        <v>0.95</v>
      </c>
      <c r="K391" t="s">
        <v>3310</v>
      </c>
      <c r="L391" t="str">
        <f t="shared" si="67"/>
        <v>insert into conditionEffect values(</v>
      </c>
      <c r="M391" t="str">
        <f t="shared" si="68"/>
        <v>'CE0391',</v>
      </c>
      <c r="N391" t="str">
        <f t="shared" si="69"/>
        <v>'ONECE',</v>
      </c>
      <c r="O391" t="str">
        <f t="shared" si="70"/>
        <v>1,</v>
      </c>
      <c r="P391" t="str">
        <f t="shared" si="71"/>
        <v>'STATUS',</v>
      </c>
      <c r="Q391" t="str">
        <f t="shared" si="72"/>
        <v>'ADD_PERCENT_OF_MAX',</v>
      </c>
      <c r="R391" t="str">
        <f t="shared" si="73"/>
        <v>'SPD',</v>
      </c>
      <c r="S391" t="str">
        <f t="shared" si="74"/>
        <v>-0.5,</v>
      </c>
      <c r="T391" t="str">
        <f t="shared" si="75"/>
        <v>0.95,</v>
      </c>
      <c r="U391" t="str">
        <f t="shared" si="76"/>
        <v>'素早さ低下強1ターン'</v>
      </c>
      <c r="V391" t="s">
        <v>1441</v>
      </c>
      <c r="W391" t="str">
        <f t="shared" si="77"/>
        <v>insert into conditionEffect values('CE0391','ONECE',1,'STATUS','ADD_PERCENT_OF_MAX','SPD',-0.5,0.95,'素早さ低下強1ターン');</v>
      </c>
    </row>
    <row r="392" spans="3:23">
      <c r="C392" t="s">
        <v>4312</v>
      </c>
      <c r="D392" t="s">
        <v>2884</v>
      </c>
      <c r="E392">
        <v>5</v>
      </c>
      <c r="F392" t="s">
        <v>4940</v>
      </c>
      <c r="G392" t="s">
        <v>2888</v>
      </c>
      <c r="H392" t="s">
        <v>1477</v>
      </c>
      <c r="I392">
        <v>-0.5</v>
      </c>
      <c r="J392">
        <v>0.95</v>
      </c>
      <c r="K392" t="s">
        <v>3311</v>
      </c>
      <c r="L392" t="str">
        <f t="shared" si="67"/>
        <v>insert into conditionEffect values(</v>
      </c>
      <c r="M392" t="str">
        <f t="shared" si="68"/>
        <v>'CE0392',</v>
      </c>
      <c r="N392" t="str">
        <f t="shared" si="69"/>
        <v>'CONTINUE',</v>
      </c>
      <c r="O392" t="str">
        <f t="shared" si="70"/>
        <v>5,</v>
      </c>
      <c r="P392" t="str">
        <f t="shared" si="71"/>
        <v>'STATUS',</v>
      </c>
      <c r="Q392" t="str">
        <f t="shared" si="72"/>
        <v>'ADD_PERCENT_OF_MAX',</v>
      </c>
      <c r="R392" t="str">
        <f t="shared" si="73"/>
        <v>'SPD',</v>
      </c>
      <c r="S392" t="str">
        <f t="shared" si="74"/>
        <v>-0.5,</v>
      </c>
      <c r="T392" t="str">
        <f t="shared" si="75"/>
        <v>0.95,</v>
      </c>
      <c r="U392" t="str">
        <f t="shared" si="76"/>
        <v>'素早さ低下強5ターン'</v>
      </c>
      <c r="V392" t="s">
        <v>1441</v>
      </c>
      <c r="W392" t="str">
        <f t="shared" si="77"/>
        <v>insert into conditionEffect values('CE0392','CONTINUE',5,'STATUS','ADD_PERCENT_OF_MAX','SPD',-0.5,0.95,'素早さ低下強5ターン');</v>
      </c>
    </row>
    <row r="393" spans="3:23">
      <c r="C393" t="s">
        <v>4313</v>
      </c>
      <c r="D393" t="s">
        <v>2884</v>
      </c>
      <c r="E393">
        <v>10</v>
      </c>
      <c r="F393" t="s">
        <v>4940</v>
      </c>
      <c r="G393" t="s">
        <v>2888</v>
      </c>
      <c r="H393" t="s">
        <v>1477</v>
      </c>
      <c r="I393">
        <v>-0.5</v>
      </c>
      <c r="J393">
        <v>0.95</v>
      </c>
      <c r="K393" t="s">
        <v>3312</v>
      </c>
      <c r="L393" t="str">
        <f t="shared" si="67"/>
        <v>insert into conditionEffect values(</v>
      </c>
      <c r="M393" t="str">
        <f t="shared" si="68"/>
        <v>'CE0393',</v>
      </c>
      <c r="N393" t="str">
        <f t="shared" si="69"/>
        <v>'CONTINUE',</v>
      </c>
      <c r="O393" t="str">
        <f t="shared" si="70"/>
        <v>10,</v>
      </c>
      <c r="P393" t="str">
        <f t="shared" si="71"/>
        <v>'STATUS',</v>
      </c>
      <c r="Q393" t="str">
        <f t="shared" si="72"/>
        <v>'ADD_PERCENT_OF_MAX',</v>
      </c>
      <c r="R393" t="str">
        <f t="shared" si="73"/>
        <v>'SPD',</v>
      </c>
      <c r="S393" t="str">
        <f t="shared" si="74"/>
        <v>-0.5,</v>
      </c>
      <c r="T393" t="str">
        <f t="shared" si="75"/>
        <v>0.95,</v>
      </c>
      <c r="U393" t="str">
        <f t="shared" si="76"/>
        <v>'素早さ低下強10ターン'</v>
      </c>
      <c r="V393" t="s">
        <v>1441</v>
      </c>
      <c r="W393" t="str">
        <f t="shared" si="77"/>
        <v>insert into conditionEffect values('CE0393','CONTINUE',10,'STATUS','ADD_PERCENT_OF_MAX','SPD',-0.5,0.95,'素早さ低下強10ターン');</v>
      </c>
    </row>
    <row r="394" spans="3:23">
      <c r="C394" t="s">
        <v>4314</v>
      </c>
      <c r="D394" t="s">
        <v>2886</v>
      </c>
      <c r="E394">
        <v>1</v>
      </c>
      <c r="F394" t="s">
        <v>4940</v>
      </c>
      <c r="G394" t="s">
        <v>2888</v>
      </c>
      <c r="H394" t="s">
        <v>1478</v>
      </c>
      <c r="I394">
        <v>0.1</v>
      </c>
      <c r="J394">
        <v>0.95</v>
      </c>
      <c r="K394" t="s">
        <v>3313</v>
      </c>
      <c r="L394" t="str">
        <f t="shared" si="67"/>
        <v>insert into conditionEffect values(</v>
      </c>
      <c r="M394" t="str">
        <f t="shared" si="68"/>
        <v>'CE0394',</v>
      </c>
      <c r="N394" t="str">
        <f t="shared" si="69"/>
        <v>'ONECE',</v>
      </c>
      <c r="O394" t="str">
        <f t="shared" si="70"/>
        <v>1,</v>
      </c>
      <c r="P394" t="str">
        <f t="shared" si="71"/>
        <v>'STATUS',</v>
      </c>
      <c r="Q394" t="str">
        <f t="shared" si="72"/>
        <v>'ADD_PERCENT_OF_MAX',</v>
      </c>
      <c r="R394" t="str">
        <f t="shared" si="73"/>
        <v>'DEX',</v>
      </c>
      <c r="S394" t="str">
        <f t="shared" si="74"/>
        <v>0.1,</v>
      </c>
      <c r="T394" t="str">
        <f t="shared" si="75"/>
        <v>0.95,</v>
      </c>
      <c r="U394" t="str">
        <f t="shared" si="76"/>
        <v>'器用さ上昇弱1ターン'</v>
      </c>
      <c r="V394" t="s">
        <v>1441</v>
      </c>
      <c r="W394" t="str">
        <f t="shared" si="77"/>
        <v>insert into conditionEffect values('CE0394','ONECE',1,'STATUS','ADD_PERCENT_OF_MAX','DEX',0.1,0.95,'器用さ上昇弱1ターン');</v>
      </c>
    </row>
    <row r="395" spans="3:23">
      <c r="C395" t="s">
        <v>4315</v>
      </c>
      <c r="D395" t="s">
        <v>2884</v>
      </c>
      <c r="E395">
        <v>5</v>
      </c>
      <c r="F395" t="s">
        <v>4940</v>
      </c>
      <c r="G395" t="s">
        <v>2888</v>
      </c>
      <c r="H395" t="s">
        <v>1478</v>
      </c>
      <c r="I395">
        <v>0.1</v>
      </c>
      <c r="J395">
        <v>0.95</v>
      </c>
      <c r="K395" t="s">
        <v>3314</v>
      </c>
      <c r="L395" t="str">
        <f t="shared" si="67"/>
        <v>insert into conditionEffect values(</v>
      </c>
      <c r="M395" t="str">
        <f t="shared" si="68"/>
        <v>'CE0395',</v>
      </c>
      <c r="N395" t="str">
        <f t="shared" si="69"/>
        <v>'CONTINUE',</v>
      </c>
      <c r="O395" t="str">
        <f t="shared" si="70"/>
        <v>5,</v>
      </c>
      <c r="P395" t="str">
        <f t="shared" si="71"/>
        <v>'STATUS',</v>
      </c>
      <c r="Q395" t="str">
        <f t="shared" si="72"/>
        <v>'ADD_PERCENT_OF_MAX',</v>
      </c>
      <c r="R395" t="str">
        <f t="shared" si="73"/>
        <v>'DEX',</v>
      </c>
      <c r="S395" t="str">
        <f t="shared" si="74"/>
        <v>0.1,</v>
      </c>
      <c r="T395" t="str">
        <f t="shared" si="75"/>
        <v>0.95,</v>
      </c>
      <c r="U395" t="str">
        <f t="shared" si="76"/>
        <v>'器用さ上昇弱5ターン'</v>
      </c>
      <c r="V395" t="s">
        <v>1441</v>
      </c>
      <c r="W395" t="str">
        <f t="shared" si="77"/>
        <v>insert into conditionEffect values('CE0395','CONTINUE',5,'STATUS','ADD_PERCENT_OF_MAX','DEX',0.1,0.95,'器用さ上昇弱5ターン');</v>
      </c>
    </row>
    <row r="396" spans="3:23">
      <c r="C396" t="s">
        <v>4316</v>
      </c>
      <c r="D396" t="s">
        <v>2884</v>
      </c>
      <c r="E396">
        <v>10</v>
      </c>
      <c r="F396" t="s">
        <v>4940</v>
      </c>
      <c r="G396" t="s">
        <v>2888</v>
      </c>
      <c r="H396" t="s">
        <v>1478</v>
      </c>
      <c r="I396">
        <v>0.1</v>
      </c>
      <c r="J396">
        <v>0.95</v>
      </c>
      <c r="K396" t="s">
        <v>3315</v>
      </c>
      <c r="L396" t="str">
        <f t="shared" si="67"/>
        <v>insert into conditionEffect values(</v>
      </c>
      <c r="M396" t="str">
        <f t="shared" si="68"/>
        <v>'CE0396',</v>
      </c>
      <c r="N396" t="str">
        <f t="shared" si="69"/>
        <v>'CONTINUE',</v>
      </c>
      <c r="O396" t="str">
        <f t="shared" si="70"/>
        <v>10,</v>
      </c>
      <c r="P396" t="str">
        <f t="shared" si="71"/>
        <v>'STATUS',</v>
      </c>
      <c r="Q396" t="str">
        <f t="shared" si="72"/>
        <v>'ADD_PERCENT_OF_MAX',</v>
      </c>
      <c r="R396" t="str">
        <f t="shared" si="73"/>
        <v>'DEX',</v>
      </c>
      <c r="S396" t="str">
        <f t="shared" si="74"/>
        <v>0.1,</v>
      </c>
      <c r="T396" t="str">
        <f t="shared" si="75"/>
        <v>0.95,</v>
      </c>
      <c r="U396" t="str">
        <f t="shared" si="76"/>
        <v>'器用さ上昇弱10ターン'</v>
      </c>
      <c r="V396" t="s">
        <v>1441</v>
      </c>
      <c r="W396" t="str">
        <f t="shared" si="77"/>
        <v>insert into conditionEffect values('CE0396','CONTINUE',10,'STATUS','ADD_PERCENT_OF_MAX','DEX',0.1,0.95,'器用さ上昇弱10ターン');</v>
      </c>
    </row>
    <row r="397" spans="3:23">
      <c r="C397" t="s">
        <v>4317</v>
      </c>
      <c r="D397" t="s">
        <v>2886</v>
      </c>
      <c r="E397">
        <v>1</v>
      </c>
      <c r="F397" t="s">
        <v>4940</v>
      </c>
      <c r="G397" t="s">
        <v>2888</v>
      </c>
      <c r="H397" t="s">
        <v>1478</v>
      </c>
      <c r="I397">
        <v>0.25</v>
      </c>
      <c r="J397">
        <v>0.95</v>
      </c>
      <c r="K397" t="s">
        <v>3316</v>
      </c>
      <c r="L397" t="str">
        <f t="shared" si="67"/>
        <v>insert into conditionEffect values(</v>
      </c>
      <c r="M397" t="str">
        <f t="shared" si="68"/>
        <v>'CE0397',</v>
      </c>
      <c r="N397" t="str">
        <f t="shared" si="69"/>
        <v>'ONECE',</v>
      </c>
      <c r="O397" t="str">
        <f t="shared" si="70"/>
        <v>1,</v>
      </c>
      <c r="P397" t="str">
        <f t="shared" si="71"/>
        <v>'STATUS',</v>
      </c>
      <c r="Q397" t="str">
        <f t="shared" si="72"/>
        <v>'ADD_PERCENT_OF_MAX',</v>
      </c>
      <c r="R397" t="str">
        <f t="shared" si="73"/>
        <v>'DEX',</v>
      </c>
      <c r="S397" t="str">
        <f t="shared" si="74"/>
        <v>0.25,</v>
      </c>
      <c r="T397" t="str">
        <f t="shared" si="75"/>
        <v>0.95,</v>
      </c>
      <c r="U397" t="str">
        <f t="shared" si="76"/>
        <v>'器用さ上昇中1ターン'</v>
      </c>
      <c r="V397" t="s">
        <v>1441</v>
      </c>
      <c r="W397" t="str">
        <f t="shared" si="77"/>
        <v>insert into conditionEffect values('CE0397','ONECE',1,'STATUS','ADD_PERCENT_OF_MAX','DEX',0.25,0.95,'器用さ上昇中1ターン');</v>
      </c>
    </row>
    <row r="398" spans="3:23">
      <c r="C398" t="s">
        <v>4318</v>
      </c>
      <c r="D398" t="s">
        <v>2884</v>
      </c>
      <c r="E398">
        <v>5</v>
      </c>
      <c r="F398" t="s">
        <v>4940</v>
      </c>
      <c r="G398" t="s">
        <v>2888</v>
      </c>
      <c r="H398" t="s">
        <v>1478</v>
      </c>
      <c r="I398">
        <v>0.25</v>
      </c>
      <c r="J398">
        <v>0.95</v>
      </c>
      <c r="K398" t="s">
        <v>3317</v>
      </c>
      <c r="L398" t="str">
        <f t="shared" si="67"/>
        <v>insert into conditionEffect values(</v>
      </c>
      <c r="M398" t="str">
        <f t="shared" si="68"/>
        <v>'CE0398',</v>
      </c>
      <c r="N398" t="str">
        <f t="shared" si="69"/>
        <v>'CONTINUE',</v>
      </c>
      <c r="O398" t="str">
        <f t="shared" si="70"/>
        <v>5,</v>
      </c>
      <c r="P398" t="str">
        <f t="shared" si="71"/>
        <v>'STATUS',</v>
      </c>
      <c r="Q398" t="str">
        <f t="shared" si="72"/>
        <v>'ADD_PERCENT_OF_MAX',</v>
      </c>
      <c r="R398" t="str">
        <f t="shared" si="73"/>
        <v>'DEX',</v>
      </c>
      <c r="S398" t="str">
        <f t="shared" si="74"/>
        <v>0.25,</v>
      </c>
      <c r="T398" t="str">
        <f t="shared" si="75"/>
        <v>0.95,</v>
      </c>
      <c r="U398" t="str">
        <f t="shared" si="76"/>
        <v>'器用さ上昇中5ターン'</v>
      </c>
      <c r="V398" t="s">
        <v>1441</v>
      </c>
      <c r="W398" t="str">
        <f t="shared" si="77"/>
        <v>insert into conditionEffect values('CE0398','CONTINUE',5,'STATUS','ADD_PERCENT_OF_MAX','DEX',0.25,0.95,'器用さ上昇中5ターン');</v>
      </c>
    </row>
    <row r="399" spans="3:23">
      <c r="C399" t="s">
        <v>4319</v>
      </c>
      <c r="D399" t="s">
        <v>2884</v>
      </c>
      <c r="E399">
        <v>10</v>
      </c>
      <c r="F399" t="s">
        <v>4940</v>
      </c>
      <c r="G399" t="s">
        <v>2888</v>
      </c>
      <c r="H399" t="s">
        <v>1478</v>
      </c>
      <c r="I399">
        <v>0.25</v>
      </c>
      <c r="J399">
        <v>0.95</v>
      </c>
      <c r="K399" t="s">
        <v>3318</v>
      </c>
      <c r="L399" t="str">
        <f t="shared" si="67"/>
        <v>insert into conditionEffect values(</v>
      </c>
      <c r="M399" t="str">
        <f t="shared" si="68"/>
        <v>'CE0399',</v>
      </c>
      <c r="N399" t="str">
        <f t="shared" si="69"/>
        <v>'CONTINUE',</v>
      </c>
      <c r="O399" t="str">
        <f t="shared" si="70"/>
        <v>10,</v>
      </c>
      <c r="P399" t="str">
        <f t="shared" si="71"/>
        <v>'STATUS',</v>
      </c>
      <c r="Q399" t="str">
        <f t="shared" si="72"/>
        <v>'ADD_PERCENT_OF_MAX',</v>
      </c>
      <c r="R399" t="str">
        <f t="shared" si="73"/>
        <v>'DEX',</v>
      </c>
      <c r="S399" t="str">
        <f t="shared" si="74"/>
        <v>0.25,</v>
      </c>
      <c r="T399" t="str">
        <f t="shared" si="75"/>
        <v>0.95,</v>
      </c>
      <c r="U399" t="str">
        <f t="shared" si="76"/>
        <v>'器用さ上昇中10ターン'</v>
      </c>
      <c r="V399" t="s">
        <v>1441</v>
      </c>
      <c r="W399" t="str">
        <f t="shared" si="77"/>
        <v>insert into conditionEffect values('CE0399','CONTINUE',10,'STATUS','ADD_PERCENT_OF_MAX','DEX',0.25,0.95,'器用さ上昇中10ターン');</v>
      </c>
    </row>
    <row r="400" spans="3:23">
      <c r="C400" t="s">
        <v>4320</v>
      </c>
      <c r="D400" t="s">
        <v>2886</v>
      </c>
      <c r="E400">
        <v>1</v>
      </c>
      <c r="F400" t="s">
        <v>4940</v>
      </c>
      <c r="G400" t="s">
        <v>2888</v>
      </c>
      <c r="H400" t="s">
        <v>1478</v>
      </c>
      <c r="I400">
        <v>0.5</v>
      </c>
      <c r="J400">
        <v>0.95</v>
      </c>
      <c r="K400" t="s">
        <v>3319</v>
      </c>
      <c r="L400" t="str">
        <f t="shared" si="67"/>
        <v>insert into conditionEffect values(</v>
      </c>
      <c r="M400" t="str">
        <f t="shared" si="68"/>
        <v>'CE0400',</v>
      </c>
      <c r="N400" t="str">
        <f t="shared" si="69"/>
        <v>'ONECE',</v>
      </c>
      <c r="O400" t="str">
        <f t="shared" si="70"/>
        <v>1,</v>
      </c>
      <c r="P400" t="str">
        <f t="shared" si="71"/>
        <v>'STATUS',</v>
      </c>
      <c r="Q400" t="str">
        <f t="shared" si="72"/>
        <v>'ADD_PERCENT_OF_MAX',</v>
      </c>
      <c r="R400" t="str">
        <f t="shared" si="73"/>
        <v>'DEX',</v>
      </c>
      <c r="S400" t="str">
        <f t="shared" si="74"/>
        <v>0.5,</v>
      </c>
      <c r="T400" t="str">
        <f t="shared" si="75"/>
        <v>0.95,</v>
      </c>
      <c r="U400" t="str">
        <f t="shared" si="76"/>
        <v>'器用さ上昇強1ターン'</v>
      </c>
      <c r="V400" t="s">
        <v>1441</v>
      </c>
      <c r="W400" t="str">
        <f t="shared" si="77"/>
        <v>insert into conditionEffect values('CE0400','ONECE',1,'STATUS','ADD_PERCENT_OF_MAX','DEX',0.5,0.95,'器用さ上昇強1ターン');</v>
      </c>
    </row>
    <row r="401" spans="3:23">
      <c r="C401" t="s">
        <v>4321</v>
      </c>
      <c r="D401" t="s">
        <v>2884</v>
      </c>
      <c r="E401">
        <v>5</v>
      </c>
      <c r="F401" t="s">
        <v>4940</v>
      </c>
      <c r="G401" t="s">
        <v>2888</v>
      </c>
      <c r="H401" t="s">
        <v>1478</v>
      </c>
      <c r="I401">
        <v>0.5</v>
      </c>
      <c r="J401">
        <v>0.95</v>
      </c>
      <c r="K401" t="s">
        <v>3320</v>
      </c>
      <c r="L401" t="str">
        <f t="shared" si="67"/>
        <v>insert into conditionEffect values(</v>
      </c>
      <c r="M401" t="str">
        <f t="shared" si="68"/>
        <v>'CE0401',</v>
      </c>
      <c r="N401" t="str">
        <f t="shared" si="69"/>
        <v>'CONTINUE',</v>
      </c>
      <c r="O401" t="str">
        <f t="shared" si="70"/>
        <v>5,</v>
      </c>
      <c r="P401" t="str">
        <f t="shared" si="71"/>
        <v>'STATUS',</v>
      </c>
      <c r="Q401" t="str">
        <f t="shared" si="72"/>
        <v>'ADD_PERCENT_OF_MAX',</v>
      </c>
      <c r="R401" t="str">
        <f t="shared" si="73"/>
        <v>'DEX',</v>
      </c>
      <c r="S401" t="str">
        <f t="shared" si="74"/>
        <v>0.5,</v>
      </c>
      <c r="T401" t="str">
        <f t="shared" si="75"/>
        <v>0.95,</v>
      </c>
      <c r="U401" t="str">
        <f t="shared" si="76"/>
        <v>'器用さ上昇強5ターン'</v>
      </c>
      <c r="V401" t="s">
        <v>1441</v>
      </c>
      <c r="W401" t="str">
        <f t="shared" si="77"/>
        <v>insert into conditionEffect values('CE0401','CONTINUE',5,'STATUS','ADD_PERCENT_OF_MAX','DEX',0.5,0.95,'器用さ上昇強5ターン');</v>
      </c>
    </row>
    <row r="402" spans="3:23">
      <c r="C402" t="s">
        <v>4322</v>
      </c>
      <c r="D402" t="s">
        <v>2884</v>
      </c>
      <c r="E402">
        <v>10</v>
      </c>
      <c r="F402" t="s">
        <v>4940</v>
      </c>
      <c r="G402" t="s">
        <v>2888</v>
      </c>
      <c r="H402" t="s">
        <v>1478</v>
      </c>
      <c r="I402">
        <v>0.5</v>
      </c>
      <c r="J402">
        <v>0.95</v>
      </c>
      <c r="K402" t="s">
        <v>3321</v>
      </c>
      <c r="L402" t="str">
        <f t="shared" si="67"/>
        <v>insert into conditionEffect values(</v>
      </c>
      <c r="M402" t="str">
        <f t="shared" si="68"/>
        <v>'CE0402',</v>
      </c>
      <c r="N402" t="str">
        <f t="shared" si="69"/>
        <v>'CONTINUE',</v>
      </c>
      <c r="O402" t="str">
        <f t="shared" si="70"/>
        <v>10,</v>
      </c>
      <c r="P402" t="str">
        <f t="shared" si="71"/>
        <v>'STATUS',</v>
      </c>
      <c r="Q402" t="str">
        <f t="shared" si="72"/>
        <v>'ADD_PERCENT_OF_MAX',</v>
      </c>
      <c r="R402" t="str">
        <f t="shared" si="73"/>
        <v>'DEX',</v>
      </c>
      <c r="S402" t="str">
        <f t="shared" si="74"/>
        <v>0.5,</v>
      </c>
      <c r="T402" t="str">
        <f t="shared" si="75"/>
        <v>0.95,</v>
      </c>
      <c r="U402" t="str">
        <f t="shared" si="76"/>
        <v>'器用さ上昇強10ターン'</v>
      </c>
      <c r="V402" t="s">
        <v>1441</v>
      </c>
      <c r="W402" t="str">
        <f t="shared" si="77"/>
        <v>insert into conditionEffect values('CE0402','CONTINUE',10,'STATUS','ADD_PERCENT_OF_MAX','DEX',0.5,0.95,'器用さ上昇強10ターン');</v>
      </c>
    </row>
    <row r="403" spans="3:23">
      <c r="C403" t="s">
        <v>4323</v>
      </c>
      <c r="D403" t="s">
        <v>2886</v>
      </c>
      <c r="E403">
        <v>1</v>
      </c>
      <c r="F403" t="s">
        <v>4940</v>
      </c>
      <c r="G403" t="s">
        <v>2888</v>
      </c>
      <c r="H403" t="s">
        <v>1478</v>
      </c>
      <c r="I403">
        <v>-0.1</v>
      </c>
      <c r="J403">
        <v>0.95</v>
      </c>
      <c r="K403" t="s">
        <v>3322</v>
      </c>
      <c r="L403" t="str">
        <f t="shared" si="67"/>
        <v>insert into conditionEffect values(</v>
      </c>
      <c r="M403" t="str">
        <f t="shared" si="68"/>
        <v>'CE0403',</v>
      </c>
      <c r="N403" t="str">
        <f t="shared" si="69"/>
        <v>'ONECE',</v>
      </c>
      <c r="O403" t="str">
        <f t="shared" si="70"/>
        <v>1,</v>
      </c>
      <c r="P403" t="str">
        <f t="shared" si="71"/>
        <v>'STATUS',</v>
      </c>
      <c r="Q403" t="str">
        <f t="shared" si="72"/>
        <v>'ADD_PERCENT_OF_MAX',</v>
      </c>
      <c r="R403" t="str">
        <f t="shared" si="73"/>
        <v>'DEX',</v>
      </c>
      <c r="S403" t="str">
        <f t="shared" si="74"/>
        <v>-0.1,</v>
      </c>
      <c r="T403" t="str">
        <f t="shared" si="75"/>
        <v>0.95,</v>
      </c>
      <c r="U403" t="str">
        <f t="shared" si="76"/>
        <v>'器用さ低下弱1ターン'</v>
      </c>
      <c r="V403" t="s">
        <v>1441</v>
      </c>
      <c r="W403" t="str">
        <f t="shared" si="77"/>
        <v>insert into conditionEffect values('CE0403','ONECE',1,'STATUS','ADD_PERCENT_OF_MAX','DEX',-0.1,0.95,'器用さ低下弱1ターン');</v>
      </c>
    </row>
    <row r="404" spans="3:23">
      <c r="C404" t="s">
        <v>4324</v>
      </c>
      <c r="D404" t="s">
        <v>2884</v>
      </c>
      <c r="E404">
        <v>5</v>
      </c>
      <c r="F404" t="s">
        <v>4940</v>
      </c>
      <c r="G404" t="s">
        <v>2888</v>
      </c>
      <c r="H404" t="s">
        <v>1478</v>
      </c>
      <c r="I404">
        <v>-0.1</v>
      </c>
      <c r="J404">
        <v>0.95</v>
      </c>
      <c r="K404" t="s">
        <v>3323</v>
      </c>
      <c r="L404" t="str">
        <f t="shared" si="67"/>
        <v>insert into conditionEffect values(</v>
      </c>
      <c r="M404" t="str">
        <f t="shared" si="68"/>
        <v>'CE0404',</v>
      </c>
      <c r="N404" t="str">
        <f t="shared" si="69"/>
        <v>'CONTINUE',</v>
      </c>
      <c r="O404" t="str">
        <f t="shared" si="70"/>
        <v>5,</v>
      </c>
      <c r="P404" t="str">
        <f t="shared" si="71"/>
        <v>'STATUS',</v>
      </c>
      <c r="Q404" t="str">
        <f t="shared" si="72"/>
        <v>'ADD_PERCENT_OF_MAX',</v>
      </c>
      <c r="R404" t="str">
        <f t="shared" si="73"/>
        <v>'DEX',</v>
      </c>
      <c r="S404" t="str">
        <f t="shared" si="74"/>
        <v>-0.1,</v>
      </c>
      <c r="T404" t="str">
        <f t="shared" si="75"/>
        <v>0.95,</v>
      </c>
      <c r="U404" t="str">
        <f t="shared" si="76"/>
        <v>'器用さ低下弱5ターン'</v>
      </c>
      <c r="V404" t="s">
        <v>1441</v>
      </c>
      <c r="W404" t="str">
        <f t="shared" si="77"/>
        <v>insert into conditionEffect values('CE0404','CONTINUE',5,'STATUS','ADD_PERCENT_OF_MAX','DEX',-0.1,0.95,'器用さ低下弱5ターン');</v>
      </c>
    </row>
    <row r="405" spans="3:23">
      <c r="C405" t="s">
        <v>4325</v>
      </c>
      <c r="D405" t="s">
        <v>2884</v>
      </c>
      <c r="E405">
        <v>10</v>
      </c>
      <c r="F405" t="s">
        <v>4940</v>
      </c>
      <c r="G405" t="s">
        <v>2888</v>
      </c>
      <c r="H405" t="s">
        <v>1478</v>
      </c>
      <c r="I405">
        <v>-0.1</v>
      </c>
      <c r="J405">
        <v>0.95</v>
      </c>
      <c r="K405" t="s">
        <v>3324</v>
      </c>
      <c r="L405" t="str">
        <f t="shared" si="67"/>
        <v>insert into conditionEffect values(</v>
      </c>
      <c r="M405" t="str">
        <f t="shared" si="68"/>
        <v>'CE0405',</v>
      </c>
      <c r="N405" t="str">
        <f t="shared" si="69"/>
        <v>'CONTINUE',</v>
      </c>
      <c r="O405" t="str">
        <f t="shared" si="70"/>
        <v>10,</v>
      </c>
      <c r="P405" t="str">
        <f t="shared" si="71"/>
        <v>'STATUS',</v>
      </c>
      <c r="Q405" t="str">
        <f t="shared" si="72"/>
        <v>'ADD_PERCENT_OF_MAX',</v>
      </c>
      <c r="R405" t="str">
        <f t="shared" si="73"/>
        <v>'DEX',</v>
      </c>
      <c r="S405" t="str">
        <f t="shared" si="74"/>
        <v>-0.1,</v>
      </c>
      <c r="T405" t="str">
        <f t="shared" si="75"/>
        <v>0.95,</v>
      </c>
      <c r="U405" t="str">
        <f t="shared" si="76"/>
        <v>'器用さ低下弱10ターン'</v>
      </c>
      <c r="V405" t="s">
        <v>1441</v>
      </c>
      <c r="W405" t="str">
        <f t="shared" si="77"/>
        <v>insert into conditionEffect values('CE0405','CONTINUE',10,'STATUS','ADD_PERCENT_OF_MAX','DEX',-0.1,0.95,'器用さ低下弱10ターン');</v>
      </c>
    </row>
    <row r="406" spans="3:23">
      <c r="C406" t="s">
        <v>4326</v>
      </c>
      <c r="D406" t="s">
        <v>2886</v>
      </c>
      <c r="E406">
        <v>1</v>
      </c>
      <c r="F406" t="s">
        <v>4940</v>
      </c>
      <c r="G406" t="s">
        <v>2888</v>
      </c>
      <c r="H406" t="s">
        <v>1478</v>
      </c>
      <c r="I406">
        <v>-0.25</v>
      </c>
      <c r="J406">
        <v>0.95</v>
      </c>
      <c r="K406" t="s">
        <v>3325</v>
      </c>
      <c r="L406" t="str">
        <f t="shared" si="67"/>
        <v>insert into conditionEffect values(</v>
      </c>
      <c r="M406" t="str">
        <f t="shared" si="68"/>
        <v>'CE0406',</v>
      </c>
      <c r="N406" t="str">
        <f t="shared" si="69"/>
        <v>'ONECE',</v>
      </c>
      <c r="O406" t="str">
        <f t="shared" si="70"/>
        <v>1,</v>
      </c>
      <c r="P406" t="str">
        <f t="shared" si="71"/>
        <v>'STATUS',</v>
      </c>
      <c r="Q406" t="str">
        <f t="shared" si="72"/>
        <v>'ADD_PERCENT_OF_MAX',</v>
      </c>
      <c r="R406" t="str">
        <f t="shared" si="73"/>
        <v>'DEX',</v>
      </c>
      <c r="S406" t="str">
        <f t="shared" si="74"/>
        <v>-0.25,</v>
      </c>
      <c r="T406" t="str">
        <f t="shared" si="75"/>
        <v>0.95,</v>
      </c>
      <c r="U406" t="str">
        <f t="shared" si="76"/>
        <v>'器用さ低下中1ターン'</v>
      </c>
      <c r="V406" t="s">
        <v>1441</v>
      </c>
      <c r="W406" t="str">
        <f t="shared" si="77"/>
        <v>insert into conditionEffect values('CE0406','ONECE',1,'STATUS','ADD_PERCENT_OF_MAX','DEX',-0.25,0.95,'器用さ低下中1ターン');</v>
      </c>
    </row>
    <row r="407" spans="3:23">
      <c r="C407" t="s">
        <v>4327</v>
      </c>
      <c r="D407" t="s">
        <v>2884</v>
      </c>
      <c r="E407">
        <v>5</v>
      </c>
      <c r="F407" t="s">
        <v>4940</v>
      </c>
      <c r="G407" t="s">
        <v>2888</v>
      </c>
      <c r="H407" t="s">
        <v>1478</v>
      </c>
      <c r="I407">
        <v>-0.25</v>
      </c>
      <c r="J407">
        <v>0.95</v>
      </c>
      <c r="K407" t="s">
        <v>3326</v>
      </c>
      <c r="L407" t="str">
        <f t="shared" si="67"/>
        <v>insert into conditionEffect values(</v>
      </c>
      <c r="M407" t="str">
        <f t="shared" si="68"/>
        <v>'CE0407',</v>
      </c>
      <c r="N407" t="str">
        <f t="shared" si="69"/>
        <v>'CONTINUE',</v>
      </c>
      <c r="O407" t="str">
        <f t="shared" si="70"/>
        <v>5,</v>
      </c>
      <c r="P407" t="str">
        <f t="shared" si="71"/>
        <v>'STATUS',</v>
      </c>
      <c r="Q407" t="str">
        <f t="shared" si="72"/>
        <v>'ADD_PERCENT_OF_MAX',</v>
      </c>
      <c r="R407" t="str">
        <f t="shared" si="73"/>
        <v>'DEX',</v>
      </c>
      <c r="S407" t="str">
        <f t="shared" si="74"/>
        <v>-0.25,</v>
      </c>
      <c r="T407" t="str">
        <f t="shared" si="75"/>
        <v>0.95,</v>
      </c>
      <c r="U407" t="str">
        <f t="shared" si="76"/>
        <v>'器用さ低下中5ターン'</v>
      </c>
      <c r="V407" t="s">
        <v>1441</v>
      </c>
      <c r="W407" t="str">
        <f t="shared" si="77"/>
        <v>insert into conditionEffect values('CE0407','CONTINUE',5,'STATUS','ADD_PERCENT_OF_MAX','DEX',-0.25,0.95,'器用さ低下中5ターン');</v>
      </c>
    </row>
    <row r="408" spans="3:23">
      <c r="C408" t="s">
        <v>4328</v>
      </c>
      <c r="D408" t="s">
        <v>2884</v>
      </c>
      <c r="E408">
        <v>10</v>
      </c>
      <c r="F408" t="s">
        <v>4940</v>
      </c>
      <c r="G408" t="s">
        <v>2888</v>
      </c>
      <c r="H408" t="s">
        <v>1478</v>
      </c>
      <c r="I408">
        <v>-0.25</v>
      </c>
      <c r="J408">
        <v>0.95</v>
      </c>
      <c r="K408" t="s">
        <v>3327</v>
      </c>
      <c r="L408" t="str">
        <f t="shared" si="67"/>
        <v>insert into conditionEffect values(</v>
      </c>
      <c r="M408" t="str">
        <f t="shared" si="68"/>
        <v>'CE0408',</v>
      </c>
      <c r="N408" t="str">
        <f t="shared" si="69"/>
        <v>'CONTINUE',</v>
      </c>
      <c r="O408" t="str">
        <f t="shared" si="70"/>
        <v>10,</v>
      </c>
      <c r="P408" t="str">
        <f t="shared" si="71"/>
        <v>'STATUS',</v>
      </c>
      <c r="Q408" t="str">
        <f t="shared" si="72"/>
        <v>'ADD_PERCENT_OF_MAX',</v>
      </c>
      <c r="R408" t="str">
        <f t="shared" si="73"/>
        <v>'DEX',</v>
      </c>
      <c r="S408" t="str">
        <f t="shared" si="74"/>
        <v>-0.25,</v>
      </c>
      <c r="T408" t="str">
        <f t="shared" si="75"/>
        <v>0.95,</v>
      </c>
      <c r="U408" t="str">
        <f t="shared" si="76"/>
        <v>'器用さ低下中10ターン'</v>
      </c>
      <c r="V408" t="s">
        <v>1441</v>
      </c>
      <c r="W408" t="str">
        <f t="shared" si="77"/>
        <v>insert into conditionEffect values('CE0408','CONTINUE',10,'STATUS','ADD_PERCENT_OF_MAX','DEX',-0.25,0.95,'器用さ低下中10ターン');</v>
      </c>
    </row>
    <row r="409" spans="3:23">
      <c r="C409" t="s">
        <v>4329</v>
      </c>
      <c r="D409" t="s">
        <v>2886</v>
      </c>
      <c r="E409">
        <v>1</v>
      </c>
      <c r="F409" t="s">
        <v>4940</v>
      </c>
      <c r="G409" t="s">
        <v>2888</v>
      </c>
      <c r="H409" t="s">
        <v>1478</v>
      </c>
      <c r="I409">
        <v>-0.5</v>
      </c>
      <c r="J409">
        <v>0.95</v>
      </c>
      <c r="K409" t="s">
        <v>3328</v>
      </c>
      <c r="L409" t="str">
        <f t="shared" si="67"/>
        <v>insert into conditionEffect values(</v>
      </c>
      <c r="M409" t="str">
        <f t="shared" si="68"/>
        <v>'CE0409',</v>
      </c>
      <c r="N409" t="str">
        <f t="shared" si="69"/>
        <v>'ONECE',</v>
      </c>
      <c r="O409" t="str">
        <f t="shared" si="70"/>
        <v>1,</v>
      </c>
      <c r="P409" t="str">
        <f t="shared" si="71"/>
        <v>'STATUS',</v>
      </c>
      <c r="Q409" t="str">
        <f t="shared" si="72"/>
        <v>'ADD_PERCENT_OF_MAX',</v>
      </c>
      <c r="R409" t="str">
        <f t="shared" si="73"/>
        <v>'DEX',</v>
      </c>
      <c r="S409" t="str">
        <f t="shared" si="74"/>
        <v>-0.5,</v>
      </c>
      <c r="T409" t="str">
        <f t="shared" si="75"/>
        <v>0.95,</v>
      </c>
      <c r="U409" t="str">
        <f t="shared" si="76"/>
        <v>'器用さ低下強1ターン'</v>
      </c>
      <c r="V409" t="s">
        <v>1441</v>
      </c>
      <c r="W409" t="str">
        <f t="shared" si="77"/>
        <v>insert into conditionEffect values('CE0409','ONECE',1,'STATUS','ADD_PERCENT_OF_MAX','DEX',-0.5,0.95,'器用さ低下強1ターン');</v>
      </c>
    </row>
    <row r="410" spans="3:23">
      <c r="C410" t="s">
        <v>4330</v>
      </c>
      <c r="D410" t="s">
        <v>2884</v>
      </c>
      <c r="E410">
        <v>5</v>
      </c>
      <c r="F410" t="s">
        <v>4940</v>
      </c>
      <c r="G410" t="s">
        <v>2888</v>
      </c>
      <c r="H410" t="s">
        <v>1478</v>
      </c>
      <c r="I410">
        <v>-0.5</v>
      </c>
      <c r="J410">
        <v>0.95</v>
      </c>
      <c r="K410" t="s">
        <v>3329</v>
      </c>
      <c r="L410" t="str">
        <f t="shared" si="67"/>
        <v>insert into conditionEffect values(</v>
      </c>
      <c r="M410" t="str">
        <f t="shared" si="68"/>
        <v>'CE0410',</v>
      </c>
      <c r="N410" t="str">
        <f t="shared" si="69"/>
        <v>'CONTINUE',</v>
      </c>
      <c r="O410" t="str">
        <f t="shared" si="70"/>
        <v>5,</v>
      </c>
      <c r="P410" t="str">
        <f t="shared" si="71"/>
        <v>'STATUS',</v>
      </c>
      <c r="Q410" t="str">
        <f t="shared" si="72"/>
        <v>'ADD_PERCENT_OF_MAX',</v>
      </c>
      <c r="R410" t="str">
        <f t="shared" si="73"/>
        <v>'DEX',</v>
      </c>
      <c r="S410" t="str">
        <f t="shared" si="74"/>
        <v>-0.5,</v>
      </c>
      <c r="T410" t="str">
        <f t="shared" si="75"/>
        <v>0.95,</v>
      </c>
      <c r="U410" t="str">
        <f t="shared" si="76"/>
        <v>'器用さ低下強5ターン'</v>
      </c>
      <c r="V410" t="s">
        <v>1441</v>
      </c>
      <c r="W410" t="str">
        <f t="shared" si="77"/>
        <v>insert into conditionEffect values('CE0410','CONTINUE',5,'STATUS','ADD_PERCENT_OF_MAX','DEX',-0.5,0.95,'器用さ低下強5ターン');</v>
      </c>
    </row>
    <row r="411" spans="3:23">
      <c r="C411" t="s">
        <v>4331</v>
      </c>
      <c r="D411" t="s">
        <v>2884</v>
      </c>
      <c r="E411">
        <v>10</v>
      </c>
      <c r="F411" t="s">
        <v>4940</v>
      </c>
      <c r="G411" t="s">
        <v>2888</v>
      </c>
      <c r="H411" t="s">
        <v>1478</v>
      </c>
      <c r="I411">
        <v>-0.5</v>
      </c>
      <c r="J411">
        <v>0.95</v>
      </c>
      <c r="K411" t="s">
        <v>3330</v>
      </c>
      <c r="L411" t="str">
        <f t="shared" si="67"/>
        <v>insert into conditionEffect values(</v>
      </c>
      <c r="M411" t="str">
        <f t="shared" si="68"/>
        <v>'CE0411',</v>
      </c>
      <c r="N411" t="str">
        <f t="shared" si="69"/>
        <v>'CONTINUE',</v>
      </c>
      <c r="O411" t="str">
        <f t="shared" si="70"/>
        <v>10,</v>
      </c>
      <c r="P411" t="str">
        <f t="shared" si="71"/>
        <v>'STATUS',</v>
      </c>
      <c r="Q411" t="str">
        <f t="shared" si="72"/>
        <v>'ADD_PERCENT_OF_MAX',</v>
      </c>
      <c r="R411" t="str">
        <f t="shared" si="73"/>
        <v>'DEX',</v>
      </c>
      <c r="S411" t="str">
        <f t="shared" si="74"/>
        <v>-0.5,</v>
      </c>
      <c r="T411" t="str">
        <f t="shared" si="75"/>
        <v>0.95,</v>
      </c>
      <c r="U411" t="str">
        <f t="shared" si="76"/>
        <v>'器用さ低下強10ターン'</v>
      </c>
      <c r="V411" t="s">
        <v>1441</v>
      </c>
      <c r="W411" t="str">
        <f t="shared" si="77"/>
        <v>insert into conditionEffect values('CE0411','CONTINUE',10,'STATUS','ADD_PERCENT_OF_MAX','DEX',-0.5,0.95,'器用さ低下強10ターン');</v>
      </c>
    </row>
    <row r="412" spans="3:23">
      <c r="C412" t="s">
        <v>4332</v>
      </c>
      <c r="D412" t="s">
        <v>2886</v>
      </c>
      <c r="E412">
        <v>1</v>
      </c>
      <c r="F412" t="s">
        <v>4940</v>
      </c>
      <c r="G412" t="s">
        <v>2888</v>
      </c>
      <c r="H412" t="s">
        <v>1479</v>
      </c>
      <c r="I412">
        <v>0.1</v>
      </c>
      <c r="J412">
        <v>0.95</v>
      </c>
      <c r="K412" t="s">
        <v>3331</v>
      </c>
      <c r="L412" t="str">
        <f t="shared" si="67"/>
        <v>insert into conditionEffect values(</v>
      </c>
      <c r="M412" t="str">
        <f t="shared" si="68"/>
        <v>'CE0412',</v>
      </c>
      <c r="N412" t="str">
        <f t="shared" si="69"/>
        <v>'ONECE',</v>
      </c>
      <c r="O412" t="str">
        <f t="shared" si="70"/>
        <v>1,</v>
      </c>
      <c r="P412" t="str">
        <f t="shared" si="71"/>
        <v>'STATUS',</v>
      </c>
      <c r="Q412" t="str">
        <f t="shared" si="72"/>
        <v>'ADD_PERCENT_OF_MAX',</v>
      </c>
      <c r="R412" t="str">
        <f t="shared" si="73"/>
        <v>'POW',</v>
      </c>
      <c r="S412" t="str">
        <f t="shared" si="74"/>
        <v>0.1,</v>
      </c>
      <c r="T412" t="str">
        <f t="shared" si="75"/>
        <v>0.95,</v>
      </c>
      <c r="U412" t="str">
        <f t="shared" si="76"/>
        <v>'精神力上昇弱1ターン'</v>
      </c>
      <c r="V412" t="s">
        <v>1441</v>
      </c>
      <c r="W412" t="str">
        <f t="shared" si="77"/>
        <v>insert into conditionEffect values('CE0412','ONECE',1,'STATUS','ADD_PERCENT_OF_MAX','POW',0.1,0.95,'精神力上昇弱1ターン');</v>
      </c>
    </row>
    <row r="413" spans="3:23">
      <c r="C413" t="s">
        <v>4333</v>
      </c>
      <c r="D413" t="s">
        <v>2884</v>
      </c>
      <c r="E413">
        <v>5</v>
      </c>
      <c r="F413" t="s">
        <v>4940</v>
      </c>
      <c r="G413" t="s">
        <v>2888</v>
      </c>
      <c r="H413" t="s">
        <v>1479</v>
      </c>
      <c r="I413">
        <v>0.1</v>
      </c>
      <c r="J413">
        <v>0.95</v>
      </c>
      <c r="K413" t="s">
        <v>3332</v>
      </c>
      <c r="L413" t="str">
        <f t="shared" si="67"/>
        <v>insert into conditionEffect values(</v>
      </c>
      <c r="M413" t="str">
        <f t="shared" si="68"/>
        <v>'CE0413',</v>
      </c>
      <c r="N413" t="str">
        <f t="shared" si="69"/>
        <v>'CONTINUE',</v>
      </c>
      <c r="O413" t="str">
        <f t="shared" si="70"/>
        <v>5,</v>
      </c>
      <c r="P413" t="str">
        <f t="shared" si="71"/>
        <v>'STATUS',</v>
      </c>
      <c r="Q413" t="str">
        <f t="shared" si="72"/>
        <v>'ADD_PERCENT_OF_MAX',</v>
      </c>
      <c r="R413" t="str">
        <f t="shared" si="73"/>
        <v>'POW',</v>
      </c>
      <c r="S413" t="str">
        <f t="shared" si="74"/>
        <v>0.1,</v>
      </c>
      <c r="T413" t="str">
        <f t="shared" si="75"/>
        <v>0.95,</v>
      </c>
      <c r="U413" t="str">
        <f t="shared" si="76"/>
        <v>'精神力上昇弱5ターン'</v>
      </c>
      <c r="V413" t="s">
        <v>1441</v>
      </c>
      <c r="W413" t="str">
        <f t="shared" si="77"/>
        <v>insert into conditionEffect values('CE0413','CONTINUE',5,'STATUS','ADD_PERCENT_OF_MAX','POW',0.1,0.95,'精神力上昇弱5ターン');</v>
      </c>
    </row>
    <row r="414" spans="3:23">
      <c r="C414" t="s">
        <v>4334</v>
      </c>
      <c r="D414" t="s">
        <v>2884</v>
      </c>
      <c r="E414">
        <v>10</v>
      </c>
      <c r="F414" t="s">
        <v>4940</v>
      </c>
      <c r="G414" t="s">
        <v>2888</v>
      </c>
      <c r="H414" t="s">
        <v>1479</v>
      </c>
      <c r="I414">
        <v>0.1</v>
      </c>
      <c r="J414">
        <v>0.95</v>
      </c>
      <c r="K414" t="s">
        <v>3333</v>
      </c>
      <c r="L414" t="str">
        <f t="shared" si="67"/>
        <v>insert into conditionEffect values(</v>
      </c>
      <c r="M414" t="str">
        <f t="shared" si="68"/>
        <v>'CE0414',</v>
      </c>
      <c r="N414" t="str">
        <f t="shared" si="69"/>
        <v>'CONTINUE',</v>
      </c>
      <c r="O414" t="str">
        <f t="shared" si="70"/>
        <v>10,</v>
      </c>
      <c r="P414" t="str">
        <f t="shared" si="71"/>
        <v>'STATUS',</v>
      </c>
      <c r="Q414" t="str">
        <f t="shared" si="72"/>
        <v>'ADD_PERCENT_OF_MAX',</v>
      </c>
      <c r="R414" t="str">
        <f t="shared" si="73"/>
        <v>'POW',</v>
      </c>
      <c r="S414" t="str">
        <f t="shared" si="74"/>
        <v>0.1,</v>
      </c>
      <c r="T414" t="str">
        <f t="shared" si="75"/>
        <v>0.95,</v>
      </c>
      <c r="U414" t="str">
        <f t="shared" si="76"/>
        <v>'精神力上昇弱10ターン'</v>
      </c>
      <c r="V414" t="s">
        <v>1441</v>
      </c>
      <c r="W414" t="str">
        <f t="shared" si="77"/>
        <v>insert into conditionEffect values('CE0414','CONTINUE',10,'STATUS','ADD_PERCENT_OF_MAX','POW',0.1,0.95,'精神力上昇弱10ターン');</v>
      </c>
    </row>
    <row r="415" spans="3:23">
      <c r="C415" t="s">
        <v>4335</v>
      </c>
      <c r="D415" t="s">
        <v>2886</v>
      </c>
      <c r="E415">
        <v>1</v>
      </c>
      <c r="F415" t="s">
        <v>4940</v>
      </c>
      <c r="G415" t="s">
        <v>2888</v>
      </c>
      <c r="H415" t="s">
        <v>1479</v>
      </c>
      <c r="I415">
        <v>0.25</v>
      </c>
      <c r="J415">
        <v>0.95</v>
      </c>
      <c r="K415" t="s">
        <v>3334</v>
      </c>
      <c r="L415" t="str">
        <f t="shared" si="67"/>
        <v>insert into conditionEffect values(</v>
      </c>
      <c r="M415" t="str">
        <f t="shared" si="68"/>
        <v>'CE0415',</v>
      </c>
      <c r="N415" t="str">
        <f t="shared" si="69"/>
        <v>'ONECE',</v>
      </c>
      <c r="O415" t="str">
        <f t="shared" si="70"/>
        <v>1,</v>
      </c>
      <c r="P415" t="str">
        <f t="shared" si="71"/>
        <v>'STATUS',</v>
      </c>
      <c r="Q415" t="str">
        <f t="shared" si="72"/>
        <v>'ADD_PERCENT_OF_MAX',</v>
      </c>
      <c r="R415" t="str">
        <f t="shared" si="73"/>
        <v>'POW',</v>
      </c>
      <c r="S415" t="str">
        <f t="shared" si="74"/>
        <v>0.25,</v>
      </c>
      <c r="T415" t="str">
        <f t="shared" si="75"/>
        <v>0.95,</v>
      </c>
      <c r="U415" t="str">
        <f t="shared" si="76"/>
        <v>'精神力上昇中1ターン'</v>
      </c>
      <c r="V415" t="s">
        <v>1441</v>
      </c>
      <c r="W415" t="str">
        <f t="shared" si="77"/>
        <v>insert into conditionEffect values('CE0415','ONECE',1,'STATUS','ADD_PERCENT_OF_MAX','POW',0.25,0.95,'精神力上昇中1ターン');</v>
      </c>
    </row>
    <row r="416" spans="3:23">
      <c r="C416" t="s">
        <v>4336</v>
      </c>
      <c r="D416" t="s">
        <v>2884</v>
      </c>
      <c r="E416">
        <v>5</v>
      </c>
      <c r="F416" t="s">
        <v>4940</v>
      </c>
      <c r="G416" t="s">
        <v>2888</v>
      </c>
      <c r="H416" t="s">
        <v>1479</v>
      </c>
      <c r="I416">
        <v>0.25</v>
      </c>
      <c r="J416">
        <v>0.95</v>
      </c>
      <c r="K416" t="s">
        <v>3335</v>
      </c>
      <c r="L416" t="str">
        <f t="shared" si="67"/>
        <v>insert into conditionEffect values(</v>
      </c>
      <c r="M416" t="str">
        <f t="shared" si="68"/>
        <v>'CE0416',</v>
      </c>
      <c r="N416" t="str">
        <f t="shared" si="69"/>
        <v>'CONTINUE',</v>
      </c>
      <c r="O416" t="str">
        <f t="shared" si="70"/>
        <v>5,</v>
      </c>
      <c r="P416" t="str">
        <f t="shared" si="71"/>
        <v>'STATUS',</v>
      </c>
      <c r="Q416" t="str">
        <f t="shared" si="72"/>
        <v>'ADD_PERCENT_OF_MAX',</v>
      </c>
      <c r="R416" t="str">
        <f t="shared" si="73"/>
        <v>'POW',</v>
      </c>
      <c r="S416" t="str">
        <f t="shared" si="74"/>
        <v>0.25,</v>
      </c>
      <c r="T416" t="str">
        <f t="shared" si="75"/>
        <v>0.95,</v>
      </c>
      <c r="U416" t="str">
        <f t="shared" si="76"/>
        <v>'精神力上昇中5ターン'</v>
      </c>
      <c r="V416" t="s">
        <v>1441</v>
      </c>
      <c r="W416" t="str">
        <f t="shared" si="77"/>
        <v>insert into conditionEffect values('CE0416','CONTINUE',5,'STATUS','ADD_PERCENT_OF_MAX','POW',0.25,0.95,'精神力上昇中5ターン');</v>
      </c>
    </row>
    <row r="417" spans="3:23">
      <c r="C417" t="s">
        <v>4337</v>
      </c>
      <c r="D417" t="s">
        <v>2884</v>
      </c>
      <c r="E417">
        <v>10</v>
      </c>
      <c r="F417" t="s">
        <v>4940</v>
      </c>
      <c r="G417" t="s">
        <v>2888</v>
      </c>
      <c r="H417" t="s">
        <v>1479</v>
      </c>
      <c r="I417">
        <v>0.25</v>
      </c>
      <c r="J417">
        <v>0.95</v>
      </c>
      <c r="K417" t="s">
        <v>3336</v>
      </c>
      <c r="L417" t="str">
        <f t="shared" si="67"/>
        <v>insert into conditionEffect values(</v>
      </c>
      <c r="M417" t="str">
        <f t="shared" si="68"/>
        <v>'CE0417',</v>
      </c>
      <c r="N417" t="str">
        <f t="shared" si="69"/>
        <v>'CONTINUE',</v>
      </c>
      <c r="O417" t="str">
        <f t="shared" si="70"/>
        <v>10,</v>
      </c>
      <c r="P417" t="str">
        <f t="shared" si="71"/>
        <v>'STATUS',</v>
      </c>
      <c r="Q417" t="str">
        <f t="shared" si="72"/>
        <v>'ADD_PERCENT_OF_MAX',</v>
      </c>
      <c r="R417" t="str">
        <f t="shared" si="73"/>
        <v>'POW',</v>
      </c>
      <c r="S417" t="str">
        <f t="shared" si="74"/>
        <v>0.25,</v>
      </c>
      <c r="T417" t="str">
        <f t="shared" si="75"/>
        <v>0.95,</v>
      </c>
      <c r="U417" t="str">
        <f t="shared" si="76"/>
        <v>'精神力上昇中10ターン'</v>
      </c>
      <c r="V417" t="s">
        <v>1441</v>
      </c>
      <c r="W417" t="str">
        <f t="shared" si="77"/>
        <v>insert into conditionEffect values('CE0417','CONTINUE',10,'STATUS','ADD_PERCENT_OF_MAX','POW',0.25,0.95,'精神力上昇中10ターン');</v>
      </c>
    </row>
    <row r="418" spans="3:23">
      <c r="C418" t="s">
        <v>4338</v>
      </c>
      <c r="D418" t="s">
        <v>2886</v>
      </c>
      <c r="E418">
        <v>1</v>
      </c>
      <c r="F418" t="s">
        <v>4940</v>
      </c>
      <c r="G418" t="s">
        <v>2888</v>
      </c>
      <c r="H418" t="s">
        <v>1479</v>
      </c>
      <c r="I418">
        <v>0.5</v>
      </c>
      <c r="J418">
        <v>0.95</v>
      </c>
      <c r="K418" t="s">
        <v>3337</v>
      </c>
      <c r="L418" t="str">
        <f t="shared" si="67"/>
        <v>insert into conditionEffect values(</v>
      </c>
      <c r="M418" t="str">
        <f t="shared" si="68"/>
        <v>'CE0418',</v>
      </c>
      <c r="N418" t="str">
        <f t="shared" si="69"/>
        <v>'ONECE',</v>
      </c>
      <c r="O418" t="str">
        <f t="shared" si="70"/>
        <v>1,</v>
      </c>
      <c r="P418" t="str">
        <f t="shared" si="71"/>
        <v>'STATUS',</v>
      </c>
      <c r="Q418" t="str">
        <f t="shared" si="72"/>
        <v>'ADD_PERCENT_OF_MAX',</v>
      </c>
      <c r="R418" t="str">
        <f t="shared" si="73"/>
        <v>'POW',</v>
      </c>
      <c r="S418" t="str">
        <f t="shared" si="74"/>
        <v>0.5,</v>
      </c>
      <c r="T418" t="str">
        <f t="shared" si="75"/>
        <v>0.95,</v>
      </c>
      <c r="U418" t="str">
        <f t="shared" si="76"/>
        <v>'精神力上昇強1ターン'</v>
      </c>
      <c r="V418" t="s">
        <v>1441</v>
      </c>
      <c r="W418" t="str">
        <f t="shared" si="77"/>
        <v>insert into conditionEffect values('CE0418','ONECE',1,'STATUS','ADD_PERCENT_OF_MAX','POW',0.5,0.95,'精神力上昇強1ターン');</v>
      </c>
    </row>
    <row r="419" spans="3:23">
      <c r="C419" t="s">
        <v>4339</v>
      </c>
      <c r="D419" t="s">
        <v>2884</v>
      </c>
      <c r="E419">
        <v>5</v>
      </c>
      <c r="F419" t="s">
        <v>4940</v>
      </c>
      <c r="G419" t="s">
        <v>2888</v>
      </c>
      <c r="H419" t="s">
        <v>1479</v>
      </c>
      <c r="I419">
        <v>0.5</v>
      </c>
      <c r="J419">
        <v>0.95</v>
      </c>
      <c r="K419" t="s">
        <v>3338</v>
      </c>
      <c r="L419" t="str">
        <f t="shared" si="67"/>
        <v>insert into conditionEffect values(</v>
      </c>
      <c r="M419" t="str">
        <f t="shared" si="68"/>
        <v>'CE0419',</v>
      </c>
      <c r="N419" t="str">
        <f t="shared" si="69"/>
        <v>'CONTINUE',</v>
      </c>
      <c r="O419" t="str">
        <f t="shared" si="70"/>
        <v>5,</v>
      </c>
      <c r="P419" t="str">
        <f t="shared" si="71"/>
        <v>'STATUS',</v>
      </c>
      <c r="Q419" t="str">
        <f t="shared" si="72"/>
        <v>'ADD_PERCENT_OF_MAX',</v>
      </c>
      <c r="R419" t="str">
        <f t="shared" si="73"/>
        <v>'POW',</v>
      </c>
      <c r="S419" t="str">
        <f t="shared" si="74"/>
        <v>0.5,</v>
      </c>
      <c r="T419" t="str">
        <f t="shared" si="75"/>
        <v>0.95,</v>
      </c>
      <c r="U419" t="str">
        <f t="shared" si="76"/>
        <v>'精神力上昇強5ターン'</v>
      </c>
      <c r="V419" t="s">
        <v>1441</v>
      </c>
      <c r="W419" t="str">
        <f t="shared" si="77"/>
        <v>insert into conditionEffect values('CE0419','CONTINUE',5,'STATUS','ADD_PERCENT_OF_MAX','POW',0.5,0.95,'精神力上昇強5ターン');</v>
      </c>
    </row>
    <row r="420" spans="3:23">
      <c r="C420" t="s">
        <v>4340</v>
      </c>
      <c r="D420" t="s">
        <v>2884</v>
      </c>
      <c r="E420">
        <v>10</v>
      </c>
      <c r="F420" t="s">
        <v>4940</v>
      </c>
      <c r="G420" t="s">
        <v>2888</v>
      </c>
      <c r="H420" t="s">
        <v>1479</v>
      </c>
      <c r="I420">
        <v>0.5</v>
      </c>
      <c r="J420">
        <v>0.95</v>
      </c>
      <c r="K420" t="s">
        <v>3339</v>
      </c>
      <c r="L420" t="str">
        <f t="shared" si="67"/>
        <v>insert into conditionEffect values(</v>
      </c>
      <c r="M420" t="str">
        <f t="shared" si="68"/>
        <v>'CE0420',</v>
      </c>
      <c r="N420" t="str">
        <f t="shared" si="69"/>
        <v>'CONTINUE',</v>
      </c>
      <c r="O420" t="str">
        <f t="shared" si="70"/>
        <v>10,</v>
      </c>
      <c r="P420" t="str">
        <f t="shared" si="71"/>
        <v>'STATUS',</v>
      </c>
      <c r="Q420" t="str">
        <f t="shared" si="72"/>
        <v>'ADD_PERCENT_OF_MAX',</v>
      </c>
      <c r="R420" t="str">
        <f t="shared" si="73"/>
        <v>'POW',</v>
      </c>
      <c r="S420" t="str">
        <f t="shared" si="74"/>
        <v>0.5,</v>
      </c>
      <c r="T420" t="str">
        <f t="shared" si="75"/>
        <v>0.95,</v>
      </c>
      <c r="U420" t="str">
        <f t="shared" si="76"/>
        <v>'精神力上昇強10ターン'</v>
      </c>
      <c r="V420" t="s">
        <v>1441</v>
      </c>
      <c r="W420" t="str">
        <f t="shared" si="77"/>
        <v>insert into conditionEffect values('CE0420','CONTINUE',10,'STATUS','ADD_PERCENT_OF_MAX','POW',0.5,0.95,'精神力上昇強10ターン');</v>
      </c>
    </row>
    <row r="421" spans="3:23">
      <c r="C421" t="s">
        <v>4341</v>
      </c>
      <c r="D421" t="s">
        <v>2886</v>
      </c>
      <c r="E421">
        <v>1</v>
      </c>
      <c r="F421" t="s">
        <v>4940</v>
      </c>
      <c r="G421" t="s">
        <v>2888</v>
      </c>
      <c r="H421" t="s">
        <v>1479</v>
      </c>
      <c r="I421">
        <v>-0.1</v>
      </c>
      <c r="J421">
        <v>0.95</v>
      </c>
      <c r="K421" t="s">
        <v>3340</v>
      </c>
      <c r="L421" t="str">
        <f t="shared" si="67"/>
        <v>insert into conditionEffect values(</v>
      </c>
      <c r="M421" t="str">
        <f t="shared" si="68"/>
        <v>'CE0421',</v>
      </c>
      <c r="N421" t="str">
        <f t="shared" si="69"/>
        <v>'ONECE',</v>
      </c>
      <c r="O421" t="str">
        <f t="shared" si="70"/>
        <v>1,</v>
      </c>
      <c r="P421" t="str">
        <f t="shared" si="71"/>
        <v>'STATUS',</v>
      </c>
      <c r="Q421" t="str">
        <f t="shared" si="72"/>
        <v>'ADD_PERCENT_OF_MAX',</v>
      </c>
      <c r="R421" t="str">
        <f t="shared" si="73"/>
        <v>'POW',</v>
      </c>
      <c r="S421" t="str">
        <f t="shared" si="74"/>
        <v>-0.1,</v>
      </c>
      <c r="T421" t="str">
        <f t="shared" si="75"/>
        <v>0.95,</v>
      </c>
      <c r="U421" t="str">
        <f t="shared" si="76"/>
        <v>'精神力低下弱1ターン'</v>
      </c>
      <c r="V421" t="s">
        <v>1441</v>
      </c>
      <c r="W421" t="str">
        <f t="shared" si="77"/>
        <v>insert into conditionEffect values('CE0421','ONECE',1,'STATUS','ADD_PERCENT_OF_MAX','POW',-0.1,0.95,'精神力低下弱1ターン');</v>
      </c>
    </row>
    <row r="422" spans="3:23">
      <c r="C422" t="s">
        <v>4342</v>
      </c>
      <c r="D422" t="s">
        <v>2884</v>
      </c>
      <c r="E422">
        <v>5</v>
      </c>
      <c r="F422" t="s">
        <v>4940</v>
      </c>
      <c r="G422" t="s">
        <v>2888</v>
      </c>
      <c r="H422" t="s">
        <v>1479</v>
      </c>
      <c r="I422">
        <v>-0.1</v>
      </c>
      <c r="J422">
        <v>0.95</v>
      </c>
      <c r="K422" t="s">
        <v>3341</v>
      </c>
      <c r="L422" t="str">
        <f t="shared" si="67"/>
        <v>insert into conditionEffect values(</v>
      </c>
      <c r="M422" t="str">
        <f t="shared" si="68"/>
        <v>'CE0422',</v>
      </c>
      <c r="N422" t="str">
        <f t="shared" si="69"/>
        <v>'CONTINUE',</v>
      </c>
      <c r="O422" t="str">
        <f t="shared" si="70"/>
        <v>5,</v>
      </c>
      <c r="P422" t="str">
        <f t="shared" si="71"/>
        <v>'STATUS',</v>
      </c>
      <c r="Q422" t="str">
        <f t="shared" si="72"/>
        <v>'ADD_PERCENT_OF_MAX',</v>
      </c>
      <c r="R422" t="str">
        <f t="shared" si="73"/>
        <v>'POW',</v>
      </c>
      <c r="S422" t="str">
        <f t="shared" si="74"/>
        <v>-0.1,</v>
      </c>
      <c r="T422" t="str">
        <f t="shared" si="75"/>
        <v>0.95,</v>
      </c>
      <c r="U422" t="str">
        <f t="shared" si="76"/>
        <v>'精神力低下弱5ターン'</v>
      </c>
      <c r="V422" t="s">
        <v>1441</v>
      </c>
      <c r="W422" t="str">
        <f t="shared" si="77"/>
        <v>insert into conditionEffect values('CE0422','CONTINUE',5,'STATUS','ADD_PERCENT_OF_MAX','POW',-0.1,0.95,'精神力低下弱5ターン');</v>
      </c>
    </row>
    <row r="423" spans="3:23">
      <c r="C423" t="s">
        <v>4343</v>
      </c>
      <c r="D423" t="s">
        <v>2884</v>
      </c>
      <c r="E423">
        <v>10</v>
      </c>
      <c r="F423" t="s">
        <v>4940</v>
      </c>
      <c r="G423" t="s">
        <v>2888</v>
      </c>
      <c r="H423" t="s">
        <v>1479</v>
      </c>
      <c r="I423">
        <v>-0.1</v>
      </c>
      <c r="J423">
        <v>0.95</v>
      </c>
      <c r="K423" t="s">
        <v>3342</v>
      </c>
      <c r="L423" t="str">
        <f t="shared" si="67"/>
        <v>insert into conditionEffect values(</v>
      </c>
      <c r="M423" t="str">
        <f t="shared" si="68"/>
        <v>'CE0423',</v>
      </c>
      <c r="N423" t="str">
        <f t="shared" si="69"/>
        <v>'CONTINUE',</v>
      </c>
      <c r="O423" t="str">
        <f t="shared" si="70"/>
        <v>10,</v>
      </c>
      <c r="P423" t="str">
        <f t="shared" si="71"/>
        <v>'STATUS',</v>
      </c>
      <c r="Q423" t="str">
        <f t="shared" si="72"/>
        <v>'ADD_PERCENT_OF_MAX',</v>
      </c>
      <c r="R423" t="str">
        <f t="shared" si="73"/>
        <v>'POW',</v>
      </c>
      <c r="S423" t="str">
        <f t="shared" si="74"/>
        <v>-0.1,</v>
      </c>
      <c r="T423" t="str">
        <f t="shared" si="75"/>
        <v>0.95,</v>
      </c>
      <c r="U423" t="str">
        <f t="shared" si="76"/>
        <v>'精神力低下弱10ターン'</v>
      </c>
      <c r="V423" t="s">
        <v>1441</v>
      </c>
      <c r="W423" t="str">
        <f t="shared" si="77"/>
        <v>insert into conditionEffect values('CE0423','CONTINUE',10,'STATUS','ADD_PERCENT_OF_MAX','POW',-0.1,0.95,'精神力低下弱10ターン');</v>
      </c>
    </row>
    <row r="424" spans="3:23">
      <c r="C424" t="s">
        <v>4344</v>
      </c>
      <c r="D424" t="s">
        <v>2886</v>
      </c>
      <c r="E424">
        <v>1</v>
      </c>
      <c r="F424" t="s">
        <v>4940</v>
      </c>
      <c r="G424" t="s">
        <v>2888</v>
      </c>
      <c r="H424" t="s">
        <v>1479</v>
      </c>
      <c r="I424">
        <v>-0.25</v>
      </c>
      <c r="J424">
        <v>0.95</v>
      </c>
      <c r="K424" t="s">
        <v>3343</v>
      </c>
      <c r="L424" t="str">
        <f t="shared" si="67"/>
        <v>insert into conditionEffect values(</v>
      </c>
      <c r="M424" t="str">
        <f t="shared" si="68"/>
        <v>'CE0424',</v>
      </c>
      <c r="N424" t="str">
        <f t="shared" si="69"/>
        <v>'ONECE',</v>
      </c>
      <c r="O424" t="str">
        <f t="shared" si="70"/>
        <v>1,</v>
      </c>
      <c r="P424" t="str">
        <f t="shared" si="71"/>
        <v>'STATUS',</v>
      </c>
      <c r="Q424" t="str">
        <f t="shared" si="72"/>
        <v>'ADD_PERCENT_OF_MAX',</v>
      </c>
      <c r="R424" t="str">
        <f t="shared" si="73"/>
        <v>'POW',</v>
      </c>
      <c r="S424" t="str">
        <f t="shared" si="74"/>
        <v>-0.25,</v>
      </c>
      <c r="T424" t="str">
        <f t="shared" si="75"/>
        <v>0.95,</v>
      </c>
      <c r="U424" t="str">
        <f t="shared" si="76"/>
        <v>'精神力低下中1ターン'</v>
      </c>
      <c r="V424" t="s">
        <v>1441</v>
      </c>
      <c r="W424" t="str">
        <f t="shared" si="77"/>
        <v>insert into conditionEffect values('CE0424','ONECE',1,'STATUS','ADD_PERCENT_OF_MAX','POW',-0.25,0.95,'精神力低下中1ターン');</v>
      </c>
    </row>
    <row r="425" spans="3:23">
      <c r="C425" t="s">
        <v>4345</v>
      </c>
      <c r="D425" t="s">
        <v>2884</v>
      </c>
      <c r="E425">
        <v>5</v>
      </c>
      <c r="F425" t="s">
        <v>4940</v>
      </c>
      <c r="G425" t="s">
        <v>2888</v>
      </c>
      <c r="H425" t="s">
        <v>1479</v>
      </c>
      <c r="I425">
        <v>-0.25</v>
      </c>
      <c r="J425">
        <v>0.95</v>
      </c>
      <c r="K425" t="s">
        <v>3344</v>
      </c>
      <c r="L425" t="str">
        <f t="shared" si="67"/>
        <v>insert into conditionEffect values(</v>
      </c>
      <c r="M425" t="str">
        <f t="shared" si="68"/>
        <v>'CE0425',</v>
      </c>
      <c r="N425" t="str">
        <f t="shared" si="69"/>
        <v>'CONTINUE',</v>
      </c>
      <c r="O425" t="str">
        <f t="shared" si="70"/>
        <v>5,</v>
      </c>
      <c r="P425" t="str">
        <f t="shared" si="71"/>
        <v>'STATUS',</v>
      </c>
      <c r="Q425" t="str">
        <f t="shared" si="72"/>
        <v>'ADD_PERCENT_OF_MAX',</v>
      </c>
      <c r="R425" t="str">
        <f t="shared" si="73"/>
        <v>'POW',</v>
      </c>
      <c r="S425" t="str">
        <f t="shared" si="74"/>
        <v>-0.25,</v>
      </c>
      <c r="T425" t="str">
        <f t="shared" si="75"/>
        <v>0.95,</v>
      </c>
      <c r="U425" t="str">
        <f t="shared" si="76"/>
        <v>'精神力低下中5ターン'</v>
      </c>
      <c r="V425" t="s">
        <v>1441</v>
      </c>
      <c r="W425" t="str">
        <f t="shared" si="77"/>
        <v>insert into conditionEffect values('CE0425','CONTINUE',5,'STATUS','ADD_PERCENT_OF_MAX','POW',-0.25,0.95,'精神力低下中5ターン');</v>
      </c>
    </row>
    <row r="426" spans="3:23">
      <c r="C426" t="s">
        <v>4346</v>
      </c>
      <c r="D426" t="s">
        <v>2884</v>
      </c>
      <c r="E426">
        <v>10</v>
      </c>
      <c r="F426" t="s">
        <v>4940</v>
      </c>
      <c r="G426" t="s">
        <v>2888</v>
      </c>
      <c r="H426" t="s">
        <v>1479</v>
      </c>
      <c r="I426">
        <v>-0.25</v>
      </c>
      <c r="J426">
        <v>0.95</v>
      </c>
      <c r="K426" t="s">
        <v>3345</v>
      </c>
      <c r="L426" t="str">
        <f t="shared" si="67"/>
        <v>insert into conditionEffect values(</v>
      </c>
      <c r="M426" t="str">
        <f t="shared" si="68"/>
        <v>'CE0426',</v>
      </c>
      <c r="N426" t="str">
        <f t="shared" si="69"/>
        <v>'CONTINUE',</v>
      </c>
      <c r="O426" t="str">
        <f t="shared" si="70"/>
        <v>10,</v>
      </c>
      <c r="P426" t="str">
        <f t="shared" si="71"/>
        <v>'STATUS',</v>
      </c>
      <c r="Q426" t="str">
        <f t="shared" si="72"/>
        <v>'ADD_PERCENT_OF_MAX',</v>
      </c>
      <c r="R426" t="str">
        <f t="shared" si="73"/>
        <v>'POW',</v>
      </c>
      <c r="S426" t="str">
        <f t="shared" si="74"/>
        <v>-0.25,</v>
      </c>
      <c r="T426" t="str">
        <f t="shared" si="75"/>
        <v>0.95,</v>
      </c>
      <c r="U426" t="str">
        <f t="shared" si="76"/>
        <v>'精神力低下中10ターン'</v>
      </c>
      <c r="V426" t="s">
        <v>1441</v>
      </c>
      <c r="W426" t="str">
        <f t="shared" si="77"/>
        <v>insert into conditionEffect values('CE0426','CONTINUE',10,'STATUS','ADD_PERCENT_OF_MAX','POW',-0.25,0.95,'精神力低下中10ターン');</v>
      </c>
    </row>
    <row r="427" spans="3:23">
      <c r="C427" t="s">
        <v>4347</v>
      </c>
      <c r="D427" t="s">
        <v>2886</v>
      </c>
      <c r="E427">
        <v>1</v>
      </c>
      <c r="F427" t="s">
        <v>4940</v>
      </c>
      <c r="G427" t="s">
        <v>2888</v>
      </c>
      <c r="H427" t="s">
        <v>1479</v>
      </c>
      <c r="I427">
        <v>-0.5</v>
      </c>
      <c r="J427">
        <v>0.95</v>
      </c>
      <c r="K427" t="s">
        <v>3346</v>
      </c>
      <c r="L427" t="str">
        <f t="shared" si="67"/>
        <v>insert into conditionEffect values(</v>
      </c>
      <c r="M427" t="str">
        <f t="shared" si="68"/>
        <v>'CE0427',</v>
      </c>
      <c r="N427" t="str">
        <f t="shared" si="69"/>
        <v>'ONECE',</v>
      </c>
      <c r="O427" t="str">
        <f t="shared" si="70"/>
        <v>1,</v>
      </c>
      <c r="P427" t="str">
        <f t="shared" si="71"/>
        <v>'STATUS',</v>
      </c>
      <c r="Q427" t="str">
        <f t="shared" si="72"/>
        <v>'ADD_PERCENT_OF_MAX',</v>
      </c>
      <c r="R427" t="str">
        <f t="shared" si="73"/>
        <v>'POW',</v>
      </c>
      <c r="S427" t="str">
        <f t="shared" si="74"/>
        <v>-0.5,</v>
      </c>
      <c r="T427" t="str">
        <f t="shared" si="75"/>
        <v>0.95,</v>
      </c>
      <c r="U427" t="str">
        <f t="shared" si="76"/>
        <v>'精神力低下強1ターン'</v>
      </c>
      <c r="V427" t="s">
        <v>1441</v>
      </c>
      <c r="W427" t="str">
        <f t="shared" si="77"/>
        <v>insert into conditionEffect values('CE0427','ONECE',1,'STATUS','ADD_PERCENT_OF_MAX','POW',-0.5,0.95,'精神力低下強1ターン');</v>
      </c>
    </row>
    <row r="428" spans="3:23">
      <c r="C428" t="s">
        <v>4348</v>
      </c>
      <c r="D428" t="s">
        <v>2884</v>
      </c>
      <c r="E428">
        <v>5</v>
      </c>
      <c r="F428" t="s">
        <v>4940</v>
      </c>
      <c r="G428" t="s">
        <v>2888</v>
      </c>
      <c r="H428" t="s">
        <v>1479</v>
      </c>
      <c r="I428">
        <v>-0.5</v>
      </c>
      <c r="J428">
        <v>0.95</v>
      </c>
      <c r="K428" t="s">
        <v>3347</v>
      </c>
      <c r="L428" t="str">
        <f t="shared" si="67"/>
        <v>insert into conditionEffect values(</v>
      </c>
      <c r="M428" t="str">
        <f t="shared" si="68"/>
        <v>'CE0428',</v>
      </c>
      <c r="N428" t="str">
        <f t="shared" si="69"/>
        <v>'CONTINUE',</v>
      </c>
      <c r="O428" t="str">
        <f t="shared" si="70"/>
        <v>5,</v>
      </c>
      <c r="P428" t="str">
        <f t="shared" si="71"/>
        <v>'STATUS',</v>
      </c>
      <c r="Q428" t="str">
        <f t="shared" si="72"/>
        <v>'ADD_PERCENT_OF_MAX',</v>
      </c>
      <c r="R428" t="str">
        <f t="shared" si="73"/>
        <v>'POW',</v>
      </c>
      <c r="S428" t="str">
        <f t="shared" si="74"/>
        <v>-0.5,</v>
      </c>
      <c r="T428" t="str">
        <f t="shared" si="75"/>
        <v>0.95,</v>
      </c>
      <c r="U428" t="str">
        <f t="shared" si="76"/>
        <v>'精神力低下強5ターン'</v>
      </c>
      <c r="V428" t="s">
        <v>1441</v>
      </c>
      <c r="W428" t="str">
        <f t="shared" si="77"/>
        <v>insert into conditionEffect values('CE0428','CONTINUE',5,'STATUS','ADD_PERCENT_OF_MAX','POW',-0.5,0.95,'精神力低下強5ターン');</v>
      </c>
    </row>
    <row r="429" spans="3:23">
      <c r="C429" t="s">
        <v>4349</v>
      </c>
      <c r="D429" t="s">
        <v>2884</v>
      </c>
      <c r="E429">
        <v>10</v>
      </c>
      <c r="F429" t="s">
        <v>4940</v>
      </c>
      <c r="G429" t="s">
        <v>2888</v>
      </c>
      <c r="H429" t="s">
        <v>1479</v>
      </c>
      <c r="I429">
        <v>-0.5</v>
      </c>
      <c r="J429">
        <v>0.95</v>
      </c>
      <c r="K429" t="s">
        <v>3348</v>
      </c>
      <c r="L429" t="str">
        <f t="shared" si="67"/>
        <v>insert into conditionEffect values(</v>
      </c>
      <c r="M429" t="str">
        <f t="shared" si="68"/>
        <v>'CE0429',</v>
      </c>
      <c r="N429" t="str">
        <f t="shared" si="69"/>
        <v>'CONTINUE',</v>
      </c>
      <c r="O429" t="str">
        <f t="shared" si="70"/>
        <v>10,</v>
      </c>
      <c r="P429" t="str">
        <f t="shared" si="71"/>
        <v>'STATUS',</v>
      </c>
      <c r="Q429" t="str">
        <f t="shared" si="72"/>
        <v>'ADD_PERCENT_OF_MAX',</v>
      </c>
      <c r="R429" t="str">
        <f t="shared" si="73"/>
        <v>'POW',</v>
      </c>
      <c r="S429" t="str">
        <f t="shared" si="74"/>
        <v>-0.5,</v>
      </c>
      <c r="T429" t="str">
        <f t="shared" si="75"/>
        <v>0.95,</v>
      </c>
      <c r="U429" t="str">
        <f t="shared" si="76"/>
        <v>'精神力低下強10ターン'</v>
      </c>
      <c r="V429" t="s">
        <v>1441</v>
      </c>
      <c r="W429" t="str">
        <f t="shared" si="77"/>
        <v>insert into conditionEffect values('CE0429','CONTINUE',10,'STATUS','ADD_PERCENT_OF_MAX','POW',-0.5,0.95,'精神力低下強10ターン');</v>
      </c>
    </row>
    <row r="430" spans="3:23">
      <c r="C430" t="s">
        <v>4350</v>
      </c>
      <c r="D430" t="s">
        <v>2886</v>
      </c>
      <c r="E430">
        <v>1</v>
      </c>
      <c r="F430" t="s">
        <v>4940</v>
      </c>
      <c r="G430" t="s">
        <v>2888</v>
      </c>
      <c r="H430" t="s">
        <v>1480</v>
      </c>
      <c r="I430">
        <v>0.1</v>
      </c>
      <c r="J430">
        <v>0.95</v>
      </c>
      <c r="K430" t="s">
        <v>3349</v>
      </c>
      <c r="L430" t="str">
        <f t="shared" si="67"/>
        <v>insert into conditionEffect values(</v>
      </c>
      <c r="M430" t="str">
        <f t="shared" si="68"/>
        <v>'CE0430',</v>
      </c>
      <c r="N430" t="str">
        <f t="shared" si="69"/>
        <v>'ONECE',</v>
      </c>
      <c r="O430" t="str">
        <f t="shared" si="70"/>
        <v>1,</v>
      </c>
      <c r="P430" t="str">
        <f t="shared" si="71"/>
        <v>'STATUS',</v>
      </c>
      <c r="Q430" t="str">
        <f t="shared" si="72"/>
        <v>'ADD_PERCENT_OF_MAX',</v>
      </c>
      <c r="R430" t="str">
        <f t="shared" si="73"/>
        <v>'SAN',</v>
      </c>
      <c r="S430" t="str">
        <f t="shared" si="74"/>
        <v>0.1,</v>
      </c>
      <c r="T430" t="str">
        <f t="shared" si="75"/>
        <v>0.95,</v>
      </c>
      <c r="U430" t="str">
        <f t="shared" si="76"/>
        <v>'正気度上昇弱1ターン'</v>
      </c>
      <c r="V430" t="s">
        <v>1441</v>
      </c>
      <c r="W430" t="str">
        <f t="shared" si="77"/>
        <v>insert into conditionEffect values('CE0430','ONECE',1,'STATUS','ADD_PERCENT_OF_MAX','SAN',0.1,0.95,'正気度上昇弱1ターン');</v>
      </c>
    </row>
    <row r="431" spans="3:23">
      <c r="C431" t="s">
        <v>4351</v>
      </c>
      <c r="D431" t="s">
        <v>2884</v>
      </c>
      <c r="E431">
        <v>5</v>
      </c>
      <c r="F431" t="s">
        <v>4940</v>
      </c>
      <c r="G431" t="s">
        <v>2888</v>
      </c>
      <c r="H431" t="s">
        <v>1480</v>
      </c>
      <c r="I431">
        <v>0.1</v>
      </c>
      <c r="J431">
        <v>0.95</v>
      </c>
      <c r="K431" t="s">
        <v>3350</v>
      </c>
      <c r="L431" t="str">
        <f t="shared" si="67"/>
        <v>insert into conditionEffect values(</v>
      </c>
      <c r="M431" t="str">
        <f t="shared" si="68"/>
        <v>'CE0431',</v>
      </c>
      <c r="N431" t="str">
        <f t="shared" si="69"/>
        <v>'CONTINUE',</v>
      </c>
      <c r="O431" t="str">
        <f t="shared" si="70"/>
        <v>5,</v>
      </c>
      <c r="P431" t="str">
        <f t="shared" si="71"/>
        <v>'STATUS',</v>
      </c>
      <c r="Q431" t="str">
        <f t="shared" si="72"/>
        <v>'ADD_PERCENT_OF_MAX',</v>
      </c>
      <c r="R431" t="str">
        <f t="shared" si="73"/>
        <v>'SAN',</v>
      </c>
      <c r="S431" t="str">
        <f t="shared" si="74"/>
        <v>0.1,</v>
      </c>
      <c r="T431" t="str">
        <f t="shared" si="75"/>
        <v>0.95,</v>
      </c>
      <c r="U431" t="str">
        <f t="shared" si="76"/>
        <v>'正気度上昇弱5ターン'</v>
      </c>
      <c r="V431" t="s">
        <v>1441</v>
      </c>
      <c r="W431" t="str">
        <f t="shared" si="77"/>
        <v>insert into conditionEffect values('CE0431','CONTINUE',5,'STATUS','ADD_PERCENT_OF_MAX','SAN',0.1,0.95,'正気度上昇弱5ターン');</v>
      </c>
    </row>
    <row r="432" spans="3:23">
      <c r="C432" t="s">
        <v>4352</v>
      </c>
      <c r="D432" t="s">
        <v>2884</v>
      </c>
      <c r="E432">
        <v>10</v>
      </c>
      <c r="F432" t="s">
        <v>4940</v>
      </c>
      <c r="G432" t="s">
        <v>2888</v>
      </c>
      <c r="H432" t="s">
        <v>1480</v>
      </c>
      <c r="I432">
        <v>0.1</v>
      </c>
      <c r="J432">
        <v>0.95</v>
      </c>
      <c r="K432" t="s">
        <v>3351</v>
      </c>
      <c r="L432" t="str">
        <f t="shared" si="67"/>
        <v>insert into conditionEffect values(</v>
      </c>
      <c r="M432" t="str">
        <f t="shared" si="68"/>
        <v>'CE0432',</v>
      </c>
      <c r="N432" t="str">
        <f t="shared" si="69"/>
        <v>'CONTINUE',</v>
      </c>
      <c r="O432" t="str">
        <f t="shared" si="70"/>
        <v>10,</v>
      </c>
      <c r="P432" t="str">
        <f t="shared" si="71"/>
        <v>'STATUS',</v>
      </c>
      <c r="Q432" t="str">
        <f t="shared" si="72"/>
        <v>'ADD_PERCENT_OF_MAX',</v>
      </c>
      <c r="R432" t="str">
        <f t="shared" si="73"/>
        <v>'SAN',</v>
      </c>
      <c r="S432" t="str">
        <f t="shared" si="74"/>
        <v>0.1,</v>
      </c>
      <c r="T432" t="str">
        <f t="shared" si="75"/>
        <v>0.95,</v>
      </c>
      <c r="U432" t="str">
        <f t="shared" si="76"/>
        <v>'正気度上昇弱10ターン'</v>
      </c>
      <c r="V432" t="s">
        <v>1441</v>
      </c>
      <c r="W432" t="str">
        <f t="shared" si="77"/>
        <v>insert into conditionEffect values('CE0432','CONTINUE',10,'STATUS','ADD_PERCENT_OF_MAX','SAN',0.1,0.95,'正気度上昇弱10ターン');</v>
      </c>
    </row>
    <row r="433" spans="3:23">
      <c r="C433" t="s">
        <v>4353</v>
      </c>
      <c r="D433" t="s">
        <v>2886</v>
      </c>
      <c r="E433">
        <v>1</v>
      </c>
      <c r="F433" t="s">
        <v>4940</v>
      </c>
      <c r="G433" t="s">
        <v>2888</v>
      </c>
      <c r="H433" t="s">
        <v>1480</v>
      </c>
      <c r="I433">
        <v>0.25</v>
      </c>
      <c r="J433">
        <v>0.95</v>
      </c>
      <c r="K433" t="s">
        <v>3352</v>
      </c>
      <c r="L433" t="str">
        <f t="shared" si="67"/>
        <v>insert into conditionEffect values(</v>
      </c>
      <c r="M433" t="str">
        <f t="shared" si="68"/>
        <v>'CE0433',</v>
      </c>
      <c r="N433" t="str">
        <f t="shared" si="69"/>
        <v>'ONECE',</v>
      </c>
      <c r="O433" t="str">
        <f t="shared" si="70"/>
        <v>1,</v>
      </c>
      <c r="P433" t="str">
        <f t="shared" si="71"/>
        <v>'STATUS',</v>
      </c>
      <c r="Q433" t="str">
        <f t="shared" si="72"/>
        <v>'ADD_PERCENT_OF_MAX',</v>
      </c>
      <c r="R433" t="str">
        <f t="shared" si="73"/>
        <v>'SAN',</v>
      </c>
      <c r="S433" t="str">
        <f t="shared" si="74"/>
        <v>0.25,</v>
      </c>
      <c r="T433" t="str">
        <f t="shared" si="75"/>
        <v>0.95,</v>
      </c>
      <c r="U433" t="str">
        <f t="shared" si="76"/>
        <v>'正気度上昇中1ターン'</v>
      </c>
      <c r="V433" t="s">
        <v>1441</v>
      </c>
      <c r="W433" t="str">
        <f t="shared" si="77"/>
        <v>insert into conditionEffect values('CE0433','ONECE',1,'STATUS','ADD_PERCENT_OF_MAX','SAN',0.25,0.95,'正気度上昇中1ターン');</v>
      </c>
    </row>
    <row r="434" spans="3:23">
      <c r="C434" t="s">
        <v>4354</v>
      </c>
      <c r="D434" t="s">
        <v>2884</v>
      </c>
      <c r="E434">
        <v>5</v>
      </c>
      <c r="F434" t="s">
        <v>4940</v>
      </c>
      <c r="G434" t="s">
        <v>2888</v>
      </c>
      <c r="H434" t="s">
        <v>1480</v>
      </c>
      <c r="I434">
        <v>0.25</v>
      </c>
      <c r="J434">
        <v>0.95</v>
      </c>
      <c r="K434" t="s">
        <v>3353</v>
      </c>
      <c r="L434" t="str">
        <f t="shared" si="67"/>
        <v>insert into conditionEffect values(</v>
      </c>
      <c r="M434" t="str">
        <f t="shared" si="68"/>
        <v>'CE0434',</v>
      </c>
      <c r="N434" t="str">
        <f t="shared" si="69"/>
        <v>'CONTINUE',</v>
      </c>
      <c r="O434" t="str">
        <f t="shared" si="70"/>
        <v>5,</v>
      </c>
      <c r="P434" t="str">
        <f t="shared" si="71"/>
        <v>'STATUS',</v>
      </c>
      <c r="Q434" t="str">
        <f t="shared" si="72"/>
        <v>'ADD_PERCENT_OF_MAX',</v>
      </c>
      <c r="R434" t="str">
        <f t="shared" si="73"/>
        <v>'SAN',</v>
      </c>
      <c r="S434" t="str">
        <f t="shared" si="74"/>
        <v>0.25,</v>
      </c>
      <c r="T434" t="str">
        <f t="shared" si="75"/>
        <v>0.95,</v>
      </c>
      <c r="U434" t="str">
        <f t="shared" si="76"/>
        <v>'正気度上昇中5ターン'</v>
      </c>
      <c r="V434" t="s">
        <v>1441</v>
      </c>
      <c r="W434" t="str">
        <f t="shared" si="77"/>
        <v>insert into conditionEffect values('CE0434','CONTINUE',5,'STATUS','ADD_PERCENT_OF_MAX','SAN',0.25,0.95,'正気度上昇中5ターン');</v>
      </c>
    </row>
    <row r="435" spans="3:23">
      <c r="C435" t="s">
        <v>4355</v>
      </c>
      <c r="D435" t="s">
        <v>2884</v>
      </c>
      <c r="E435">
        <v>10</v>
      </c>
      <c r="F435" t="s">
        <v>4940</v>
      </c>
      <c r="G435" t="s">
        <v>2888</v>
      </c>
      <c r="H435" t="s">
        <v>1480</v>
      </c>
      <c r="I435">
        <v>0.25</v>
      </c>
      <c r="J435">
        <v>0.95</v>
      </c>
      <c r="K435" t="s">
        <v>3354</v>
      </c>
      <c r="L435" t="str">
        <f t="shared" si="67"/>
        <v>insert into conditionEffect values(</v>
      </c>
      <c r="M435" t="str">
        <f t="shared" si="68"/>
        <v>'CE0435',</v>
      </c>
      <c r="N435" t="str">
        <f t="shared" si="69"/>
        <v>'CONTINUE',</v>
      </c>
      <c r="O435" t="str">
        <f t="shared" si="70"/>
        <v>10,</v>
      </c>
      <c r="P435" t="str">
        <f t="shared" si="71"/>
        <v>'STATUS',</v>
      </c>
      <c r="Q435" t="str">
        <f t="shared" si="72"/>
        <v>'ADD_PERCENT_OF_MAX',</v>
      </c>
      <c r="R435" t="str">
        <f t="shared" si="73"/>
        <v>'SAN',</v>
      </c>
      <c r="S435" t="str">
        <f t="shared" si="74"/>
        <v>0.25,</v>
      </c>
      <c r="T435" t="str">
        <f t="shared" si="75"/>
        <v>0.95,</v>
      </c>
      <c r="U435" t="str">
        <f t="shared" si="76"/>
        <v>'正気度上昇中10ターン'</v>
      </c>
      <c r="V435" t="s">
        <v>1441</v>
      </c>
      <c r="W435" t="str">
        <f t="shared" si="77"/>
        <v>insert into conditionEffect values('CE0435','CONTINUE',10,'STATUS','ADD_PERCENT_OF_MAX','SAN',0.25,0.95,'正気度上昇中10ターン');</v>
      </c>
    </row>
    <row r="436" spans="3:23">
      <c r="C436" t="s">
        <v>4356</v>
      </c>
      <c r="D436" t="s">
        <v>2886</v>
      </c>
      <c r="E436">
        <v>1</v>
      </c>
      <c r="F436" t="s">
        <v>4940</v>
      </c>
      <c r="G436" t="s">
        <v>2888</v>
      </c>
      <c r="H436" t="s">
        <v>1480</v>
      </c>
      <c r="I436">
        <v>0.5</v>
      </c>
      <c r="J436">
        <v>0.95</v>
      </c>
      <c r="K436" t="s">
        <v>3355</v>
      </c>
      <c r="L436" t="str">
        <f t="shared" si="67"/>
        <v>insert into conditionEffect values(</v>
      </c>
      <c r="M436" t="str">
        <f t="shared" si="68"/>
        <v>'CE0436',</v>
      </c>
      <c r="N436" t="str">
        <f t="shared" si="69"/>
        <v>'ONECE',</v>
      </c>
      <c r="O436" t="str">
        <f t="shared" si="70"/>
        <v>1,</v>
      </c>
      <c r="P436" t="str">
        <f t="shared" si="71"/>
        <v>'STATUS',</v>
      </c>
      <c r="Q436" t="str">
        <f t="shared" si="72"/>
        <v>'ADD_PERCENT_OF_MAX',</v>
      </c>
      <c r="R436" t="str">
        <f t="shared" si="73"/>
        <v>'SAN',</v>
      </c>
      <c r="S436" t="str">
        <f t="shared" si="74"/>
        <v>0.5,</v>
      </c>
      <c r="T436" t="str">
        <f t="shared" si="75"/>
        <v>0.95,</v>
      </c>
      <c r="U436" t="str">
        <f t="shared" si="76"/>
        <v>'正気度上昇強1ターン'</v>
      </c>
      <c r="V436" t="s">
        <v>1441</v>
      </c>
      <c r="W436" t="str">
        <f t="shared" si="77"/>
        <v>insert into conditionEffect values('CE0436','ONECE',1,'STATUS','ADD_PERCENT_OF_MAX','SAN',0.5,0.95,'正気度上昇強1ターン');</v>
      </c>
    </row>
    <row r="437" spans="3:23">
      <c r="C437" t="s">
        <v>4357</v>
      </c>
      <c r="D437" t="s">
        <v>2884</v>
      </c>
      <c r="E437">
        <v>5</v>
      </c>
      <c r="F437" t="s">
        <v>4940</v>
      </c>
      <c r="G437" t="s">
        <v>2888</v>
      </c>
      <c r="H437" t="s">
        <v>1480</v>
      </c>
      <c r="I437">
        <v>0.5</v>
      </c>
      <c r="J437">
        <v>0.95</v>
      </c>
      <c r="K437" t="s">
        <v>3356</v>
      </c>
      <c r="L437" t="str">
        <f t="shared" si="67"/>
        <v>insert into conditionEffect values(</v>
      </c>
      <c r="M437" t="str">
        <f t="shared" si="68"/>
        <v>'CE0437',</v>
      </c>
      <c r="N437" t="str">
        <f t="shared" si="69"/>
        <v>'CONTINUE',</v>
      </c>
      <c r="O437" t="str">
        <f t="shared" si="70"/>
        <v>5,</v>
      </c>
      <c r="P437" t="str">
        <f t="shared" si="71"/>
        <v>'STATUS',</v>
      </c>
      <c r="Q437" t="str">
        <f t="shared" si="72"/>
        <v>'ADD_PERCENT_OF_MAX',</v>
      </c>
      <c r="R437" t="str">
        <f t="shared" si="73"/>
        <v>'SAN',</v>
      </c>
      <c r="S437" t="str">
        <f t="shared" si="74"/>
        <v>0.5,</v>
      </c>
      <c r="T437" t="str">
        <f t="shared" si="75"/>
        <v>0.95,</v>
      </c>
      <c r="U437" t="str">
        <f t="shared" si="76"/>
        <v>'正気度上昇強5ターン'</v>
      </c>
      <c r="V437" t="s">
        <v>1441</v>
      </c>
      <c r="W437" t="str">
        <f t="shared" si="77"/>
        <v>insert into conditionEffect values('CE0437','CONTINUE',5,'STATUS','ADD_PERCENT_OF_MAX','SAN',0.5,0.95,'正気度上昇強5ターン');</v>
      </c>
    </row>
    <row r="438" spans="3:23">
      <c r="C438" t="s">
        <v>4358</v>
      </c>
      <c r="D438" t="s">
        <v>2884</v>
      </c>
      <c r="E438">
        <v>10</v>
      </c>
      <c r="F438" t="s">
        <v>4940</v>
      </c>
      <c r="G438" t="s">
        <v>2888</v>
      </c>
      <c r="H438" t="s">
        <v>1480</v>
      </c>
      <c r="I438">
        <v>0.5</v>
      </c>
      <c r="J438">
        <v>0.95</v>
      </c>
      <c r="K438" t="s">
        <v>3357</v>
      </c>
      <c r="L438" t="str">
        <f t="shared" si="67"/>
        <v>insert into conditionEffect values(</v>
      </c>
      <c r="M438" t="str">
        <f t="shared" si="68"/>
        <v>'CE0438',</v>
      </c>
      <c r="N438" t="str">
        <f t="shared" si="69"/>
        <v>'CONTINUE',</v>
      </c>
      <c r="O438" t="str">
        <f t="shared" si="70"/>
        <v>10,</v>
      </c>
      <c r="P438" t="str">
        <f t="shared" si="71"/>
        <v>'STATUS',</v>
      </c>
      <c r="Q438" t="str">
        <f t="shared" si="72"/>
        <v>'ADD_PERCENT_OF_MAX',</v>
      </c>
      <c r="R438" t="str">
        <f t="shared" si="73"/>
        <v>'SAN',</v>
      </c>
      <c r="S438" t="str">
        <f t="shared" si="74"/>
        <v>0.5,</v>
      </c>
      <c r="T438" t="str">
        <f t="shared" si="75"/>
        <v>0.95,</v>
      </c>
      <c r="U438" t="str">
        <f t="shared" si="76"/>
        <v>'正気度上昇強10ターン'</v>
      </c>
      <c r="V438" t="s">
        <v>1441</v>
      </c>
      <c r="W438" t="str">
        <f t="shared" si="77"/>
        <v>insert into conditionEffect values('CE0438','CONTINUE',10,'STATUS','ADD_PERCENT_OF_MAX','SAN',0.5,0.95,'正気度上昇強10ターン');</v>
      </c>
    </row>
    <row r="439" spans="3:23">
      <c r="C439" t="s">
        <v>4359</v>
      </c>
      <c r="D439" t="s">
        <v>2886</v>
      </c>
      <c r="E439">
        <v>1</v>
      </c>
      <c r="F439" t="s">
        <v>4940</v>
      </c>
      <c r="G439" t="s">
        <v>2888</v>
      </c>
      <c r="H439" t="s">
        <v>1480</v>
      </c>
      <c r="I439">
        <v>-0.1</v>
      </c>
      <c r="J439">
        <v>0.95</v>
      </c>
      <c r="K439" t="s">
        <v>3358</v>
      </c>
      <c r="L439" t="str">
        <f t="shared" si="67"/>
        <v>insert into conditionEffect values(</v>
      </c>
      <c r="M439" t="str">
        <f t="shared" si="68"/>
        <v>'CE0439',</v>
      </c>
      <c r="N439" t="str">
        <f t="shared" si="69"/>
        <v>'ONECE',</v>
      </c>
      <c r="O439" t="str">
        <f t="shared" si="70"/>
        <v>1,</v>
      </c>
      <c r="P439" t="str">
        <f t="shared" si="71"/>
        <v>'STATUS',</v>
      </c>
      <c r="Q439" t="str">
        <f t="shared" si="72"/>
        <v>'ADD_PERCENT_OF_MAX',</v>
      </c>
      <c r="R439" t="str">
        <f t="shared" si="73"/>
        <v>'SAN',</v>
      </c>
      <c r="S439" t="str">
        <f t="shared" si="74"/>
        <v>-0.1,</v>
      </c>
      <c r="T439" t="str">
        <f t="shared" si="75"/>
        <v>0.95,</v>
      </c>
      <c r="U439" t="str">
        <f t="shared" si="76"/>
        <v>'正気度低下弱1ターン'</v>
      </c>
      <c r="V439" t="s">
        <v>1441</v>
      </c>
      <c r="W439" t="str">
        <f t="shared" si="77"/>
        <v>insert into conditionEffect values('CE0439','ONECE',1,'STATUS','ADD_PERCENT_OF_MAX','SAN',-0.1,0.95,'正気度低下弱1ターン');</v>
      </c>
    </row>
    <row r="440" spans="3:23">
      <c r="C440" t="s">
        <v>4360</v>
      </c>
      <c r="D440" t="s">
        <v>2884</v>
      </c>
      <c r="E440">
        <v>5</v>
      </c>
      <c r="F440" t="s">
        <v>4940</v>
      </c>
      <c r="G440" t="s">
        <v>2888</v>
      </c>
      <c r="H440" t="s">
        <v>1480</v>
      </c>
      <c r="I440">
        <v>-0.1</v>
      </c>
      <c r="J440">
        <v>0.95</v>
      </c>
      <c r="K440" t="s">
        <v>3359</v>
      </c>
      <c r="L440" t="str">
        <f t="shared" si="67"/>
        <v>insert into conditionEffect values(</v>
      </c>
      <c r="M440" t="str">
        <f t="shared" si="68"/>
        <v>'CE0440',</v>
      </c>
      <c r="N440" t="str">
        <f t="shared" si="69"/>
        <v>'CONTINUE',</v>
      </c>
      <c r="O440" t="str">
        <f t="shared" si="70"/>
        <v>5,</v>
      </c>
      <c r="P440" t="str">
        <f t="shared" si="71"/>
        <v>'STATUS',</v>
      </c>
      <c r="Q440" t="str">
        <f t="shared" si="72"/>
        <v>'ADD_PERCENT_OF_MAX',</v>
      </c>
      <c r="R440" t="str">
        <f t="shared" si="73"/>
        <v>'SAN',</v>
      </c>
      <c r="S440" t="str">
        <f t="shared" si="74"/>
        <v>-0.1,</v>
      </c>
      <c r="T440" t="str">
        <f t="shared" si="75"/>
        <v>0.95,</v>
      </c>
      <c r="U440" t="str">
        <f t="shared" si="76"/>
        <v>'正気度低下弱5ターン'</v>
      </c>
      <c r="V440" t="s">
        <v>1441</v>
      </c>
      <c r="W440" t="str">
        <f t="shared" si="77"/>
        <v>insert into conditionEffect values('CE0440','CONTINUE',5,'STATUS','ADD_PERCENT_OF_MAX','SAN',-0.1,0.95,'正気度低下弱5ターン');</v>
      </c>
    </row>
    <row r="441" spans="3:23">
      <c r="C441" t="s">
        <v>4361</v>
      </c>
      <c r="D441" t="s">
        <v>2884</v>
      </c>
      <c r="E441">
        <v>10</v>
      </c>
      <c r="F441" t="s">
        <v>4940</v>
      </c>
      <c r="G441" t="s">
        <v>2888</v>
      </c>
      <c r="H441" t="s">
        <v>1480</v>
      </c>
      <c r="I441">
        <v>-0.1</v>
      </c>
      <c r="J441">
        <v>0.95</v>
      </c>
      <c r="K441" t="s">
        <v>3360</v>
      </c>
      <c r="L441" t="str">
        <f t="shared" si="67"/>
        <v>insert into conditionEffect values(</v>
      </c>
      <c r="M441" t="str">
        <f t="shared" si="68"/>
        <v>'CE0441',</v>
      </c>
      <c r="N441" t="str">
        <f t="shared" si="69"/>
        <v>'CONTINUE',</v>
      </c>
      <c r="O441" t="str">
        <f t="shared" si="70"/>
        <v>10,</v>
      </c>
      <c r="P441" t="str">
        <f t="shared" si="71"/>
        <v>'STATUS',</v>
      </c>
      <c r="Q441" t="str">
        <f t="shared" si="72"/>
        <v>'ADD_PERCENT_OF_MAX',</v>
      </c>
      <c r="R441" t="str">
        <f t="shared" si="73"/>
        <v>'SAN',</v>
      </c>
      <c r="S441" t="str">
        <f t="shared" si="74"/>
        <v>-0.1,</v>
      </c>
      <c r="T441" t="str">
        <f t="shared" si="75"/>
        <v>0.95,</v>
      </c>
      <c r="U441" t="str">
        <f t="shared" si="76"/>
        <v>'正気度低下弱10ターン'</v>
      </c>
      <c r="V441" t="s">
        <v>1441</v>
      </c>
      <c r="W441" t="str">
        <f t="shared" si="77"/>
        <v>insert into conditionEffect values('CE0441','CONTINUE',10,'STATUS','ADD_PERCENT_OF_MAX','SAN',-0.1,0.95,'正気度低下弱10ターン');</v>
      </c>
    </row>
    <row r="442" spans="3:23">
      <c r="C442" t="s">
        <v>4362</v>
      </c>
      <c r="D442" t="s">
        <v>2886</v>
      </c>
      <c r="E442">
        <v>1</v>
      </c>
      <c r="F442" t="s">
        <v>4940</v>
      </c>
      <c r="G442" t="s">
        <v>2888</v>
      </c>
      <c r="H442" t="s">
        <v>1480</v>
      </c>
      <c r="I442">
        <v>-0.25</v>
      </c>
      <c r="J442">
        <v>0.95</v>
      </c>
      <c r="K442" t="s">
        <v>3361</v>
      </c>
      <c r="L442" t="str">
        <f t="shared" si="67"/>
        <v>insert into conditionEffect values(</v>
      </c>
      <c r="M442" t="str">
        <f t="shared" si="68"/>
        <v>'CE0442',</v>
      </c>
      <c r="N442" t="str">
        <f t="shared" si="69"/>
        <v>'ONECE',</v>
      </c>
      <c r="O442" t="str">
        <f t="shared" si="70"/>
        <v>1,</v>
      </c>
      <c r="P442" t="str">
        <f t="shared" si="71"/>
        <v>'STATUS',</v>
      </c>
      <c r="Q442" t="str">
        <f t="shared" si="72"/>
        <v>'ADD_PERCENT_OF_MAX',</v>
      </c>
      <c r="R442" t="str">
        <f t="shared" si="73"/>
        <v>'SAN',</v>
      </c>
      <c r="S442" t="str">
        <f t="shared" si="74"/>
        <v>-0.25,</v>
      </c>
      <c r="T442" t="str">
        <f t="shared" si="75"/>
        <v>0.95,</v>
      </c>
      <c r="U442" t="str">
        <f t="shared" si="76"/>
        <v>'正気度低下中1ターン'</v>
      </c>
      <c r="V442" t="s">
        <v>1441</v>
      </c>
      <c r="W442" t="str">
        <f t="shared" si="77"/>
        <v>insert into conditionEffect values('CE0442','ONECE',1,'STATUS','ADD_PERCENT_OF_MAX','SAN',-0.25,0.95,'正気度低下中1ターン');</v>
      </c>
    </row>
    <row r="443" spans="3:23">
      <c r="C443" t="s">
        <v>4363</v>
      </c>
      <c r="D443" t="s">
        <v>2884</v>
      </c>
      <c r="E443">
        <v>5</v>
      </c>
      <c r="F443" t="s">
        <v>4940</v>
      </c>
      <c r="G443" t="s">
        <v>2888</v>
      </c>
      <c r="H443" t="s">
        <v>1480</v>
      </c>
      <c r="I443">
        <v>-0.25</v>
      </c>
      <c r="J443">
        <v>0.95</v>
      </c>
      <c r="K443" t="s">
        <v>3362</v>
      </c>
      <c r="L443" t="str">
        <f t="shared" si="67"/>
        <v>insert into conditionEffect values(</v>
      </c>
      <c r="M443" t="str">
        <f t="shared" si="68"/>
        <v>'CE0443',</v>
      </c>
      <c r="N443" t="str">
        <f t="shared" si="69"/>
        <v>'CONTINUE',</v>
      </c>
      <c r="O443" t="str">
        <f t="shared" si="70"/>
        <v>5,</v>
      </c>
      <c r="P443" t="str">
        <f t="shared" si="71"/>
        <v>'STATUS',</v>
      </c>
      <c r="Q443" t="str">
        <f t="shared" si="72"/>
        <v>'ADD_PERCENT_OF_MAX',</v>
      </c>
      <c r="R443" t="str">
        <f t="shared" si="73"/>
        <v>'SAN',</v>
      </c>
      <c r="S443" t="str">
        <f t="shared" si="74"/>
        <v>-0.25,</v>
      </c>
      <c r="T443" t="str">
        <f t="shared" si="75"/>
        <v>0.95,</v>
      </c>
      <c r="U443" t="str">
        <f t="shared" si="76"/>
        <v>'正気度低下中5ターン'</v>
      </c>
      <c r="V443" t="s">
        <v>1441</v>
      </c>
      <c r="W443" t="str">
        <f t="shared" si="77"/>
        <v>insert into conditionEffect values('CE0443','CONTINUE',5,'STATUS','ADD_PERCENT_OF_MAX','SAN',-0.25,0.95,'正気度低下中5ターン');</v>
      </c>
    </row>
    <row r="444" spans="3:23">
      <c r="C444" t="s">
        <v>4364</v>
      </c>
      <c r="D444" t="s">
        <v>2884</v>
      </c>
      <c r="E444">
        <v>10</v>
      </c>
      <c r="F444" t="s">
        <v>4940</v>
      </c>
      <c r="G444" t="s">
        <v>2888</v>
      </c>
      <c r="H444" t="s">
        <v>1480</v>
      </c>
      <c r="I444">
        <v>-0.25</v>
      </c>
      <c r="J444">
        <v>0.95</v>
      </c>
      <c r="K444" t="s">
        <v>3363</v>
      </c>
      <c r="L444" t="str">
        <f t="shared" si="67"/>
        <v>insert into conditionEffect values(</v>
      </c>
      <c r="M444" t="str">
        <f t="shared" si="68"/>
        <v>'CE0444',</v>
      </c>
      <c r="N444" t="str">
        <f t="shared" si="69"/>
        <v>'CONTINUE',</v>
      </c>
      <c r="O444" t="str">
        <f t="shared" si="70"/>
        <v>10,</v>
      </c>
      <c r="P444" t="str">
        <f t="shared" si="71"/>
        <v>'STATUS',</v>
      </c>
      <c r="Q444" t="str">
        <f t="shared" si="72"/>
        <v>'ADD_PERCENT_OF_MAX',</v>
      </c>
      <c r="R444" t="str">
        <f t="shared" si="73"/>
        <v>'SAN',</v>
      </c>
      <c r="S444" t="str">
        <f t="shared" si="74"/>
        <v>-0.25,</v>
      </c>
      <c r="T444" t="str">
        <f t="shared" si="75"/>
        <v>0.95,</v>
      </c>
      <c r="U444" t="str">
        <f t="shared" si="76"/>
        <v>'正気度低下中10ターン'</v>
      </c>
      <c r="V444" t="s">
        <v>1441</v>
      </c>
      <c r="W444" t="str">
        <f t="shared" si="77"/>
        <v>insert into conditionEffect values('CE0444','CONTINUE',10,'STATUS','ADD_PERCENT_OF_MAX','SAN',-0.25,0.95,'正気度低下中10ターン');</v>
      </c>
    </row>
    <row r="445" spans="3:23">
      <c r="C445" t="s">
        <v>4365</v>
      </c>
      <c r="D445" t="s">
        <v>2886</v>
      </c>
      <c r="E445">
        <v>1</v>
      </c>
      <c r="F445" t="s">
        <v>4940</v>
      </c>
      <c r="G445" t="s">
        <v>2888</v>
      </c>
      <c r="H445" t="s">
        <v>1480</v>
      </c>
      <c r="I445">
        <v>-0.5</v>
      </c>
      <c r="J445">
        <v>0.95</v>
      </c>
      <c r="K445" t="s">
        <v>3364</v>
      </c>
      <c r="L445" t="str">
        <f t="shared" si="67"/>
        <v>insert into conditionEffect values(</v>
      </c>
      <c r="M445" t="str">
        <f t="shared" si="68"/>
        <v>'CE0445',</v>
      </c>
      <c r="N445" t="str">
        <f t="shared" si="69"/>
        <v>'ONECE',</v>
      </c>
      <c r="O445" t="str">
        <f t="shared" si="70"/>
        <v>1,</v>
      </c>
      <c r="P445" t="str">
        <f t="shared" si="71"/>
        <v>'STATUS',</v>
      </c>
      <c r="Q445" t="str">
        <f t="shared" si="72"/>
        <v>'ADD_PERCENT_OF_MAX',</v>
      </c>
      <c r="R445" t="str">
        <f t="shared" si="73"/>
        <v>'SAN',</v>
      </c>
      <c r="S445" t="str">
        <f t="shared" si="74"/>
        <v>-0.5,</v>
      </c>
      <c r="T445" t="str">
        <f t="shared" si="75"/>
        <v>0.95,</v>
      </c>
      <c r="U445" t="str">
        <f t="shared" si="76"/>
        <v>'正気度低下強1ターン'</v>
      </c>
      <c r="V445" t="s">
        <v>1441</v>
      </c>
      <c r="W445" t="str">
        <f t="shared" si="77"/>
        <v>insert into conditionEffect values('CE0445','ONECE',1,'STATUS','ADD_PERCENT_OF_MAX','SAN',-0.5,0.95,'正気度低下強1ターン');</v>
      </c>
    </row>
    <row r="446" spans="3:23">
      <c r="C446" t="s">
        <v>4366</v>
      </c>
      <c r="D446" t="s">
        <v>2884</v>
      </c>
      <c r="E446">
        <v>5</v>
      </c>
      <c r="F446" t="s">
        <v>4940</v>
      </c>
      <c r="G446" t="s">
        <v>2888</v>
      </c>
      <c r="H446" t="s">
        <v>1480</v>
      </c>
      <c r="I446">
        <v>-0.5</v>
      </c>
      <c r="J446">
        <v>0.95</v>
      </c>
      <c r="K446" t="s">
        <v>3365</v>
      </c>
      <c r="L446" t="str">
        <f t="shared" si="67"/>
        <v>insert into conditionEffect values(</v>
      </c>
      <c r="M446" t="str">
        <f t="shared" si="68"/>
        <v>'CE0446',</v>
      </c>
      <c r="N446" t="str">
        <f t="shared" si="69"/>
        <v>'CONTINUE',</v>
      </c>
      <c r="O446" t="str">
        <f t="shared" si="70"/>
        <v>5,</v>
      </c>
      <c r="P446" t="str">
        <f t="shared" si="71"/>
        <v>'STATUS',</v>
      </c>
      <c r="Q446" t="str">
        <f t="shared" si="72"/>
        <v>'ADD_PERCENT_OF_MAX',</v>
      </c>
      <c r="R446" t="str">
        <f t="shared" si="73"/>
        <v>'SAN',</v>
      </c>
      <c r="S446" t="str">
        <f t="shared" si="74"/>
        <v>-0.5,</v>
      </c>
      <c r="T446" t="str">
        <f t="shared" si="75"/>
        <v>0.95,</v>
      </c>
      <c r="U446" t="str">
        <f t="shared" si="76"/>
        <v>'正気度低下強5ターン'</v>
      </c>
      <c r="V446" t="s">
        <v>1441</v>
      </c>
      <c r="W446" t="str">
        <f t="shared" si="77"/>
        <v>insert into conditionEffect values('CE0446','CONTINUE',5,'STATUS','ADD_PERCENT_OF_MAX','SAN',-0.5,0.95,'正気度低下強5ターン');</v>
      </c>
    </row>
    <row r="447" spans="3:23">
      <c r="C447" t="s">
        <v>4367</v>
      </c>
      <c r="D447" t="s">
        <v>2884</v>
      </c>
      <c r="E447">
        <v>10</v>
      </c>
      <c r="F447" t="s">
        <v>4940</v>
      </c>
      <c r="G447" t="s">
        <v>2888</v>
      </c>
      <c r="H447" t="s">
        <v>1480</v>
      </c>
      <c r="I447">
        <v>-0.5</v>
      </c>
      <c r="J447">
        <v>0.95</v>
      </c>
      <c r="K447" t="s">
        <v>3366</v>
      </c>
      <c r="L447" t="str">
        <f t="shared" si="67"/>
        <v>insert into conditionEffect values(</v>
      </c>
      <c r="M447" t="str">
        <f t="shared" si="68"/>
        <v>'CE0447',</v>
      </c>
      <c r="N447" t="str">
        <f t="shared" si="69"/>
        <v>'CONTINUE',</v>
      </c>
      <c r="O447" t="str">
        <f t="shared" si="70"/>
        <v>10,</v>
      </c>
      <c r="P447" t="str">
        <f t="shared" si="71"/>
        <v>'STATUS',</v>
      </c>
      <c r="Q447" t="str">
        <f t="shared" si="72"/>
        <v>'ADD_PERCENT_OF_MAX',</v>
      </c>
      <c r="R447" t="str">
        <f t="shared" si="73"/>
        <v>'SAN',</v>
      </c>
      <c r="S447" t="str">
        <f t="shared" si="74"/>
        <v>-0.5,</v>
      </c>
      <c r="T447" t="str">
        <f t="shared" si="75"/>
        <v>0.95,</v>
      </c>
      <c r="U447" t="str">
        <f t="shared" si="76"/>
        <v>'正気度低下強10ターン'</v>
      </c>
      <c r="V447" t="s">
        <v>1441</v>
      </c>
      <c r="W447" t="str">
        <f t="shared" si="77"/>
        <v>insert into conditionEffect values('CE0447','CONTINUE',10,'STATUS','ADD_PERCENT_OF_MAX','SAN',-0.5,0.95,'正気度低下強10ターン');</v>
      </c>
    </row>
    <row r="448" spans="3:23">
      <c r="C448" t="s">
        <v>4368</v>
      </c>
      <c r="D448" t="s">
        <v>2886</v>
      </c>
      <c r="E448">
        <v>1</v>
      </c>
      <c r="F448" t="s">
        <v>4940</v>
      </c>
      <c r="G448" t="s">
        <v>2888</v>
      </c>
      <c r="H448" t="s">
        <v>1481</v>
      </c>
      <c r="I448">
        <v>0.1</v>
      </c>
      <c r="J448">
        <v>0.95</v>
      </c>
      <c r="K448" t="s">
        <v>3367</v>
      </c>
      <c r="L448" t="str">
        <f t="shared" si="67"/>
        <v>insert into conditionEffect values(</v>
      </c>
      <c r="M448" t="str">
        <f t="shared" si="68"/>
        <v>'CE0448',</v>
      </c>
      <c r="N448" t="str">
        <f t="shared" si="69"/>
        <v>'ONECE',</v>
      </c>
      <c r="O448" t="str">
        <f t="shared" si="70"/>
        <v>1,</v>
      </c>
      <c r="P448" t="str">
        <f t="shared" si="71"/>
        <v>'STATUS',</v>
      </c>
      <c r="Q448" t="str">
        <f t="shared" si="72"/>
        <v>'ADD_PERCENT_OF_MAX',</v>
      </c>
      <c r="R448" t="str">
        <f t="shared" si="73"/>
        <v>'MOV',</v>
      </c>
      <c r="S448" t="str">
        <f t="shared" si="74"/>
        <v>0.1,</v>
      </c>
      <c r="T448" t="str">
        <f t="shared" si="75"/>
        <v>0.95,</v>
      </c>
      <c r="U448" t="str">
        <f t="shared" si="76"/>
        <v>'行動力上昇弱1ターン'</v>
      </c>
      <c r="V448" t="s">
        <v>1441</v>
      </c>
      <c r="W448" t="str">
        <f t="shared" si="77"/>
        <v>insert into conditionEffect values('CE0448','ONECE',1,'STATUS','ADD_PERCENT_OF_MAX','MOV',0.1,0.95,'行動力上昇弱1ターン');</v>
      </c>
    </row>
    <row r="449" spans="3:23">
      <c r="C449" t="s">
        <v>4369</v>
      </c>
      <c r="D449" t="s">
        <v>2884</v>
      </c>
      <c r="E449">
        <v>5</v>
      </c>
      <c r="F449" t="s">
        <v>4940</v>
      </c>
      <c r="G449" t="s">
        <v>2888</v>
      </c>
      <c r="H449" t="s">
        <v>1481</v>
      </c>
      <c r="I449">
        <v>0.1</v>
      </c>
      <c r="J449">
        <v>0.95</v>
      </c>
      <c r="K449" t="s">
        <v>3368</v>
      </c>
      <c r="L449" t="str">
        <f t="shared" si="67"/>
        <v>insert into conditionEffect values(</v>
      </c>
      <c r="M449" t="str">
        <f t="shared" si="68"/>
        <v>'CE0449',</v>
      </c>
      <c r="N449" t="str">
        <f t="shared" si="69"/>
        <v>'CONTINUE',</v>
      </c>
      <c r="O449" t="str">
        <f t="shared" si="70"/>
        <v>5,</v>
      </c>
      <c r="P449" t="str">
        <f t="shared" si="71"/>
        <v>'STATUS',</v>
      </c>
      <c r="Q449" t="str">
        <f t="shared" si="72"/>
        <v>'ADD_PERCENT_OF_MAX',</v>
      </c>
      <c r="R449" t="str">
        <f t="shared" si="73"/>
        <v>'MOV',</v>
      </c>
      <c r="S449" t="str">
        <f t="shared" si="74"/>
        <v>0.1,</v>
      </c>
      <c r="T449" t="str">
        <f t="shared" si="75"/>
        <v>0.95,</v>
      </c>
      <c r="U449" t="str">
        <f t="shared" si="76"/>
        <v>'行動力上昇弱5ターン'</v>
      </c>
      <c r="V449" t="s">
        <v>1441</v>
      </c>
      <c r="W449" t="str">
        <f t="shared" si="77"/>
        <v>insert into conditionEffect values('CE0449','CONTINUE',5,'STATUS','ADD_PERCENT_OF_MAX','MOV',0.1,0.95,'行動力上昇弱5ターン');</v>
      </c>
    </row>
    <row r="450" spans="3:23">
      <c r="C450" t="s">
        <v>4370</v>
      </c>
      <c r="D450" t="s">
        <v>2884</v>
      </c>
      <c r="E450">
        <v>10</v>
      </c>
      <c r="F450" t="s">
        <v>4940</v>
      </c>
      <c r="G450" t="s">
        <v>2888</v>
      </c>
      <c r="H450" t="s">
        <v>1481</v>
      </c>
      <c r="I450">
        <v>0.1</v>
      </c>
      <c r="J450">
        <v>0.95</v>
      </c>
      <c r="K450" t="s">
        <v>3369</v>
      </c>
      <c r="L450" t="str">
        <f t="shared" si="67"/>
        <v>insert into conditionEffect values(</v>
      </c>
      <c r="M450" t="str">
        <f t="shared" si="68"/>
        <v>'CE0450',</v>
      </c>
      <c r="N450" t="str">
        <f t="shared" si="69"/>
        <v>'CONTINUE',</v>
      </c>
      <c r="O450" t="str">
        <f t="shared" si="70"/>
        <v>10,</v>
      </c>
      <c r="P450" t="str">
        <f t="shared" si="71"/>
        <v>'STATUS',</v>
      </c>
      <c r="Q450" t="str">
        <f t="shared" si="72"/>
        <v>'ADD_PERCENT_OF_MAX',</v>
      </c>
      <c r="R450" t="str">
        <f t="shared" si="73"/>
        <v>'MOV',</v>
      </c>
      <c r="S450" t="str">
        <f t="shared" si="74"/>
        <v>0.1,</v>
      </c>
      <c r="T450" t="str">
        <f t="shared" si="75"/>
        <v>0.95,</v>
      </c>
      <c r="U450" t="str">
        <f t="shared" si="76"/>
        <v>'行動力上昇弱10ターン'</v>
      </c>
      <c r="V450" t="s">
        <v>1441</v>
      </c>
      <c r="W450" t="str">
        <f t="shared" si="77"/>
        <v>insert into conditionEffect values('CE0450','CONTINUE',10,'STATUS','ADD_PERCENT_OF_MAX','MOV',0.1,0.95,'行動力上昇弱10ターン');</v>
      </c>
    </row>
    <row r="451" spans="3:23">
      <c r="C451" t="s">
        <v>4371</v>
      </c>
      <c r="D451" t="s">
        <v>2886</v>
      </c>
      <c r="E451">
        <v>1</v>
      </c>
      <c r="F451" t="s">
        <v>4940</v>
      </c>
      <c r="G451" t="s">
        <v>2888</v>
      </c>
      <c r="H451" t="s">
        <v>1481</v>
      </c>
      <c r="I451">
        <v>0.25</v>
      </c>
      <c r="J451">
        <v>0.95</v>
      </c>
      <c r="K451" t="s">
        <v>3370</v>
      </c>
      <c r="L451" t="str">
        <f t="shared" si="67"/>
        <v>insert into conditionEffect values(</v>
      </c>
      <c r="M451" t="str">
        <f t="shared" si="68"/>
        <v>'CE0451',</v>
      </c>
      <c r="N451" t="str">
        <f t="shared" si="69"/>
        <v>'ONECE',</v>
      </c>
      <c r="O451" t="str">
        <f t="shared" si="70"/>
        <v>1,</v>
      </c>
      <c r="P451" t="str">
        <f t="shared" si="71"/>
        <v>'STATUS',</v>
      </c>
      <c r="Q451" t="str">
        <f t="shared" si="72"/>
        <v>'ADD_PERCENT_OF_MAX',</v>
      </c>
      <c r="R451" t="str">
        <f t="shared" si="73"/>
        <v>'MOV',</v>
      </c>
      <c r="S451" t="str">
        <f t="shared" si="74"/>
        <v>0.25,</v>
      </c>
      <c r="T451" t="str">
        <f t="shared" si="75"/>
        <v>0.95,</v>
      </c>
      <c r="U451" t="str">
        <f t="shared" si="76"/>
        <v>'行動力上昇中1ターン'</v>
      </c>
      <c r="V451" t="s">
        <v>1441</v>
      </c>
      <c r="W451" t="str">
        <f t="shared" si="77"/>
        <v>insert into conditionEffect values('CE0451','ONECE',1,'STATUS','ADD_PERCENT_OF_MAX','MOV',0.25,0.95,'行動力上昇中1ターン');</v>
      </c>
    </row>
    <row r="452" spans="3:23">
      <c r="C452" t="s">
        <v>4372</v>
      </c>
      <c r="D452" t="s">
        <v>2884</v>
      </c>
      <c r="E452">
        <v>5</v>
      </c>
      <c r="F452" t="s">
        <v>4940</v>
      </c>
      <c r="G452" t="s">
        <v>2888</v>
      </c>
      <c r="H452" t="s">
        <v>1481</v>
      </c>
      <c r="I452">
        <v>0.25</v>
      </c>
      <c r="J452">
        <v>0.95</v>
      </c>
      <c r="K452" t="s">
        <v>3371</v>
      </c>
      <c r="L452" t="str">
        <f t="shared" si="67"/>
        <v>insert into conditionEffect values(</v>
      </c>
      <c r="M452" t="str">
        <f t="shared" si="68"/>
        <v>'CE0452',</v>
      </c>
      <c r="N452" t="str">
        <f t="shared" si="69"/>
        <v>'CONTINUE',</v>
      </c>
      <c r="O452" t="str">
        <f t="shared" si="70"/>
        <v>5,</v>
      </c>
      <c r="P452" t="str">
        <f t="shared" si="71"/>
        <v>'STATUS',</v>
      </c>
      <c r="Q452" t="str">
        <f t="shared" si="72"/>
        <v>'ADD_PERCENT_OF_MAX',</v>
      </c>
      <c r="R452" t="str">
        <f t="shared" si="73"/>
        <v>'MOV',</v>
      </c>
      <c r="S452" t="str">
        <f t="shared" si="74"/>
        <v>0.25,</v>
      </c>
      <c r="T452" t="str">
        <f t="shared" si="75"/>
        <v>0.95,</v>
      </c>
      <c r="U452" t="str">
        <f t="shared" si="76"/>
        <v>'行動力上昇中5ターン'</v>
      </c>
      <c r="V452" t="s">
        <v>1441</v>
      </c>
      <c r="W452" t="str">
        <f t="shared" si="77"/>
        <v>insert into conditionEffect values('CE0452','CONTINUE',5,'STATUS','ADD_PERCENT_OF_MAX','MOV',0.25,0.95,'行動力上昇中5ターン');</v>
      </c>
    </row>
    <row r="453" spans="3:23">
      <c r="C453" t="s">
        <v>4373</v>
      </c>
      <c r="D453" t="s">
        <v>2884</v>
      </c>
      <c r="E453">
        <v>10</v>
      </c>
      <c r="F453" t="s">
        <v>4940</v>
      </c>
      <c r="G453" t="s">
        <v>2888</v>
      </c>
      <c r="H453" t="s">
        <v>1481</v>
      </c>
      <c r="I453">
        <v>0.25</v>
      </c>
      <c r="J453">
        <v>0.95</v>
      </c>
      <c r="K453" t="s">
        <v>3372</v>
      </c>
      <c r="L453" t="str">
        <f t="shared" ref="L453:L516" si="78">"insert into conditionEffect values("</f>
        <v>insert into conditionEffect values(</v>
      </c>
      <c r="M453" t="str">
        <f t="shared" ref="M453:M516" si="79">"'"&amp;C453&amp;"',"</f>
        <v>'CE0453',</v>
      </c>
      <c r="N453" t="str">
        <f t="shared" ref="N453:N516" si="80">"'"&amp;D453&amp;"',"</f>
        <v>'CONTINUE',</v>
      </c>
      <c r="O453" t="str">
        <f t="shared" ref="O453:O516" si="81">E453&amp;","</f>
        <v>10,</v>
      </c>
      <c r="P453" t="str">
        <f t="shared" ref="P453:P516" si="82">"'"&amp;F453&amp;"',"</f>
        <v>'STATUS',</v>
      </c>
      <c r="Q453" t="str">
        <f t="shared" ref="Q453:Q516" si="83">"'"&amp;G453&amp;"',"</f>
        <v>'ADD_PERCENT_OF_MAX',</v>
      </c>
      <c r="R453" t="str">
        <f t="shared" ref="R453:R516" si="84">"'"&amp;H453&amp;"',"</f>
        <v>'MOV',</v>
      </c>
      <c r="S453" t="str">
        <f t="shared" ref="S453:S516" si="85">I453&amp;","</f>
        <v>0.25,</v>
      </c>
      <c r="T453" t="str">
        <f t="shared" ref="T453:T516" si="86">J453&amp;","</f>
        <v>0.95,</v>
      </c>
      <c r="U453" t="str">
        <f t="shared" ref="U453:U516" si="87">"'"&amp;K453&amp;"'"</f>
        <v>'行動力上昇中10ターン'</v>
      </c>
      <c r="V453" t="s">
        <v>1441</v>
      </c>
      <c r="W453" t="str">
        <f t="shared" ref="W453:W516" si="88">L453&amp;M453&amp;N453&amp;O453&amp;P453&amp;Q453&amp;R453&amp;S453&amp;T453&amp;U453&amp;V453</f>
        <v>insert into conditionEffect values('CE0453','CONTINUE',10,'STATUS','ADD_PERCENT_OF_MAX','MOV',0.25,0.95,'行動力上昇中10ターン');</v>
      </c>
    </row>
    <row r="454" spans="3:23">
      <c r="C454" t="s">
        <v>4374</v>
      </c>
      <c r="D454" t="s">
        <v>2886</v>
      </c>
      <c r="E454">
        <v>1</v>
      </c>
      <c r="F454" t="s">
        <v>4940</v>
      </c>
      <c r="G454" t="s">
        <v>2888</v>
      </c>
      <c r="H454" t="s">
        <v>1481</v>
      </c>
      <c r="I454">
        <v>0.5</v>
      </c>
      <c r="J454">
        <v>0.95</v>
      </c>
      <c r="K454" t="s">
        <v>3373</v>
      </c>
      <c r="L454" t="str">
        <f t="shared" si="78"/>
        <v>insert into conditionEffect values(</v>
      </c>
      <c r="M454" t="str">
        <f t="shared" si="79"/>
        <v>'CE0454',</v>
      </c>
      <c r="N454" t="str">
        <f t="shared" si="80"/>
        <v>'ONECE',</v>
      </c>
      <c r="O454" t="str">
        <f t="shared" si="81"/>
        <v>1,</v>
      </c>
      <c r="P454" t="str">
        <f t="shared" si="82"/>
        <v>'STATUS',</v>
      </c>
      <c r="Q454" t="str">
        <f t="shared" si="83"/>
        <v>'ADD_PERCENT_OF_MAX',</v>
      </c>
      <c r="R454" t="str">
        <f t="shared" si="84"/>
        <v>'MOV',</v>
      </c>
      <c r="S454" t="str">
        <f t="shared" si="85"/>
        <v>0.5,</v>
      </c>
      <c r="T454" t="str">
        <f t="shared" si="86"/>
        <v>0.95,</v>
      </c>
      <c r="U454" t="str">
        <f t="shared" si="87"/>
        <v>'行動力上昇強1ターン'</v>
      </c>
      <c r="V454" t="s">
        <v>1441</v>
      </c>
      <c r="W454" t="str">
        <f t="shared" si="88"/>
        <v>insert into conditionEffect values('CE0454','ONECE',1,'STATUS','ADD_PERCENT_OF_MAX','MOV',0.5,0.95,'行動力上昇強1ターン');</v>
      </c>
    </row>
    <row r="455" spans="3:23">
      <c r="C455" t="s">
        <v>4375</v>
      </c>
      <c r="D455" t="s">
        <v>2884</v>
      </c>
      <c r="E455">
        <v>5</v>
      </c>
      <c r="F455" t="s">
        <v>4940</v>
      </c>
      <c r="G455" t="s">
        <v>2888</v>
      </c>
      <c r="H455" t="s">
        <v>1481</v>
      </c>
      <c r="I455">
        <v>0.5</v>
      </c>
      <c r="J455">
        <v>0.95</v>
      </c>
      <c r="K455" t="s">
        <v>3374</v>
      </c>
      <c r="L455" t="str">
        <f t="shared" si="78"/>
        <v>insert into conditionEffect values(</v>
      </c>
      <c r="M455" t="str">
        <f t="shared" si="79"/>
        <v>'CE0455',</v>
      </c>
      <c r="N455" t="str">
        <f t="shared" si="80"/>
        <v>'CONTINUE',</v>
      </c>
      <c r="O455" t="str">
        <f t="shared" si="81"/>
        <v>5,</v>
      </c>
      <c r="P455" t="str">
        <f t="shared" si="82"/>
        <v>'STATUS',</v>
      </c>
      <c r="Q455" t="str">
        <f t="shared" si="83"/>
        <v>'ADD_PERCENT_OF_MAX',</v>
      </c>
      <c r="R455" t="str">
        <f t="shared" si="84"/>
        <v>'MOV',</v>
      </c>
      <c r="S455" t="str">
        <f t="shared" si="85"/>
        <v>0.5,</v>
      </c>
      <c r="T455" t="str">
        <f t="shared" si="86"/>
        <v>0.95,</v>
      </c>
      <c r="U455" t="str">
        <f t="shared" si="87"/>
        <v>'行動力上昇強5ターン'</v>
      </c>
      <c r="V455" t="s">
        <v>1441</v>
      </c>
      <c r="W455" t="str">
        <f t="shared" si="88"/>
        <v>insert into conditionEffect values('CE0455','CONTINUE',5,'STATUS','ADD_PERCENT_OF_MAX','MOV',0.5,0.95,'行動力上昇強5ターン');</v>
      </c>
    </row>
    <row r="456" spans="3:23">
      <c r="C456" t="s">
        <v>4376</v>
      </c>
      <c r="D456" t="s">
        <v>2884</v>
      </c>
      <c r="E456">
        <v>10</v>
      </c>
      <c r="F456" t="s">
        <v>4940</v>
      </c>
      <c r="G456" t="s">
        <v>2888</v>
      </c>
      <c r="H456" t="s">
        <v>1481</v>
      </c>
      <c r="I456">
        <v>0.5</v>
      </c>
      <c r="J456">
        <v>0.95</v>
      </c>
      <c r="K456" t="s">
        <v>3375</v>
      </c>
      <c r="L456" t="str">
        <f t="shared" si="78"/>
        <v>insert into conditionEffect values(</v>
      </c>
      <c r="M456" t="str">
        <f t="shared" si="79"/>
        <v>'CE0456',</v>
      </c>
      <c r="N456" t="str">
        <f t="shared" si="80"/>
        <v>'CONTINUE',</v>
      </c>
      <c r="O456" t="str">
        <f t="shared" si="81"/>
        <v>10,</v>
      </c>
      <c r="P456" t="str">
        <f t="shared" si="82"/>
        <v>'STATUS',</v>
      </c>
      <c r="Q456" t="str">
        <f t="shared" si="83"/>
        <v>'ADD_PERCENT_OF_MAX',</v>
      </c>
      <c r="R456" t="str">
        <f t="shared" si="84"/>
        <v>'MOV',</v>
      </c>
      <c r="S456" t="str">
        <f t="shared" si="85"/>
        <v>0.5,</v>
      </c>
      <c r="T456" t="str">
        <f t="shared" si="86"/>
        <v>0.95,</v>
      </c>
      <c r="U456" t="str">
        <f t="shared" si="87"/>
        <v>'行動力上昇強10ターン'</v>
      </c>
      <c r="V456" t="s">
        <v>1441</v>
      </c>
      <c r="W456" t="str">
        <f t="shared" si="88"/>
        <v>insert into conditionEffect values('CE0456','CONTINUE',10,'STATUS','ADD_PERCENT_OF_MAX','MOV',0.5,0.95,'行動力上昇強10ターン');</v>
      </c>
    </row>
    <row r="457" spans="3:23">
      <c r="C457" t="s">
        <v>4377</v>
      </c>
      <c r="D457" t="s">
        <v>2886</v>
      </c>
      <c r="E457">
        <v>1</v>
      </c>
      <c r="F457" t="s">
        <v>4940</v>
      </c>
      <c r="G457" t="s">
        <v>2888</v>
      </c>
      <c r="H457" t="s">
        <v>1481</v>
      </c>
      <c r="I457">
        <v>-0.1</v>
      </c>
      <c r="J457">
        <v>0.95</v>
      </c>
      <c r="K457" t="s">
        <v>3376</v>
      </c>
      <c r="L457" t="str">
        <f t="shared" si="78"/>
        <v>insert into conditionEffect values(</v>
      </c>
      <c r="M457" t="str">
        <f t="shared" si="79"/>
        <v>'CE0457',</v>
      </c>
      <c r="N457" t="str">
        <f t="shared" si="80"/>
        <v>'ONECE',</v>
      </c>
      <c r="O457" t="str">
        <f t="shared" si="81"/>
        <v>1,</v>
      </c>
      <c r="P457" t="str">
        <f t="shared" si="82"/>
        <v>'STATUS',</v>
      </c>
      <c r="Q457" t="str">
        <f t="shared" si="83"/>
        <v>'ADD_PERCENT_OF_MAX',</v>
      </c>
      <c r="R457" t="str">
        <f t="shared" si="84"/>
        <v>'MOV',</v>
      </c>
      <c r="S457" t="str">
        <f t="shared" si="85"/>
        <v>-0.1,</v>
      </c>
      <c r="T457" t="str">
        <f t="shared" si="86"/>
        <v>0.95,</v>
      </c>
      <c r="U457" t="str">
        <f t="shared" si="87"/>
        <v>'行動力低下弱1ターン'</v>
      </c>
      <c r="V457" t="s">
        <v>1441</v>
      </c>
      <c r="W457" t="str">
        <f t="shared" si="88"/>
        <v>insert into conditionEffect values('CE0457','ONECE',1,'STATUS','ADD_PERCENT_OF_MAX','MOV',-0.1,0.95,'行動力低下弱1ターン');</v>
      </c>
    </row>
    <row r="458" spans="3:23">
      <c r="C458" t="s">
        <v>4378</v>
      </c>
      <c r="D458" t="s">
        <v>2884</v>
      </c>
      <c r="E458">
        <v>5</v>
      </c>
      <c r="F458" t="s">
        <v>4940</v>
      </c>
      <c r="G458" t="s">
        <v>2888</v>
      </c>
      <c r="H458" t="s">
        <v>1481</v>
      </c>
      <c r="I458">
        <v>-0.1</v>
      </c>
      <c r="J458">
        <v>0.95</v>
      </c>
      <c r="K458" t="s">
        <v>3377</v>
      </c>
      <c r="L458" t="str">
        <f t="shared" si="78"/>
        <v>insert into conditionEffect values(</v>
      </c>
      <c r="M458" t="str">
        <f t="shared" si="79"/>
        <v>'CE0458',</v>
      </c>
      <c r="N458" t="str">
        <f t="shared" si="80"/>
        <v>'CONTINUE',</v>
      </c>
      <c r="O458" t="str">
        <f t="shared" si="81"/>
        <v>5,</v>
      </c>
      <c r="P458" t="str">
        <f t="shared" si="82"/>
        <v>'STATUS',</v>
      </c>
      <c r="Q458" t="str">
        <f t="shared" si="83"/>
        <v>'ADD_PERCENT_OF_MAX',</v>
      </c>
      <c r="R458" t="str">
        <f t="shared" si="84"/>
        <v>'MOV',</v>
      </c>
      <c r="S458" t="str">
        <f t="shared" si="85"/>
        <v>-0.1,</v>
      </c>
      <c r="T458" t="str">
        <f t="shared" si="86"/>
        <v>0.95,</v>
      </c>
      <c r="U458" t="str">
        <f t="shared" si="87"/>
        <v>'行動力低下弱5ターン'</v>
      </c>
      <c r="V458" t="s">
        <v>1441</v>
      </c>
      <c r="W458" t="str">
        <f t="shared" si="88"/>
        <v>insert into conditionEffect values('CE0458','CONTINUE',5,'STATUS','ADD_PERCENT_OF_MAX','MOV',-0.1,0.95,'行動力低下弱5ターン');</v>
      </c>
    </row>
    <row r="459" spans="3:23">
      <c r="C459" t="s">
        <v>4379</v>
      </c>
      <c r="D459" t="s">
        <v>2884</v>
      </c>
      <c r="E459">
        <v>10</v>
      </c>
      <c r="F459" t="s">
        <v>4940</v>
      </c>
      <c r="G459" t="s">
        <v>2888</v>
      </c>
      <c r="H459" t="s">
        <v>1481</v>
      </c>
      <c r="I459">
        <v>-0.1</v>
      </c>
      <c r="J459">
        <v>0.95</v>
      </c>
      <c r="K459" t="s">
        <v>3378</v>
      </c>
      <c r="L459" t="str">
        <f t="shared" si="78"/>
        <v>insert into conditionEffect values(</v>
      </c>
      <c r="M459" t="str">
        <f t="shared" si="79"/>
        <v>'CE0459',</v>
      </c>
      <c r="N459" t="str">
        <f t="shared" si="80"/>
        <v>'CONTINUE',</v>
      </c>
      <c r="O459" t="str">
        <f t="shared" si="81"/>
        <v>10,</v>
      </c>
      <c r="P459" t="str">
        <f t="shared" si="82"/>
        <v>'STATUS',</v>
      </c>
      <c r="Q459" t="str">
        <f t="shared" si="83"/>
        <v>'ADD_PERCENT_OF_MAX',</v>
      </c>
      <c r="R459" t="str">
        <f t="shared" si="84"/>
        <v>'MOV',</v>
      </c>
      <c r="S459" t="str">
        <f t="shared" si="85"/>
        <v>-0.1,</v>
      </c>
      <c r="T459" t="str">
        <f t="shared" si="86"/>
        <v>0.95,</v>
      </c>
      <c r="U459" t="str">
        <f t="shared" si="87"/>
        <v>'行動力低下弱10ターン'</v>
      </c>
      <c r="V459" t="s">
        <v>1441</v>
      </c>
      <c r="W459" t="str">
        <f t="shared" si="88"/>
        <v>insert into conditionEffect values('CE0459','CONTINUE',10,'STATUS','ADD_PERCENT_OF_MAX','MOV',-0.1,0.95,'行動力低下弱10ターン');</v>
      </c>
    </row>
    <row r="460" spans="3:23">
      <c r="C460" t="s">
        <v>4380</v>
      </c>
      <c r="D460" t="s">
        <v>2886</v>
      </c>
      <c r="E460">
        <v>1</v>
      </c>
      <c r="F460" t="s">
        <v>4940</v>
      </c>
      <c r="G460" t="s">
        <v>2888</v>
      </c>
      <c r="H460" t="s">
        <v>1481</v>
      </c>
      <c r="I460">
        <v>-0.25</v>
      </c>
      <c r="J460">
        <v>0.95</v>
      </c>
      <c r="K460" t="s">
        <v>3379</v>
      </c>
      <c r="L460" t="str">
        <f t="shared" si="78"/>
        <v>insert into conditionEffect values(</v>
      </c>
      <c r="M460" t="str">
        <f t="shared" si="79"/>
        <v>'CE0460',</v>
      </c>
      <c r="N460" t="str">
        <f t="shared" si="80"/>
        <v>'ONECE',</v>
      </c>
      <c r="O460" t="str">
        <f t="shared" si="81"/>
        <v>1,</v>
      </c>
      <c r="P460" t="str">
        <f t="shared" si="82"/>
        <v>'STATUS',</v>
      </c>
      <c r="Q460" t="str">
        <f t="shared" si="83"/>
        <v>'ADD_PERCENT_OF_MAX',</v>
      </c>
      <c r="R460" t="str">
        <f t="shared" si="84"/>
        <v>'MOV',</v>
      </c>
      <c r="S460" t="str">
        <f t="shared" si="85"/>
        <v>-0.25,</v>
      </c>
      <c r="T460" t="str">
        <f t="shared" si="86"/>
        <v>0.95,</v>
      </c>
      <c r="U460" t="str">
        <f t="shared" si="87"/>
        <v>'行動力低下中1ターン'</v>
      </c>
      <c r="V460" t="s">
        <v>1441</v>
      </c>
      <c r="W460" t="str">
        <f t="shared" si="88"/>
        <v>insert into conditionEffect values('CE0460','ONECE',1,'STATUS','ADD_PERCENT_OF_MAX','MOV',-0.25,0.95,'行動力低下中1ターン');</v>
      </c>
    </row>
    <row r="461" spans="3:23">
      <c r="C461" t="s">
        <v>4381</v>
      </c>
      <c r="D461" t="s">
        <v>2884</v>
      </c>
      <c r="E461">
        <v>5</v>
      </c>
      <c r="F461" t="s">
        <v>4940</v>
      </c>
      <c r="G461" t="s">
        <v>2888</v>
      </c>
      <c r="H461" t="s">
        <v>1481</v>
      </c>
      <c r="I461">
        <v>-0.25</v>
      </c>
      <c r="J461">
        <v>0.95</v>
      </c>
      <c r="K461" t="s">
        <v>3380</v>
      </c>
      <c r="L461" t="str">
        <f t="shared" si="78"/>
        <v>insert into conditionEffect values(</v>
      </c>
      <c r="M461" t="str">
        <f t="shared" si="79"/>
        <v>'CE0461',</v>
      </c>
      <c r="N461" t="str">
        <f t="shared" si="80"/>
        <v>'CONTINUE',</v>
      </c>
      <c r="O461" t="str">
        <f t="shared" si="81"/>
        <v>5,</v>
      </c>
      <c r="P461" t="str">
        <f t="shared" si="82"/>
        <v>'STATUS',</v>
      </c>
      <c r="Q461" t="str">
        <f t="shared" si="83"/>
        <v>'ADD_PERCENT_OF_MAX',</v>
      </c>
      <c r="R461" t="str">
        <f t="shared" si="84"/>
        <v>'MOV',</v>
      </c>
      <c r="S461" t="str">
        <f t="shared" si="85"/>
        <v>-0.25,</v>
      </c>
      <c r="T461" t="str">
        <f t="shared" si="86"/>
        <v>0.95,</v>
      </c>
      <c r="U461" t="str">
        <f t="shared" si="87"/>
        <v>'行動力低下中5ターン'</v>
      </c>
      <c r="V461" t="s">
        <v>1441</v>
      </c>
      <c r="W461" t="str">
        <f t="shared" si="88"/>
        <v>insert into conditionEffect values('CE0461','CONTINUE',5,'STATUS','ADD_PERCENT_OF_MAX','MOV',-0.25,0.95,'行動力低下中5ターン');</v>
      </c>
    </row>
    <row r="462" spans="3:23">
      <c r="C462" t="s">
        <v>4382</v>
      </c>
      <c r="D462" t="s">
        <v>2884</v>
      </c>
      <c r="E462">
        <v>10</v>
      </c>
      <c r="F462" t="s">
        <v>4940</v>
      </c>
      <c r="G462" t="s">
        <v>2888</v>
      </c>
      <c r="H462" t="s">
        <v>1481</v>
      </c>
      <c r="I462">
        <v>-0.25</v>
      </c>
      <c r="J462">
        <v>0.95</v>
      </c>
      <c r="K462" t="s">
        <v>3381</v>
      </c>
      <c r="L462" t="str">
        <f t="shared" si="78"/>
        <v>insert into conditionEffect values(</v>
      </c>
      <c r="M462" t="str">
        <f t="shared" si="79"/>
        <v>'CE0462',</v>
      </c>
      <c r="N462" t="str">
        <f t="shared" si="80"/>
        <v>'CONTINUE',</v>
      </c>
      <c r="O462" t="str">
        <f t="shared" si="81"/>
        <v>10,</v>
      </c>
      <c r="P462" t="str">
        <f t="shared" si="82"/>
        <v>'STATUS',</v>
      </c>
      <c r="Q462" t="str">
        <f t="shared" si="83"/>
        <v>'ADD_PERCENT_OF_MAX',</v>
      </c>
      <c r="R462" t="str">
        <f t="shared" si="84"/>
        <v>'MOV',</v>
      </c>
      <c r="S462" t="str">
        <f t="shared" si="85"/>
        <v>-0.25,</v>
      </c>
      <c r="T462" t="str">
        <f t="shared" si="86"/>
        <v>0.95,</v>
      </c>
      <c r="U462" t="str">
        <f t="shared" si="87"/>
        <v>'行動力低下中10ターン'</v>
      </c>
      <c r="V462" t="s">
        <v>1441</v>
      </c>
      <c r="W462" t="str">
        <f t="shared" si="88"/>
        <v>insert into conditionEffect values('CE0462','CONTINUE',10,'STATUS','ADD_PERCENT_OF_MAX','MOV',-0.25,0.95,'行動力低下中10ターン');</v>
      </c>
    </row>
    <row r="463" spans="3:23">
      <c r="C463" t="s">
        <v>4383</v>
      </c>
      <c r="D463" t="s">
        <v>2886</v>
      </c>
      <c r="E463">
        <v>1</v>
      </c>
      <c r="F463" t="s">
        <v>4940</v>
      </c>
      <c r="G463" t="s">
        <v>2888</v>
      </c>
      <c r="H463" t="s">
        <v>1481</v>
      </c>
      <c r="I463">
        <v>-0.5</v>
      </c>
      <c r="J463">
        <v>0.95</v>
      </c>
      <c r="K463" t="s">
        <v>3382</v>
      </c>
      <c r="L463" t="str">
        <f t="shared" si="78"/>
        <v>insert into conditionEffect values(</v>
      </c>
      <c r="M463" t="str">
        <f t="shared" si="79"/>
        <v>'CE0463',</v>
      </c>
      <c r="N463" t="str">
        <f t="shared" si="80"/>
        <v>'ONECE',</v>
      </c>
      <c r="O463" t="str">
        <f t="shared" si="81"/>
        <v>1,</v>
      </c>
      <c r="P463" t="str">
        <f t="shared" si="82"/>
        <v>'STATUS',</v>
      </c>
      <c r="Q463" t="str">
        <f t="shared" si="83"/>
        <v>'ADD_PERCENT_OF_MAX',</v>
      </c>
      <c r="R463" t="str">
        <f t="shared" si="84"/>
        <v>'MOV',</v>
      </c>
      <c r="S463" t="str">
        <f t="shared" si="85"/>
        <v>-0.5,</v>
      </c>
      <c r="T463" t="str">
        <f t="shared" si="86"/>
        <v>0.95,</v>
      </c>
      <c r="U463" t="str">
        <f t="shared" si="87"/>
        <v>'行動力低下強1ターン'</v>
      </c>
      <c r="V463" t="s">
        <v>1441</v>
      </c>
      <c r="W463" t="str">
        <f t="shared" si="88"/>
        <v>insert into conditionEffect values('CE0463','ONECE',1,'STATUS','ADD_PERCENT_OF_MAX','MOV',-0.5,0.95,'行動力低下強1ターン');</v>
      </c>
    </row>
    <row r="464" spans="3:23">
      <c r="C464" t="s">
        <v>4384</v>
      </c>
      <c r="D464" t="s">
        <v>2884</v>
      </c>
      <c r="E464">
        <v>5</v>
      </c>
      <c r="F464" t="s">
        <v>4940</v>
      </c>
      <c r="G464" t="s">
        <v>2888</v>
      </c>
      <c r="H464" t="s">
        <v>1481</v>
      </c>
      <c r="I464">
        <v>-0.5</v>
      </c>
      <c r="J464">
        <v>0.95</v>
      </c>
      <c r="K464" t="s">
        <v>3383</v>
      </c>
      <c r="L464" t="str">
        <f t="shared" si="78"/>
        <v>insert into conditionEffect values(</v>
      </c>
      <c r="M464" t="str">
        <f t="shared" si="79"/>
        <v>'CE0464',</v>
      </c>
      <c r="N464" t="str">
        <f t="shared" si="80"/>
        <v>'CONTINUE',</v>
      </c>
      <c r="O464" t="str">
        <f t="shared" si="81"/>
        <v>5,</v>
      </c>
      <c r="P464" t="str">
        <f t="shared" si="82"/>
        <v>'STATUS',</v>
      </c>
      <c r="Q464" t="str">
        <f t="shared" si="83"/>
        <v>'ADD_PERCENT_OF_MAX',</v>
      </c>
      <c r="R464" t="str">
        <f t="shared" si="84"/>
        <v>'MOV',</v>
      </c>
      <c r="S464" t="str">
        <f t="shared" si="85"/>
        <v>-0.5,</v>
      </c>
      <c r="T464" t="str">
        <f t="shared" si="86"/>
        <v>0.95,</v>
      </c>
      <c r="U464" t="str">
        <f t="shared" si="87"/>
        <v>'行動力低下強5ターン'</v>
      </c>
      <c r="V464" t="s">
        <v>1441</v>
      </c>
      <c r="W464" t="str">
        <f t="shared" si="88"/>
        <v>insert into conditionEffect values('CE0464','CONTINUE',5,'STATUS','ADD_PERCENT_OF_MAX','MOV',-0.5,0.95,'行動力低下強5ターン');</v>
      </c>
    </row>
    <row r="465" spans="3:23">
      <c r="C465" t="s">
        <v>4385</v>
      </c>
      <c r="D465" t="s">
        <v>2884</v>
      </c>
      <c r="E465">
        <v>10</v>
      </c>
      <c r="F465" t="s">
        <v>4940</v>
      </c>
      <c r="G465" t="s">
        <v>2888</v>
      </c>
      <c r="H465" t="s">
        <v>1481</v>
      </c>
      <c r="I465">
        <v>-0.5</v>
      </c>
      <c r="J465">
        <v>0.95</v>
      </c>
      <c r="K465" t="s">
        <v>3384</v>
      </c>
      <c r="L465" t="str">
        <f t="shared" si="78"/>
        <v>insert into conditionEffect values(</v>
      </c>
      <c r="M465" t="str">
        <f t="shared" si="79"/>
        <v>'CE0465',</v>
      </c>
      <c r="N465" t="str">
        <f t="shared" si="80"/>
        <v>'CONTINUE',</v>
      </c>
      <c r="O465" t="str">
        <f t="shared" si="81"/>
        <v>10,</v>
      </c>
      <c r="P465" t="str">
        <f t="shared" si="82"/>
        <v>'STATUS',</v>
      </c>
      <c r="Q465" t="str">
        <f t="shared" si="83"/>
        <v>'ADD_PERCENT_OF_MAX',</v>
      </c>
      <c r="R465" t="str">
        <f t="shared" si="84"/>
        <v>'MOV',</v>
      </c>
      <c r="S465" t="str">
        <f t="shared" si="85"/>
        <v>-0.5,</v>
      </c>
      <c r="T465" t="str">
        <f t="shared" si="86"/>
        <v>0.95,</v>
      </c>
      <c r="U465" t="str">
        <f t="shared" si="87"/>
        <v>'行動力低下強10ターン'</v>
      </c>
      <c r="V465" t="s">
        <v>1441</v>
      </c>
      <c r="W465" t="str">
        <f t="shared" si="88"/>
        <v>insert into conditionEffect values('CE0465','CONTINUE',10,'STATUS','ADD_PERCENT_OF_MAX','MOV',-0.5,0.95,'行動力低下強10ターン');</v>
      </c>
    </row>
    <row r="466" spans="3:23">
      <c r="C466" t="s">
        <v>4386</v>
      </c>
      <c r="D466" t="s">
        <v>2886</v>
      </c>
      <c r="E466">
        <v>1</v>
      </c>
      <c r="F466" t="s">
        <v>4940</v>
      </c>
      <c r="G466" t="s">
        <v>2888</v>
      </c>
      <c r="H466" t="s">
        <v>1482</v>
      </c>
      <c r="I466">
        <v>0.1</v>
      </c>
      <c r="J466">
        <v>0.95</v>
      </c>
      <c r="K466" t="s">
        <v>3385</v>
      </c>
      <c r="L466" t="str">
        <f t="shared" si="78"/>
        <v>insert into conditionEffect values(</v>
      </c>
      <c r="M466" t="str">
        <f t="shared" si="79"/>
        <v>'CE0466',</v>
      </c>
      <c r="N466" t="str">
        <f t="shared" si="80"/>
        <v>'ONECE',</v>
      </c>
      <c r="O466" t="str">
        <f t="shared" si="81"/>
        <v>1,</v>
      </c>
      <c r="P466" t="str">
        <f t="shared" si="82"/>
        <v>'STATUS',</v>
      </c>
      <c r="Q466" t="str">
        <f t="shared" si="83"/>
        <v>'ADD_PERCENT_OF_MAX',</v>
      </c>
      <c r="R466" t="str">
        <f t="shared" si="84"/>
        <v>'ATK',</v>
      </c>
      <c r="S466" t="str">
        <f t="shared" si="85"/>
        <v>0.1,</v>
      </c>
      <c r="T466" t="str">
        <f t="shared" si="86"/>
        <v>0.95,</v>
      </c>
      <c r="U466" t="str">
        <f t="shared" si="87"/>
        <v>'攻撃力上昇弱1ターン'</v>
      </c>
      <c r="V466" t="s">
        <v>1441</v>
      </c>
      <c r="W466" t="str">
        <f t="shared" si="88"/>
        <v>insert into conditionEffect values('CE0466','ONECE',1,'STATUS','ADD_PERCENT_OF_MAX','ATK',0.1,0.95,'攻撃力上昇弱1ターン');</v>
      </c>
    </row>
    <row r="467" spans="3:23">
      <c r="C467" t="s">
        <v>4387</v>
      </c>
      <c r="D467" t="s">
        <v>2884</v>
      </c>
      <c r="E467">
        <v>5</v>
      </c>
      <c r="F467" t="s">
        <v>4940</v>
      </c>
      <c r="G467" t="s">
        <v>2888</v>
      </c>
      <c r="H467" t="s">
        <v>1482</v>
      </c>
      <c r="I467">
        <v>0.1</v>
      </c>
      <c r="J467">
        <v>0.95</v>
      </c>
      <c r="K467" t="s">
        <v>3386</v>
      </c>
      <c r="L467" t="str">
        <f t="shared" si="78"/>
        <v>insert into conditionEffect values(</v>
      </c>
      <c r="M467" t="str">
        <f t="shared" si="79"/>
        <v>'CE0467',</v>
      </c>
      <c r="N467" t="str">
        <f t="shared" si="80"/>
        <v>'CONTINUE',</v>
      </c>
      <c r="O467" t="str">
        <f t="shared" si="81"/>
        <v>5,</v>
      </c>
      <c r="P467" t="str">
        <f t="shared" si="82"/>
        <v>'STATUS',</v>
      </c>
      <c r="Q467" t="str">
        <f t="shared" si="83"/>
        <v>'ADD_PERCENT_OF_MAX',</v>
      </c>
      <c r="R467" t="str">
        <f t="shared" si="84"/>
        <v>'ATK',</v>
      </c>
      <c r="S467" t="str">
        <f t="shared" si="85"/>
        <v>0.1,</v>
      </c>
      <c r="T467" t="str">
        <f t="shared" si="86"/>
        <v>0.95,</v>
      </c>
      <c r="U467" t="str">
        <f t="shared" si="87"/>
        <v>'攻撃力上昇弱5ターン'</v>
      </c>
      <c r="V467" t="s">
        <v>1441</v>
      </c>
      <c r="W467" t="str">
        <f t="shared" si="88"/>
        <v>insert into conditionEffect values('CE0467','CONTINUE',5,'STATUS','ADD_PERCENT_OF_MAX','ATK',0.1,0.95,'攻撃力上昇弱5ターン');</v>
      </c>
    </row>
    <row r="468" spans="3:23">
      <c r="C468" t="s">
        <v>4388</v>
      </c>
      <c r="D468" t="s">
        <v>2884</v>
      </c>
      <c r="E468">
        <v>10</v>
      </c>
      <c r="F468" t="s">
        <v>4940</v>
      </c>
      <c r="G468" t="s">
        <v>2888</v>
      </c>
      <c r="H468" t="s">
        <v>1482</v>
      </c>
      <c r="I468">
        <v>0.1</v>
      </c>
      <c r="J468">
        <v>0.95</v>
      </c>
      <c r="K468" t="s">
        <v>3387</v>
      </c>
      <c r="L468" t="str">
        <f t="shared" si="78"/>
        <v>insert into conditionEffect values(</v>
      </c>
      <c r="M468" t="str">
        <f t="shared" si="79"/>
        <v>'CE0468',</v>
      </c>
      <c r="N468" t="str">
        <f t="shared" si="80"/>
        <v>'CONTINUE',</v>
      </c>
      <c r="O468" t="str">
        <f t="shared" si="81"/>
        <v>10,</v>
      </c>
      <c r="P468" t="str">
        <f t="shared" si="82"/>
        <v>'STATUS',</v>
      </c>
      <c r="Q468" t="str">
        <f t="shared" si="83"/>
        <v>'ADD_PERCENT_OF_MAX',</v>
      </c>
      <c r="R468" t="str">
        <f t="shared" si="84"/>
        <v>'ATK',</v>
      </c>
      <c r="S468" t="str">
        <f t="shared" si="85"/>
        <v>0.1,</v>
      </c>
      <c r="T468" t="str">
        <f t="shared" si="86"/>
        <v>0.95,</v>
      </c>
      <c r="U468" t="str">
        <f t="shared" si="87"/>
        <v>'攻撃力上昇弱10ターン'</v>
      </c>
      <c r="V468" t="s">
        <v>1441</v>
      </c>
      <c r="W468" t="str">
        <f t="shared" si="88"/>
        <v>insert into conditionEffect values('CE0468','CONTINUE',10,'STATUS','ADD_PERCENT_OF_MAX','ATK',0.1,0.95,'攻撃力上昇弱10ターン');</v>
      </c>
    </row>
    <row r="469" spans="3:23">
      <c r="C469" t="s">
        <v>4389</v>
      </c>
      <c r="D469" t="s">
        <v>2886</v>
      </c>
      <c r="E469">
        <v>1</v>
      </c>
      <c r="F469" t="s">
        <v>4940</v>
      </c>
      <c r="G469" t="s">
        <v>2888</v>
      </c>
      <c r="H469" t="s">
        <v>1482</v>
      </c>
      <c r="I469">
        <v>0.25</v>
      </c>
      <c r="J469">
        <v>0.95</v>
      </c>
      <c r="K469" t="s">
        <v>3388</v>
      </c>
      <c r="L469" t="str">
        <f t="shared" si="78"/>
        <v>insert into conditionEffect values(</v>
      </c>
      <c r="M469" t="str">
        <f t="shared" si="79"/>
        <v>'CE0469',</v>
      </c>
      <c r="N469" t="str">
        <f t="shared" si="80"/>
        <v>'ONECE',</v>
      </c>
      <c r="O469" t="str">
        <f t="shared" si="81"/>
        <v>1,</v>
      </c>
      <c r="P469" t="str">
        <f t="shared" si="82"/>
        <v>'STATUS',</v>
      </c>
      <c r="Q469" t="str">
        <f t="shared" si="83"/>
        <v>'ADD_PERCENT_OF_MAX',</v>
      </c>
      <c r="R469" t="str">
        <f t="shared" si="84"/>
        <v>'ATK',</v>
      </c>
      <c r="S469" t="str">
        <f t="shared" si="85"/>
        <v>0.25,</v>
      </c>
      <c r="T469" t="str">
        <f t="shared" si="86"/>
        <v>0.95,</v>
      </c>
      <c r="U469" t="str">
        <f t="shared" si="87"/>
        <v>'攻撃力上昇中1ターン'</v>
      </c>
      <c r="V469" t="s">
        <v>1441</v>
      </c>
      <c r="W469" t="str">
        <f t="shared" si="88"/>
        <v>insert into conditionEffect values('CE0469','ONECE',1,'STATUS','ADD_PERCENT_OF_MAX','ATK',0.25,0.95,'攻撃力上昇中1ターン');</v>
      </c>
    </row>
    <row r="470" spans="3:23">
      <c r="C470" t="s">
        <v>4390</v>
      </c>
      <c r="D470" t="s">
        <v>2884</v>
      </c>
      <c r="E470">
        <v>5</v>
      </c>
      <c r="F470" t="s">
        <v>4940</v>
      </c>
      <c r="G470" t="s">
        <v>2888</v>
      </c>
      <c r="H470" t="s">
        <v>1482</v>
      </c>
      <c r="I470">
        <v>0.25</v>
      </c>
      <c r="J470">
        <v>0.95</v>
      </c>
      <c r="K470" t="s">
        <v>3389</v>
      </c>
      <c r="L470" t="str">
        <f t="shared" si="78"/>
        <v>insert into conditionEffect values(</v>
      </c>
      <c r="M470" t="str">
        <f t="shared" si="79"/>
        <v>'CE0470',</v>
      </c>
      <c r="N470" t="str">
        <f t="shared" si="80"/>
        <v>'CONTINUE',</v>
      </c>
      <c r="O470" t="str">
        <f t="shared" si="81"/>
        <v>5,</v>
      </c>
      <c r="P470" t="str">
        <f t="shared" si="82"/>
        <v>'STATUS',</v>
      </c>
      <c r="Q470" t="str">
        <f t="shared" si="83"/>
        <v>'ADD_PERCENT_OF_MAX',</v>
      </c>
      <c r="R470" t="str">
        <f t="shared" si="84"/>
        <v>'ATK',</v>
      </c>
      <c r="S470" t="str">
        <f t="shared" si="85"/>
        <v>0.25,</v>
      </c>
      <c r="T470" t="str">
        <f t="shared" si="86"/>
        <v>0.95,</v>
      </c>
      <c r="U470" t="str">
        <f t="shared" si="87"/>
        <v>'攻撃力上昇中5ターン'</v>
      </c>
      <c r="V470" t="s">
        <v>1441</v>
      </c>
      <c r="W470" t="str">
        <f t="shared" si="88"/>
        <v>insert into conditionEffect values('CE0470','CONTINUE',5,'STATUS','ADD_PERCENT_OF_MAX','ATK',0.25,0.95,'攻撃力上昇中5ターン');</v>
      </c>
    </row>
    <row r="471" spans="3:23">
      <c r="C471" t="s">
        <v>4391</v>
      </c>
      <c r="D471" t="s">
        <v>2884</v>
      </c>
      <c r="E471">
        <v>10</v>
      </c>
      <c r="F471" t="s">
        <v>4940</v>
      </c>
      <c r="G471" t="s">
        <v>2888</v>
      </c>
      <c r="H471" t="s">
        <v>1482</v>
      </c>
      <c r="I471">
        <v>0.25</v>
      </c>
      <c r="J471">
        <v>0.95</v>
      </c>
      <c r="K471" t="s">
        <v>3390</v>
      </c>
      <c r="L471" t="str">
        <f t="shared" si="78"/>
        <v>insert into conditionEffect values(</v>
      </c>
      <c r="M471" t="str">
        <f t="shared" si="79"/>
        <v>'CE0471',</v>
      </c>
      <c r="N471" t="str">
        <f t="shared" si="80"/>
        <v>'CONTINUE',</v>
      </c>
      <c r="O471" t="str">
        <f t="shared" si="81"/>
        <v>10,</v>
      </c>
      <c r="P471" t="str">
        <f t="shared" si="82"/>
        <v>'STATUS',</v>
      </c>
      <c r="Q471" t="str">
        <f t="shared" si="83"/>
        <v>'ADD_PERCENT_OF_MAX',</v>
      </c>
      <c r="R471" t="str">
        <f t="shared" si="84"/>
        <v>'ATK',</v>
      </c>
      <c r="S471" t="str">
        <f t="shared" si="85"/>
        <v>0.25,</v>
      </c>
      <c r="T471" t="str">
        <f t="shared" si="86"/>
        <v>0.95,</v>
      </c>
      <c r="U471" t="str">
        <f t="shared" si="87"/>
        <v>'攻撃力上昇中10ターン'</v>
      </c>
      <c r="V471" t="s">
        <v>1441</v>
      </c>
      <c r="W471" t="str">
        <f t="shared" si="88"/>
        <v>insert into conditionEffect values('CE0471','CONTINUE',10,'STATUS','ADD_PERCENT_OF_MAX','ATK',0.25,0.95,'攻撃力上昇中10ターン');</v>
      </c>
    </row>
    <row r="472" spans="3:23">
      <c r="C472" t="s">
        <v>4392</v>
      </c>
      <c r="D472" t="s">
        <v>2886</v>
      </c>
      <c r="E472">
        <v>1</v>
      </c>
      <c r="F472" t="s">
        <v>4940</v>
      </c>
      <c r="G472" t="s">
        <v>2888</v>
      </c>
      <c r="H472" t="s">
        <v>1482</v>
      </c>
      <c r="I472">
        <v>0.5</v>
      </c>
      <c r="J472">
        <v>0.95</v>
      </c>
      <c r="K472" t="s">
        <v>3391</v>
      </c>
      <c r="L472" t="str">
        <f t="shared" si="78"/>
        <v>insert into conditionEffect values(</v>
      </c>
      <c r="M472" t="str">
        <f t="shared" si="79"/>
        <v>'CE0472',</v>
      </c>
      <c r="N472" t="str">
        <f t="shared" si="80"/>
        <v>'ONECE',</v>
      </c>
      <c r="O472" t="str">
        <f t="shared" si="81"/>
        <v>1,</v>
      </c>
      <c r="P472" t="str">
        <f t="shared" si="82"/>
        <v>'STATUS',</v>
      </c>
      <c r="Q472" t="str">
        <f t="shared" si="83"/>
        <v>'ADD_PERCENT_OF_MAX',</v>
      </c>
      <c r="R472" t="str">
        <f t="shared" si="84"/>
        <v>'ATK',</v>
      </c>
      <c r="S472" t="str">
        <f t="shared" si="85"/>
        <v>0.5,</v>
      </c>
      <c r="T472" t="str">
        <f t="shared" si="86"/>
        <v>0.95,</v>
      </c>
      <c r="U472" t="str">
        <f t="shared" si="87"/>
        <v>'攻撃力上昇強1ターン'</v>
      </c>
      <c r="V472" t="s">
        <v>1441</v>
      </c>
      <c r="W472" t="str">
        <f t="shared" si="88"/>
        <v>insert into conditionEffect values('CE0472','ONECE',1,'STATUS','ADD_PERCENT_OF_MAX','ATK',0.5,0.95,'攻撃力上昇強1ターン');</v>
      </c>
    </row>
    <row r="473" spans="3:23">
      <c r="C473" t="s">
        <v>4393</v>
      </c>
      <c r="D473" t="s">
        <v>2884</v>
      </c>
      <c r="E473">
        <v>5</v>
      </c>
      <c r="F473" t="s">
        <v>4940</v>
      </c>
      <c r="G473" t="s">
        <v>2888</v>
      </c>
      <c r="H473" t="s">
        <v>1482</v>
      </c>
      <c r="I473">
        <v>0.5</v>
      </c>
      <c r="J473">
        <v>0.95</v>
      </c>
      <c r="K473" t="s">
        <v>3392</v>
      </c>
      <c r="L473" t="str">
        <f t="shared" si="78"/>
        <v>insert into conditionEffect values(</v>
      </c>
      <c r="M473" t="str">
        <f t="shared" si="79"/>
        <v>'CE0473',</v>
      </c>
      <c r="N473" t="str">
        <f t="shared" si="80"/>
        <v>'CONTINUE',</v>
      </c>
      <c r="O473" t="str">
        <f t="shared" si="81"/>
        <v>5,</v>
      </c>
      <c r="P473" t="str">
        <f t="shared" si="82"/>
        <v>'STATUS',</v>
      </c>
      <c r="Q473" t="str">
        <f t="shared" si="83"/>
        <v>'ADD_PERCENT_OF_MAX',</v>
      </c>
      <c r="R473" t="str">
        <f t="shared" si="84"/>
        <v>'ATK',</v>
      </c>
      <c r="S473" t="str">
        <f t="shared" si="85"/>
        <v>0.5,</v>
      </c>
      <c r="T473" t="str">
        <f t="shared" si="86"/>
        <v>0.95,</v>
      </c>
      <c r="U473" t="str">
        <f t="shared" si="87"/>
        <v>'攻撃力上昇強5ターン'</v>
      </c>
      <c r="V473" t="s">
        <v>1441</v>
      </c>
      <c r="W473" t="str">
        <f t="shared" si="88"/>
        <v>insert into conditionEffect values('CE0473','CONTINUE',5,'STATUS','ADD_PERCENT_OF_MAX','ATK',0.5,0.95,'攻撃力上昇強5ターン');</v>
      </c>
    </row>
    <row r="474" spans="3:23">
      <c r="C474" t="s">
        <v>4394</v>
      </c>
      <c r="D474" t="s">
        <v>2884</v>
      </c>
      <c r="E474">
        <v>10</v>
      </c>
      <c r="F474" t="s">
        <v>4940</v>
      </c>
      <c r="G474" t="s">
        <v>2888</v>
      </c>
      <c r="H474" t="s">
        <v>1482</v>
      </c>
      <c r="I474">
        <v>0.5</v>
      </c>
      <c r="J474">
        <v>0.95</v>
      </c>
      <c r="K474" t="s">
        <v>3393</v>
      </c>
      <c r="L474" t="str">
        <f t="shared" si="78"/>
        <v>insert into conditionEffect values(</v>
      </c>
      <c r="M474" t="str">
        <f t="shared" si="79"/>
        <v>'CE0474',</v>
      </c>
      <c r="N474" t="str">
        <f t="shared" si="80"/>
        <v>'CONTINUE',</v>
      </c>
      <c r="O474" t="str">
        <f t="shared" si="81"/>
        <v>10,</v>
      </c>
      <c r="P474" t="str">
        <f t="shared" si="82"/>
        <v>'STATUS',</v>
      </c>
      <c r="Q474" t="str">
        <f t="shared" si="83"/>
        <v>'ADD_PERCENT_OF_MAX',</v>
      </c>
      <c r="R474" t="str">
        <f t="shared" si="84"/>
        <v>'ATK',</v>
      </c>
      <c r="S474" t="str">
        <f t="shared" si="85"/>
        <v>0.5,</v>
      </c>
      <c r="T474" t="str">
        <f t="shared" si="86"/>
        <v>0.95,</v>
      </c>
      <c r="U474" t="str">
        <f t="shared" si="87"/>
        <v>'攻撃力上昇強10ターン'</v>
      </c>
      <c r="V474" t="s">
        <v>1441</v>
      </c>
      <c r="W474" t="str">
        <f t="shared" si="88"/>
        <v>insert into conditionEffect values('CE0474','CONTINUE',10,'STATUS','ADD_PERCENT_OF_MAX','ATK',0.5,0.95,'攻撃力上昇強10ターン');</v>
      </c>
    </row>
    <row r="475" spans="3:23">
      <c r="C475" t="s">
        <v>4395</v>
      </c>
      <c r="D475" t="s">
        <v>2886</v>
      </c>
      <c r="E475">
        <v>1</v>
      </c>
      <c r="F475" t="s">
        <v>4940</v>
      </c>
      <c r="G475" t="s">
        <v>2888</v>
      </c>
      <c r="H475" t="s">
        <v>1482</v>
      </c>
      <c r="I475">
        <v>-0.1</v>
      </c>
      <c r="J475">
        <v>0.95</v>
      </c>
      <c r="K475" t="s">
        <v>3394</v>
      </c>
      <c r="L475" t="str">
        <f t="shared" si="78"/>
        <v>insert into conditionEffect values(</v>
      </c>
      <c r="M475" t="str">
        <f t="shared" si="79"/>
        <v>'CE0475',</v>
      </c>
      <c r="N475" t="str">
        <f t="shared" si="80"/>
        <v>'ONECE',</v>
      </c>
      <c r="O475" t="str">
        <f t="shared" si="81"/>
        <v>1,</v>
      </c>
      <c r="P475" t="str">
        <f t="shared" si="82"/>
        <v>'STATUS',</v>
      </c>
      <c r="Q475" t="str">
        <f t="shared" si="83"/>
        <v>'ADD_PERCENT_OF_MAX',</v>
      </c>
      <c r="R475" t="str">
        <f t="shared" si="84"/>
        <v>'ATK',</v>
      </c>
      <c r="S475" t="str">
        <f t="shared" si="85"/>
        <v>-0.1,</v>
      </c>
      <c r="T475" t="str">
        <f t="shared" si="86"/>
        <v>0.95,</v>
      </c>
      <c r="U475" t="str">
        <f t="shared" si="87"/>
        <v>'攻撃力低下弱1ターン'</v>
      </c>
      <c r="V475" t="s">
        <v>1441</v>
      </c>
      <c r="W475" t="str">
        <f t="shared" si="88"/>
        <v>insert into conditionEffect values('CE0475','ONECE',1,'STATUS','ADD_PERCENT_OF_MAX','ATK',-0.1,0.95,'攻撃力低下弱1ターン');</v>
      </c>
    </row>
    <row r="476" spans="3:23">
      <c r="C476" t="s">
        <v>4396</v>
      </c>
      <c r="D476" t="s">
        <v>2884</v>
      </c>
      <c r="E476">
        <v>5</v>
      </c>
      <c r="F476" t="s">
        <v>4940</v>
      </c>
      <c r="G476" t="s">
        <v>2888</v>
      </c>
      <c r="H476" t="s">
        <v>1482</v>
      </c>
      <c r="I476">
        <v>-0.1</v>
      </c>
      <c r="J476">
        <v>0.95</v>
      </c>
      <c r="K476" t="s">
        <v>3395</v>
      </c>
      <c r="L476" t="str">
        <f t="shared" si="78"/>
        <v>insert into conditionEffect values(</v>
      </c>
      <c r="M476" t="str">
        <f t="shared" si="79"/>
        <v>'CE0476',</v>
      </c>
      <c r="N476" t="str">
        <f t="shared" si="80"/>
        <v>'CONTINUE',</v>
      </c>
      <c r="O476" t="str">
        <f t="shared" si="81"/>
        <v>5,</v>
      </c>
      <c r="P476" t="str">
        <f t="shared" si="82"/>
        <v>'STATUS',</v>
      </c>
      <c r="Q476" t="str">
        <f t="shared" si="83"/>
        <v>'ADD_PERCENT_OF_MAX',</v>
      </c>
      <c r="R476" t="str">
        <f t="shared" si="84"/>
        <v>'ATK',</v>
      </c>
      <c r="S476" t="str">
        <f t="shared" si="85"/>
        <v>-0.1,</v>
      </c>
      <c r="T476" t="str">
        <f t="shared" si="86"/>
        <v>0.95,</v>
      </c>
      <c r="U476" t="str">
        <f t="shared" si="87"/>
        <v>'攻撃力低下弱5ターン'</v>
      </c>
      <c r="V476" t="s">
        <v>1441</v>
      </c>
      <c r="W476" t="str">
        <f t="shared" si="88"/>
        <v>insert into conditionEffect values('CE0476','CONTINUE',5,'STATUS','ADD_PERCENT_OF_MAX','ATK',-0.1,0.95,'攻撃力低下弱5ターン');</v>
      </c>
    </row>
    <row r="477" spans="3:23">
      <c r="C477" t="s">
        <v>4397</v>
      </c>
      <c r="D477" t="s">
        <v>2884</v>
      </c>
      <c r="E477">
        <v>10</v>
      </c>
      <c r="F477" t="s">
        <v>4940</v>
      </c>
      <c r="G477" t="s">
        <v>2888</v>
      </c>
      <c r="H477" t="s">
        <v>1482</v>
      </c>
      <c r="I477">
        <v>-0.1</v>
      </c>
      <c r="J477">
        <v>0.95</v>
      </c>
      <c r="K477" t="s">
        <v>3396</v>
      </c>
      <c r="L477" t="str">
        <f t="shared" si="78"/>
        <v>insert into conditionEffect values(</v>
      </c>
      <c r="M477" t="str">
        <f t="shared" si="79"/>
        <v>'CE0477',</v>
      </c>
      <c r="N477" t="str">
        <f t="shared" si="80"/>
        <v>'CONTINUE',</v>
      </c>
      <c r="O477" t="str">
        <f t="shared" si="81"/>
        <v>10,</v>
      </c>
      <c r="P477" t="str">
        <f t="shared" si="82"/>
        <v>'STATUS',</v>
      </c>
      <c r="Q477" t="str">
        <f t="shared" si="83"/>
        <v>'ADD_PERCENT_OF_MAX',</v>
      </c>
      <c r="R477" t="str">
        <f t="shared" si="84"/>
        <v>'ATK',</v>
      </c>
      <c r="S477" t="str">
        <f t="shared" si="85"/>
        <v>-0.1,</v>
      </c>
      <c r="T477" t="str">
        <f t="shared" si="86"/>
        <v>0.95,</v>
      </c>
      <c r="U477" t="str">
        <f t="shared" si="87"/>
        <v>'攻撃力低下弱10ターン'</v>
      </c>
      <c r="V477" t="s">
        <v>1441</v>
      </c>
      <c r="W477" t="str">
        <f t="shared" si="88"/>
        <v>insert into conditionEffect values('CE0477','CONTINUE',10,'STATUS','ADD_PERCENT_OF_MAX','ATK',-0.1,0.95,'攻撃力低下弱10ターン');</v>
      </c>
    </row>
    <row r="478" spans="3:23">
      <c r="C478" t="s">
        <v>4398</v>
      </c>
      <c r="D478" t="s">
        <v>2886</v>
      </c>
      <c r="E478">
        <v>1</v>
      </c>
      <c r="F478" t="s">
        <v>4940</v>
      </c>
      <c r="G478" t="s">
        <v>2888</v>
      </c>
      <c r="H478" t="s">
        <v>1482</v>
      </c>
      <c r="I478">
        <v>-0.25</v>
      </c>
      <c r="J478">
        <v>0.95</v>
      </c>
      <c r="K478" t="s">
        <v>3397</v>
      </c>
      <c r="L478" t="str">
        <f t="shared" si="78"/>
        <v>insert into conditionEffect values(</v>
      </c>
      <c r="M478" t="str">
        <f t="shared" si="79"/>
        <v>'CE0478',</v>
      </c>
      <c r="N478" t="str">
        <f t="shared" si="80"/>
        <v>'ONECE',</v>
      </c>
      <c r="O478" t="str">
        <f t="shared" si="81"/>
        <v>1,</v>
      </c>
      <c r="P478" t="str">
        <f t="shared" si="82"/>
        <v>'STATUS',</v>
      </c>
      <c r="Q478" t="str">
        <f t="shared" si="83"/>
        <v>'ADD_PERCENT_OF_MAX',</v>
      </c>
      <c r="R478" t="str">
        <f t="shared" si="84"/>
        <v>'ATK',</v>
      </c>
      <c r="S478" t="str">
        <f t="shared" si="85"/>
        <v>-0.25,</v>
      </c>
      <c r="T478" t="str">
        <f t="shared" si="86"/>
        <v>0.95,</v>
      </c>
      <c r="U478" t="str">
        <f t="shared" si="87"/>
        <v>'攻撃力低下中1ターン'</v>
      </c>
      <c r="V478" t="s">
        <v>1441</v>
      </c>
      <c r="W478" t="str">
        <f t="shared" si="88"/>
        <v>insert into conditionEffect values('CE0478','ONECE',1,'STATUS','ADD_PERCENT_OF_MAX','ATK',-0.25,0.95,'攻撃力低下中1ターン');</v>
      </c>
    </row>
    <row r="479" spans="3:23">
      <c r="C479" t="s">
        <v>4399</v>
      </c>
      <c r="D479" t="s">
        <v>2884</v>
      </c>
      <c r="E479">
        <v>5</v>
      </c>
      <c r="F479" t="s">
        <v>4940</v>
      </c>
      <c r="G479" t="s">
        <v>2888</v>
      </c>
      <c r="H479" t="s">
        <v>1482</v>
      </c>
      <c r="I479">
        <v>-0.25</v>
      </c>
      <c r="J479">
        <v>0.95</v>
      </c>
      <c r="K479" t="s">
        <v>3398</v>
      </c>
      <c r="L479" t="str">
        <f t="shared" si="78"/>
        <v>insert into conditionEffect values(</v>
      </c>
      <c r="M479" t="str">
        <f t="shared" si="79"/>
        <v>'CE0479',</v>
      </c>
      <c r="N479" t="str">
        <f t="shared" si="80"/>
        <v>'CONTINUE',</v>
      </c>
      <c r="O479" t="str">
        <f t="shared" si="81"/>
        <v>5,</v>
      </c>
      <c r="P479" t="str">
        <f t="shared" si="82"/>
        <v>'STATUS',</v>
      </c>
      <c r="Q479" t="str">
        <f t="shared" si="83"/>
        <v>'ADD_PERCENT_OF_MAX',</v>
      </c>
      <c r="R479" t="str">
        <f t="shared" si="84"/>
        <v>'ATK',</v>
      </c>
      <c r="S479" t="str">
        <f t="shared" si="85"/>
        <v>-0.25,</v>
      </c>
      <c r="T479" t="str">
        <f t="shared" si="86"/>
        <v>0.95,</v>
      </c>
      <c r="U479" t="str">
        <f t="shared" si="87"/>
        <v>'攻撃力低下中5ターン'</v>
      </c>
      <c r="V479" t="s">
        <v>1441</v>
      </c>
      <c r="W479" t="str">
        <f t="shared" si="88"/>
        <v>insert into conditionEffect values('CE0479','CONTINUE',5,'STATUS','ADD_PERCENT_OF_MAX','ATK',-0.25,0.95,'攻撃力低下中5ターン');</v>
      </c>
    </row>
    <row r="480" spans="3:23">
      <c r="C480" t="s">
        <v>4400</v>
      </c>
      <c r="D480" t="s">
        <v>2884</v>
      </c>
      <c r="E480">
        <v>10</v>
      </c>
      <c r="F480" t="s">
        <v>4940</v>
      </c>
      <c r="G480" t="s">
        <v>2888</v>
      </c>
      <c r="H480" t="s">
        <v>1482</v>
      </c>
      <c r="I480">
        <v>-0.25</v>
      </c>
      <c r="J480">
        <v>0.95</v>
      </c>
      <c r="K480" t="s">
        <v>3399</v>
      </c>
      <c r="L480" t="str">
        <f t="shared" si="78"/>
        <v>insert into conditionEffect values(</v>
      </c>
      <c r="M480" t="str">
        <f t="shared" si="79"/>
        <v>'CE0480',</v>
      </c>
      <c r="N480" t="str">
        <f t="shared" si="80"/>
        <v>'CONTINUE',</v>
      </c>
      <c r="O480" t="str">
        <f t="shared" si="81"/>
        <v>10,</v>
      </c>
      <c r="P480" t="str">
        <f t="shared" si="82"/>
        <v>'STATUS',</v>
      </c>
      <c r="Q480" t="str">
        <f t="shared" si="83"/>
        <v>'ADD_PERCENT_OF_MAX',</v>
      </c>
      <c r="R480" t="str">
        <f t="shared" si="84"/>
        <v>'ATK',</v>
      </c>
      <c r="S480" t="str">
        <f t="shared" si="85"/>
        <v>-0.25,</v>
      </c>
      <c r="T480" t="str">
        <f t="shared" si="86"/>
        <v>0.95,</v>
      </c>
      <c r="U480" t="str">
        <f t="shared" si="87"/>
        <v>'攻撃力低下中10ターン'</v>
      </c>
      <c r="V480" t="s">
        <v>1441</v>
      </c>
      <c r="W480" t="str">
        <f t="shared" si="88"/>
        <v>insert into conditionEffect values('CE0480','CONTINUE',10,'STATUS','ADD_PERCENT_OF_MAX','ATK',-0.25,0.95,'攻撃力低下中10ターン');</v>
      </c>
    </row>
    <row r="481" spans="3:23">
      <c r="C481" t="s">
        <v>4401</v>
      </c>
      <c r="D481" t="s">
        <v>2886</v>
      </c>
      <c r="E481">
        <v>1</v>
      </c>
      <c r="F481" t="s">
        <v>4940</v>
      </c>
      <c r="G481" t="s">
        <v>2888</v>
      </c>
      <c r="H481" t="s">
        <v>1482</v>
      </c>
      <c r="I481">
        <v>-0.5</v>
      </c>
      <c r="J481">
        <v>0.95</v>
      </c>
      <c r="K481" t="s">
        <v>3400</v>
      </c>
      <c r="L481" t="str">
        <f t="shared" si="78"/>
        <v>insert into conditionEffect values(</v>
      </c>
      <c r="M481" t="str">
        <f t="shared" si="79"/>
        <v>'CE0481',</v>
      </c>
      <c r="N481" t="str">
        <f t="shared" si="80"/>
        <v>'ONECE',</v>
      </c>
      <c r="O481" t="str">
        <f t="shared" si="81"/>
        <v>1,</v>
      </c>
      <c r="P481" t="str">
        <f t="shared" si="82"/>
        <v>'STATUS',</v>
      </c>
      <c r="Q481" t="str">
        <f t="shared" si="83"/>
        <v>'ADD_PERCENT_OF_MAX',</v>
      </c>
      <c r="R481" t="str">
        <f t="shared" si="84"/>
        <v>'ATK',</v>
      </c>
      <c r="S481" t="str">
        <f t="shared" si="85"/>
        <v>-0.5,</v>
      </c>
      <c r="T481" t="str">
        <f t="shared" si="86"/>
        <v>0.95,</v>
      </c>
      <c r="U481" t="str">
        <f t="shared" si="87"/>
        <v>'攻撃力低下強1ターン'</v>
      </c>
      <c r="V481" t="s">
        <v>1441</v>
      </c>
      <c r="W481" t="str">
        <f t="shared" si="88"/>
        <v>insert into conditionEffect values('CE0481','ONECE',1,'STATUS','ADD_PERCENT_OF_MAX','ATK',-0.5,0.95,'攻撃力低下強1ターン');</v>
      </c>
    </row>
    <row r="482" spans="3:23">
      <c r="C482" t="s">
        <v>4402</v>
      </c>
      <c r="D482" t="s">
        <v>2884</v>
      </c>
      <c r="E482">
        <v>5</v>
      </c>
      <c r="F482" t="s">
        <v>4940</v>
      </c>
      <c r="G482" t="s">
        <v>2888</v>
      </c>
      <c r="H482" t="s">
        <v>1482</v>
      </c>
      <c r="I482">
        <v>-0.5</v>
      </c>
      <c r="J482">
        <v>0.95</v>
      </c>
      <c r="K482" t="s">
        <v>3401</v>
      </c>
      <c r="L482" t="str">
        <f t="shared" si="78"/>
        <v>insert into conditionEffect values(</v>
      </c>
      <c r="M482" t="str">
        <f t="shared" si="79"/>
        <v>'CE0482',</v>
      </c>
      <c r="N482" t="str">
        <f t="shared" si="80"/>
        <v>'CONTINUE',</v>
      </c>
      <c r="O482" t="str">
        <f t="shared" si="81"/>
        <v>5,</v>
      </c>
      <c r="P482" t="str">
        <f t="shared" si="82"/>
        <v>'STATUS',</v>
      </c>
      <c r="Q482" t="str">
        <f t="shared" si="83"/>
        <v>'ADD_PERCENT_OF_MAX',</v>
      </c>
      <c r="R482" t="str">
        <f t="shared" si="84"/>
        <v>'ATK',</v>
      </c>
      <c r="S482" t="str">
        <f t="shared" si="85"/>
        <v>-0.5,</v>
      </c>
      <c r="T482" t="str">
        <f t="shared" si="86"/>
        <v>0.95,</v>
      </c>
      <c r="U482" t="str">
        <f t="shared" si="87"/>
        <v>'攻撃力低下強5ターン'</v>
      </c>
      <c r="V482" t="s">
        <v>1441</v>
      </c>
      <c r="W482" t="str">
        <f t="shared" si="88"/>
        <v>insert into conditionEffect values('CE0482','CONTINUE',5,'STATUS','ADD_PERCENT_OF_MAX','ATK',-0.5,0.95,'攻撃力低下強5ターン');</v>
      </c>
    </row>
    <row r="483" spans="3:23">
      <c r="C483" t="s">
        <v>4403</v>
      </c>
      <c r="D483" t="s">
        <v>2884</v>
      </c>
      <c r="E483">
        <v>10</v>
      </c>
      <c r="F483" t="s">
        <v>4940</v>
      </c>
      <c r="G483" t="s">
        <v>2888</v>
      </c>
      <c r="H483" t="s">
        <v>1482</v>
      </c>
      <c r="I483">
        <v>-0.5</v>
      </c>
      <c r="J483">
        <v>0.95</v>
      </c>
      <c r="K483" t="s">
        <v>3402</v>
      </c>
      <c r="L483" t="str">
        <f t="shared" si="78"/>
        <v>insert into conditionEffect values(</v>
      </c>
      <c r="M483" t="str">
        <f t="shared" si="79"/>
        <v>'CE0483',</v>
      </c>
      <c r="N483" t="str">
        <f t="shared" si="80"/>
        <v>'CONTINUE',</v>
      </c>
      <c r="O483" t="str">
        <f t="shared" si="81"/>
        <v>10,</v>
      </c>
      <c r="P483" t="str">
        <f t="shared" si="82"/>
        <v>'STATUS',</v>
      </c>
      <c r="Q483" t="str">
        <f t="shared" si="83"/>
        <v>'ADD_PERCENT_OF_MAX',</v>
      </c>
      <c r="R483" t="str">
        <f t="shared" si="84"/>
        <v>'ATK',</v>
      </c>
      <c r="S483" t="str">
        <f t="shared" si="85"/>
        <v>-0.5,</v>
      </c>
      <c r="T483" t="str">
        <f t="shared" si="86"/>
        <v>0.95,</v>
      </c>
      <c r="U483" t="str">
        <f t="shared" si="87"/>
        <v>'攻撃力低下強10ターン'</v>
      </c>
      <c r="V483" t="s">
        <v>1441</v>
      </c>
      <c r="W483" t="str">
        <f t="shared" si="88"/>
        <v>insert into conditionEffect values('CE0483','CONTINUE',10,'STATUS','ADD_PERCENT_OF_MAX','ATK',-0.5,0.95,'攻撃力低下強10ターン');</v>
      </c>
    </row>
    <row r="484" spans="3:23">
      <c r="C484" t="s">
        <v>4404</v>
      </c>
      <c r="D484" t="s">
        <v>2886</v>
      </c>
      <c r="E484">
        <v>1</v>
      </c>
      <c r="F484" t="s">
        <v>4940</v>
      </c>
      <c r="G484" t="s">
        <v>2888</v>
      </c>
      <c r="H484" t="s">
        <v>1483</v>
      </c>
      <c r="I484">
        <v>0.1</v>
      </c>
      <c r="J484">
        <v>0.95</v>
      </c>
      <c r="K484" t="s">
        <v>3403</v>
      </c>
      <c r="L484" t="str">
        <f t="shared" si="78"/>
        <v>insert into conditionEffect values(</v>
      </c>
      <c r="M484" t="str">
        <f t="shared" si="79"/>
        <v>'CE0484',</v>
      </c>
      <c r="N484" t="str">
        <f t="shared" si="80"/>
        <v>'ONECE',</v>
      </c>
      <c r="O484" t="str">
        <f t="shared" si="81"/>
        <v>1,</v>
      </c>
      <c r="P484" t="str">
        <f t="shared" si="82"/>
        <v>'STATUS',</v>
      </c>
      <c r="Q484" t="str">
        <f t="shared" si="83"/>
        <v>'ADD_PERCENT_OF_MAX',</v>
      </c>
      <c r="R484" t="str">
        <f t="shared" si="84"/>
        <v>'DEF',</v>
      </c>
      <c r="S484" t="str">
        <f t="shared" si="85"/>
        <v>0.1,</v>
      </c>
      <c r="T484" t="str">
        <f t="shared" si="86"/>
        <v>0.95,</v>
      </c>
      <c r="U484" t="str">
        <f t="shared" si="87"/>
        <v>'防御力上昇弱1ターン'</v>
      </c>
      <c r="V484" t="s">
        <v>1441</v>
      </c>
      <c r="W484" t="str">
        <f t="shared" si="88"/>
        <v>insert into conditionEffect values('CE0484','ONECE',1,'STATUS','ADD_PERCENT_OF_MAX','DEF',0.1,0.95,'防御力上昇弱1ターン');</v>
      </c>
    </row>
    <row r="485" spans="3:23">
      <c r="C485" t="s">
        <v>4405</v>
      </c>
      <c r="D485" t="s">
        <v>2884</v>
      </c>
      <c r="E485">
        <v>5</v>
      </c>
      <c r="F485" t="s">
        <v>4940</v>
      </c>
      <c r="G485" t="s">
        <v>2888</v>
      </c>
      <c r="H485" t="s">
        <v>1483</v>
      </c>
      <c r="I485">
        <v>0.1</v>
      </c>
      <c r="J485">
        <v>0.95</v>
      </c>
      <c r="K485" t="s">
        <v>3404</v>
      </c>
      <c r="L485" t="str">
        <f t="shared" si="78"/>
        <v>insert into conditionEffect values(</v>
      </c>
      <c r="M485" t="str">
        <f t="shared" si="79"/>
        <v>'CE0485',</v>
      </c>
      <c r="N485" t="str">
        <f t="shared" si="80"/>
        <v>'CONTINUE',</v>
      </c>
      <c r="O485" t="str">
        <f t="shared" si="81"/>
        <v>5,</v>
      </c>
      <c r="P485" t="str">
        <f t="shared" si="82"/>
        <v>'STATUS',</v>
      </c>
      <c r="Q485" t="str">
        <f t="shared" si="83"/>
        <v>'ADD_PERCENT_OF_MAX',</v>
      </c>
      <c r="R485" t="str">
        <f t="shared" si="84"/>
        <v>'DEF',</v>
      </c>
      <c r="S485" t="str">
        <f t="shared" si="85"/>
        <v>0.1,</v>
      </c>
      <c r="T485" t="str">
        <f t="shared" si="86"/>
        <v>0.95,</v>
      </c>
      <c r="U485" t="str">
        <f t="shared" si="87"/>
        <v>'防御力上昇弱5ターン'</v>
      </c>
      <c r="V485" t="s">
        <v>1441</v>
      </c>
      <c r="W485" t="str">
        <f t="shared" si="88"/>
        <v>insert into conditionEffect values('CE0485','CONTINUE',5,'STATUS','ADD_PERCENT_OF_MAX','DEF',0.1,0.95,'防御力上昇弱5ターン');</v>
      </c>
    </row>
    <row r="486" spans="3:23">
      <c r="C486" t="s">
        <v>4406</v>
      </c>
      <c r="D486" t="s">
        <v>2884</v>
      </c>
      <c r="E486">
        <v>10</v>
      </c>
      <c r="F486" t="s">
        <v>4940</v>
      </c>
      <c r="G486" t="s">
        <v>2888</v>
      </c>
      <c r="H486" t="s">
        <v>1483</v>
      </c>
      <c r="I486">
        <v>0.1</v>
      </c>
      <c r="J486">
        <v>0.95</v>
      </c>
      <c r="K486" t="s">
        <v>3405</v>
      </c>
      <c r="L486" t="str">
        <f t="shared" si="78"/>
        <v>insert into conditionEffect values(</v>
      </c>
      <c r="M486" t="str">
        <f t="shared" si="79"/>
        <v>'CE0486',</v>
      </c>
      <c r="N486" t="str">
        <f t="shared" si="80"/>
        <v>'CONTINUE',</v>
      </c>
      <c r="O486" t="str">
        <f t="shared" si="81"/>
        <v>10,</v>
      </c>
      <c r="P486" t="str">
        <f t="shared" si="82"/>
        <v>'STATUS',</v>
      </c>
      <c r="Q486" t="str">
        <f t="shared" si="83"/>
        <v>'ADD_PERCENT_OF_MAX',</v>
      </c>
      <c r="R486" t="str">
        <f t="shared" si="84"/>
        <v>'DEF',</v>
      </c>
      <c r="S486" t="str">
        <f t="shared" si="85"/>
        <v>0.1,</v>
      </c>
      <c r="T486" t="str">
        <f t="shared" si="86"/>
        <v>0.95,</v>
      </c>
      <c r="U486" t="str">
        <f t="shared" si="87"/>
        <v>'防御力上昇弱10ターン'</v>
      </c>
      <c r="V486" t="s">
        <v>1441</v>
      </c>
      <c r="W486" t="str">
        <f t="shared" si="88"/>
        <v>insert into conditionEffect values('CE0486','CONTINUE',10,'STATUS','ADD_PERCENT_OF_MAX','DEF',0.1,0.95,'防御力上昇弱10ターン');</v>
      </c>
    </row>
    <row r="487" spans="3:23">
      <c r="C487" t="s">
        <v>4407</v>
      </c>
      <c r="D487" t="s">
        <v>2886</v>
      </c>
      <c r="E487">
        <v>1</v>
      </c>
      <c r="F487" t="s">
        <v>4940</v>
      </c>
      <c r="G487" t="s">
        <v>2888</v>
      </c>
      <c r="H487" t="s">
        <v>1483</v>
      </c>
      <c r="I487">
        <v>0.25</v>
      </c>
      <c r="J487">
        <v>0.95</v>
      </c>
      <c r="K487" t="s">
        <v>3406</v>
      </c>
      <c r="L487" t="str">
        <f t="shared" si="78"/>
        <v>insert into conditionEffect values(</v>
      </c>
      <c r="M487" t="str">
        <f t="shared" si="79"/>
        <v>'CE0487',</v>
      </c>
      <c r="N487" t="str">
        <f t="shared" si="80"/>
        <v>'ONECE',</v>
      </c>
      <c r="O487" t="str">
        <f t="shared" si="81"/>
        <v>1,</v>
      </c>
      <c r="P487" t="str">
        <f t="shared" si="82"/>
        <v>'STATUS',</v>
      </c>
      <c r="Q487" t="str">
        <f t="shared" si="83"/>
        <v>'ADD_PERCENT_OF_MAX',</v>
      </c>
      <c r="R487" t="str">
        <f t="shared" si="84"/>
        <v>'DEF',</v>
      </c>
      <c r="S487" t="str">
        <f t="shared" si="85"/>
        <v>0.25,</v>
      </c>
      <c r="T487" t="str">
        <f t="shared" si="86"/>
        <v>0.95,</v>
      </c>
      <c r="U487" t="str">
        <f t="shared" si="87"/>
        <v>'防御力上昇中1ターン'</v>
      </c>
      <c r="V487" t="s">
        <v>1441</v>
      </c>
      <c r="W487" t="str">
        <f t="shared" si="88"/>
        <v>insert into conditionEffect values('CE0487','ONECE',1,'STATUS','ADD_PERCENT_OF_MAX','DEF',0.25,0.95,'防御力上昇中1ターン');</v>
      </c>
    </row>
    <row r="488" spans="3:23">
      <c r="C488" t="s">
        <v>4408</v>
      </c>
      <c r="D488" t="s">
        <v>2884</v>
      </c>
      <c r="E488">
        <v>5</v>
      </c>
      <c r="F488" t="s">
        <v>4940</v>
      </c>
      <c r="G488" t="s">
        <v>2888</v>
      </c>
      <c r="H488" t="s">
        <v>1483</v>
      </c>
      <c r="I488">
        <v>0.25</v>
      </c>
      <c r="J488">
        <v>0.95</v>
      </c>
      <c r="K488" t="s">
        <v>3407</v>
      </c>
      <c r="L488" t="str">
        <f t="shared" si="78"/>
        <v>insert into conditionEffect values(</v>
      </c>
      <c r="M488" t="str">
        <f t="shared" si="79"/>
        <v>'CE0488',</v>
      </c>
      <c r="N488" t="str">
        <f t="shared" si="80"/>
        <v>'CONTINUE',</v>
      </c>
      <c r="O488" t="str">
        <f t="shared" si="81"/>
        <v>5,</v>
      </c>
      <c r="P488" t="str">
        <f t="shared" si="82"/>
        <v>'STATUS',</v>
      </c>
      <c r="Q488" t="str">
        <f t="shared" si="83"/>
        <v>'ADD_PERCENT_OF_MAX',</v>
      </c>
      <c r="R488" t="str">
        <f t="shared" si="84"/>
        <v>'DEF',</v>
      </c>
      <c r="S488" t="str">
        <f t="shared" si="85"/>
        <v>0.25,</v>
      </c>
      <c r="T488" t="str">
        <f t="shared" si="86"/>
        <v>0.95,</v>
      </c>
      <c r="U488" t="str">
        <f t="shared" si="87"/>
        <v>'防御力上昇中5ターン'</v>
      </c>
      <c r="V488" t="s">
        <v>1441</v>
      </c>
      <c r="W488" t="str">
        <f t="shared" si="88"/>
        <v>insert into conditionEffect values('CE0488','CONTINUE',5,'STATUS','ADD_PERCENT_OF_MAX','DEF',0.25,0.95,'防御力上昇中5ターン');</v>
      </c>
    </row>
    <row r="489" spans="3:23">
      <c r="C489" t="s">
        <v>4409</v>
      </c>
      <c r="D489" t="s">
        <v>2884</v>
      </c>
      <c r="E489">
        <v>10</v>
      </c>
      <c r="F489" t="s">
        <v>4940</v>
      </c>
      <c r="G489" t="s">
        <v>2888</v>
      </c>
      <c r="H489" t="s">
        <v>1483</v>
      </c>
      <c r="I489">
        <v>0.25</v>
      </c>
      <c r="J489">
        <v>0.95</v>
      </c>
      <c r="K489" t="s">
        <v>3408</v>
      </c>
      <c r="L489" t="str">
        <f t="shared" si="78"/>
        <v>insert into conditionEffect values(</v>
      </c>
      <c r="M489" t="str">
        <f t="shared" si="79"/>
        <v>'CE0489',</v>
      </c>
      <c r="N489" t="str">
        <f t="shared" si="80"/>
        <v>'CONTINUE',</v>
      </c>
      <c r="O489" t="str">
        <f t="shared" si="81"/>
        <v>10,</v>
      </c>
      <c r="P489" t="str">
        <f t="shared" si="82"/>
        <v>'STATUS',</v>
      </c>
      <c r="Q489" t="str">
        <f t="shared" si="83"/>
        <v>'ADD_PERCENT_OF_MAX',</v>
      </c>
      <c r="R489" t="str">
        <f t="shared" si="84"/>
        <v>'DEF',</v>
      </c>
      <c r="S489" t="str">
        <f t="shared" si="85"/>
        <v>0.25,</v>
      </c>
      <c r="T489" t="str">
        <f t="shared" si="86"/>
        <v>0.95,</v>
      </c>
      <c r="U489" t="str">
        <f t="shared" si="87"/>
        <v>'防御力上昇中10ターン'</v>
      </c>
      <c r="V489" t="s">
        <v>1441</v>
      </c>
      <c r="W489" t="str">
        <f t="shared" si="88"/>
        <v>insert into conditionEffect values('CE0489','CONTINUE',10,'STATUS','ADD_PERCENT_OF_MAX','DEF',0.25,0.95,'防御力上昇中10ターン');</v>
      </c>
    </row>
    <row r="490" spans="3:23">
      <c r="C490" t="s">
        <v>4410</v>
      </c>
      <c r="D490" t="s">
        <v>2886</v>
      </c>
      <c r="E490">
        <v>1</v>
      </c>
      <c r="F490" t="s">
        <v>4940</v>
      </c>
      <c r="G490" t="s">
        <v>2888</v>
      </c>
      <c r="H490" t="s">
        <v>1483</v>
      </c>
      <c r="I490">
        <v>0.5</v>
      </c>
      <c r="J490">
        <v>0.95</v>
      </c>
      <c r="K490" t="s">
        <v>3409</v>
      </c>
      <c r="L490" t="str">
        <f t="shared" si="78"/>
        <v>insert into conditionEffect values(</v>
      </c>
      <c r="M490" t="str">
        <f t="shared" si="79"/>
        <v>'CE0490',</v>
      </c>
      <c r="N490" t="str">
        <f t="shared" si="80"/>
        <v>'ONECE',</v>
      </c>
      <c r="O490" t="str">
        <f t="shared" si="81"/>
        <v>1,</v>
      </c>
      <c r="P490" t="str">
        <f t="shared" si="82"/>
        <v>'STATUS',</v>
      </c>
      <c r="Q490" t="str">
        <f t="shared" si="83"/>
        <v>'ADD_PERCENT_OF_MAX',</v>
      </c>
      <c r="R490" t="str">
        <f t="shared" si="84"/>
        <v>'DEF',</v>
      </c>
      <c r="S490" t="str">
        <f t="shared" si="85"/>
        <v>0.5,</v>
      </c>
      <c r="T490" t="str">
        <f t="shared" si="86"/>
        <v>0.95,</v>
      </c>
      <c r="U490" t="str">
        <f t="shared" si="87"/>
        <v>'防御力上昇強1ターン'</v>
      </c>
      <c r="V490" t="s">
        <v>1441</v>
      </c>
      <c r="W490" t="str">
        <f t="shared" si="88"/>
        <v>insert into conditionEffect values('CE0490','ONECE',1,'STATUS','ADD_PERCENT_OF_MAX','DEF',0.5,0.95,'防御力上昇強1ターン');</v>
      </c>
    </row>
    <row r="491" spans="3:23">
      <c r="C491" t="s">
        <v>4411</v>
      </c>
      <c r="D491" t="s">
        <v>2884</v>
      </c>
      <c r="E491">
        <v>5</v>
      </c>
      <c r="F491" t="s">
        <v>4940</v>
      </c>
      <c r="G491" t="s">
        <v>2888</v>
      </c>
      <c r="H491" t="s">
        <v>1483</v>
      </c>
      <c r="I491">
        <v>0.5</v>
      </c>
      <c r="J491">
        <v>0.95</v>
      </c>
      <c r="K491" t="s">
        <v>3410</v>
      </c>
      <c r="L491" t="str">
        <f t="shared" si="78"/>
        <v>insert into conditionEffect values(</v>
      </c>
      <c r="M491" t="str">
        <f t="shared" si="79"/>
        <v>'CE0491',</v>
      </c>
      <c r="N491" t="str">
        <f t="shared" si="80"/>
        <v>'CONTINUE',</v>
      </c>
      <c r="O491" t="str">
        <f t="shared" si="81"/>
        <v>5,</v>
      </c>
      <c r="P491" t="str">
        <f t="shared" si="82"/>
        <v>'STATUS',</v>
      </c>
      <c r="Q491" t="str">
        <f t="shared" si="83"/>
        <v>'ADD_PERCENT_OF_MAX',</v>
      </c>
      <c r="R491" t="str">
        <f t="shared" si="84"/>
        <v>'DEF',</v>
      </c>
      <c r="S491" t="str">
        <f t="shared" si="85"/>
        <v>0.5,</v>
      </c>
      <c r="T491" t="str">
        <f t="shared" si="86"/>
        <v>0.95,</v>
      </c>
      <c r="U491" t="str">
        <f t="shared" si="87"/>
        <v>'防御力上昇強5ターン'</v>
      </c>
      <c r="V491" t="s">
        <v>1441</v>
      </c>
      <c r="W491" t="str">
        <f t="shared" si="88"/>
        <v>insert into conditionEffect values('CE0491','CONTINUE',5,'STATUS','ADD_PERCENT_OF_MAX','DEF',0.5,0.95,'防御力上昇強5ターン');</v>
      </c>
    </row>
    <row r="492" spans="3:23">
      <c r="C492" t="s">
        <v>4412</v>
      </c>
      <c r="D492" t="s">
        <v>2884</v>
      </c>
      <c r="E492">
        <v>10</v>
      </c>
      <c r="F492" t="s">
        <v>4940</v>
      </c>
      <c r="G492" t="s">
        <v>2888</v>
      </c>
      <c r="H492" t="s">
        <v>1483</v>
      </c>
      <c r="I492">
        <v>0.5</v>
      </c>
      <c r="J492">
        <v>0.95</v>
      </c>
      <c r="K492" t="s">
        <v>3411</v>
      </c>
      <c r="L492" t="str">
        <f t="shared" si="78"/>
        <v>insert into conditionEffect values(</v>
      </c>
      <c r="M492" t="str">
        <f t="shared" si="79"/>
        <v>'CE0492',</v>
      </c>
      <c r="N492" t="str">
        <f t="shared" si="80"/>
        <v>'CONTINUE',</v>
      </c>
      <c r="O492" t="str">
        <f t="shared" si="81"/>
        <v>10,</v>
      </c>
      <c r="P492" t="str">
        <f t="shared" si="82"/>
        <v>'STATUS',</v>
      </c>
      <c r="Q492" t="str">
        <f t="shared" si="83"/>
        <v>'ADD_PERCENT_OF_MAX',</v>
      </c>
      <c r="R492" t="str">
        <f t="shared" si="84"/>
        <v>'DEF',</v>
      </c>
      <c r="S492" t="str">
        <f t="shared" si="85"/>
        <v>0.5,</v>
      </c>
      <c r="T492" t="str">
        <f t="shared" si="86"/>
        <v>0.95,</v>
      </c>
      <c r="U492" t="str">
        <f t="shared" si="87"/>
        <v>'防御力上昇強10ターン'</v>
      </c>
      <c r="V492" t="s">
        <v>1441</v>
      </c>
      <c r="W492" t="str">
        <f t="shared" si="88"/>
        <v>insert into conditionEffect values('CE0492','CONTINUE',10,'STATUS','ADD_PERCENT_OF_MAX','DEF',0.5,0.95,'防御力上昇強10ターン');</v>
      </c>
    </row>
    <row r="493" spans="3:23">
      <c r="C493" t="s">
        <v>4413</v>
      </c>
      <c r="D493" t="s">
        <v>2886</v>
      </c>
      <c r="E493">
        <v>1</v>
      </c>
      <c r="F493" t="s">
        <v>4940</v>
      </c>
      <c r="G493" t="s">
        <v>2888</v>
      </c>
      <c r="H493" t="s">
        <v>1483</v>
      </c>
      <c r="I493">
        <v>-0.1</v>
      </c>
      <c r="J493">
        <v>0.95</v>
      </c>
      <c r="K493" t="s">
        <v>3412</v>
      </c>
      <c r="L493" t="str">
        <f t="shared" si="78"/>
        <v>insert into conditionEffect values(</v>
      </c>
      <c r="M493" t="str">
        <f t="shared" si="79"/>
        <v>'CE0493',</v>
      </c>
      <c r="N493" t="str">
        <f t="shared" si="80"/>
        <v>'ONECE',</v>
      </c>
      <c r="O493" t="str">
        <f t="shared" si="81"/>
        <v>1,</v>
      </c>
      <c r="P493" t="str">
        <f t="shared" si="82"/>
        <v>'STATUS',</v>
      </c>
      <c r="Q493" t="str">
        <f t="shared" si="83"/>
        <v>'ADD_PERCENT_OF_MAX',</v>
      </c>
      <c r="R493" t="str">
        <f t="shared" si="84"/>
        <v>'DEF',</v>
      </c>
      <c r="S493" t="str">
        <f t="shared" si="85"/>
        <v>-0.1,</v>
      </c>
      <c r="T493" t="str">
        <f t="shared" si="86"/>
        <v>0.95,</v>
      </c>
      <c r="U493" t="str">
        <f t="shared" si="87"/>
        <v>'防御力低下弱1ターン'</v>
      </c>
      <c r="V493" t="s">
        <v>1441</v>
      </c>
      <c r="W493" t="str">
        <f t="shared" si="88"/>
        <v>insert into conditionEffect values('CE0493','ONECE',1,'STATUS','ADD_PERCENT_OF_MAX','DEF',-0.1,0.95,'防御力低下弱1ターン');</v>
      </c>
    </row>
    <row r="494" spans="3:23">
      <c r="C494" t="s">
        <v>4414</v>
      </c>
      <c r="D494" t="s">
        <v>2884</v>
      </c>
      <c r="E494">
        <v>5</v>
      </c>
      <c r="F494" t="s">
        <v>4940</v>
      </c>
      <c r="G494" t="s">
        <v>2888</v>
      </c>
      <c r="H494" t="s">
        <v>1483</v>
      </c>
      <c r="I494">
        <v>-0.1</v>
      </c>
      <c r="J494">
        <v>0.95</v>
      </c>
      <c r="K494" t="s">
        <v>3413</v>
      </c>
      <c r="L494" t="str">
        <f t="shared" si="78"/>
        <v>insert into conditionEffect values(</v>
      </c>
      <c r="M494" t="str">
        <f t="shared" si="79"/>
        <v>'CE0494',</v>
      </c>
      <c r="N494" t="str">
        <f t="shared" si="80"/>
        <v>'CONTINUE',</v>
      </c>
      <c r="O494" t="str">
        <f t="shared" si="81"/>
        <v>5,</v>
      </c>
      <c r="P494" t="str">
        <f t="shared" si="82"/>
        <v>'STATUS',</v>
      </c>
      <c r="Q494" t="str">
        <f t="shared" si="83"/>
        <v>'ADD_PERCENT_OF_MAX',</v>
      </c>
      <c r="R494" t="str">
        <f t="shared" si="84"/>
        <v>'DEF',</v>
      </c>
      <c r="S494" t="str">
        <f t="shared" si="85"/>
        <v>-0.1,</v>
      </c>
      <c r="T494" t="str">
        <f t="shared" si="86"/>
        <v>0.95,</v>
      </c>
      <c r="U494" t="str">
        <f t="shared" si="87"/>
        <v>'防御力低下弱5ターン'</v>
      </c>
      <c r="V494" t="s">
        <v>1441</v>
      </c>
      <c r="W494" t="str">
        <f t="shared" si="88"/>
        <v>insert into conditionEffect values('CE0494','CONTINUE',5,'STATUS','ADD_PERCENT_OF_MAX','DEF',-0.1,0.95,'防御力低下弱5ターン');</v>
      </c>
    </row>
    <row r="495" spans="3:23">
      <c r="C495" t="s">
        <v>4415</v>
      </c>
      <c r="D495" t="s">
        <v>2884</v>
      </c>
      <c r="E495">
        <v>10</v>
      </c>
      <c r="F495" t="s">
        <v>4940</v>
      </c>
      <c r="G495" t="s">
        <v>2888</v>
      </c>
      <c r="H495" t="s">
        <v>1483</v>
      </c>
      <c r="I495">
        <v>-0.1</v>
      </c>
      <c r="J495">
        <v>0.95</v>
      </c>
      <c r="K495" t="s">
        <v>3414</v>
      </c>
      <c r="L495" t="str">
        <f t="shared" si="78"/>
        <v>insert into conditionEffect values(</v>
      </c>
      <c r="M495" t="str">
        <f t="shared" si="79"/>
        <v>'CE0495',</v>
      </c>
      <c r="N495" t="str">
        <f t="shared" si="80"/>
        <v>'CONTINUE',</v>
      </c>
      <c r="O495" t="str">
        <f t="shared" si="81"/>
        <v>10,</v>
      </c>
      <c r="P495" t="str">
        <f t="shared" si="82"/>
        <v>'STATUS',</v>
      </c>
      <c r="Q495" t="str">
        <f t="shared" si="83"/>
        <v>'ADD_PERCENT_OF_MAX',</v>
      </c>
      <c r="R495" t="str">
        <f t="shared" si="84"/>
        <v>'DEF',</v>
      </c>
      <c r="S495" t="str">
        <f t="shared" si="85"/>
        <v>-0.1,</v>
      </c>
      <c r="T495" t="str">
        <f t="shared" si="86"/>
        <v>0.95,</v>
      </c>
      <c r="U495" t="str">
        <f t="shared" si="87"/>
        <v>'防御力低下弱10ターン'</v>
      </c>
      <c r="V495" t="s">
        <v>1441</v>
      </c>
      <c r="W495" t="str">
        <f t="shared" si="88"/>
        <v>insert into conditionEffect values('CE0495','CONTINUE',10,'STATUS','ADD_PERCENT_OF_MAX','DEF',-0.1,0.95,'防御力低下弱10ターン');</v>
      </c>
    </row>
    <row r="496" spans="3:23">
      <c r="C496" t="s">
        <v>4416</v>
      </c>
      <c r="D496" t="s">
        <v>2886</v>
      </c>
      <c r="E496">
        <v>1</v>
      </c>
      <c r="F496" t="s">
        <v>4940</v>
      </c>
      <c r="G496" t="s">
        <v>2888</v>
      </c>
      <c r="H496" t="s">
        <v>1483</v>
      </c>
      <c r="I496">
        <v>-0.25</v>
      </c>
      <c r="J496">
        <v>0.95</v>
      </c>
      <c r="K496" t="s">
        <v>3415</v>
      </c>
      <c r="L496" t="str">
        <f t="shared" si="78"/>
        <v>insert into conditionEffect values(</v>
      </c>
      <c r="M496" t="str">
        <f t="shared" si="79"/>
        <v>'CE0496',</v>
      </c>
      <c r="N496" t="str">
        <f t="shared" si="80"/>
        <v>'ONECE',</v>
      </c>
      <c r="O496" t="str">
        <f t="shared" si="81"/>
        <v>1,</v>
      </c>
      <c r="P496" t="str">
        <f t="shared" si="82"/>
        <v>'STATUS',</v>
      </c>
      <c r="Q496" t="str">
        <f t="shared" si="83"/>
        <v>'ADD_PERCENT_OF_MAX',</v>
      </c>
      <c r="R496" t="str">
        <f t="shared" si="84"/>
        <v>'DEF',</v>
      </c>
      <c r="S496" t="str">
        <f t="shared" si="85"/>
        <v>-0.25,</v>
      </c>
      <c r="T496" t="str">
        <f t="shared" si="86"/>
        <v>0.95,</v>
      </c>
      <c r="U496" t="str">
        <f t="shared" si="87"/>
        <v>'防御力低下中1ターン'</v>
      </c>
      <c r="V496" t="s">
        <v>1441</v>
      </c>
      <c r="W496" t="str">
        <f t="shared" si="88"/>
        <v>insert into conditionEffect values('CE0496','ONECE',1,'STATUS','ADD_PERCENT_OF_MAX','DEF',-0.25,0.95,'防御力低下中1ターン');</v>
      </c>
    </row>
    <row r="497" spans="3:23">
      <c r="C497" t="s">
        <v>4417</v>
      </c>
      <c r="D497" t="s">
        <v>2884</v>
      </c>
      <c r="E497">
        <v>5</v>
      </c>
      <c r="F497" t="s">
        <v>4940</v>
      </c>
      <c r="G497" t="s">
        <v>2888</v>
      </c>
      <c r="H497" t="s">
        <v>1483</v>
      </c>
      <c r="I497">
        <v>-0.25</v>
      </c>
      <c r="J497">
        <v>0.95</v>
      </c>
      <c r="K497" t="s">
        <v>3416</v>
      </c>
      <c r="L497" t="str">
        <f t="shared" si="78"/>
        <v>insert into conditionEffect values(</v>
      </c>
      <c r="M497" t="str">
        <f t="shared" si="79"/>
        <v>'CE0497',</v>
      </c>
      <c r="N497" t="str">
        <f t="shared" si="80"/>
        <v>'CONTINUE',</v>
      </c>
      <c r="O497" t="str">
        <f t="shared" si="81"/>
        <v>5,</v>
      </c>
      <c r="P497" t="str">
        <f t="shared" si="82"/>
        <v>'STATUS',</v>
      </c>
      <c r="Q497" t="str">
        <f t="shared" si="83"/>
        <v>'ADD_PERCENT_OF_MAX',</v>
      </c>
      <c r="R497" t="str">
        <f t="shared" si="84"/>
        <v>'DEF',</v>
      </c>
      <c r="S497" t="str">
        <f t="shared" si="85"/>
        <v>-0.25,</v>
      </c>
      <c r="T497" t="str">
        <f t="shared" si="86"/>
        <v>0.95,</v>
      </c>
      <c r="U497" t="str">
        <f t="shared" si="87"/>
        <v>'防御力低下中5ターン'</v>
      </c>
      <c r="V497" t="s">
        <v>1441</v>
      </c>
      <c r="W497" t="str">
        <f t="shared" si="88"/>
        <v>insert into conditionEffect values('CE0497','CONTINUE',5,'STATUS','ADD_PERCENT_OF_MAX','DEF',-0.25,0.95,'防御力低下中5ターン');</v>
      </c>
    </row>
    <row r="498" spans="3:23">
      <c r="C498" t="s">
        <v>4418</v>
      </c>
      <c r="D498" t="s">
        <v>2884</v>
      </c>
      <c r="E498">
        <v>10</v>
      </c>
      <c r="F498" t="s">
        <v>4940</v>
      </c>
      <c r="G498" t="s">
        <v>2888</v>
      </c>
      <c r="H498" t="s">
        <v>1483</v>
      </c>
      <c r="I498">
        <v>-0.25</v>
      </c>
      <c r="J498">
        <v>0.95</v>
      </c>
      <c r="K498" t="s">
        <v>3417</v>
      </c>
      <c r="L498" t="str">
        <f t="shared" si="78"/>
        <v>insert into conditionEffect values(</v>
      </c>
      <c r="M498" t="str">
        <f t="shared" si="79"/>
        <v>'CE0498',</v>
      </c>
      <c r="N498" t="str">
        <f t="shared" si="80"/>
        <v>'CONTINUE',</v>
      </c>
      <c r="O498" t="str">
        <f t="shared" si="81"/>
        <v>10,</v>
      </c>
      <c r="P498" t="str">
        <f t="shared" si="82"/>
        <v>'STATUS',</v>
      </c>
      <c r="Q498" t="str">
        <f t="shared" si="83"/>
        <v>'ADD_PERCENT_OF_MAX',</v>
      </c>
      <c r="R498" t="str">
        <f t="shared" si="84"/>
        <v>'DEF',</v>
      </c>
      <c r="S498" t="str">
        <f t="shared" si="85"/>
        <v>-0.25,</v>
      </c>
      <c r="T498" t="str">
        <f t="shared" si="86"/>
        <v>0.95,</v>
      </c>
      <c r="U498" t="str">
        <f t="shared" si="87"/>
        <v>'防御力低下中10ターン'</v>
      </c>
      <c r="V498" t="s">
        <v>1441</v>
      </c>
      <c r="W498" t="str">
        <f t="shared" si="88"/>
        <v>insert into conditionEffect values('CE0498','CONTINUE',10,'STATUS','ADD_PERCENT_OF_MAX','DEF',-0.25,0.95,'防御力低下中10ターン');</v>
      </c>
    </row>
    <row r="499" spans="3:23">
      <c r="C499" t="s">
        <v>4419</v>
      </c>
      <c r="D499" t="s">
        <v>2886</v>
      </c>
      <c r="E499">
        <v>1</v>
      </c>
      <c r="F499" t="s">
        <v>4940</v>
      </c>
      <c r="G499" t="s">
        <v>2888</v>
      </c>
      <c r="H499" t="s">
        <v>1483</v>
      </c>
      <c r="I499">
        <v>-0.5</v>
      </c>
      <c r="J499">
        <v>0.95</v>
      </c>
      <c r="K499" t="s">
        <v>3418</v>
      </c>
      <c r="L499" t="str">
        <f t="shared" si="78"/>
        <v>insert into conditionEffect values(</v>
      </c>
      <c r="M499" t="str">
        <f t="shared" si="79"/>
        <v>'CE0499',</v>
      </c>
      <c r="N499" t="str">
        <f t="shared" si="80"/>
        <v>'ONECE',</v>
      </c>
      <c r="O499" t="str">
        <f t="shared" si="81"/>
        <v>1,</v>
      </c>
      <c r="P499" t="str">
        <f t="shared" si="82"/>
        <v>'STATUS',</v>
      </c>
      <c r="Q499" t="str">
        <f t="shared" si="83"/>
        <v>'ADD_PERCENT_OF_MAX',</v>
      </c>
      <c r="R499" t="str">
        <f t="shared" si="84"/>
        <v>'DEF',</v>
      </c>
      <c r="S499" t="str">
        <f t="shared" si="85"/>
        <v>-0.5,</v>
      </c>
      <c r="T499" t="str">
        <f t="shared" si="86"/>
        <v>0.95,</v>
      </c>
      <c r="U499" t="str">
        <f t="shared" si="87"/>
        <v>'防御力低下強1ターン'</v>
      </c>
      <c r="V499" t="s">
        <v>1441</v>
      </c>
      <c r="W499" t="str">
        <f t="shared" si="88"/>
        <v>insert into conditionEffect values('CE0499','ONECE',1,'STATUS','ADD_PERCENT_OF_MAX','DEF',-0.5,0.95,'防御力低下強1ターン');</v>
      </c>
    </row>
    <row r="500" spans="3:23">
      <c r="C500" t="s">
        <v>4420</v>
      </c>
      <c r="D500" t="s">
        <v>2884</v>
      </c>
      <c r="E500">
        <v>5</v>
      </c>
      <c r="F500" t="s">
        <v>4940</v>
      </c>
      <c r="G500" t="s">
        <v>2888</v>
      </c>
      <c r="H500" t="s">
        <v>1483</v>
      </c>
      <c r="I500">
        <v>-0.5</v>
      </c>
      <c r="J500">
        <v>0.95</v>
      </c>
      <c r="K500" t="s">
        <v>3419</v>
      </c>
      <c r="L500" t="str">
        <f t="shared" si="78"/>
        <v>insert into conditionEffect values(</v>
      </c>
      <c r="M500" t="str">
        <f t="shared" si="79"/>
        <v>'CE0500',</v>
      </c>
      <c r="N500" t="str">
        <f t="shared" si="80"/>
        <v>'CONTINUE',</v>
      </c>
      <c r="O500" t="str">
        <f t="shared" si="81"/>
        <v>5,</v>
      </c>
      <c r="P500" t="str">
        <f t="shared" si="82"/>
        <v>'STATUS',</v>
      </c>
      <c r="Q500" t="str">
        <f t="shared" si="83"/>
        <v>'ADD_PERCENT_OF_MAX',</v>
      </c>
      <c r="R500" t="str">
        <f t="shared" si="84"/>
        <v>'DEF',</v>
      </c>
      <c r="S500" t="str">
        <f t="shared" si="85"/>
        <v>-0.5,</v>
      </c>
      <c r="T500" t="str">
        <f t="shared" si="86"/>
        <v>0.95,</v>
      </c>
      <c r="U500" t="str">
        <f t="shared" si="87"/>
        <v>'防御力低下強5ターン'</v>
      </c>
      <c r="V500" t="s">
        <v>1441</v>
      </c>
      <c r="W500" t="str">
        <f t="shared" si="88"/>
        <v>insert into conditionEffect values('CE0500','CONTINUE',5,'STATUS','ADD_PERCENT_OF_MAX','DEF',-0.5,0.95,'防御力低下強5ターン');</v>
      </c>
    </row>
    <row r="501" spans="3:23">
      <c r="C501" t="s">
        <v>4421</v>
      </c>
      <c r="D501" t="s">
        <v>2884</v>
      </c>
      <c r="E501">
        <v>10</v>
      </c>
      <c r="F501" t="s">
        <v>4940</v>
      </c>
      <c r="G501" t="s">
        <v>2888</v>
      </c>
      <c r="H501" t="s">
        <v>1483</v>
      </c>
      <c r="I501">
        <v>-0.5</v>
      </c>
      <c r="J501">
        <v>0.95</v>
      </c>
      <c r="K501" t="s">
        <v>3420</v>
      </c>
      <c r="L501" t="str">
        <f t="shared" si="78"/>
        <v>insert into conditionEffect values(</v>
      </c>
      <c r="M501" t="str">
        <f t="shared" si="79"/>
        <v>'CE0501',</v>
      </c>
      <c r="N501" t="str">
        <f t="shared" si="80"/>
        <v>'CONTINUE',</v>
      </c>
      <c r="O501" t="str">
        <f t="shared" si="81"/>
        <v>10,</v>
      </c>
      <c r="P501" t="str">
        <f t="shared" si="82"/>
        <v>'STATUS',</v>
      </c>
      <c r="Q501" t="str">
        <f t="shared" si="83"/>
        <v>'ADD_PERCENT_OF_MAX',</v>
      </c>
      <c r="R501" t="str">
        <f t="shared" si="84"/>
        <v>'DEF',</v>
      </c>
      <c r="S501" t="str">
        <f t="shared" si="85"/>
        <v>-0.5,</v>
      </c>
      <c r="T501" t="str">
        <f t="shared" si="86"/>
        <v>0.95,</v>
      </c>
      <c r="U501" t="str">
        <f t="shared" si="87"/>
        <v>'防御力低下強10ターン'</v>
      </c>
      <c r="V501" t="s">
        <v>1441</v>
      </c>
      <c r="W501" t="str">
        <f t="shared" si="88"/>
        <v>insert into conditionEffect values('CE0501','CONTINUE',10,'STATUS','ADD_PERCENT_OF_MAX','DEF',-0.5,0.95,'防御力低下強10ターン');</v>
      </c>
    </row>
    <row r="502" spans="3:23">
      <c r="C502" t="s">
        <v>4422</v>
      </c>
      <c r="D502" t="s">
        <v>2886</v>
      </c>
      <c r="E502">
        <v>1</v>
      </c>
      <c r="F502" t="s">
        <v>4940</v>
      </c>
      <c r="G502" t="s">
        <v>2888</v>
      </c>
      <c r="H502" t="s">
        <v>1484</v>
      </c>
      <c r="I502">
        <v>0.1</v>
      </c>
      <c r="J502">
        <v>0.95</v>
      </c>
      <c r="K502" t="s">
        <v>3421</v>
      </c>
      <c r="L502" t="str">
        <f t="shared" si="78"/>
        <v>insert into conditionEffect values(</v>
      </c>
      <c r="M502" t="str">
        <f t="shared" si="79"/>
        <v>'CE0502',</v>
      </c>
      <c r="N502" t="str">
        <f t="shared" si="80"/>
        <v>'ONECE',</v>
      </c>
      <c r="O502" t="str">
        <f t="shared" si="81"/>
        <v>1,</v>
      </c>
      <c r="P502" t="str">
        <f t="shared" si="82"/>
        <v>'STATUS',</v>
      </c>
      <c r="Q502" t="str">
        <f t="shared" si="83"/>
        <v>'ADD_PERCENT_OF_MAX',</v>
      </c>
      <c r="R502" t="str">
        <f t="shared" si="84"/>
        <v>'AVO',</v>
      </c>
      <c r="S502" t="str">
        <f t="shared" si="85"/>
        <v>0.1,</v>
      </c>
      <c r="T502" t="str">
        <f t="shared" si="86"/>
        <v>0.95,</v>
      </c>
      <c r="U502" t="str">
        <f t="shared" si="87"/>
        <v>'物理攻撃回避率上昇弱1ターン'</v>
      </c>
      <c r="V502" t="s">
        <v>1441</v>
      </c>
      <c r="W502" t="str">
        <f t="shared" si="88"/>
        <v>insert into conditionEffect values('CE0502','ONECE',1,'STATUS','ADD_PERCENT_OF_MAX','AVO',0.1,0.95,'物理攻撃回避率上昇弱1ターン');</v>
      </c>
    </row>
    <row r="503" spans="3:23">
      <c r="C503" t="s">
        <v>4423</v>
      </c>
      <c r="D503" t="s">
        <v>2884</v>
      </c>
      <c r="E503">
        <v>5</v>
      </c>
      <c r="F503" t="s">
        <v>4940</v>
      </c>
      <c r="G503" t="s">
        <v>2888</v>
      </c>
      <c r="H503" t="s">
        <v>1484</v>
      </c>
      <c r="I503">
        <v>0.1</v>
      </c>
      <c r="J503">
        <v>0.95</v>
      </c>
      <c r="K503" t="s">
        <v>3422</v>
      </c>
      <c r="L503" t="str">
        <f t="shared" si="78"/>
        <v>insert into conditionEffect values(</v>
      </c>
      <c r="M503" t="str">
        <f t="shared" si="79"/>
        <v>'CE0503',</v>
      </c>
      <c r="N503" t="str">
        <f t="shared" si="80"/>
        <v>'CONTINUE',</v>
      </c>
      <c r="O503" t="str">
        <f t="shared" si="81"/>
        <v>5,</v>
      </c>
      <c r="P503" t="str">
        <f t="shared" si="82"/>
        <v>'STATUS',</v>
      </c>
      <c r="Q503" t="str">
        <f t="shared" si="83"/>
        <v>'ADD_PERCENT_OF_MAX',</v>
      </c>
      <c r="R503" t="str">
        <f t="shared" si="84"/>
        <v>'AVO',</v>
      </c>
      <c r="S503" t="str">
        <f t="shared" si="85"/>
        <v>0.1,</v>
      </c>
      <c r="T503" t="str">
        <f t="shared" si="86"/>
        <v>0.95,</v>
      </c>
      <c r="U503" t="str">
        <f t="shared" si="87"/>
        <v>'物理攻撃回避率上昇弱5ターン'</v>
      </c>
      <c r="V503" t="s">
        <v>1441</v>
      </c>
      <c r="W503" t="str">
        <f t="shared" si="88"/>
        <v>insert into conditionEffect values('CE0503','CONTINUE',5,'STATUS','ADD_PERCENT_OF_MAX','AVO',0.1,0.95,'物理攻撃回避率上昇弱5ターン');</v>
      </c>
    </row>
    <row r="504" spans="3:23">
      <c r="C504" t="s">
        <v>4424</v>
      </c>
      <c r="D504" t="s">
        <v>2884</v>
      </c>
      <c r="E504">
        <v>10</v>
      </c>
      <c r="F504" t="s">
        <v>4940</v>
      </c>
      <c r="G504" t="s">
        <v>2888</v>
      </c>
      <c r="H504" t="s">
        <v>1484</v>
      </c>
      <c r="I504">
        <v>0.1</v>
      </c>
      <c r="J504">
        <v>0.95</v>
      </c>
      <c r="K504" t="s">
        <v>3423</v>
      </c>
      <c r="L504" t="str">
        <f t="shared" si="78"/>
        <v>insert into conditionEffect values(</v>
      </c>
      <c r="M504" t="str">
        <f t="shared" si="79"/>
        <v>'CE0504',</v>
      </c>
      <c r="N504" t="str">
        <f t="shared" si="80"/>
        <v>'CONTINUE',</v>
      </c>
      <c r="O504" t="str">
        <f t="shared" si="81"/>
        <v>10,</v>
      </c>
      <c r="P504" t="str">
        <f t="shared" si="82"/>
        <v>'STATUS',</v>
      </c>
      <c r="Q504" t="str">
        <f t="shared" si="83"/>
        <v>'ADD_PERCENT_OF_MAX',</v>
      </c>
      <c r="R504" t="str">
        <f t="shared" si="84"/>
        <v>'AVO',</v>
      </c>
      <c r="S504" t="str">
        <f t="shared" si="85"/>
        <v>0.1,</v>
      </c>
      <c r="T504" t="str">
        <f t="shared" si="86"/>
        <v>0.95,</v>
      </c>
      <c r="U504" t="str">
        <f t="shared" si="87"/>
        <v>'物理攻撃回避率上昇弱10ターン'</v>
      </c>
      <c r="V504" t="s">
        <v>1441</v>
      </c>
      <c r="W504" t="str">
        <f t="shared" si="88"/>
        <v>insert into conditionEffect values('CE0504','CONTINUE',10,'STATUS','ADD_PERCENT_OF_MAX','AVO',0.1,0.95,'物理攻撃回避率上昇弱10ターン');</v>
      </c>
    </row>
    <row r="505" spans="3:23">
      <c r="C505" t="s">
        <v>4425</v>
      </c>
      <c r="D505" t="s">
        <v>2886</v>
      </c>
      <c r="E505">
        <v>1</v>
      </c>
      <c r="F505" t="s">
        <v>4940</v>
      </c>
      <c r="G505" t="s">
        <v>2888</v>
      </c>
      <c r="H505" t="s">
        <v>1484</v>
      </c>
      <c r="I505">
        <v>0.25</v>
      </c>
      <c r="J505">
        <v>0.95</v>
      </c>
      <c r="K505" t="s">
        <v>3424</v>
      </c>
      <c r="L505" t="str">
        <f t="shared" si="78"/>
        <v>insert into conditionEffect values(</v>
      </c>
      <c r="M505" t="str">
        <f t="shared" si="79"/>
        <v>'CE0505',</v>
      </c>
      <c r="N505" t="str">
        <f t="shared" si="80"/>
        <v>'ONECE',</v>
      </c>
      <c r="O505" t="str">
        <f t="shared" si="81"/>
        <v>1,</v>
      </c>
      <c r="P505" t="str">
        <f t="shared" si="82"/>
        <v>'STATUS',</v>
      </c>
      <c r="Q505" t="str">
        <f t="shared" si="83"/>
        <v>'ADD_PERCENT_OF_MAX',</v>
      </c>
      <c r="R505" t="str">
        <f t="shared" si="84"/>
        <v>'AVO',</v>
      </c>
      <c r="S505" t="str">
        <f t="shared" si="85"/>
        <v>0.25,</v>
      </c>
      <c r="T505" t="str">
        <f t="shared" si="86"/>
        <v>0.95,</v>
      </c>
      <c r="U505" t="str">
        <f t="shared" si="87"/>
        <v>'物理攻撃回避率上昇中1ターン'</v>
      </c>
      <c r="V505" t="s">
        <v>1441</v>
      </c>
      <c r="W505" t="str">
        <f t="shared" si="88"/>
        <v>insert into conditionEffect values('CE0505','ONECE',1,'STATUS','ADD_PERCENT_OF_MAX','AVO',0.25,0.95,'物理攻撃回避率上昇中1ターン');</v>
      </c>
    </row>
    <row r="506" spans="3:23">
      <c r="C506" t="s">
        <v>4426</v>
      </c>
      <c r="D506" t="s">
        <v>2884</v>
      </c>
      <c r="E506">
        <v>5</v>
      </c>
      <c r="F506" t="s">
        <v>4940</v>
      </c>
      <c r="G506" t="s">
        <v>2888</v>
      </c>
      <c r="H506" t="s">
        <v>1484</v>
      </c>
      <c r="I506">
        <v>0.25</v>
      </c>
      <c r="J506">
        <v>0.95</v>
      </c>
      <c r="K506" t="s">
        <v>3425</v>
      </c>
      <c r="L506" t="str">
        <f t="shared" si="78"/>
        <v>insert into conditionEffect values(</v>
      </c>
      <c r="M506" t="str">
        <f t="shared" si="79"/>
        <v>'CE0506',</v>
      </c>
      <c r="N506" t="str">
        <f t="shared" si="80"/>
        <v>'CONTINUE',</v>
      </c>
      <c r="O506" t="str">
        <f t="shared" si="81"/>
        <v>5,</v>
      </c>
      <c r="P506" t="str">
        <f t="shared" si="82"/>
        <v>'STATUS',</v>
      </c>
      <c r="Q506" t="str">
        <f t="shared" si="83"/>
        <v>'ADD_PERCENT_OF_MAX',</v>
      </c>
      <c r="R506" t="str">
        <f t="shared" si="84"/>
        <v>'AVO',</v>
      </c>
      <c r="S506" t="str">
        <f t="shared" si="85"/>
        <v>0.25,</v>
      </c>
      <c r="T506" t="str">
        <f t="shared" si="86"/>
        <v>0.95,</v>
      </c>
      <c r="U506" t="str">
        <f t="shared" si="87"/>
        <v>'物理攻撃回避率上昇中5ターン'</v>
      </c>
      <c r="V506" t="s">
        <v>1441</v>
      </c>
      <c r="W506" t="str">
        <f t="shared" si="88"/>
        <v>insert into conditionEffect values('CE0506','CONTINUE',5,'STATUS','ADD_PERCENT_OF_MAX','AVO',0.25,0.95,'物理攻撃回避率上昇中5ターン');</v>
      </c>
    </row>
    <row r="507" spans="3:23">
      <c r="C507" t="s">
        <v>4427</v>
      </c>
      <c r="D507" t="s">
        <v>2884</v>
      </c>
      <c r="E507">
        <v>10</v>
      </c>
      <c r="F507" t="s">
        <v>4940</v>
      </c>
      <c r="G507" t="s">
        <v>2888</v>
      </c>
      <c r="H507" t="s">
        <v>1484</v>
      </c>
      <c r="I507">
        <v>0.25</v>
      </c>
      <c r="J507">
        <v>0.95</v>
      </c>
      <c r="K507" t="s">
        <v>3426</v>
      </c>
      <c r="L507" t="str">
        <f t="shared" si="78"/>
        <v>insert into conditionEffect values(</v>
      </c>
      <c r="M507" t="str">
        <f t="shared" si="79"/>
        <v>'CE0507',</v>
      </c>
      <c r="N507" t="str">
        <f t="shared" si="80"/>
        <v>'CONTINUE',</v>
      </c>
      <c r="O507" t="str">
        <f t="shared" si="81"/>
        <v>10,</v>
      </c>
      <c r="P507" t="str">
        <f t="shared" si="82"/>
        <v>'STATUS',</v>
      </c>
      <c r="Q507" t="str">
        <f t="shared" si="83"/>
        <v>'ADD_PERCENT_OF_MAX',</v>
      </c>
      <c r="R507" t="str">
        <f t="shared" si="84"/>
        <v>'AVO',</v>
      </c>
      <c r="S507" t="str">
        <f t="shared" si="85"/>
        <v>0.25,</v>
      </c>
      <c r="T507" t="str">
        <f t="shared" si="86"/>
        <v>0.95,</v>
      </c>
      <c r="U507" t="str">
        <f t="shared" si="87"/>
        <v>'物理攻撃回避率上昇中10ターン'</v>
      </c>
      <c r="V507" t="s">
        <v>1441</v>
      </c>
      <c r="W507" t="str">
        <f t="shared" si="88"/>
        <v>insert into conditionEffect values('CE0507','CONTINUE',10,'STATUS','ADD_PERCENT_OF_MAX','AVO',0.25,0.95,'物理攻撃回避率上昇中10ターン');</v>
      </c>
    </row>
    <row r="508" spans="3:23">
      <c r="C508" t="s">
        <v>4428</v>
      </c>
      <c r="D508" t="s">
        <v>2886</v>
      </c>
      <c r="E508">
        <v>1</v>
      </c>
      <c r="F508" t="s">
        <v>4940</v>
      </c>
      <c r="G508" t="s">
        <v>2888</v>
      </c>
      <c r="H508" t="s">
        <v>1484</v>
      </c>
      <c r="I508">
        <v>0.5</v>
      </c>
      <c r="J508">
        <v>0.95</v>
      </c>
      <c r="K508" t="s">
        <v>3427</v>
      </c>
      <c r="L508" t="str">
        <f t="shared" si="78"/>
        <v>insert into conditionEffect values(</v>
      </c>
      <c r="M508" t="str">
        <f t="shared" si="79"/>
        <v>'CE0508',</v>
      </c>
      <c r="N508" t="str">
        <f t="shared" si="80"/>
        <v>'ONECE',</v>
      </c>
      <c r="O508" t="str">
        <f t="shared" si="81"/>
        <v>1,</v>
      </c>
      <c r="P508" t="str">
        <f t="shared" si="82"/>
        <v>'STATUS',</v>
      </c>
      <c r="Q508" t="str">
        <f t="shared" si="83"/>
        <v>'ADD_PERCENT_OF_MAX',</v>
      </c>
      <c r="R508" t="str">
        <f t="shared" si="84"/>
        <v>'AVO',</v>
      </c>
      <c r="S508" t="str">
        <f t="shared" si="85"/>
        <v>0.5,</v>
      </c>
      <c r="T508" t="str">
        <f t="shared" si="86"/>
        <v>0.95,</v>
      </c>
      <c r="U508" t="str">
        <f t="shared" si="87"/>
        <v>'物理攻撃回避率上昇強1ターン'</v>
      </c>
      <c r="V508" t="s">
        <v>1441</v>
      </c>
      <c r="W508" t="str">
        <f t="shared" si="88"/>
        <v>insert into conditionEffect values('CE0508','ONECE',1,'STATUS','ADD_PERCENT_OF_MAX','AVO',0.5,0.95,'物理攻撃回避率上昇強1ターン');</v>
      </c>
    </row>
    <row r="509" spans="3:23">
      <c r="C509" t="s">
        <v>4429</v>
      </c>
      <c r="D509" t="s">
        <v>2884</v>
      </c>
      <c r="E509">
        <v>5</v>
      </c>
      <c r="F509" t="s">
        <v>4940</v>
      </c>
      <c r="G509" t="s">
        <v>2888</v>
      </c>
      <c r="H509" t="s">
        <v>1484</v>
      </c>
      <c r="I509">
        <v>0.5</v>
      </c>
      <c r="J509">
        <v>0.95</v>
      </c>
      <c r="K509" t="s">
        <v>3428</v>
      </c>
      <c r="L509" t="str">
        <f t="shared" si="78"/>
        <v>insert into conditionEffect values(</v>
      </c>
      <c r="M509" t="str">
        <f t="shared" si="79"/>
        <v>'CE0509',</v>
      </c>
      <c r="N509" t="str">
        <f t="shared" si="80"/>
        <v>'CONTINUE',</v>
      </c>
      <c r="O509" t="str">
        <f t="shared" si="81"/>
        <v>5,</v>
      </c>
      <c r="P509" t="str">
        <f t="shared" si="82"/>
        <v>'STATUS',</v>
      </c>
      <c r="Q509" t="str">
        <f t="shared" si="83"/>
        <v>'ADD_PERCENT_OF_MAX',</v>
      </c>
      <c r="R509" t="str">
        <f t="shared" si="84"/>
        <v>'AVO',</v>
      </c>
      <c r="S509" t="str">
        <f t="shared" si="85"/>
        <v>0.5,</v>
      </c>
      <c r="T509" t="str">
        <f t="shared" si="86"/>
        <v>0.95,</v>
      </c>
      <c r="U509" t="str">
        <f t="shared" si="87"/>
        <v>'物理攻撃回避率上昇強5ターン'</v>
      </c>
      <c r="V509" t="s">
        <v>1441</v>
      </c>
      <c r="W509" t="str">
        <f t="shared" si="88"/>
        <v>insert into conditionEffect values('CE0509','CONTINUE',5,'STATUS','ADD_PERCENT_OF_MAX','AVO',0.5,0.95,'物理攻撃回避率上昇強5ターン');</v>
      </c>
    </row>
    <row r="510" spans="3:23">
      <c r="C510" t="s">
        <v>4430</v>
      </c>
      <c r="D510" t="s">
        <v>2884</v>
      </c>
      <c r="E510">
        <v>10</v>
      </c>
      <c r="F510" t="s">
        <v>4940</v>
      </c>
      <c r="G510" t="s">
        <v>2888</v>
      </c>
      <c r="H510" t="s">
        <v>1484</v>
      </c>
      <c r="I510">
        <v>0.5</v>
      </c>
      <c r="J510">
        <v>0.95</v>
      </c>
      <c r="K510" t="s">
        <v>3429</v>
      </c>
      <c r="L510" t="str">
        <f t="shared" si="78"/>
        <v>insert into conditionEffect values(</v>
      </c>
      <c r="M510" t="str">
        <f t="shared" si="79"/>
        <v>'CE0510',</v>
      </c>
      <c r="N510" t="str">
        <f t="shared" si="80"/>
        <v>'CONTINUE',</v>
      </c>
      <c r="O510" t="str">
        <f t="shared" si="81"/>
        <v>10,</v>
      </c>
      <c r="P510" t="str">
        <f t="shared" si="82"/>
        <v>'STATUS',</v>
      </c>
      <c r="Q510" t="str">
        <f t="shared" si="83"/>
        <v>'ADD_PERCENT_OF_MAX',</v>
      </c>
      <c r="R510" t="str">
        <f t="shared" si="84"/>
        <v>'AVO',</v>
      </c>
      <c r="S510" t="str">
        <f t="shared" si="85"/>
        <v>0.5,</v>
      </c>
      <c r="T510" t="str">
        <f t="shared" si="86"/>
        <v>0.95,</v>
      </c>
      <c r="U510" t="str">
        <f t="shared" si="87"/>
        <v>'物理攻撃回避率上昇強10ターン'</v>
      </c>
      <c r="V510" t="s">
        <v>1441</v>
      </c>
      <c r="W510" t="str">
        <f t="shared" si="88"/>
        <v>insert into conditionEffect values('CE0510','CONTINUE',10,'STATUS','ADD_PERCENT_OF_MAX','AVO',0.5,0.95,'物理攻撃回避率上昇強10ターン');</v>
      </c>
    </row>
    <row r="511" spans="3:23">
      <c r="C511" t="s">
        <v>4431</v>
      </c>
      <c r="D511" t="s">
        <v>2886</v>
      </c>
      <c r="E511">
        <v>1</v>
      </c>
      <c r="F511" t="s">
        <v>4940</v>
      </c>
      <c r="G511" t="s">
        <v>2888</v>
      </c>
      <c r="H511" t="s">
        <v>1484</v>
      </c>
      <c r="I511">
        <v>-0.1</v>
      </c>
      <c r="J511">
        <v>0.95</v>
      </c>
      <c r="K511" t="s">
        <v>3430</v>
      </c>
      <c r="L511" t="str">
        <f t="shared" si="78"/>
        <v>insert into conditionEffect values(</v>
      </c>
      <c r="M511" t="str">
        <f t="shared" si="79"/>
        <v>'CE0511',</v>
      </c>
      <c r="N511" t="str">
        <f t="shared" si="80"/>
        <v>'ONECE',</v>
      </c>
      <c r="O511" t="str">
        <f t="shared" si="81"/>
        <v>1,</v>
      </c>
      <c r="P511" t="str">
        <f t="shared" si="82"/>
        <v>'STATUS',</v>
      </c>
      <c r="Q511" t="str">
        <f t="shared" si="83"/>
        <v>'ADD_PERCENT_OF_MAX',</v>
      </c>
      <c r="R511" t="str">
        <f t="shared" si="84"/>
        <v>'AVO',</v>
      </c>
      <c r="S511" t="str">
        <f t="shared" si="85"/>
        <v>-0.1,</v>
      </c>
      <c r="T511" t="str">
        <f t="shared" si="86"/>
        <v>0.95,</v>
      </c>
      <c r="U511" t="str">
        <f t="shared" si="87"/>
        <v>'物理攻撃回避率低下弱1ターン'</v>
      </c>
      <c r="V511" t="s">
        <v>1441</v>
      </c>
      <c r="W511" t="str">
        <f t="shared" si="88"/>
        <v>insert into conditionEffect values('CE0511','ONECE',1,'STATUS','ADD_PERCENT_OF_MAX','AVO',-0.1,0.95,'物理攻撃回避率低下弱1ターン');</v>
      </c>
    </row>
    <row r="512" spans="3:23">
      <c r="C512" t="s">
        <v>4432</v>
      </c>
      <c r="D512" t="s">
        <v>2884</v>
      </c>
      <c r="E512">
        <v>5</v>
      </c>
      <c r="F512" t="s">
        <v>4940</v>
      </c>
      <c r="G512" t="s">
        <v>2888</v>
      </c>
      <c r="H512" t="s">
        <v>1484</v>
      </c>
      <c r="I512">
        <v>-0.1</v>
      </c>
      <c r="J512">
        <v>0.95</v>
      </c>
      <c r="K512" t="s">
        <v>3431</v>
      </c>
      <c r="L512" t="str">
        <f t="shared" si="78"/>
        <v>insert into conditionEffect values(</v>
      </c>
      <c r="M512" t="str">
        <f t="shared" si="79"/>
        <v>'CE0512',</v>
      </c>
      <c r="N512" t="str">
        <f t="shared" si="80"/>
        <v>'CONTINUE',</v>
      </c>
      <c r="O512" t="str">
        <f t="shared" si="81"/>
        <v>5,</v>
      </c>
      <c r="P512" t="str">
        <f t="shared" si="82"/>
        <v>'STATUS',</v>
      </c>
      <c r="Q512" t="str">
        <f t="shared" si="83"/>
        <v>'ADD_PERCENT_OF_MAX',</v>
      </c>
      <c r="R512" t="str">
        <f t="shared" si="84"/>
        <v>'AVO',</v>
      </c>
      <c r="S512" t="str">
        <f t="shared" si="85"/>
        <v>-0.1,</v>
      </c>
      <c r="T512" t="str">
        <f t="shared" si="86"/>
        <v>0.95,</v>
      </c>
      <c r="U512" t="str">
        <f t="shared" si="87"/>
        <v>'物理攻撃回避率低下弱5ターン'</v>
      </c>
      <c r="V512" t="s">
        <v>1441</v>
      </c>
      <c r="W512" t="str">
        <f t="shared" si="88"/>
        <v>insert into conditionEffect values('CE0512','CONTINUE',5,'STATUS','ADD_PERCENT_OF_MAX','AVO',-0.1,0.95,'物理攻撃回避率低下弱5ターン');</v>
      </c>
    </row>
    <row r="513" spans="3:23">
      <c r="C513" t="s">
        <v>4433</v>
      </c>
      <c r="D513" t="s">
        <v>2884</v>
      </c>
      <c r="E513">
        <v>10</v>
      </c>
      <c r="F513" t="s">
        <v>4940</v>
      </c>
      <c r="G513" t="s">
        <v>2888</v>
      </c>
      <c r="H513" t="s">
        <v>1484</v>
      </c>
      <c r="I513">
        <v>-0.1</v>
      </c>
      <c r="J513">
        <v>0.95</v>
      </c>
      <c r="K513" t="s">
        <v>3432</v>
      </c>
      <c r="L513" t="str">
        <f t="shared" si="78"/>
        <v>insert into conditionEffect values(</v>
      </c>
      <c r="M513" t="str">
        <f t="shared" si="79"/>
        <v>'CE0513',</v>
      </c>
      <c r="N513" t="str">
        <f t="shared" si="80"/>
        <v>'CONTINUE',</v>
      </c>
      <c r="O513" t="str">
        <f t="shared" si="81"/>
        <v>10,</v>
      </c>
      <c r="P513" t="str">
        <f t="shared" si="82"/>
        <v>'STATUS',</v>
      </c>
      <c r="Q513" t="str">
        <f t="shared" si="83"/>
        <v>'ADD_PERCENT_OF_MAX',</v>
      </c>
      <c r="R513" t="str">
        <f t="shared" si="84"/>
        <v>'AVO',</v>
      </c>
      <c r="S513" t="str">
        <f t="shared" si="85"/>
        <v>-0.1,</v>
      </c>
      <c r="T513" t="str">
        <f t="shared" si="86"/>
        <v>0.95,</v>
      </c>
      <c r="U513" t="str">
        <f t="shared" si="87"/>
        <v>'物理攻撃回避率低下弱10ターン'</v>
      </c>
      <c r="V513" t="s">
        <v>1441</v>
      </c>
      <c r="W513" t="str">
        <f t="shared" si="88"/>
        <v>insert into conditionEffect values('CE0513','CONTINUE',10,'STATUS','ADD_PERCENT_OF_MAX','AVO',-0.1,0.95,'物理攻撃回避率低下弱10ターン');</v>
      </c>
    </row>
    <row r="514" spans="3:23">
      <c r="C514" t="s">
        <v>4434</v>
      </c>
      <c r="D514" t="s">
        <v>2886</v>
      </c>
      <c r="E514">
        <v>1</v>
      </c>
      <c r="F514" t="s">
        <v>4940</v>
      </c>
      <c r="G514" t="s">
        <v>2888</v>
      </c>
      <c r="H514" t="s">
        <v>1484</v>
      </c>
      <c r="I514">
        <v>-0.25</v>
      </c>
      <c r="J514">
        <v>0.95</v>
      </c>
      <c r="K514" t="s">
        <v>3433</v>
      </c>
      <c r="L514" t="str">
        <f t="shared" si="78"/>
        <v>insert into conditionEffect values(</v>
      </c>
      <c r="M514" t="str">
        <f t="shared" si="79"/>
        <v>'CE0514',</v>
      </c>
      <c r="N514" t="str">
        <f t="shared" si="80"/>
        <v>'ONECE',</v>
      </c>
      <c r="O514" t="str">
        <f t="shared" si="81"/>
        <v>1,</v>
      </c>
      <c r="P514" t="str">
        <f t="shared" si="82"/>
        <v>'STATUS',</v>
      </c>
      <c r="Q514" t="str">
        <f t="shared" si="83"/>
        <v>'ADD_PERCENT_OF_MAX',</v>
      </c>
      <c r="R514" t="str">
        <f t="shared" si="84"/>
        <v>'AVO',</v>
      </c>
      <c r="S514" t="str">
        <f t="shared" si="85"/>
        <v>-0.25,</v>
      </c>
      <c r="T514" t="str">
        <f t="shared" si="86"/>
        <v>0.95,</v>
      </c>
      <c r="U514" t="str">
        <f t="shared" si="87"/>
        <v>'物理攻撃回避率低下中1ターン'</v>
      </c>
      <c r="V514" t="s">
        <v>1441</v>
      </c>
      <c r="W514" t="str">
        <f t="shared" si="88"/>
        <v>insert into conditionEffect values('CE0514','ONECE',1,'STATUS','ADD_PERCENT_OF_MAX','AVO',-0.25,0.95,'物理攻撃回避率低下中1ターン');</v>
      </c>
    </row>
    <row r="515" spans="3:23">
      <c r="C515" t="s">
        <v>4435</v>
      </c>
      <c r="D515" t="s">
        <v>2884</v>
      </c>
      <c r="E515">
        <v>5</v>
      </c>
      <c r="F515" t="s">
        <v>4940</v>
      </c>
      <c r="G515" t="s">
        <v>2888</v>
      </c>
      <c r="H515" t="s">
        <v>1484</v>
      </c>
      <c r="I515">
        <v>-0.25</v>
      </c>
      <c r="J515">
        <v>0.95</v>
      </c>
      <c r="K515" t="s">
        <v>3434</v>
      </c>
      <c r="L515" t="str">
        <f t="shared" si="78"/>
        <v>insert into conditionEffect values(</v>
      </c>
      <c r="M515" t="str">
        <f t="shared" si="79"/>
        <v>'CE0515',</v>
      </c>
      <c r="N515" t="str">
        <f t="shared" si="80"/>
        <v>'CONTINUE',</v>
      </c>
      <c r="O515" t="str">
        <f t="shared" si="81"/>
        <v>5,</v>
      </c>
      <c r="P515" t="str">
        <f t="shared" si="82"/>
        <v>'STATUS',</v>
      </c>
      <c r="Q515" t="str">
        <f t="shared" si="83"/>
        <v>'ADD_PERCENT_OF_MAX',</v>
      </c>
      <c r="R515" t="str">
        <f t="shared" si="84"/>
        <v>'AVO',</v>
      </c>
      <c r="S515" t="str">
        <f t="shared" si="85"/>
        <v>-0.25,</v>
      </c>
      <c r="T515" t="str">
        <f t="shared" si="86"/>
        <v>0.95,</v>
      </c>
      <c r="U515" t="str">
        <f t="shared" si="87"/>
        <v>'物理攻撃回避率低下中5ターン'</v>
      </c>
      <c r="V515" t="s">
        <v>1441</v>
      </c>
      <c r="W515" t="str">
        <f t="shared" si="88"/>
        <v>insert into conditionEffect values('CE0515','CONTINUE',5,'STATUS','ADD_PERCENT_OF_MAX','AVO',-0.25,0.95,'物理攻撃回避率低下中5ターン');</v>
      </c>
    </row>
    <row r="516" spans="3:23">
      <c r="C516" t="s">
        <v>4436</v>
      </c>
      <c r="D516" t="s">
        <v>2884</v>
      </c>
      <c r="E516">
        <v>10</v>
      </c>
      <c r="F516" t="s">
        <v>4940</v>
      </c>
      <c r="G516" t="s">
        <v>2888</v>
      </c>
      <c r="H516" t="s">
        <v>1484</v>
      </c>
      <c r="I516">
        <v>-0.25</v>
      </c>
      <c r="J516">
        <v>0.95</v>
      </c>
      <c r="K516" t="s">
        <v>3435</v>
      </c>
      <c r="L516" t="str">
        <f t="shared" si="78"/>
        <v>insert into conditionEffect values(</v>
      </c>
      <c r="M516" t="str">
        <f t="shared" si="79"/>
        <v>'CE0516',</v>
      </c>
      <c r="N516" t="str">
        <f t="shared" si="80"/>
        <v>'CONTINUE',</v>
      </c>
      <c r="O516" t="str">
        <f t="shared" si="81"/>
        <v>10,</v>
      </c>
      <c r="P516" t="str">
        <f t="shared" si="82"/>
        <v>'STATUS',</v>
      </c>
      <c r="Q516" t="str">
        <f t="shared" si="83"/>
        <v>'ADD_PERCENT_OF_MAX',</v>
      </c>
      <c r="R516" t="str">
        <f t="shared" si="84"/>
        <v>'AVO',</v>
      </c>
      <c r="S516" t="str">
        <f t="shared" si="85"/>
        <v>-0.25,</v>
      </c>
      <c r="T516" t="str">
        <f t="shared" si="86"/>
        <v>0.95,</v>
      </c>
      <c r="U516" t="str">
        <f t="shared" si="87"/>
        <v>'物理攻撃回避率低下中10ターン'</v>
      </c>
      <c r="V516" t="s">
        <v>1441</v>
      </c>
      <c r="W516" t="str">
        <f t="shared" si="88"/>
        <v>insert into conditionEffect values('CE0516','CONTINUE',10,'STATUS','ADD_PERCENT_OF_MAX','AVO',-0.25,0.95,'物理攻撃回避率低下中10ターン');</v>
      </c>
    </row>
    <row r="517" spans="3:23">
      <c r="C517" t="s">
        <v>4437</v>
      </c>
      <c r="D517" t="s">
        <v>2886</v>
      </c>
      <c r="E517">
        <v>1</v>
      </c>
      <c r="F517" t="s">
        <v>4940</v>
      </c>
      <c r="G517" t="s">
        <v>2888</v>
      </c>
      <c r="H517" t="s">
        <v>1484</v>
      </c>
      <c r="I517">
        <v>-0.5</v>
      </c>
      <c r="J517">
        <v>0.95</v>
      </c>
      <c r="K517" t="s">
        <v>3436</v>
      </c>
      <c r="L517" t="str">
        <f t="shared" ref="L517:L580" si="89">"insert into conditionEffect values("</f>
        <v>insert into conditionEffect values(</v>
      </c>
      <c r="M517" t="str">
        <f t="shared" ref="M517:M580" si="90">"'"&amp;C517&amp;"',"</f>
        <v>'CE0517',</v>
      </c>
      <c r="N517" t="str">
        <f t="shared" ref="N517:N580" si="91">"'"&amp;D517&amp;"',"</f>
        <v>'ONECE',</v>
      </c>
      <c r="O517" t="str">
        <f t="shared" ref="O517:O580" si="92">E517&amp;","</f>
        <v>1,</v>
      </c>
      <c r="P517" t="str">
        <f t="shared" ref="P517:P580" si="93">"'"&amp;F517&amp;"',"</f>
        <v>'STATUS',</v>
      </c>
      <c r="Q517" t="str">
        <f t="shared" ref="Q517:Q580" si="94">"'"&amp;G517&amp;"',"</f>
        <v>'ADD_PERCENT_OF_MAX',</v>
      </c>
      <c r="R517" t="str">
        <f t="shared" ref="R517:R580" si="95">"'"&amp;H517&amp;"',"</f>
        <v>'AVO',</v>
      </c>
      <c r="S517" t="str">
        <f t="shared" ref="S517:S580" si="96">I517&amp;","</f>
        <v>-0.5,</v>
      </c>
      <c r="T517" t="str">
        <f t="shared" ref="T517:T580" si="97">J517&amp;","</f>
        <v>0.95,</v>
      </c>
      <c r="U517" t="str">
        <f t="shared" ref="U517:U580" si="98">"'"&amp;K517&amp;"'"</f>
        <v>'物理攻撃回避率低下強1ターン'</v>
      </c>
      <c r="V517" t="s">
        <v>1441</v>
      </c>
      <c r="W517" t="str">
        <f t="shared" ref="W517:W580" si="99">L517&amp;M517&amp;N517&amp;O517&amp;P517&amp;Q517&amp;R517&amp;S517&amp;T517&amp;U517&amp;V517</f>
        <v>insert into conditionEffect values('CE0517','ONECE',1,'STATUS','ADD_PERCENT_OF_MAX','AVO',-0.5,0.95,'物理攻撃回避率低下強1ターン');</v>
      </c>
    </row>
    <row r="518" spans="3:23">
      <c r="C518" t="s">
        <v>4438</v>
      </c>
      <c r="D518" t="s">
        <v>2884</v>
      </c>
      <c r="E518">
        <v>5</v>
      </c>
      <c r="F518" t="s">
        <v>4940</v>
      </c>
      <c r="G518" t="s">
        <v>2888</v>
      </c>
      <c r="H518" t="s">
        <v>1484</v>
      </c>
      <c r="I518">
        <v>-0.5</v>
      </c>
      <c r="J518">
        <v>0.95</v>
      </c>
      <c r="K518" t="s">
        <v>3437</v>
      </c>
      <c r="L518" t="str">
        <f t="shared" si="89"/>
        <v>insert into conditionEffect values(</v>
      </c>
      <c r="M518" t="str">
        <f t="shared" si="90"/>
        <v>'CE0518',</v>
      </c>
      <c r="N518" t="str">
        <f t="shared" si="91"/>
        <v>'CONTINUE',</v>
      </c>
      <c r="O518" t="str">
        <f t="shared" si="92"/>
        <v>5,</v>
      </c>
      <c r="P518" t="str">
        <f t="shared" si="93"/>
        <v>'STATUS',</v>
      </c>
      <c r="Q518" t="str">
        <f t="shared" si="94"/>
        <v>'ADD_PERCENT_OF_MAX',</v>
      </c>
      <c r="R518" t="str">
        <f t="shared" si="95"/>
        <v>'AVO',</v>
      </c>
      <c r="S518" t="str">
        <f t="shared" si="96"/>
        <v>-0.5,</v>
      </c>
      <c r="T518" t="str">
        <f t="shared" si="97"/>
        <v>0.95,</v>
      </c>
      <c r="U518" t="str">
        <f t="shared" si="98"/>
        <v>'物理攻撃回避率低下強5ターン'</v>
      </c>
      <c r="V518" t="s">
        <v>1441</v>
      </c>
      <c r="W518" t="str">
        <f t="shared" si="99"/>
        <v>insert into conditionEffect values('CE0518','CONTINUE',5,'STATUS','ADD_PERCENT_OF_MAX','AVO',-0.5,0.95,'物理攻撃回避率低下強5ターン');</v>
      </c>
    </row>
    <row r="519" spans="3:23">
      <c r="C519" t="s">
        <v>4439</v>
      </c>
      <c r="D519" t="s">
        <v>2884</v>
      </c>
      <c r="E519">
        <v>10</v>
      </c>
      <c r="F519" t="s">
        <v>4940</v>
      </c>
      <c r="G519" t="s">
        <v>2888</v>
      </c>
      <c r="H519" t="s">
        <v>1484</v>
      </c>
      <c r="I519">
        <v>-0.5</v>
      </c>
      <c r="J519">
        <v>0.95</v>
      </c>
      <c r="K519" t="s">
        <v>3438</v>
      </c>
      <c r="L519" t="str">
        <f t="shared" si="89"/>
        <v>insert into conditionEffect values(</v>
      </c>
      <c r="M519" t="str">
        <f t="shared" si="90"/>
        <v>'CE0519',</v>
      </c>
      <c r="N519" t="str">
        <f t="shared" si="91"/>
        <v>'CONTINUE',</v>
      </c>
      <c r="O519" t="str">
        <f t="shared" si="92"/>
        <v>10,</v>
      </c>
      <c r="P519" t="str">
        <f t="shared" si="93"/>
        <v>'STATUS',</v>
      </c>
      <c r="Q519" t="str">
        <f t="shared" si="94"/>
        <v>'ADD_PERCENT_OF_MAX',</v>
      </c>
      <c r="R519" t="str">
        <f t="shared" si="95"/>
        <v>'AVO',</v>
      </c>
      <c r="S519" t="str">
        <f t="shared" si="96"/>
        <v>-0.5,</v>
      </c>
      <c r="T519" t="str">
        <f t="shared" si="97"/>
        <v>0.95,</v>
      </c>
      <c r="U519" t="str">
        <f t="shared" si="98"/>
        <v>'物理攻撃回避率低下強10ターン'</v>
      </c>
      <c r="V519" t="s">
        <v>1441</v>
      </c>
      <c r="W519" t="str">
        <f t="shared" si="99"/>
        <v>insert into conditionEffect values('CE0519','CONTINUE',10,'STATUS','ADD_PERCENT_OF_MAX','AVO',-0.5,0.95,'物理攻撃回避率低下強10ターン');</v>
      </c>
    </row>
    <row r="520" spans="3:23">
      <c r="C520" t="s">
        <v>4440</v>
      </c>
      <c r="D520" t="s">
        <v>2886</v>
      </c>
      <c r="E520">
        <v>1</v>
      </c>
      <c r="F520" t="s">
        <v>4940</v>
      </c>
      <c r="G520" t="s">
        <v>2888</v>
      </c>
      <c r="H520" t="s">
        <v>1485</v>
      </c>
      <c r="I520">
        <v>0.1</v>
      </c>
      <c r="J520">
        <v>0.95</v>
      </c>
      <c r="K520" t="s">
        <v>3439</v>
      </c>
      <c r="L520" t="str">
        <f t="shared" si="89"/>
        <v>insert into conditionEffect values(</v>
      </c>
      <c r="M520" t="str">
        <f t="shared" si="90"/>
        <v>'CE0520',</v>
      </c>
      <c r="N520" t="str">
        <f t="shared" si="91"/>
        <v>'ONECE',</v>
      </c>
      <c r="O520" t="str">
        <f t="shared" si="92"/>
        <v>1,</v>
      </c>
      <c r="P520" t="str">
        <f t="shared" si="93"/>
        <v>'STATUS',</v>
      </c>
      <c r="Q520" t="str">
        <f t="shared" si="94"/>
        <v>'ADD_PERCENT_OF_MAX',</v>
      </c>
      <c r="R520" t="str">
        <f t="shared" si="95"/>
        <v>'CUT_P',</v>
      </c>
      <c r="S520" t="str">
        <f t="shared" si="96"/>
        <v>0.1,</v>
      </c>
      <c r="T520" t="str">
        <f t="shared" si="97"/>
        <v>0.95,</v>
      </c>
      <c r="U520" t="str">
        <f t="shared" si="98"/>
        <v>'物理攻撃カット率上昇弱1ターン'</v>
      </c>
      <c r="V520" t="s">
        <v>1441</v>
      </c>
      <c r="W520" t="str">
        <f t="shared" si="99"/>
        <v>insert into conditionEffect values('CE0520','ONECE',1,'STATUS','ADD_PERCENT_OF_MAX','CUT_P',0.1,0.95,'物理攻撃カット率上昇弱1ターン');</v>
      </c>
    </row>
    <row r="521" spans="3:23">
      <c r="C521" t="s">
        <v>4441</v>
      </c>
      <c r="D521" t="s">
        <v>2884</v>
      </c>
      <c r="E521">
        <v>5</v>
      </c>
      <c r="F521" t="s">
        <v>4940</v>
      </c>
      <c r="G521" t="s">
        <v>2888</v>
      </c>
      <c r="H521" t="s">
        <v>1485</v>
      </c>
      <c r="I521">
        <v>0.1</v>
      </c>
      <c r="J521">
        <v>0.95</v>
      </c>
      <c r="K521" t="s">
        <v>3440</v>
      </c>
      <c r="L521" t="str">
        <f t="shared" si="89"/>
        <v>insert into conditionEffect values(</v>
      </c>
      <c r="M521" t="str">
        <f t="shared" si="90"/>
        <v>'CE0521',</v>
      </c>
      <c r="N521" t="str">
        <f t="shared" si="91"/>
        <v>'CONTINUE',</v>
      </c>
      <c r="O521" t="str">
        <f t="shared" si="92"/>
        <v>5,</v>
      </c>
      <c r="P521" t="str">
        <f t="shared" si="93"/>
        <v>'STATUS',</v>
      </c>
      <c r="Q521" t="str">
        <f t="shared" si="94"/>
        <v>'ADD_PERCENT_OF_MAX',</v>
      </c>
      <c r="R521" t="str">
        <f t="shared" si="95"/>
        <v>'CUT_P',</v>
      </c>
      <c r="S521" t="str">
        <f t="shared" si="96"/>
        <v>0.1,</v>
      </c>
      <c r="T521" t="str">
        <f t="shared" si="97"/>
        <v>0.95,</v>
      </c>
      <c r="U521" t="str">
        <f t="shared" si="98"/>
        <v>'物理攻撃カット率上昇弱5ターン'</v>
      </c>
      <c r="V521" t="s">
        <v>1441</v>
      </c>
      <c r="W521" t="str">
        <f t="shared" si="99"/>
        <v>insert into conditionEffect values('CE0521','CONTINUE',5,'STATUS','ADD_PERCENT_OF_MAX','CUT_P',0.1,0.95,'物理攻撃カット率上昇弱5ターン');</v>
      </c>
    </row>
    <row r="522" spans="3:23">
      <c r="C522" t="s">
        <v>4442</v>
      </c>
      <c r="D522" t="s">
        <v>2884</v>
      </c>
      <c r="E522">
        <v>10</v>
      </c>
      <c r="F522" t="s">
        <v>4940</v>
      </c>
      <c r="G522" t="s">
        <v>2888</v>
      </c>
      <c r="H522" t="s">
        <v>1485</v>
      </c>
      <c r="I522">
        <v>0.1</v>
      </c>
      <c r="J522">
        <v>0.95</v>
      </c>
      <c r="K522" t="s">
        <v>3441</v>
      </c>
      <c r="L522" t="str">
        <f t="shared" si="89"/>
        <v>insert into conditionEffect values(</v>
      </c>
      <c r="M522" t="str">
        <f t="shared" si="90"/>
        <v>'CE0522',</v>
      </c>
      <c r="N522" t="str">
        <f t="shared" si="91"/>
        <v>'CONTINUE',</v>
      </c>
      <c r="O522" t="str">
        <f t="shared" si="92"/>
        <v>10,</v>
      </c>
      <c r="P522" t="str">
        <f t="shared" si="93"/>
        <v>'STATUS',</v>
      </c>
      <c r="Q522" t="str">
        <f t="shared" si="94"/>
        <v>'ADD_PERCENT_OF_MAX',</v>
      </c>
      <c r="R522" t="str">
        <f t="shared" si="95"/>
        <v>'CUT_P',</v>
      </c>
      <c r="S522" t="str">
        <f t="shared" si="96"/>
        <v>0.1,</v>
      </c>
      <c r="T522" t="str">
        <f t="shared" si="97"/>
        <v>0.95,</v>
      </c>
      <c r="U522" t="str">
        <f t="shared" si="98"/>
        <v>'物理攻撃カット率上昇弱10ターン'</v>
      </c>
      <c r="V522" t="s">
        <v>1441</v>
      </c>
      <c r="W522" t="str">
        <f t="shared" si="99"/>
        <v>insert into conditionEffect values('CE0522','CONTINUE',10,'STATUS','ADD_PERCENT_OF_MAX','CUT_P',0.1,0.95,'物理攻撃カット率上昇弱10ターン');</v>
      </c>
    </row>
    <row r="523" spans="3:23">
      <c r="C523" t="s">
        <v>4443</v>
      </c>
      <c r="D523" t="s">
        <v>2886</v>
      </c>
      <c r="E523">
        <v>1</v>
      </c>
      <c r="F523" t="s">
        <v>4940</v>
      </c>
      <c r="G523" t="s">
        <v>2888</v>
      </c>
      <c r="H523" t="s">
        <v>1485</v>
      </c>
      <c r="I523">
        <v>0.25</v>
      </c>
      <c r="J523">
        <v>0.95</v>
      </c>
      <c r="K523" t="s">
        <v>3442</v>
      </c>
      <c r="L523" t="str">
        <f t="shared" si="89"/>
        <v>insert into conditionEffect values(</v>
      </c>
      <c r="M523" t="str">
        <f t="shared" si="90"/>
        <v>'CE0523',</v>
      </c>
      <c r="N523" t="str">
        <f t="shared" si="91"/>
        <v>'ONECE',</v>
      </c>
      <c r="O523" t="str">
        <f t="shared" si="92"/>
        <v>1,</v>
      </c>
      <c r="P523" t="str">
        <f t="shared" si="93"/>
        <v>'STATUS',</v>
      </c>
      <c r="Q523" t="str">
        <f t="shared" si="94"/>
        <v>'ADD_PERCENT_OF_MAX',</v>
      </c>
      <c r="R523" t="str">
        <f t="shared" si="95"/>
        <v>'CUT_P',</v>
      </c>
      <c r="S523" t="str">
        <f t="shared" si="96"/>
        <v>0.25,</v>
      </c>
      <c r="T523" t="str">
        <f t="shared" si="97"/>
        <v>0.95,</v>
      </c>
      <c r="U523" t="str">
        <f t="shared" si="98"/>
        <v>'物理攻撃カット率上昇中1ターン'</v>
      </c>
      <c r="V523" t="s">
        <v>1441</v>
      </c>
      <c r="W523" t="str">
        <f t="shared" si="99"/>
        <v>insert into conditionEffect values('CE0523','ONECE',1,'STATUS','ADD_PERCENT_OF_MAX','CUT_P',0.25,0.95,'物理攻撃カット率上昇中1ターン');</v>
      </c>
    </row>
    <row r="524" spans="3:23">
      <c r="C524" t="s">
        <v>4444</v>
      </c>
      <c r="D524" t="s">
        <v>2884</v>
      </c>
      <c r="E524">
        <v>5</v>
      </c>
      <c r="F524" t="s">
        <v>4940</v>
      </c>
      <c r="G524" t="s">
        <v>2888</v>
      </c>
      <c r="H524" t="s">
        <v>1485</v>
      </c>
      <c r="I524">
        <v>0.25</v>
      </c>
      <c r="J524">
        <v>0.95</v>
      </c>
      <c r="K524" t="s">
        <v>3443</v>
      </c>
      <c r="L524" t="str">
        <f t="shared" si="89"/>
        <v>insert into conditionEffect values(</v>
      </c>
      <c r="M524" t="str">
        <f t="shared" si="90"/>
        <v>'CE0524',</v>
      </c>
      <c r="N524" t="str">
        <f t="shared" si="91"/>
        <v>'CONTINUE',</v>
      </c>
      <c r="O524" t="str">
        <f t="shared" si="92"/>
        <v>5,</v>
      </c>
      <c r="P524" t="str">
        <f t="shared" si="93"/>
        <v>'STATUS',</v>
      </c>
      <c r="Q524" t="str">
        <f t="shared" si="94"/>
        <v>'ADD_PERCENT_OF_MAX',</v>
      </c>
      <c r="R524" t="str">
        <f t="shared" si="95"/>
        <v>'CUT_P',</v>
      </c>
      <c r="S524" t="str">
        <f t="shared" si="96"/>
        <v>0.25,</v>
      </c>
      <c r="T524" t="str">
        <f t="shared" si="97"/>
        <v>0.95,</v>
      </c>
      <c r="U524" t="str">
        <f t="shared" si="98"/>
        <v>'物理攻撃カット率上昇中5ターン'</v>
      </c>
      <c r="V524" t="s">
        <v>1441</v>
      </c>
      <c r="W524" t="str">
        <f t="shared" si="99"/>
        <v>insert into conditionEffect values('CE0524','CONTINUE',5,'STATUS','ADD_PERCENT_OF_MAX','CUT_P',0.25,0.95,'物理攻撃カット率上昇中5ターン');</v>
      </c>
    </row>
    <row r="525" spans="3:23">
      <c r="C525" t="s">
        <v>4445</v>
      </c>
      <c r="D525" t="s">
        <v>2884</v>
      </c>
      <c r="E525">
        <v>10</v>
      </c>
      <c r="F525" t="s">
        <v>4940</v>
      </c>
      <c r="G525" t="s">
        <v>2888</v>
      </c>
      <c r="H525" t="s">
        <v>1485</v>
      </c>
      <c r="I525">
        <v>0.25</v>
      </c>
      <c r="J525">
        <v>0.95</v>
      </c>
      <c r="K525" t="s">
        <v>3444</v>
      </c>
      <c r="L525" t="str">
        <f t="shared" si="89"/>
        <v>insert into conditionEffect values(</v>
      </c>
      <c r="M525" t="str">
        <f t="shared" si="90"/>
        <v>'CE0525',</v>
      </c>
      <c r="N525" t="str">
        <f t="shared" si="91"/>
        <v>'CONTINUE',</v>
      </c>
      <c r="O525" t="str">
        <f t="shared" si="92"/>
        <v>10,</v>
      </c>
      <c r="P525" t="str">
        <f t="shared" si="93"/>
        <v>'STATUS',</v>
      </c>
      <c r="Q525" t="str">
        <f t="shared" si="94"/>
        <v>'ADD_PERCENT_OF_MAX',</v>
      </c>
      <c r="R525" t="str">
        <f t="shared" si="95"/>
        <v>'CUT_P',</v>
      </c>
      <c r="S525" t="str">
        <f t="shared" si="96"/>
        <v>0.25,</v>
      </c>
      <c r="T525" t="str">
        <f t="shared" si="97"/>
        <v>0.95,</v>
      </c>
      <c r="U525" t="str">
        <f t="shared" si="98"/>
        <v>'物理攻撃カット率上昇中10ターン'</v>
      </c>
      <c r="V525" t="s">
        <v>1441</v>
      </c>
      <c r="W525" t="str">
        <f t="shared" si="99"/>
        <v>insert into conditionEffect values('CE0525','CONTINUE',10,'STATUS','ADD_PERCENT_OF_MAX','CUT_P',0.25,0.95,'物理攻撃カット率上昇中10ターン');</v>
      </c>
    </row>
    <row r="526" spans="3:23">
      <c r="C526" t="s">
        <v>4446</v>
      </c>
      <c r="D526" t="s">
        <v>2886</v>
      </c>
      <c r="E526">
        <v>1</v>
      </c>
      <c r="F526" t="s">
        <v>4940</v>
      </c>
      <c r="G526" t="s">
        <v>2888</v>
      </c>
      <c r="H526" t="s">
        <v>1485</v>
      </c>
      <c r="I526">
        <v>0.5</v>
      </c>
      <c r="J526">
        <v>0.95</v>
      </c>
      <c r="K526" t="s">
        <v>3445</v>
      </c>
      <c r="L526" t="str">
        <f t="shared" si="89"/>
        <v>insert into conditionEffect values(</v>
      </c>
      <c r="M526" t="str">
        <f t="shared" si="90"/>
        <v>'CE0526',</v>
      </c>
      <c r="N526" t="str">
        <f t="shared" si="91"/>
        <v>'ONECE',</v>
      </c>
      <c r="O526" t="str">
        <f t="shared" si="92"/>
        <v>1,</v>
      </c>
      <c r="P526" t="str">
        <f t="shared" si="93"/>
        <v>'STATUS',</v>
      </c>
      <c r="Q526" t="str">
        <f t="shared" si="94"/>
        <v>'ADD_PERCENT_OF_MAX',</v>
      </c>
      <c r="R526" t="str">
        <f t="shared" si="95"/>
        <v>'CUT_P',</v>
      </c>
      <c r="S526" t="str">
        <f t="shared" si="96"/>
        <v>0.5,</v>
      </c>
      <c r="T526" t="str">
        <f t="shared" si="97"/>
        <v>0.95,</v>
      </c>
      <c r="U526" t="str">
        <f t="shared" si="98"/>
        <v>'物理攻撃カット率上昇強1ターン'</v>
      </c>
      <c r="V526" t="s">
        <v>1441</v>
      </c>
      <c r="W526" t="str">
        <f t="shared" si="99"/>
        <v>insert into conditionEffect values('CE0526','ONECE',1,'STATUS','ADD_PERCENT_OF_MAX','CUT_P',0.5,0.95,'物理攻撃カット率上昇強1ターン');</v>
      </c>
    </row>
    <row r="527" spans="3:23">
      <c r="C527" t="s">
        <v>4447</v>
      </c>
      <c r="D527" t="s">
        <v>2884</v>
      </c>
      <c r="E527">
        <v>5</v>
      </c>
      <c r="F527" t="s">
        <v>4940</v>
      </c>
      <c r="G527" t="s">
        <v>2888</v>
      </c>
      <c r="H527" t="s">
        <v>1485</v>
      </c>
      <c r="I527">
        <v>0.5</v>
      </c>
      <c r="J527">
        <v>0.95</v>
      </c>
      <c r="K527" t="s">
        <v>3446</v>
      </c>
      <c r="L527" t="str">
        <f t="shared" si="89"/>
        <v>insert into conditionEffect values(</v>
      </c>
      <c r="M527" t="str">
        <f t="shared" si="90"/>
        <v>'CE0527',</v>
      </c>
      <c r="N527" t="str">
        <f t="shared" si="91"/>
        <v>'CONTINUE',</v>
      </c>
      <c r="O527" t="str">
        <f t="shared" si="92"/>
        <v>5,</v>
      </c>
      <c r="P527" t="str">
        <f t="shared" si="93"/>
        <v>'STATUS',</v>
      </c>
      <c r="Q527" t="str">
        <f t="shared" si="94"/>
        <v>'ADD_PERCENT_OF_MAX',</v>
      </c>
      <c r="R527" t="str">
        <f t="shared" si="95"/>
        <v>'CUT_P',</v>
      </c>
      <c r="S527" t="str">
        <f t="shared" si="96"/>
        <v>0.5,</v>
      </c>
      <c r="T527" t="str">
        <f t="shared" si="97"/>
        <v>0.95,</v>
      </c>
      <c r="U527" t="str">
        <f t="shared" si="98"/>
        <v>'物理攻撃カット率上昇強5ターン'</v>
      </c>
      <c r="V527" t="s">
        <v>1441</v>
      </c>
      <c r="W527" t="str">
        <f t="shared" si="99"/>
        <v>insert into conditionEffect values('CE0527','CONTINUE',5,'STATUS','ADD_PERCENT_OF_MAX','CUT_P',0.5,0.95,'物理攻撃カット率上昇強5ターン');</v>
      </c>
    </row>
    <row r="528" spans="3:23">
      <c r="C528" t="s">
        <v>4448</v>
      </c>
      <c r="D528" t="s">
        <v>2884</v>
      </c>
      <c r="E528">
        <v>10</v>
      </c>
      <c r="F528" t="s">
        <v>4940</v>
      </c>
      <c r="G528" t="s">
        <v>2888</v>
      </c>
      <c r="H528" t="s">
        <v>1485</v>
      </c>
      <c r="I528">
        <v>0.5</v>
      </c>
      <c r="J528">
        <v>0.95</v>
      </c>
      <c r="K528" t="s">
        <v>3447</v>
      </c>
      <c r="L528" t="str">
        <f t="shared" si="89"/>
        <v>insert into conditionEffect values(</v>
      </c>
      <c r="M528" t="str">
        <f t="shared" si="90"/>
        <v>'CE0528',</v>
      </c>
      <c r="N528" t="str">
        <f t="shared" si="91"/>
        <v>'CONTINUE',</v>
      </c>
      <c r="O528" t="str">
        <f t="shared" si="92"/>
        <v>10,</v>
      </c>
      <c r="P528" t="str">
        <f t="shared" si="93"/>
        <v>'STATUS',</v>
      </c>
      <c r="Q528" t="str">
        <f t="shared" si="94"/>
        <v>'ADD_PERCENT_OF_MAX',</v>
      </c>
      <c r="R528" t="str">
        <f t="shared" si="95"/>
        <v>'CUT_P',</v>
      </c>
      <c r="S528" t="str">
        <f t="shared" si="96"/>
        <v>0.5,</v>
      </c>
      <c r="T528" t="str">
        <f t="shared" si="97"/>
        <v>0.95,</v>
      </c>
      <c r="U528" t="str">
        <f t="shared" si="98"/>
        <v>'物理攻撃カット率上昇強10ターン'</v>
      </c>
      <c r="V528" t="s">
        <v>1441</v>
      </c>
      <c r="W528" t="str">
        <f t="shared" si="99"/>
        <v>insert into conditionEffect values('CE0528','CONTINUE',10,'STATUS','ADD_PERCENT_OF_MAX','CUT_P',0.5,0.95,'物理攻撃カット率上昇強10ターン');</v>
      </c>
    </row>
    <row r="529" spans="3:23">
      <c r="C529" t="s">
        <v>4449</v>
      </c>
      <c r="D529" t="s">
        <v>2886</v>
      </c>
      <c r="E529">
        <v>1</v>
      </c>
      <c r="F529" t="s">
        <v>4940</v>
      </c>
      <c r="G529" t="s">
        <v>2888</v>
      </c>
      <c r="H529" t="s">
        <v>1485</v>
      </c>
      <c r="I529">
        <v>-0.1</v>
      </c>
      <c r="J529">
        <v>0.95</v>
      </c>
      <c r="K529" t="s">
        <v>3448</v>
      </c>
      <c r="L529" t="str">
        <f t="shared" si="89"/>
        <v>insert into conditionEffect values(</v>
      </c>
      <c r="M529" t="str">
        <f t="shared" si="90"/>
        <v>'CE0529',</v>
      </c>
      <c r="N529" t="str">
        <f t="shared" si="91"/>
        <v>'ONECE',</v>
      </c>
      <c r="O529" t="str">
        <f t="shared" si="92"/>
        <v>1,</v>
      </c>
      <c r="P529" t="str">
        <f t="shared" si="93"/>
        <v>'STATUS',</v>
      </c>
      <c r="Q529" t="str">
        <f t="shared" si="94"/>
        <v>'ADD_PERCENT_OF_MAX',</v>
      </c>
      <c r="R529" t="str">
        <f t="shared" si="95"/>
        <v>'CUT_P',</v>
      </c>
      <c r="S529" t="str">
        <f t="shared" si="96"/>
        <v>-0.1,</v>
      </c>
      <c r="T529" t="str">
        <f t="shared" si="97"/>
        <v>0.95,</v>
      </c>
      <c r="U529" t="str">
        <f t="shared" si="98"/>
        <v>'物理攻撃カット率低下弱1ターン'</v>
      </c>
      <c r="V529" t="s">
        <v>1441</v>
      </c>
      <c r="W529" t="str">
        <f t="shared" si="99"/>
        <v>insert into conditionEffect values('CE0529','ONECE',1,'STATUS','ADD_PERCENT_OF_MAX','CUT_P',-0.1,0.95,'物理攻撃カット率低下弱1ターン');</v>
      </c>
    </row>
    <row r="530" spans="3:23">
      <c r="C530" t="s">
        <v>4450</v>
      </c>
      <c r="D530" t="s">
        <v>2884</v>
      </c>
      <c r="E530">
        <v>5</v>
      </c>
      <c r="F530" t="s">
        <v>4940</v>
      </c>
      <c r="G530" t="s">
        <v>2888</v>
      </c>
      <c r="H530" t="s">
        <v>1485</v>
      </c>
      <c r="I530">
        <v>-0.1</v>
      </c>
      <c r="J530">
        <v>0.95</v>
      </c>
      <c r="K530" t="s">
        <v>3449</v>
      </c>
      <c r="L530" t="str">
        <f t="shared" si="89"/>
        <v>insert into conditionEffect values(</v>
      </c>
      <c r="M530" t="str">
        <f t="shared" si="90"/>
        <v>'CE0530',</v>
      </c>
      <c r="N530" t="str">
        <f t="shared" si="91"/>
        <v>'CONTINUE',</v>
      </c>
      <c r="O530" t="str">
        <f t="shared" si="92"/>
        <v>5,</v>
      </c>
      <c r="P530" t="str">
        <f t="shared" si="93"/>
        <v>'STATUS',</v>
      </c>
      <c r="Q530" t="str">
        <f t="shared" si="94"/>
        <v>'ADD_PERCENT_OF_MAX',</v>
      </c>
      <c r="R530" t="str">
        <f t="shared" si="95"/>
        <v>'CUT_P',</v>
      </c>
      <c r="S530" t="str">
        <f t="shared" si="96"/>
        <v>-0.1,</v>
      </c>
      <c r="T530" t="str">
        <f t="shared" si="97"/>
        <v>0.95,</v>
      </c>
      <c r="U530" t="str">
        <f t="shared" si="98"/>
        <v>'物理攻撃カット率低下弱5ターン'</v>
      </c>
      <c r="V530" t="s">
        <v>1441</v>
      </c>
      <c r="W530" t="str">
        <f t="shared" si="99"/>
        <v>insert into conditionEffect values('CE0530','CONTINUE',5,'STATUS','ADD_PERCENT_OF_MAX','CUT_P',-0.1,0.95,'物理攻撃カット率低下弱5ターン');</v>
      </c>
    </row>
    <row r="531" spans="3:23">
      <c r="C531" t="s">
        <v>4451</v>
      </c>
      <c r="D531" t="s">
        <v>2884</v>
      </c>
      <c r="E531">
        <v>10</v>
      </c>
      <c r="F531" t="s">
        <v>4940</v>
      </c>
      <c r="G531" t="s">
        <v>2888</v>
      </c>
      <c r="H531" t="s">
        <v>1485</v>
      </c>
      <c r="I531">
        <v>-0.1</v>
      </c>
      <c r="J531">
        <v>0.95</v>
      </c>
      <c r="K531" t="s">
        <v>3450</v>
      </c>
      <c r="L531" t="str">
        <f t="shared" si="89"/>
        <v>insert into conditionEffect values(</v>
      </c>
      <c r="M531" t="str">
        <f t="shared" si="90"/>
        <v>'CE0531',</v>
      </c>
      <c r="N531" t="str">
        <f t="shared" si="91"/>
        <v>'CONTINUE',</v>
      </c>
      <c r="O531" t="str">
        <f t="shared" si="92"/>
        <v>10,</v>
      </c>
      <c r="P531" t="str">
        <f t="shared" si="93"/>
        <v>'STATUS',</v>
      </c>
      <c r="Q531" t="str">
        <f t="shared" si="94"/>
        <v>'ADD_PERCENT_OF_MAX',</v>
      </c>
      <c r="R531" t="str">
        <f t="shared" si="95"/>
        <v>'CUT_P',</v>
      </c>
      <c r="S531" t="str">
        <f t="shared" si="96"/>
        <v>-0.1,</v>
      </c>
      <c r="T531" t="str">
        <f t="shared" si="97"/>
        <v>0.95,</v>
      </c>
      <c r="U531" t="str">
        <f t="shared" si="98"/>
        <v>'物理攻撃カット率低下弱10ターン'</v>
      </c>
      <c r="V531" t="s">
        <v>1441</v>
      </c>
      <c r="W531" t="str">
        <f t="shared" si="99"/>
        <v>insert into conditionEffect values('CE0531','CONTINUE',10,'STATUS','ADD_PERCENT_OF_MAX','CUT_P',-0.1,0.95,'物理攻撃カット率低下弱10ターン');</v>
      </c>
    </row>
    <row r="532" spans="3:23">
      <c r="C532" t="s">
        <v>4452</v>
      </c>
      <c r="D532" t="s">
        <v>2886</v>
      </c>
      <c r="E532">
        <v>1</v>
      </c>
      <c r="F532" t="s">
        <v>4940</v>
      </c>
      <c r="G532" t="s">
        <v>2888</v>
      </c>
      <c r="H532" t="s">
        <v>1485</v>
      </c>
      <c r="I532">
        <v>-0.25</v>
      </c>
      <c r="J532">
        <v>0.95</v>
      </c>
      <c r="K532" t="s">
        <v>3451</v>
      </c>
      <c r="L532" t="str">
        <f t="shared" si="89"/>
        <v>insert into conditionEffect values(</v>
      </c>
      <c r="M532" t="str">
        <f t="shared" si="90"/>
        <v>'CE0532',</v>
      </c>
      <c r="N532" t="str">
        <f t="shared" si="91"/>
        <v>'ONECE',</v>
      </c>
      <c r="O532" t="str">
        <f t="shared" si="92"/>
        <v>1,</v>
      </c>
      <c r="P532" t="str">
        <f t="shared" si="93"/>
        <v>'STATUS',</v>
      </c>
      <c r="Q532" t="str">
        <f t="shared" si="94"/>
        <v>'ADD_PERCENT_OF_MAX',</v>
      </c>
      <c r="R532" t="str">
        <f t="shared" si="95"/>
        <v>'CUT_P',</v>
      </c>
      <c r="S532" t="str">
        <f t="shared" si="96"/>
        <v>-0.25,</v>
      </c>
      <c r="T532" t="str">
        <f t="shared" si="97"/>
        <v>0.95,</v>
      </c>
      <c r="U532" t="str">
        <f t="shared" si="98"/>
        <v>'物理攻撃カット率低下中1ターン'</v>
      </c>
      <c r="V532" t="s">
        <v>1441</v>
      </c>
      <c r="W532" t="str">
        <f t="shared" si="99"/>
        <v>insert into conditionEffect values('CE0532','ONECE',1,'STATUS','ADD_PERCENT_OF_MAX','CUT_P',-0.25,0.95,'物理攻撃カット率低下中1ターン');</v>
      </c>
    </row>
    <row r="533" spans="3:23">
      <c r="C533" t="s">
        <v>4453</v>
      </c>
      <c r="D533" t="s">
        <v>2884</v>
      </c>
      <c r="E533">
        <v>5</v>
      </c>
      <c r="F533" t="s">
        <v>4940</v>
      </c>
      <c r="G533" t="s">
        <v>2888</v>
      </c>
      <c r="H533" t="s">
        <v>1485</v>
      </c>
      <c r="I533">
        <v>-0.25</v>
      </c>
      <c r="J533">
        <v>0.95</v>
      </c>
      <c r="K533" t="s">
        <v>3452</v>
      </c>
      <c r="L533" t="str">
        <f t="shared" si="89"/>
        <v>insert into conditionEffect values(</v>
      </c>
      <c r="M533" t="str">
        <f t="shared" si="90"/>
        <v>'CE0533',</v>
      </c>
      <c r="N533" t="str">
        <f t="shared" si="91"/>
        <v>'CONTINUE',</v>
      </c>
      <c r="O533" t="str">
        <f t="shared" si="92"/>
        <v>5,</v>
      </c>
      <c r="P533" t="str">
        <f t="shared" si="93"/>
        <v>'STATUS',</v>
      </c>
      <c r="Q533" t="str">
        <f t="shared" si="94"/>
        <v>'ADD_PERCENT_OF_MAX',</v>
      </c>
      <c r="R533" t="str">
        <f t="shared" si="95"/>
        <v>'CUT_P',</v>
      </c>
      <c r="S533" t="str">
        <f t="shared" si="96"/>
        <v>-0.25,</v>
      </c>
      <c r="T533" t="str">
        <f t="shared" si="97"/>
        <v>0.95,</v>
      </c>
      <c r="U533" t="str">
        <f t="shared" si="98"/>
        <v>'物理攻撃カット率低下中5ターン'</v>
      </c>
      <c r="V533" t="s">
        <v>1441</v>
      </c>
      <c r="W533" t="str">
        <f t="shared" si="99"/>
        <v>insert into conditionEffect values('CE0533','CONTINUE',5,'STATUS','ADD_PERCENT_OF_MAX','CUT_P',-0.25,0.95,'物理攻撃カット率低下中5ターン');</v>
      </c>
    </row>
    <row r="534" spans="3:23">
      <c r="C534" t="s">
        <v>4454</v>
      </c>
      <c r="D534" t="s">
        <v>2884</v>
      </c>
      <c r="E534">
        <v>10</v>
      </c>
      <c r="F534" t="s">
        <v>4940</v>
      </c>
      <c r="G534" t="s">
        <v>2888</v>
      </c>
      <c r="H534" t="s">
        <v>1485</v>
      </c>
      <c r="I534">
        <v>-0.25</v>
      </c>
      <c r="J534">
        <v>0.95</v>
      </c>
      <c r="K534" t="s">
        <v>3453</v>
      </c>
      <c r="L534" t="str">
        <f t="shared" si="89"/>
        <v>insert into conditionEffect values(</v>
      </c>
      <c r="M534" t="str">
        <f t="shared" si="90"/>
        <v>'CE0534',</v>
      </c>
      <c r="N534" t="str">
        <f t="shared" si="91"/>
        <v>'CONTINUE',</v>
      </c>
      <c r="O534" t="str">
        <f t="shared" si="92"/>
        <v>10,</v>
      </c>
      <c r="P534" t="str">
        <f t="shared" si="93"/>
        <v>'STATUS',</v>
      </c>
      <c r="Q534" t="str">
        <f t="shared" si="94"/>
        <v>'ADD_PERCENT_OF_MAX',</v>
      </c>
      <c r="R534" t="str">
        <f t="shared" si="95"/>
        <v>'CUT_P',</v>
      </c>
      <c r="S534" t="str">
        <f t="shared" si="96"/>
        <v>-0.25,</v>
      </c>
      <c r="T534" t="str">
        <f t="shared" si="97"/>
        <v>0.95,</v>
      </c>
      <c r="U534" t="str">
        <f t="shared" si="98"/>
        <v>'物理攻撃カット率低下中10ターン'</v>
      </c>
      <c r="V534" t="s">
        <v>1441</v>
      </c>
      <c r="W534" t="str">
        <f t="shared" si="99"/>
        <v>insert into conditionEffect values('CE0534','CONTINUE',10,'STATUS','ADD_PERCENT_OF_MAX','CUT_P',-0.25,0.95,'物理攻撃カット率低下中10ターン');</v>
      </c>
    </row>
    <row r="535" spans="3:23">
      <c r="C535" t="s">
        <v>4455</v>
      </c>
      <c r="D535" t="s">
        <v>2886</v>
      </c>
      <c r="E535">
        <v>1</v>
      </c>
      <c r="F535" t="s">
        <v>4940</v>
      </c>
      <c r="G535" t="s">
        <v>2888</v>
      </c>
      <c r="H535" t="s">
        <v>1485</v>
      </c>
      <c r="I535">
        <v>-0.5</v>
      </c>
      <c r="J535">
        <v>0.95</v>
      </c>
      <c r="K535" t="s">
        <v>3454</v>
      </c>
      <c r="L535" t="str">
        <f t="shared" si="89"/>
        <v>insert into conditionEffect values(</v>
      </c>
      <c r="M535" t="str">
        <f t="shared" si="90"/>
        <v>'CE0535',</v>
      </c>
      <c r="N535" t="str">
        <f t="shared" si="91"/>
        <v>'ONECE',</v>
      </c>
      <c r="O535" t="str">
        <f t="shared" si="92"/>
        <v>1,</v>
      </c>
      <c r="P535" t="str">
        <f t="shared" si="93"/>
        <v>'STATUS',</v>
      </c>
      <c r="Q535" t="str">
        <f t="shared" si="94"/>
        <v>'ADD_PERCENT_OF_MAX',</v>
      </c>
      <c r="R535" t="str">
        <f t="shared" si="95"/>
        <v>'CUT_P',</v>
      </c>
      <c r="S535" t="str">
        <f t="shared" si="96"/>
        <v>-0.5,</v>
      </c>
      <c r="T535" t="str">
        <f t="shared" si="97"/>
        <v>0.95,</v>
      </c>
      <c r="U535" t="str">
        <f t="shared" si="98"/>
        <v>'物理攻撃カット率低下強1ターン'</v>
      </c>
      <c r="V535" t="s">
        <v>1441</v>
      </c>
      <c r="W535" t="str">
        <f t="shared" si="99"/>
        <v>insert into conditionEffect values('CE0535','ONECE',1,'STATUS','ADD_PERCENT_OF_MAX','CUT_P',-0.5,0.95,'物理攻撃カット率低下強1ターン');</v>
      </c>
    </row>
    <row r="536" spans="3:23">
      <c r="C536" t="s">
        <v>4456</v>
      </c>
      <c r="D536" t="s">
        <v>2884</v>
      </c>
      <c r="E536">
        <v>5</v>
      </c>
      <c r="F536" t="s">
        <v>4940</v>
      </c>
      <c r="G536" t="s">
        <v>2888</v>
      </c>
      <c r="H536" t="s">
        <v>1485</v>
      </c>
      <c r="I536">
        <v>-0.5</v>
      </c>
      <c r="J536">
        <v>0.95</v>
      </c>
      <c r="K536" t="s">
        <v>3455</v>
      </c>
      <c r="L536" t="str">
        <f t="shared" si="89"/>
        <v>insert into conditionEffect values(</v>
      </c>
      <c r="M536" t="str">
        <f t="shared" si="90"/>
        <v>'CE0536',</v>
      </c>
      <c r="N536" t="str">
        <f t="shared" si="91"/>
        <v>'CONTINUE',</v>
      </c>
      <c r="O536" t="str">
        <f t="shared" si="92"/>
        <v>5,</v>
      </c>
      <c r="P536" t="str">
        <f t="shared" si="93"/>
        <v>'STATUS',</v>
      </c>
      <c r="Q536" t="str">
        <f t="shared" si="94"/>
        <v>'ADD_PERCENT_OF_MAX',</v>
      </c>
      <c r="R536" t="str">
        <f t="shared" si="95"/>
        <v>'CUT_P',</v>
      </c>
      <c r="S536" t="str">
        <f t="shared" si="96"/>
        <v>-0.5,</v>
      </c>
      <c r="T536" t="str">
        <f t="shared" si="97"/>
        <v>0.95,</v>
      </c>
      <c r="U536" t="str">
        <f t="shared" si="98"/>
        <v>'物理攻撃カット率低下強5ターン'</v>
      </c>
      <c r="V536" t="s">
        <v>1441</v>
      </c>
      <c r="W536" t="str">
        <f t="shared" si="99"/>
        <v>insert into conditionEffect values('CE0536','CONTINUE',5,'STATUS','ADD_PERCENT_OF_MAX','CUT_P',-0.5,0.95,'物理攻撃カット率低下強5ターン');</v>
      </c>
    </row>
    <row r="537" spans="3:23">
      <c r="C537" t="s">
        <v>4457</v>
      </c>
      <c r="D537" t="s">
        <v>2884</v>
      </c>
      <c r="E537">
        <v>10</v>
      </c>
      <c r="F537" t="s">
        <v>4940</v>
      </c>
      <c r="G537" t="s">
        <v>2888</v>
      </c>
      <c r="H537" t="s">
        <v>1485</v>
      </c>
      <c r="I537">
        <v>-0.5</v>
      </c>
      <c r="J537">
        <v>0.95</v>
      </c>
      <c r="K537" t="s">
        <v>3456</v>
      </c>
      <c r="L537" t="str">
        <f t="shared" si="89"/>
        <v>insert into conditionEffect values(</v>
      </c>
      <c r="M537" t="str">
        <f t="shared" si="90"/>
        <v>'CE0537',</v>
      </c>
      <c r="N537" t="str">
        <f t="shared" si="91"/>
        <v>'CONTINUE',</v>
      </c>
      <c r="O537" t="str">
        <f t="shared" si="92"/>
        <v>10,</v>
      </c>
      <c r="P537" t="str">
        <f t="shared" si="93"/>
        <v>'STATUS',</v>
      </c>
      <c r="Q537" t="str">
        <f t="shared" si="94"/>
        <v>'ADD_PERCENT_OF_MAX',</v>
      </c>
      <c r="R537" t="str">
        <f t="shared" si="95"/>
        <v>'CUT_P',</v>
      </c>
      <c r="S537" t="str">
        <f t="shared" si="96"/>
        <v>-0.5,</v>
      </c>
      <c r="T537" t="str">
        <f t="shared" si="97"/>
        <v>0.95,</v>
      </c>
      <c r="U537" t="str">
        <f t="shared" si="98"/>
        <v>'物理攻撃カット率低下強10ターン'</v>
      </c>
      <c r="V537" t="s">
        <v>1441</v>
      </c>
      <c r="W537" t="str">
        <f t="shared" si="99"/>
        <v>insert into conditionEffect values('CE0537','CONTINUE',10,'STATUS','ADD_PERCENT_OF_MAX','CUT_P',-0.5,0.95,'物理攻撃カット率低下強10ターン');</v>
      </c>
    </row>
    <row r="538" spans="3:23">
      <c r="C538" t="s">
        <v>4440</v>
      </c>
      <c r="D538" t="s">
        <v>2886</v>
      </c>
      <c r="E538">
        <v>1</v>
      </c>
      <c r="F538" t="s">
        <v>4940</v>
      </c>
      <c r="G538" t="s">
        <v>2888</v>
      </c>
      <c r="H538" t="s">
        <v>1486</v>
      </c>
      <c r="I538">
        <v>0.1</v>
      </c>
      <c r="J538">
        <v>0.95</v>
      </c>
      <c r="K538" t="s">
        <v>4944</v>
      </c>
      <c r="L538" t="str">
        <f t="shared" si="89"/>
        <v>insert into conditionEffect values(</v>
      </c>
      <c r="M538" t="str">
        <f t="shared" si="90"/>
        <v>'CE0520',</v>
      </c>
      <c r="N538" t="str">
        <f t="shared" si="91"/>
        <v>'ONECE',</v>
      </c>
      <c r="O538" t="str">
        <f t="shared" si="92"/>
        <v>1,</v>
      </c>
      <c r="P538" t="str">
        <f t="shared" si="93"/>
        <v>'STATUS',</v>
      </c>
      <c r="Q538" t="str">
        <f t="shared" si="94"/>
        <v>'ADD_PERCENT_OF_MAX',</v>
      </c>
      <c r="R538" t="str">
        <f t="shared" si="95"/>
        <v>'CUT_V',</v>
      </c>
      <c r="S538" t="str">
        <f t="shared" si="96"/>
        <v>0.1,</v>
      </c>
      <c r="T538" t="str">
        <f t="shared" si="97"/>
        <v>0.95,</v>
      </c>
      <c r="U538" t="str">
        <f t="shared" si="98"/>
        <v>'物理攻撃カット時の割合上昇弱1ターン'</v>
      </c>
      <c r="V538" t="s">
        <v>1441</v>
      </c>
      <c r="W538" t="str">
        <f t="shared" si="99"/>
        <v>insert into conditionEffect values('CE0520','ONECE',1,'STATUS','ADD_PERCENT_OF_MAX','CUT_V',0.1,0.95,'物理攻撃カット時の割合上昇弱1ターン');</v>
      </c>
    </row>
    <row r="539" spans="3:23">
      <c r="C539" t="s">
        <v>4441</v>
      </c>
      <c r="D539" t="s">
        <v>2884</v>
      </c>
      <c r="E539">
        <v>5</v>
      </c>
      <c r="F539" t="s">
        <v>4940</v>
      </c>
      <c r="G539" t="s">
        <v>2888</v>
      </c>
      <c r="H539" t="s">
        <v>1486</v>
      </c>
      <c r="I539">
        <v>0.1</v>
      </c>
      <c r="J539">
        <v>0.95</v>
      </c>
      <c r="K539" t="s">
        <v>4945</v>
      </c>
      <c r="L539" t="str">
        <f t="shared" si="89"/>
        <v>insert into conditionEffect values(</v>
      </c>
      <c r="M539" t="str">
        <f t="shared" si="90"/>
        <v>'CE0521',</v>
      </c>
      <c r="N539" t="str">
        <f t="shared" si="91"/>
        <v>'CONTINUE',</v>
      </c>
      <c r="O539" t="str">
        <f t="shared" si="92"/>
        <v>5,</v>
      </c>
      <c r="P539" t="str">
        <f t="shared" si="93"/>
        <v>'STATUS',</v>
      </c>
      <c r="Q539" t="str">
        <f t="shared" si="94"/>
        <v>'ADD_PERCENT_OF_MAX',</v>
      </c>
      <c r="R539" t="str">
        <f t="shared" si="95"/>
        <v>'CUT_V',</v>
      </c>
      <c r="S539" t="str">
        <f t="shared" si="96"/>
        <v>0.1,</v>
      </c>
      <c r="T539" t="str">
        <f t="shared" si="97"/>
        <v>0.95,</v>
      </c>
      <c r="U539" t="str">
        <f t="shared" si="98"/>
        <v>'物理攻撃カット時の割合上昇弱5ターン'</v>
      </c>
      <c r="V539" t="s">
        <v>1441</v>
      </c>
      <c r="W539" t="str">
        <f t="shared" si="99"/>
        <v>insert into conditionEffect values('CE0521','CONTINUE',5,'STATUS','ADD_PERCENT_OF_MAX','CUT_V',0.1,0.95,'物理攻撃カット時の割合上昇弱5ターン');</v>
      </c>
    </row>
    <row r="540" spans="3:23">
      <c r="C540" t="s">
        <v>4442</v>
      </c>
      <c r="D540" t="s">
        <v>2884</v>
      </c>
      <c r="E540">
        <v>10</v>
      </c>
      <c r="F540" t="s">
        <v>4940</v>
      </c>
      <c r="G540" t="s">
        <v>2888</v>
      </c>
      <c r="H540" t="s">
        <v>1486</v>
      </c>
      <c r="I540">
        <v>0.1</v>
      </c>
      <c r="J540">
        <v>0.95</v>
      </c>
      <c r="K540" t="s">
        <v>4946</v>
      </c>
      <c r="L540" t="str">
        <f t="shared" si="89"/>
        <v>insert into conditionEffect values(</v>
      </c>
      <c r="M540" t="str">
        <f t="shared" si="90"/>
        <v>'CE0522',</v>
      </c>
      <c r="N540" t="str">
        <f t="shared" si="91"/>
        <v>'CONTINUE',</v>
      </c>
      <c r="O540" t="str">
        <f t="shared" si="92"/>
        <v>10,</v>
      </c>
      <c r="P540" t="str">
        <f t="shared" si="93"/>
        <v>'STATUS',</v>
      </c>
      <c r="Q540" t="str">
        <f t="shared" si="94"/>
        <v>'ADD_PERCENT_OF_MAX',</v>
      </c>
      <c r="R540" t="str">
        <f t="shared" si="95"/>
        <v>'CUT_V',</v>
      </c>
      <c r="S540" t="str">
        <f t="shared" si="96"/>
        <v>0.1,</v>
      </c>
      <c r="T540" t="str">
        <f t="shared" si="97"/>
        <v>0.95,</v>
      </c>
      <c r="U540" t="str">
        <f t="shared" si="98"/>
        <v>'物理攻撃カット時の割合上昇弱10ターン'</v>
      </c>
      <c r="V540" t="s">
        <v>1441</v>
      </c>
      <c r="W540" t="str">
        <f t="shared" si="99"/>
        <v>insert into conditionEffect values('CE0522','CONTINUE',10,'STATUS','ADD_PERCENT_OF_MAX','CUT_V',0.1,0.95,'物理攻撃カット時の割合上昇弱10ターン');</v>
      </c>
    </row>
    <row r="541" spans="3:23">
      <c r="C541" t="s">
        <v>4443</v>
      </c>
      <c r="D541" t="s">
        <v>2886</v>
      </c>
      <c r="E541">
        <v>1</v>
      </c>
      <c r="F541" t="s">
        <v>4940</v>
      </c>
      <c r="G541" t="s">
        <v>2888</v>
      </c>
      <c r="H541" t="s">
        <v>1486</v>
      </c>
      <c r="I541">
        <v>0.25</v>
      </c>
      <c r="J541">
        <v>0.95</v>
      </c>
      <c r="K541" t="s">
        <v>4947</v>
      </c>
      <c r="L541" t="str">
        <f t="shared" si="89"/>
        <v>insert into conditionEffect values(</v>
      </c>
      <c r="M541" t="str">
        <f t="shared" si="90"/>
        <v>'CE0523',</v>
      </c>
      <c r="N541" t="str">
        <f t="shared" si="91"/>
        <v>'ONECE',</v>
      </c>
      <c r="O541" t="str">
        <f t="shared" si="92"/>
        <v>1,</v>
      </c>
      <c r="P541" t="str">
        <f t="shared" si="93"/>
        <v>'STATUS',</v>
      </c>
      <c r="Q541" t="str">
        <f t="shared" si="94"/>
        <v>'ADD_PERCENT_OF_MAX',</v>
      </c>
      <c r="R541" t="str">
        <f t="shared" si="95"/>
        <v>'CUT_V',</v>
      </c>
      <c r="S541" t="str">
        <f t="shared" si="96"/>
        <v>0.25,</v>
      </c>
      <c r="T541" t="str">
        <f t="shared" si="97"/>
        <v>0.95,</v>
      </c>
      <c r="U541" t="str">
        <f t="shared" si="98"/>
        <v>'物理攻撃カット時の割合上昇中1ターン'</v>
      </c>
      <c r="V541" t="s">
        <v>1441</v>
      </c>
      <c r="W541" t="str">
        <f t="shared" si="99"/>
        <v>insert into conditionEffect values('CE0523','ONECE',1,'STATUS','ADD_PERCENT_OF_MAX','CUT_V',0.25,0.95,'物理攻撃カット時の割合上昇中1ターン');</v>
      </c>
    </row>
    <row r="542" spans="3:23">
      <c r="C542" t="s">
        <v>4444</v>
      </c>
      <c r="D542" t="s">
        <v>2884</v>
      </c>
      <c r="E542">
        <v>5</v>
      </c>
      <c r="F542" t="s">
        <v>4940</v>
      </c>
      <c r="G542" t="s">
        <v>2888</v>
      </c>
      <c r="H542" t="s">
        <v>1486</v>
      </c>
      <c r="I542">
        <v>0.25</v>
      </c>
      <c r="J542">
        <v>0.95</v>
      </c>
      <c r="K542" t="s">
        <v>4948</v>
      </c>
      <c r="L542" t="str">
        <f t="shared" si="89"/>
        <v>insert into conditionEffect values(</v>
      </c>
      <c r="M542" t="str">
        <f t="shared" si="90"/>
        <v>'CE0524',</v>
      </c>
      <c r="N542" t="str">
        <f t="shared" si="91"/>
        <v>'CONTINUE',</v>
      </c>
      <c r="O542" t="str">
        <f t="shared" si="92"/>
        <v>5,</v>
      </c>
      <c r="P542" t="str">
        <f t="shared" si="93"/>
        <v>'STATUS',</v>
      </c>
      <c r="Q542" t="str">
        <f t="shared" si="94"/>
        <v>'ADD_PERCENT_OF_MAX',</v>
      </c>
      <c r="R542" t="str">
        <f t="shared" si="95"/>
        <v>'CUT_V',</v>
      </c>
      <c r="S542" t="str">
        <f t="shared" si="96"/>
        <v>0.25,</v>
      </c>
      <c r="T542" t="str">
        <f t="shared" si="97"/>
        <v>0.95,</v>
      </c>
      <c r="U542" t="str">
        <f t="shared" si="98"/>
        <v>'物理攻撃カット時の割合上昇中5ターン'</v>
      </c>
      <c r="V542" t="s">
        <v>1441</v>
      </c>
      <c r="W542" t="str">
        <f t="shared" si="99"/>
        <v>insert into conditionEffect values('CE0524','CONTINUE',5,'STATUS','ADD_PERCENT_OF_MAX','CUT_V',0.25,0.95,'物理攻撃カット時の割合上昇中5ターン');</v>
      </c>
    </row>
    <row r="543" spans="3:23">
      <c r="C543" t="s">
        <v>4445</v>
      </c>
      <c r="D543" t="s">
        <v>2884</v>
      </c>
      <c r="E543">
        <v>10</v>
      </c>
      <c r="F543" t="s">
        <v>4940</v>
      </c>
      <c r="G543" t="s">
        <v>2888</v>
      </c>
      <c r="H543" t="s">
        <v>1486</v>
      </c>
      <c r="I543">
        <v>0.25</v>
      </c>
      <c r="J543">
        <v>0.95</v>
      </c>
      <c r="K543" t="s">
        <v>4949</v>
      </c>
      <c r="L543" t="str">
        <f t="shared" si="89"/>
        <v>insert into conditionEffect values(</v>
      </c>
      <c r="M543" t="str">
        <f t="shared" si="90"/>
        <v>'CE0525',</v>
      </c>
      <c r="N543" t="str">
        <f t="shared" si="91"/>
        <v>'CONTINUE',</v>
      </c>
      <c r="O543" t="str">
        <f t="shared" si="92"/>
        <v>10,</v>
      </c>
      <c r="P543" t="str">
        <f t="shared" si="93"/>
        <v>'STATUS',</v>
      </c>
      <c r="Q543" t="str">
        <f t="shared" si="94"/>
        <v>'ADD_PERCENT_OF_MAX',</v>
      </c>
      <c r="R543" t="str">
        <f t="shared" si="95"/>
        <v>'CUT_V',</v>
      </c>
      <c r="S543" t="str">
        <f t="shared" si="96"/>
        <v>0.25,</v>
      </c>
      <c r="T543" t="str">
        <f t="shared" si="97"/>
        <v>0.95,</v>
      </c>
      <c r="U543" t="str">
        <f t="shared" si="98"/>
        <v>'物理攻撃カット時の割合上昇中10ターン'</v>
      </c>
      <c r="V543" t="s">
        <v>1441</v>
      </c>
      <c r="W543" t="str">
        <f t="shared" si="99"/>
        <v>insert into conditionEffect values('CE0525','CONTINUE',10,'STATUS','ADD_PERCENT_OF_MAX','CUT_V',0.25,0.95,'物理攻撃カット時の割合上昇中10ターン');</v>
      </c>
    </row>
    <row r="544" spans="3:23">
      <c r="C544" t="s">
        <v>4446</v>
      </c>
      <c r="D544" t="s">
        <v>2886</v>
      </c>
      <c r="E544">
        <v>1</v>
      </c>
      <c r="F544" t="s">
        <v>4940</v>
      </c>
      <c r="G544" t="s">
        <v>2888</v>
      </c>
      <c r="H544" t="s">
        <v>1486</v>
      </c>
      <c r="I544">
        <v>0.5</v>
      </c>
      <c r="J544">
        <v>0.95</v>
      </c>
      <c r="K544" t="s">
        <v>4950</v>
      </c>
      <c r="L544" t="str">
        <f t="shared" si="89"/>
        <v>insert into conditionEffect values(</v>
      </c>
      <c r="M544" t="str">
        <f t="shared" si="90"/>
        <v>'CE0526',</v>
      </c>
      <c r="N544" t="str">
        <f t="shared" si="91"/>
        <v>'ONECE',</v>
      </c>
      <c r="O544" t="str">
        <f t="shared" si="92"/>
        <v>1,</v>
      </c>
      <c r="P544" t="str">
        <f t="shared" si="93"/>
        <v>'STATUS',</v>
      </c>
      <c r="Q544" t="str">
        <f t="shared" si="94"/>
        <v>'ADD_PERCENT_OF_MAX',</v>
      </c>
      <c r="R544" t="str">
        <f t="shared" si="95"/>
        <v>'CUT_V',</v>
      </c>
      <c r="S544" t="str">
        <f t="shared" si="96"/>
        <v>0.5,</v>
      </c>
      <c r="T544" t="str">
        <f t="shared" si="97"/>
        <v>0.95,</v>
      </c>
      <c r="U544" t="str">
        <f t="shared" si="98"/>
        <v>'物理攻撃カット時の割合上昇強1ターン'</v>
      </c>
      <c r="V544" t="s">
        <v>1441</v>
      </c>
      <c r="W544" t="str">
        <f t="shared" si="99"/>
        <v>insert into conditionEffect values('CE0526','ONECE',1,'STATUS','ADD_PERCENT_OF_MAX','CUT_V',0.5,0.95,'物理攻撃カット時の割合上昇強1ターン');</v>
      </c>
    </row>
    <row r="545" spans="3:23">
      <c r="C545" t="s">
        <v>4447</v>
      </c>
      <c r="D545" t="s">
        <v>2884</v>
      </c>
      <c r="E545">
        <v>5</v>
      </c>
      <c r="F545" t="s">
        <v>4940</v>
      </c>
      <c r="G545" t="s">
        <v>2888</v>
      </c>
      <c r="H545" t="s">
        <v>1486</v>
      </c>
      <c r="I545">
        <v>0.5</v>
      </c>
      <c r="J545">
        <v>0.95</v>
      </c>
      <c r="K545" t="s">
        <v>4951</v>
      </c>
      <c r="L545" t="str">
        <f t="shared" si="89"/>
        <v>insert into conditionEffect values(</v>
      </c>
      <c r="M545" t="str">
        <f t="shared" si="90"/>
        <v>'CE0527',</v>
      </c>
      <c r="N545" t="str">
        <f t="shared" si="91"/>
        <v>'CONTINUE',</v>
      </c>
      <c r="O545" t="str">
        <f t="shared" si="92"/>
        <v>5,</v>
      </c>
      <c r="P545" t="str">
        <f t="shared" si="93"/>
        <v>'STATUS',</v>
      </c>
      <c r="Q545" t="str">
        <f t="shared" si="94"/>
        <v>'ADD_PERCENT_OF_MAX',</v>
      </c>
      <c r="R545" t="str">
        <f t="shared" si="95"/>
        <v>'CUT_V',</v>
      </c>
      <c r="S545" t="str">
        <f t="shared" si="96"/>
        <v>0.5,</v>
      </c>
      <c r="T545" t="str">
        <f t="shared" si="97"/>
        <v>0.95,</v>
      </c>
      <c r="U545" t="str">
        <f t="shared" si="98"/>
        <v>'物理攻撃カット時の割合上昇強5ターン'</v>
      </c>
      <c r="V545" t="s">
        <v>1441</v>
      </c>
      <c r="W545" t="str">
        <f t="shared" si="99"/>
        <v>insert into conditionEffect values('CE0527','CONTINUE',5,'STATUS','ADD_PERCENT_OF_MAX','CUT_V',0.5,0.95,'物理攻撃カット時の割合上昇強5ターン');</v>
      </c>
    </row>
    <row r="546" spans="3:23">
      <c r="C546" t="s">
        <v>4448</v>
      </c>
      <c r="D546" t="s">
        <v>2884</v>
      </c>
      <c r="E546">
        <v>10</v>
      </c>
      <c r="F546" t="s">
        <v>4940</v>
      </c>
      <c r="G546" t="s">
        <v>2888</v>
      </c>
      <c r="H546" t="s">
        <v>1486</v>
      </c>
      <c r="I546">
        <v>0.5</v>
      </c>
      <c r="J546">
        <v>0.95</v>
      </c>
      <c r="K546" t="s">
        <v>4952</v>
      </c>
      <c r="L546" t="str">
        <f t="shared" si="89"/>
        <v>insert into conditionEffect values(</v>
      </c>
      <c r="M546" t="str">
        <f t="shared" si="90"/>
        <v>'CE0528',</v>
      </c>
      <c r="N546" t="str">
        <f t="shared" si="91"/>
        <v>'CONTINUE',</v>
      </c>
      <c r="O546" t="str">
        <f t="shared" si="92"/>
        <v>10,</v>
      </c>
      <c r="P546" t="str">
        <f t="shared" si="93"/>
        <v>'STATUS',</v>
      </c>
      <c r="Q546" t="str">
        <f t="shared" si="94"/>
        <v>'ADD_PERCENT_OF_MAX',</v>
      </c>
      <c r="R546" t="str">
        <f t="shared" si="95"/>
        <v>'CUT_V',</v>
      </c>
      <c r="S546" t="str">
        <f t="shared" si="96"/>
        <v>0.5,</v>
      </c>
      <c r="T546" t="str">
        <f t="shared" si="97"/>
        <v>0.95,</v>
      </c>
      <c r="U546" t="str">
        <f t="shared" si="98"/>
        <v>'物理攻撃カット時の割合上昇強10ターン'</v>
      </c>
      <c r="V546" t="s">
        <v>1441</v>
      </c>
      <c r="W546" t="str">
        <f t="shared" si="99"/>
        <v>insert into conditionEffect values('CE0528','CONTINUE',10,'STATUS','ADD_PERCENT_OF_MAX','CUT_V',0.5,0.95,'物理攻撃カット時の割合上昇強10ターン');</v>
      </c>
    </row>
    <row r="547" spans="3:23">
      <c r="C547" t="s">
        <v>4449</v>
      </c>
      <c r="D547" t="s">
        <v>2886</v>
      </c>
      <c r="E547">
        <v>1</v>
      </c>
      <c r="F547" t="s">
        <v>4940</v>
      </c>
      <c r="G547" t="s">
        <v>2888</v>
      </c>
      <c r="H547" t="s">
        <v>1486</v>
      </c>
      <c r="I547">
        <v>-0.1</v>
      </c>
      <c r="J547">
        <v>0.95</v>
      </c>
      <c r="K547" t="s">
        <v>4953</v>
      </c>
      <c r="L547" t="str">
        <f t="shared" si="89"/>
        <v>insert into conditionEffect values(</v>
      </c>
      <c r="M547" t="str">
        <f t="shared" si="90"/>
        <v>'CE0529',</v>
      </c>
      <c r="N547" t="str">
        <f t="shared" si="91"/>
        <v>'ONECE',</v>
      </c>
      <c r="O547" t="str">
        <f t="shared" si="92"/>
        <v>1,</v>
      </c>
      <c r="P547" t="str">
        <f t="shared" si="93"/>
        <v>'STATUS',</v>
      </c>
      <c r="Q547" t="str">
        <f t="shared" si="94"/>
        <v>'ADD_PERCENT_OF_MAX',</v>
      </c>
      <c r="R547" t="str">
        <f t="shared" si="95"/>
        <v>'CUT_V',</v>
      </c>
      <c r="S547" t="str">
        <f t="shared" si="96"/>
        <v>-0.1,</v>
      </c>
      <c r="T547" t="str">
        <f t="shared" si="97"/>
        <v>0.95,</v>
      </c>
      <c r="U547" t="str">
        <f t="shared" si="98"/>
        <v>'物理攻撃カット時の割合低下弱1ターン'</v>
      </c>
      <c r="V547" t="s">
        <v>1441</v>
      </c>
      <c r="W547" t="str">
        <f t="shared" si="99"/>
        <v>insert into conditionEffect values('CE0529','ONECE',1,'STATUS','ADD_PERCENT_OF_MAX','CUT_V',-0.1,0.95,'物理攻撃カット時の割合低下弱1ターン');</v>
      </c>
    </row>
    <row r="548" spans="3:23">
      <c r="C548" t="s">
        <v>4450</v>
      </c>
      <c r="D548" t="s">
        <v>2884</v>
      </c>
      <c r="E548">
        <v>5</v>
      </c>
      <c r="F548" t="s">
        <v>4940</v>
      </c>
      <c r="G548" t="s">
        <v>2888</v>
      </c>
      <c r="H548" t="s">
        <v>1486</v>
      </c>
      <c r="I548">
        <v>-0.1</v>
      </c>
      <c r="J548">
        <v>0.95</v>
      </c>
      <c r="K548" t="s">
        <v>4954</v>
      </c>
      <c r="L548" t="str">
        <f t="shared" si="89"/>
        <v>insert into conditionEffect values(</v>
      </c>
      <c r="M548" t="str">
        <f t="shared" si="90"/>
        <v>'CE0530',</v>
      </c>
      <c r="N548" t="str">
        <f t="shared" si="91"/>
        <v>'CONTINUE',</v>
      </c>
      <c r="O548" t="str">
        <f t="shared" si="92"/>
        <v>5,</v>
      </c>
      <c r="P548" t="str">
        <f t="shared" si="93"/>
        <v>'STATUS',</v>
      </c>
      <c r="Q548" t="str">
        <f t="shared" si="94"/>
        <v>'ADD_PERCENT_OF_MAX',</v>
      </c>
      <c r="R548" t="str">
        <f t="shared" si="95"/>
        <v>'CUT_V',</v>
      </c>
      <c r="S548" t="str">
        <f t="shared" si="96"/>
        <v>-0.1,</v>
      </c>
      <c r="T548" t="str">
        <f t="shared" si="97"/>
        <v>0.95,</v>
      </c>
      <c r="U548" t="str">
        <f t="shared" si="98"/>
        <v>'物理攻撃カット時の割合低下弱5ターン'</v>
      </c>
      <c r="V548" t="s">
        <v>1441</v>
      </c>
      <c r="W548" t="str">
        <f t="shared" si="99"/>
        <v>insert into conditionEffect values('CE0530','CONTINUE',5,'STATUS','ADD_PERCENT_OF_MAX','CUT_V',-0.1,0.95,'物理攻撃カット時の割合低下弱5ターン');</v>
      </c>
    </row>
    <row r="549" spans="3:23">
      <c r="C549" t="s">
        <v>4451</v>
      </c>
      <c r="D549" t="s">
        <v>2884</v>
      </c>
      <c r="E549">
        <v>10</v>
      </c>
      <c r="F549" t="s">
        <v>4940</v>
      </c>
      <c r="G549" t="s">
        <v>2888</v>
      </c>
      <c r="H549" t="s">
        <v>1486</v>
      </c>
      <c r="I549">
        <v>-0.1</v>
      </c>
      <c r="J549">
        <v>0.95</v>
      </c>
      <c r="K549" t="s">
        <v>4955</v>
      </c>
      <c r="L549" t="str">
        <f t="shared" si="89"/>
        <v>insert into conditionEffect values(</v>
      </c>
      <c r="M549" t="str">
        <f t="shared" si="90"/>
        <v>'CE0531',</v>
      </c>
      <c r="N549" t="str">
        <f t="shared" si="91"/>
        <v>'CONTINUE',</v>
      </c>
      <c r="O549" t="str">
        <f t="shared" si="92"/>
        <v>10,</v>
      </c>
      <c r="P549" t="str">
        <f t="shared" si="93"/>
        <v>'STATUS',</v>
      </c>
      <c r="Q549" t="str">
        <f t="shared" si="94"/>
        <v>'ADD_PERCENT_OF_MAX',</v>
      </c>
      <c r="R549" t="str">
        <f t="shared" si="95"/>
        <v>'CUT_V',</v>
      </c>
      <c r="S549" t="str">
        <f t="shared" si="96"/>
        <v>-0.1,</v>
      </c>
      <c r="T549" t="str">
        <f t="shared" si="97"/>
        <v>0.95,</v>
      </c>
      <c r="U549" t="str">
        <f t="shared" si="98"/>
        <v>'物理攻撃カット時の割合低下弱10ターン'</v>
      </c>
      <c r="V549" t="s">
        <v>1441</v>
      </c>
      <c r="W549" t="str">
        <f t="shared" si="99"/>
        <v>insert into conditionEffect values('CE0531','CONTINUE',10,'STATUS','ADD_PERCENT_OF_MAX','CUT_V',-0.1,0.95,'物理攻撃カット時の割合低下弱10ターン');</v>
      </c>
    </row>
    <row r="550" spans="3:23">
      <c r="C550" t="s">
        <v>4452</v>
      </c>
      <c r="D550" t="s">
        <v>2886</v>
      </c>
      <c r="E550">
        <v>1</v>
      </c>
      <c r="F550" t="s">
        <v>4940</v>
      </c>
      <c r="G550" t="s">
        <v>2888</v>
      </c>
      <c r="H550" t="s">
        <v>1486</v>
      </c>
      <c r="I550">
        <v>-0.25</v>
      </c>
      <c r="J550">
        <v>0.95</v>
      </c>
      <c r="K550" t="s">
        <v>4956</v>
      </c>
      <c r="L550" t="str">
        <f t="shared" si="89"/>
        <v>insert into conditionEffect values(</v>
      </c>
      <c r="M550" t="str">
        <f t="shared" si="90"/>
        <v>'CE0532',</v>
      </c>
      <c r="N550" t="str">
        <f t="shared" si="91"/>
        <v>'ONECE',</v>
      </c>
      <c r="O550" t="str">
        <f t="shared" si="92"/>
        <v>1,</v>
      </c>
      <c r="P550" t="str">
        <f t="shared" si="93"/>
        <v>'STATUS',</v>
      </c>
      <c r="Q550" t="str">
        <f t="shared" si="94"/>
        <v>'ADD_PERCENT_OF_MAX',</v>
      </c>
      <c r="R550" t="str">
        <f t="shared" si="95"/>
        <v>'CUT_V',</v>
      </c>
      <c r="S550" t="str">
        <f t="shared" si="96"/>
        <v>-0.25,</v>
      </c>
      <c r="T550" t="str">
        <f t="shared" si="97"/>
        <v>0.95,</v>
      </c>
      <c r="U550" t="str">
        <f t="shared" si="98"/>
        <v>'物理攻撃カット時の割合低下中1ターン'</v>
      </c>
      <c r="V550" t="s">
        <v>1441</v>
      </c>
      <c r="W550" t="str">
        <f t="shared" si="99"/>
        <v>insert into conditionEffect values('CE0532','ONECE',1,'STATUS','ADD_PERCENT_OF_MAX','CUT_V',-0.25,0.95,'物理攻撃カット時の割合低下中1ターン');</v>
      </c>
    </row>
    <row r="551" spans="3:23">
      <c r="C551" t="s">
        <v>4453</v>
      </c>
      <c r="D551" t="s">
        <v>2884</v>
      </c>
      <c r="E551">
        <v>5</v>
      </c>
      <c r="F551" t="s">
        <v>4940</v>
      </c>
      <c r="G551" t="s">
        <v>2888</v>
      </c>
      <c r="H551" t="s">
        <v>1486</v>
      </c>
      <c r="I551">
        <v>-0.25</v>
      </c>
      <c r="J551">
        <v>0.95</v>
      </c>
      <c r="K551" t="s">
        <v>4957</v>
      </c>
      <c r="L551" t="str">
        <f t="shared" si="89"/>
        <v>insert into conditionEffect values(</v>
      </c>
      <c r="M551" t="str">
        <f t="shared" si="90"/>
        <v>'CE0533',</v>
      </c>
      <c r="N551" t="str">
        <f t="shared" si="91"/>
        <v>'CONTINUE',</v>
      </c>
      <c r="O551" t="str">
        <f t="shared" si="92"/>
        <v>5,</v>
      </c>
      <c r="P551" t="str">
        <f t="shared" si="93"/>
        <v>'STATUS',</v>
      </c>
      <c r="Q551" t="str">
        <f t="shared" si="94"/>
        <v>'ADD_PERCENT_OF_MAX',</v>
      </c>
      <c r="R551" t="str">
        <f t="shared" si="95"/>
        <v>'CUT_V',</v>
      </c>
      <c r="S551" t="str">
        <f t="shared" si="96"/>
        <v>-0.25,</v>
      </c>
      <c r="T551" t="str">
        <f t="shared" si="97"/>
        <v>0.95,</v>
      </c>
      <c r="U551" t="str">
        <f t="shared" si="98"/>
        <v>'物理攻撃カット時の割合低下中5ターン'</v>
      </c>
      <c r="V551" t="s">
        <v>1441</v>
      </c>
      <c r="W551" t="str">
        <f t="shared" si="99"/>
        <v>insert into conditionEffect values('CE0533','CONTINUE',5,'STATUS','ADD_PERCENT_OF_MAX','CUT_V',-0.25,0.95,'物理攻撃カット時の割合低下中5ターン');</v>
      </c>
    </row>
    <row r="552" spans="3:23">
      <c r="C552" t="s">
        <v>4454</v>
      </c>
      <c r="D552" t="s">
        <v>2884</v>
      </c>
      <c r="E552">
        <v>10</v>
      </c>
      <c r="F552" t="s">
        <v>4940</v>
      </c>
      <c r="G552" t="s">
        <v>2888</v>
      </c>
      <c r="H552" t="s">
        <v>1486</v>
      </c>
      <c r="I552">
        <v>-0.25</v>
      </c>
      <c r="J552">
        <v>0.95</v>
      </c>
      <c r="K552" t="s">
        <v>4958</v>
      </c>
      <c r="L552" t="str">
        <f t="shared" si="89"/>
        <v>insert into conditionEffect values(</v>
      </c>
      <c r="M552" t="str">
        <f t="shared" si="90"/>
        <v>'CE0534',</v>
      </c>
      <c r="N552" t="str">
        <f t="shared" si="91"/>
        <v>'CONTINUE',</v>
      </c>
      <c r="O552" t="str">
        <f t="shared" si="92"/>
        <v>10,</v>
      </c>
      <c r="P552" t="str">
        <f t="shared" si="93"/>
        <v>'STATUS',</v>
      </c>
      <c r="Q552" t="str">
        <f t="shared" si="94"/>
        <v>'ADD_PERCENT_OF_MAX',</v>
      </c>
      <c r="R552" t="str">
        <f t="shared" si="95"/>
        <v>'CUT_V',</v>
      </c>
      <c r="S552" t="str">
        <f t="shared" si="96"/>
        <v>-0.25,</v>
      </c>
      <c r="T552" t="str">
        <f t="shared" si="97"/>
        <v>0.95,</v>
      </c>
      <c r="U552" t="str">
        <f t="shared" si="98"/>
        <v>'物理攻撃カット時の割合低下中10ターン'</v>
      </c>
      <c r="V552" t="s">
        <v>1441</v>
      </c>
      <c r="W552" t="str">
        <f t="shared" si="99"/>
        <v>insert into conditionEffect values('CE0534','CONTINUE',10,'STATUS','ADD_PERCENT_OF_MAX','CUT_V',-0.25,0.95,'物理攻撃カット時の割合低下中10ターン');</v>
      </c>
    </row>
    <row r="553" spans="3:23">
      <c r="C553" t="s">
        <v>4455</v>
      </c>
      <c r="D553" t="s">
        <v>2886</v>
      </c>
      <c r="E553">
        <v>1</v>
      </c>
      <c r="F553" t="s">
        <v>4940</v>
      </c>
      <c r="G553" t="s">
        <v>2888</v>
      </c>
      <c r="H553" t="s">
        <v>1486</v>
      </c>
      <c r="I553">
        <v>-0.5</v>
      </c>
      <c r="J553">
        <v>0.95</v>
      </c>
      <c r="K553" t="s">
        <v>4959</v>
      </c>
      <c r="L553" t="str">
        <f t="shared" si="89"/>
        <v>insert into conditionEffect values(</v>
      </c>
      <c r="M553" t="str">
        <f t="shared" si="90"/>
        <v>'CE0535',</v>
      </c>
      <c r="N553" t="str">
        <f t="shared" si="91"/>
        <v>'ONECE',</v>
      </c>
      <c r="O553" t="str">
        <f t="shared" si="92"/>
        <v>1,</v>
      </c>
      <c r="P553" t="str">
        <f t="shared" si="93"/>
        <v>'STATUS',</v>
      </c>
      <c r="Q553" t="str">
        <f t="shared" si="94"/>
        <v>'ADD_PERCENT_OF_MAX',</v>
      </c>
      <c r="R553" t="str">
        <f t="shared" si="95"/>
        <v>'CUT_V',</v>
      </c>
      <c r="S553" t="str">
        <f t="shared" si="96"/>
        <v>-0.5,</v>
      </c>
      <c r="T553" t="str">
        <f t="shared" si="97"/>
        <v>0.95,</v>
      </c>
      <c r="U553" t="str">
        <f t="shared" si="98"/>
        <v>'物理攻撃カット時の割合低下強1ターン'</v>
      </c>
      <c r="V553" t="s">
        <v>1441</v>
      </c>
      <c r="W553" t="str">
        <f t="shared" si="99"/>
        <v>insert into conditionEffect values('CE0535','ONECE',1,'STATUS','ADD_PERCENT_OF_MAX','CUT_V',-0.5,0.95,'物理攻撃カット時の割合低下強1ターン');</v>
      </c>
    </row>
    <row r="554" spans="3:23">
      <c r="C554" t="s">
        <v>4456</v>
      </c>
      <c r="D554" t="s">
        <v>2884</v>
      </c>
      <c r="E554">
        <v>5</v>
      </c>
      <c r="F554" t="s">
        <v>4940</v>
      </c>
      <c r="G554" t="s">
        <v>2888</v>
      </c>
      <c r="H554" t="s">
        <v>1486</v>
      </c>
      <c r="I554">
        <v>-0.5</v>
      </c>
      <c r="J554">
        <v>0.95</v>
      </c>
      <c r="K554" t="s">
        <v>4960</v>
      </c>
      <c r="L554" t="str">
        <f t="shared" si="89"/>
        <v>insert into conditionEffect values(</v>
      </c>
      <c r="M554" t="str">
        <f t="shared" si="90"/>
        <v>'CE0536',</v>
      </c>
      <c r="N554" t="str">
        <f t="shared" si="91"/>
        <v>'CONTINUE',</v>
      </c>
      <c r="O554" t="str">
        <f t="shared" si="92"/>
        <v>5,</v>
      </c>
      <c r="P554" t="str">
        <f t="shared" si="93"/>
        <v>'STATUS',</v>
      </c>
      <c r="Q554" t="str">
        <f t="shared" si="94"/>
        <v>'ADD_PERCENT_OF_MAX',</v>
      </c>
      <c r="R554" t="str">
        <f t="shared" si="95"/>
        <v>'CUT_V',</v>
      </c>
      <c r="S554" t="str">
        <f t="shared" si="96"/>
        <v>-0.5,</v>
      </c>
      <c r="T554" t="str">
        <f t="shared" si="97"/>
        <v>0.95,</v>
      </c>
      <c r="U554" t="str">
        <f t="shared" si="98"/>
        <v>'物理攻撃カット時の割合低下強5ターン'</v>
      </c>
      <c r="V554" t="s">
        <v>1441</v>
      </c>
      <c r="W554" t="str">
        <f t="shared" si="99"/>
        <v>insert into conditionEffect values('CE0536','CONTINUE',5,'STATUS','ADD_PERCENT_OF_MAX','CUT_V',-0.5,0.95,'物理攻撃カット時の割合低下強5ターン');</v>
      </c>
    </row>
    <row r="555" spans="3:23">
      <c r="C555" t="s">
        <v>4457</v>
      </c>
      <c r="D555" t="s">
        <v>2884</v>
      </c>
      <c r="E555">
        <v>10</v>
      </c>
      <c r="F555" t="s">
        <v>4940</v>
      </c>
      <c r="G555" t="s">
        <v>2888</v>
      </c>
      <c r="H555" t="s">
        <v>1486</v>
      </c>
      <c r="I555">
        <v>-0.5</v>
      </c>
      <c r="J555">
        <v>0.95</v>
      </c>
      <c r="K555" t="s">
        <v>4961</v>
      </c>
      <c r="L555" t="str">
        <f t="shared" si="89"/>
        <v>insert into conditionEffect values(</v>
      </c>
      <c r="M555" t="str">
        <f t="shared" si="90"/>
        <v>'CE0537',</v>
      </c>
      <c r="N555" t="str">
        <f t="shared" si="91"/>
        <v>'CONTINUE',</v>
      </c>
      <c r="O555" t="str">
        <f t="shared" si="92"/>
        <v>10,</v>
      </c>
      <c r="P555" t="str">
        <f t="shared" si="93"/>
        <v>'STATUS',</v>
      </c>
      <c r="Q555" t="str">
        <f t="shared" si="94"/>
        <v>'ADD_PERCENT_OF_MAX',</v>
      </c>
      <c r="R555" t="str">
        <f t="shared" si="95"/>
        <v>'CUT_V',</v>
      </c>
      <c r="S555" t="str">
        <f t="shared" si="96"/>
        <v>-0.5,</v>
      </c>
      <c r="T555" t="str">
        <f t="shared" si="97"/>
        <v>0.95,</v>
      </c>
      <c r="U555" t="str">
        <f t="shared" si="98"/>
        <v>'物理攻撃カット時の割合低下強10ターン'</v>
      </c>
      <c r="V555" t="s">
        <v>1441</v>
      </c>
      <c r="W555" t="str">
        <f t="shared" si="99"/>
        <v>insert into conditionEffect values('CE0537','CONTINUE',10,'STATUS','ADD_PERCENT_OF_MAX','CUT_V',-0.5,0.95,'物理攻撃カット時の割合低下強10ターン');</v>
      </c>
    </row>
    <row r="556" spans="3:23">
      <c r="C556" t="s">
        <v>4458</v>
      </c>
      <c r="D556" t="s">
        <v>2886</v>
      </c>
      <c r="E556">
        <v>1</v>
      </c>
      <c r="F556" t="s">
        <v>4940</v>
      </c>
      <c r="G556" t="s">
        <v>2888</v>
      </c>
      <c r="H556" t="s">
        <v>1487</v>
      </c>
      <c r="I556">
        <v>0.1</v>
      </c>
      <c r="J556">
        <v>0.95</v>
      </c>
      <c r="K556" t="s">
        <v>3457</v>
      </c>
      <c r="L556" t="str">
        <f t="shared" si="89"/>
        <v>insert into conditionEffect values(</v>
      </c>
      <c r="M556" t="str">
        <f t="shared" si="90"/>
        <v>'CE0538',</v>
      </c>
      <c r="N556" t="str">
        <f t="shared" si="91"/>
        <v>'ONECE',</v>
      </c>
      <c r="O556" t="str">
        <f t="shared" si="92"/>
        <v>1,</v>
      </c>
      <c r="P556" t="str">
        <f t="shared" si="93"/>
        <v>'STATUS',</v>
      </c>
      <c r="Q556" t="str">
        <f t="shared" si="94"/>
        <v>'ADD_PERCENT_OF_MAX',</v>
      </c>
      <c r="R556" t="str">
        <f t="shared" si="95"/>
        <v>'CRT_P',</v>
      </c>
      <c r="S556" t="str">
        <f t="shared" si="96"/>
        <v>0.1,</v>
      </c>
      <c r="T556" t="str">
        <f t="shared" si="97"/>
        <v>0.95,</v>
      </c>
      <c r="U556" t="str">
        <f t="shared" si="98"/>
        <v>'物理クリティカル発生率上昇弱1ターン'</v>
      </c>
      <c r="V556" t="s">
        <v>1441</v>
      </c>
      <c r="W556" t="str">
        <f t="shared" si="99"/>
        <v>insert into conditionEffect values('CE0538','ONECE',1,'STATUS','ADD_PERCENT_OF_MAX','CRT_P',0.1,0.95,'物理クリティカル発生率上昇弱1ターン');</v>
      </c>
    </row>
    <row r="557" spans="3:23">
      <c r="C557" t="s">
        <v>4459</v>
      </c>
      <c r="D557" t="s">
        <v>2884</v>
      </c>
      <c r="E557">
        <v>5</v>
      </c>
      <c r="F557" t="s">
        <v>4940</v>
      </c>
      <c r="G557" t="s">
        <v>2888</v>
      </c>
      <c r="H557" t="s">
        <v>1487</v>
      </c>
      <c r="I557">
        <v>0.1</v>
      </c>
      <c r="J557">
        <v>0.95</v>
      </c>
      <c r="K557" t="s">
        <v>3458</v>
      </c>
      <c r="L557" t="str">
        <f t="shared" si="89"/>
        <v>insert into conditionEffect values(</v>
      </c>
      <c r="M557" t="str">
        <f t="shared" si="90"/>
        <v>'CE0539',</v>
      </c>
      <c r="N557" t="str">
        <f t="shared" si="91"/>
        <v>'CONTINUE',</v>
      </c>
      <c r="O557" t="str">
        <f t="shared" si="92"/>
        <v>5,</v>
      </c>
      <c r="P557" t="str">
        <f t="shared" si="93"/>
        <v>'STATUS',</v>
      </c>
      <c r="Q557" t="str">
        <f t="shared" si="94"/>
        <v>'ADD_PERCENT_OF_MAX',</v>
      </c>
      <c r="R557" t="str">
        <f t="shared" si="95"/>
        <v>'CRT_P',</v>
      </c>
      <c r="S557" t="str">
        <f t="shared" si="96"/>
        <v>0.1,</v>
      </c>
      <c r="T557" t="str">
        <f t="shared" si="97"/>
        <v>0.95,</v>
      </c>
      <c r="U557" t="str">
        <f t="shared" si="98"/>
        <v>'物理クリティカル発生率上昇弱5ターン'</v>
      </c>
      <c r="V557" t="s">
        <v>1441</v>
      </c>
      <c r="W557" t="str">
        <f t="shared" si="99"/>
        <v>insert into conditionEffect values('CE0539','CONTINUE',5,'STATUS','ADD_PERCENT_OF_MAX','CRT_P',0.1,0.95,'物理クリティカル発生率上昇弱5ターン');</v>
      </c>
    </row>
    <row r="558" spans="3:23">
      <c r="C558" t="s">
        <v>4460</v>
      </c>
      <c r="D558" t="s">
        <v>2884</v>
      </c>
      <c r="E558">
        <v>10</v>
      </c>
      <c r="F558" t="s">
        <v>4940</v>
      </c>
      <c r="G558" t="s">
        <v>2888</v>
      </c>
      <c r="H558" t="s">
        <v>1487</v>
      </c>
      <c r="I558">
        <v>0.1</v>
      </c>
      <c r="J558">
        <v>0.95</v>
      </c>
      <c r="K558" t="s">
        <v>3459</v>
      </c>
      <c r="L558" t="str">
        <f t="shared" si="89"/>
        <v>insert into conditionEffect values(</v>
      </c>
      <c r="M558" t="str">
        <f t="shared" si="90"/>
        <v>'CE0540',</v>
      </c>
      <c r="N558" t="str">
        <f t="shared" si="91"/>
        <v>'CONTINUE',</v>
      </c>
      <c r="O558" t="str">
        <f t="shared" si="92"/>
        <v>10,</v>
      </c>
      <c r="P558" t="str">
        <f t="shared" si="93"/>
        <v>'STATUS',</v>
      </c>
      <c r="Q558" t="str">
        <f t="shared" si="94"/>
        <v>'ADD_PERCENT_OF_MAX',</v>
      </c>
      <c r="R558" t="str">
        <f t="shared" si="95"/>
        <v>'CRT_P',</v>
      </c>
      <c r="S558" t="str">
        <f t="shared" si="96"/>
        <v>0.1,</v>
      </c>
      <c r="T558" t="str">
        <f t="shared" si="97"/>
        <v>0.95,</v>
      </c>
      <c r="U558" t="str">
        <f t="shared" si="98"/>
        <v>'物理クリティカル発生率上昇弱10ターン'</v>
      </c>
      <c r="V558" t="s">
        <v>1441</v>
      </c>
      <c r="W558" t="str">
        <f t="shared" si="99"/>
        <v>insert into conditionEffect values('CE0540','CONTINUE',10,'STATUS','ADD_PERCENT_OF_MAX','CRT_P',0.1,0.95,'物理クリティカル発生率上昇弱10ターン');</v>
      </c>
    </row>
    <row r="559" spans="3:23">
      <c r="C559" t="s">
        <v>4461</v>
      </c>
      <c r="D559" t="s">
        <v>2886</v>
      </c>
      <c r="E559">
        <v>1</v>
      </c>
      <c r="F559" t="s">
        <v>4940</v>
      </c>
      <c r="G559" t="s">
        <v>2888</v>
      </c>
      <c r="H559" t="s">
        <v>1487</v>
      </c>
      <c r="I559">
        <v>0.25</v>
      </c>
      <c r="J559">
        <v>0.95</v>
      </c>
      <c r="K559" t="s">
        <v>3460</v>
      </c>
      <c r="L559" t="str">
        <f t="shared" si="89"/>
        <v>insert into conditionEffect values(</v>
      </c>
      <c r="M559" t="str">
        <f t="shared" si="90"/>
        <v>'CE0541',</v>
      </c>
      <c r="N559" t="str">
        <f t="shared" si="91"/>
        <v>'ONECE',</v>
      </c>
      <c r="O559" t="str">
        <f t="shared" si="92"/>
        <v>1,</v>
      </c>
      <c r="P559" t="str">
        <f t="shared" si="93"/>
        <v>'STATUS',</v>
      </c>
      <c r="Q559" t="str">
        <f t="shared" si="94"/>
        <v>'ADD_PERCENT_OF_MAX',</v>
      </c>
      <c r="R559" t="str">
        <f t="shared" si="95"/>
        <v>'CRT_P',</v>
      </c>
      <c r="S559" t="str">
        <f t="shared" si="96"/>
        <v>0.25,</v>
      </c>
      <c r="T559" t="str">
        <f t="shared" si="97"/>
        <v>0.95,</v>
      </c>
      <c r="U559" t="str">
        <f t="shared" si="98"/>
        <v>'物理クリティカル発生率上昇中1ターン'</v>
      </c>
      <c r="V559" t="s">
        <v>1441</v>
      </c>
      <c r="W559" t="str">
        <f t="shared" si="99"/>
        <v>insert into conditionEffect values('CE0541','ONECE',1,'STATUS','ADD_PERCENT_OF_MAX','CRT_P',0.25,0.95,'物理クリティカル発生率上昇中1ターン');</v>
      </c>
    </row>
    <row r="560" spans="3:23">
      <c r="C560" t="s">
        <v>4462</v>
      </c>
      <c r="D560" t="s">
        <v>2884</v>
      </c>
      <c r="E560">
        <v>5</v>
      </c>
      <c r="F560" t="s">
        <v>4940</v>
      </c>
      <c r="G560" t="s">
        <v>2888</v>
      </c>
      <c r="H560" t="s">
        <v>1487</v>
      </c>
      <c r="I560">
        <v>0.25</v>
      </c>
      <c r="J560">
        <v>0.95</v>
      </c>
      <c r="K560" t="s">
        <v>3461</v>
      </c>
      <c r="L560" t="str">
        <f t="shared" si="89"/>
        <v>insert into conditionEffect values(</v>
      </c>
      <c r="M560" t="str">
        <f t="shared" si="90"/>
        <v>'CE0542',</v>
      </c>
      <c r="N560" t="str">
        <f t="shared" si="91"/>
        <v>'CONTINUE',</v>
      </c>
      <c r="O560" t="str">
        <f t="shared" si="92"/>
        <v>5,</v>
      </c>
      <c r="P560" t="str">
        <f t="shared" si="93"/>
        <v>'STATUS',</v>
      </c>
      <c r="Q560" t="str">
        <f t="shared" si="94"/>
        <v>'ADD_PERCENT_OF_MAX',</v>
      </c>
      <c r="R560" t="str">
        <f t="shared" si="95"/>
        <v>'CRT_P',</v>
      </c>
      <c r="S560" t="str">
        <f t="shared" si="96"/>
        <v>0.25,</v>
      </c>
      <c r="T560" t="str">
        <f t="shared" si="97"/>
        <v>0.95,</v>
      </c>
      <c r="U560" t="str">
        <f t="shared" si="98"/>
        <v>'物理クリティカル発生率上昇中5ターン'</v>
      </c>
      <c r="V560" t="s">
        <v>1441</v>
      </c>
      <c r="W560" t="str">
        <f t="shared" si="99"/>
        <v>insert into conditionEffect values('CE0542','CONTINUE',5,'STATUS','ADD_PERCENT_OF_MAX','CRT_P',0.25,0.95,'物理クリティカル発生率上昇中5ターン');</v>
      </c>
    </row>
    <row r="561" spans="3:23">
      <c r="C561" t="s">
        <v>4463</v>
      </c>
      <c r="D561" t="s">
        <v>2884</v>
      </c>
      <c r="E561">
        <v>10</v>
      </c>
      <c r="F561" t="s">
        <v>4940</v>
      </c>
      <c r="G561" t="s">
        <v>2888</v>
      </c>
      <c r="H561" t="s">
        <v>1487</v>
      </c>
      <c r="I561">
        <v>0.25</v>
      </c>
      <c r="J561">
        <v>0.95</v>
      </c>
      <c r="K561" t="s">
        <v>3462</v>
      </c>
      <c r="L561" t="str">
        <f t="shared" si="89"/>
        <v>insert into conditionEffect values(</v>
      </c>
      <c r="M561" t="str">
        <f t="shared" si="90"/>
        <v>'CE0543',</v>
      </c>
      <c r="N561" t="str">
        <f t="shared" si="91"/>
        <v>'CONTINUE',</v>
      </c>
      <c r="O561" t="str">
        <f t="shared" si="92"/>
        <v>10,</v>
      </c>
      <c r="P561" t="str">
        <f t="shared" si="93"/>
        <v>'STATUS',</v>
      </c>
      <c r="Q561" t="str">
        <f t="shared" si="94"/>
        <v>'ADD_PERCENT_OF_MAX',</v>
      </c>
      <c r="R561" t="str">
        <f t="shared" si="95"/>
        <v>'CRT_P',</v>
      </c>
      <c r="S561" t="str">
        <f t="shared" si="96"/>
        <v>0.25,</v>
      </c>
      <c r="T561" t="str">
        <f t="shared" si="97"/>
        <v>0.95,</v>
      </c>
      <c r="U561" t="str">
        <f t="shared" si="98"/>
        <v>'物理クリティカル発生率上昇中10ターン'</v>
      </c>
      <c r="V561" t="s">
        <v>1441</v>
      </c>
      <c r="W561" t="str">
        <f t="shared" si="99"/>
        <v>insert into conditionEffect values('CE0543','CONTINUE',10,'STATUS','ADD_PERCENT_OF_MAX','CRT_P',0.25,0.95,'物理クリティカル発生率上昇中10ターン');</v>
      </c>
    </row>
    <row r="562" spans="3:23">
      <c r="C562" t="s">
        <v>4464</v>
      </c>
      <c r="D562" t="s">
        <v>2886</v>
      </c>
      <c r="E562">
        <v>1</v>
      </c>
      <c r="F562" t="s">
        <v>4940</v>
      </c>
      <c r="G562" t="s">
        <v>2888</v>
      </c>
      <c r="H562" t="s">
        <v>1487</v>
      </c>
      <c r="I562">
        <v>0.5</v>
      </c>
      <c r="J562">
        <v>0.95</v>
      </c>
      <c r="K562" t="s">
        <v>3463</v>
      </c>
      <c r="L562" t="str">
        <f t="shared" si="89"/>
        <v>insert into conditionEffect values(</v>
      </c>
      <c r="M562" t="str">
        <f t="shared" si="90"/>
        <v>'CE0544',</v>
      </c>
      <c r="N562" t="str">
        <f t="shared" si="91"/>
        <v>'ONECE',</v>
      </c>
      <c r="O562" t="str">
        <f t="shared" si="92"/>
        <v>1,</v>
      </c>
      <c r="P562" t="str">
        <f t="shared" si="93"/>
        <v>'STATUS',</v>
      </c>
      <c r="Q562" t="str">
        <f t="shared" si="94"/>
        <v>'ADD_PERCENT_OF_MAX',</v>
      </c>
      <c r="R562" t="str">
        <f t="shared" si="95"/>
        <v>'CRT_P',</v>
      </c>
      <c r="S562" t="str">
        <f t="shared" si="96"/>
        <v>0.5,</v>
      </c>
      <c r="T562" t="str">
        <f t="shared" si="97"/>
        <v>0.95,</v>
      </c>
      <c r="U562" t="str">
        <f t="shared" si="98"/>
        <v>'物理クリティカル発生率上昇強1ターン'</v>
      </c>
      <c r="V562" t="s">
        <v>1441</v>
      </c>
      <c r="W562" t="str">
        <f t="shared" si="99"/>
        <v>insert into conditionEffect values('CE0544','ONECE',1,'STATUS','ADD_PERCENT_OF_MAX','CRT_P',0.5,0.95,'物理クリティカル発生率上昇強1ターン');</v>
      </c>
    </row>
    <row r="563" spans="3:23">
      <c r="C563" t="s">
        <v>4465</v>
      </c>
      <c r="D563" t="s">
        <v>2884</v>
      </c>
      <c r="E563">
        <v>5</v>
      </c>
      <c r="F563" t="s">
        <v>4940</v>
      </c>
      <c r="G563" t="s">
        <v>2888</v>
      </c>
      <c r="H563" t="s">
        <v>1487</v>
      </c>
      <c r="I563">
        <v>0.5</v>
      </c>
      <c r="J563">
        <v>0.95</v>
      </c>
      <c r="K563" t="s">
        <v>3464</v>
      </c>
      <c r="L563" t="str">
        <f t="shared" si="89"/>
        <v>insert into conditionEffect values(</v>
      </c>
      <c r="M563" t="str">
        <f t="shared" si="90"/>
        <v>'CE0545',</v>
      </c>
      <c r="N563" t="str">
        <f t="shared" si="91"/>
        <v>'CONTINUE',</v>
      </c>
      <c r="O563" t="str">
        <f t="shared" si="92"/>
        <v>5,</v>
      </c>
      <c r="P563" t="str">
        <f t="shared" si="93"/>
        <v>'STATUS',</v>
      </c>
      <c r="Q563" t="str">
        <f t="shared" si="94"/>
        <v>'ADD_PERCENT_OF_MAX',</v>
      </c>
      <c r="R563" t="str">
        <f t="shared" si="95"/>
        <v>'CRT_P',</v>
      </c>
      <c r="S563" t="str">
        <f t="shared" si="96"/>
        <v>0.5,</v>
      </c>
      <c r="T563" t="str">
        <f t="shared" si="97"/>
        <v>0.95,</v>
      </c>
      <c r="U563" t="str">
        <f t="shared" si="98"/>
        <v>'物理クリティカル発生率上昇強5ターン'</v>
      </c>
      <c r="V563" t="s">
        <v>1441</v>
      </c>
      <c r="W563" t="str">
        <f t="shared" si="99"/>
        <v>insert into conditionEffect values('CE0545','CONTINUE',5,'STATUS','ADD_PERCENT_OF_MAX','CRT_P',0.5,0.95,'物理クリティカル発生率上昇強5ターン');</v>
      </c>
    </row>
    <row r="564" spans="3:23">
      <c r="C564" t="s">
        <v>4466</v>
      </c>
      <c r="D564" t="s">
        <v>2884</v>
      </c>
      <c r="E564">
        <v>10</v>
      </c>
      <c r="F564" t="s">
        <v>4940</v>
      </c>
      <c r="G564" t="s">
        <v>2888</v>
      </c>
      <c r="H564" t="s">
        <v>1487</v>
      </c>
      <c r="I564">
        <v>0.5</v>
      </c>
      <c r="J564">
        <v>0.95</v>
      </c>
      <c r="K564" t="s">
        <v>3465</v>
      </c>
      <c r="L564" t="str">
        <f t="shared" si="89"/>
        <v>insert into conditionEffect values(</v>
      </c>
      <c r="M564" t="str">
        <f t="shared" si="90"/>
        <v>'CE0546',</v>
      </c>
      <c r="N564" t="str">
        <f t="shared" si="91"/>
        <v>'CONTINUE',</v>
      </c>
      <c r="O564" t="str">
        <f t="shared" si="92"/>
        <v>10,</v>
      </c>
      <c r="P564" t="str">
        <f t="shared" si="93"/>
        <v>'STATUS',</v>
      </c>
      <c r="Q564" t="str">
        <f t="shared" si="94"/>
        <v>'ADD_PERCENT_OF_MAX',</v>
      </c>
      <c r="R564" t="str">
        <f t="shared" si="95"/>
        <v>'CRT_P',</v>
      </c>
      <c r="S564" t="str">
        <f t="shared" si="96"/>
        <v>0.5,</v>
      </c>
      <c r="T564" t="str">
        <f t="shared" si="97"/>
        <v>0.95,</v>
      </c>
      <c r="U564" t="str">
        <f t="shared" si="98"/>
        <v>'物理クリティカル発生率上昇強10ターン'</v>
      </c>
      <c r="V564" t="s">
        <v>1441</v>
      </c>
      <c r="W564" t="str">
        <f t="shared" si="99"/>
        <v>insert into conditionEffect values('CE0546','CONTINUE',10,'STATUS','ADD_PERCENT_OF_MAX','CRT_P',0.5,0.95,'物理クリティカル発生率上昇強10ターン');</v>
      </c>
    </row>
    <row r="565" spans="3:23">
      <c r="C565" t="s">
        <v>4467</v>
      </c>
      <c r="D565" t="s">
        <v>2886</v>
      </c>
      <c r="E565">
        <v>1</v>
      </c>
      <c r="F565" t="s">
        <v>4940</v>
      </c>
      <c r="G565" t="s">
        <v>2888</v>
      </c>
      <c r="H565" t="s">
        <v>1487</v>
      </c>
      <c r="I565">
        <v>-0.1</v>
      </c>
      <c r="J565">
        <v>0.95</v>
      </c>
      <c r="K565" t="s">
        <v>3466</v>
      </c>
      <c r="L565" t="str">
        <f t="shared" si="89"/>
        <v>insert into conditionEffect values(</v>
      </c>
      <c r="M565" t="str">
        <f t="shared" si="90"/>
        <v>'CE0547',</v>
      </c>
      <c r="N565" t="str">
        <f t="shared" si="91"/>
        <v>'ONECE',</v>
      </c>
      <c r="O565" t="str">
        <f t="shared" si="92"/>
        <v>1,</v>
      </c>
      <c r="P565" t="str">
        <f t="shared" si="93"/>
        <v>'STATUS',</v>
      </c>
      <c r="Q565" t="str">
        <f t="shared" si="94"/>
        <v>'ADD_PERCENT_OF_MAX',</v>
      </c>
      <c r="R565" t="str">
        <f t="shared" si="95"/>
        <v>'CRT_P',</v>
      </c>
      <c r="S565" t="str">
        <f t="shared" si="96"/>
        <v>-0.1,</v>
      </c>
      <c r="T565" t="str">
        <f t="shared" si="97"/>
        <v>0.95,</v>
      </c>
      <c r="U565" t="str">
        <f t="shared" si="98"/>
        <v>'物理クリティカル発生率低下弱1ターン'</v>
      </c>
      <c r="V565" t="s">
        <v>1441</v>
      </c>
      <c r="W565" t="str">
        <f t="shared" si="99"/>
        <v>insert into conditionEffect values('CE0547','ONECE',1,'STATUS','ADD_PERCENT_OF_MAX','CRT_P',-0.1,0.95,'物理クリティカル発生率低下弱1ターン');</v>
      </c>
    </row>
    <row r="566" spans="3:23">
      <c r="C566" t="s">
        <v>4468</v>
      </c>
      <c r="D566" t="s">
        <v>2884</v>
      </c>
      <c r="E566">
        <v>5</v>
      </c>
      <c r="F566" t="s">
        <v>4940</v>
      </c>
      <c r="G566" t="s">
        <v>2888</v>
      </c>
      <c r="H566" t="s">
        <v>1487</v>
      </c>
      <c r="I566">
        <v>-0.1</v>
      </c>
      <c r="J566">
        <v>0.95</v>
      </c>
      <c r="K566" t="s">
        <v>3467</v>
      </c>
      <c r="L566" t="str">
        <f t="shared" si="89"/>
        <v>insert into conditionEffect values(</v>
      </c>
      <c r="M566" t="str">
        <f t="shared" si="90"/>
        <v>'CE0548',</v>
      </c>
      <c r="N566" t="str">
        <f t="shared" si="91"/>
        <v>'CONTINUE',</v>
      </c>
      <c r="O566" t="str">
        <f t="shared" si="92"/>
        <v>5,</v>
      </c>
      <c r="P566" t="str">
        <f t="shared" si="93"/>
        <v>'STATUS',</v>
      </c>
      <c r="Q566" t="str">
        <f t="shared" si="94"/>
        <v>'ADD_PERCENT_OF_MAX',</v>
      </c>
      <c r="R566" t="str">
        <f t="shared" si="95"/>
        <v>'CRT_P',</v>
      </c>
      <c r="S566" t="str">
        <f t="shared" si="96"/>
        <v>-0.1,</v>
      </c>
      <c r="T566" t="str">
        <f t="shared" si="97"/>
        <v>0.95,</v>
      </c>
      <c r="U566" t="str">
        <f t="shared" si="98"/>
        <v>'物理クリティカル発生率低下弱5ターン'</v>
      </c>
      <c r="V566" t="s">
        <v>1441</v>
      </c>
      <c r="W566" t="str">
        <f t="shared" si="99"/>
        <v>insert into conditionEffect values('CE0548','CONTINUE',5,'STATUS','ADD_PERCENT_OF_MAX','CRT_P',-0.1,0.95,'物理クリティカル発生率低下弱5ターン');</v>
      </c>
    </row>
    <row r="567" spans="3:23">
      <c r="C567" t="s">
        <v>4469</v>
      </c>
      <c r="D567" t="s">
        <v>2884</v>
      </c>
      <c r="E567">
        <v>10</v>
      </c>
      <c r="F567" t="s">
        <v>4940</v>
      </c>
      <c r="G567" t="s">
        <v>2888</v>
      </c>
      <c r="H567" t="s">
        <v>1487</v>
      </c>
      <c r="I567">
        <v>-0.1</v>
      </c>
      <c r="J567">
        <v>0.95</v>
      </c>
      <c r="K567" t="s">
        <v>3468</v>
      </c>
      <c r="L567" t="str">
        <f t="shared" si="89"/>
        <v>insert into conditionEffect values(</v>
      </c>
      <c r="M567" t="str">
        <f t="shared" si="90"/>
        <v>'CE0549',</v>
      </c>
      <c r="N567" t="str">
        <f t="shared" si="91"/>
        <v>'CONTINUE',</v>
      </c>
      <c r="O567" t="str">
        <f t="shared" si="92"/>
        <v>10,</v>
      </c>
      <c r="P567" t="str">
        <f t="shared" si="93"/>
        <v>'STATUS',</v>
      </c>
      <c r="Q567" t="str">
        <f t="shared" si="94"/>
        <v>'ADD_PERCENT_OF_MAX',</v>
      </c>
      <c r="R567" t="str">
        <f t="shared" si="95"/>
        <v>'CRT_P',</v>
      </c>
      <c r="S567" t="str">
        <f t="shared" si="96"/>
        <v>-0.1,</v>
      </c>
      <c r="T567" t="str">
        <f t="shared" si="97"/>
        <v>0.95,</v>
      </c>
      <c r="U567" t="str">
        <f t="shared" si="98"/>
        <v>'物理クリティカル発生率低下弱10ターン'</v>
      </c>
      <c r="V567" t="s">
        <v>1441</v>
      </c>
      <c r="W567" t="str">
        <f t="shared" si="99"/>
        <v>insert into conditionEffect values('CE0549','CONTINUE',10,'STATUS','ADD_PERCENT_OF_MAX','CRT_P',-0.1,0.95,'物理クリティカル発生率低下弱10ターン');</v>
      </c>
    </row>
    <row r="568" spans="3:23">
      <c r="C568" t="s">
        <v>4470</v>
      </c>
      <c r="D568" t="s">
        <v>2886</v>
      </c>
      <c r="E568">
        <v>1</v>
      </c>
      <c r="F568" t="s">
        <v>4940</v>
      </c>
      <c r="G568" t="s">
        <v>2888</v>
      </c>
      <c r="H568" t="s">
        <v>1487</v>
      </c>
      <c r="I568">
        <v>-0.25</v>
      </c>
      <c r="J568">
        <v>0.95</v>
      </c>
      <c r="K568" t="s">
        <v>3469</v>
      </c>
      <c r="L568" t="str">
        <f t="shared" si="89"/>
        <v>insert into conditionEffect values(</v>
      </c>
      <c r="M568" t="str">
        <f t="shared" si="90"/>
        <v>'CE0550',</v>
      </c>
      <c r="N568" t="str">
        <f t="shared" si="91"/>
        <v>'ONECE',</v>
      </c>
      <c r="O568" t="str">
        <f t="shared" si="92"/>
        <v>1,</v>
      </c>
      <c r="P568" t="str">
        <f t="shared" si="93"/>
        <v>'STATUS',</v>
      </c>
      <c r="Q568" t="str">
        <f t="shared" si="94"/>
        <v>'ADD_PERCENT_OF_MAX',</v>
      </c>
      <c r="R568" t="str">
        <f t="shared" si="95"/>
        <v>'CRT_P',</v>
      </c>
      <c r="S568" t="str">
        <f t="shared" si="96"/>
        <v>-0.25,</v>
      </c>
      <c r="T568" t="str">
        <f t="shared" si="97"/>
        <v>0.95,</v>
      </c>
      <c r="U568" t="str">
        <f t="shared" si="98"/>
        <v>'物理クリティカル発生率低下中1ターン'</v>
      </c>
      <c r="V568" t="s">
        <v>1441</v>
      </c>
      <c r="W568" t="str">
        <f t="shared" si="99"/>
        <v>insert into conditionEffect values('CE0550','ONECE',1,'STATUS','ADD_PERCENT_OF_MAX','CRT_P',-0.25,0.95,'物理クリティカル発生率低下中1ターン');</v>
      </c>
    </row>
    <row r="569" spans="3:23">
      <c r="C569" t="s">
        <v>4471</v>
      </c>
      <c r="D569" t="s">
        <v>2884</v>
      </c>
      <c r="E569">
        <v>5</v>
      </c>
      <c r="F569" t="s">
        <v>4940</v>
      </c>
      <c r="G569" t="s">
        <v>2888</v>
      </c>
      <c r="H569" t="s">
        <v>1487</v>
      </c>
      <c r="I569">
        <v>-0.25</v>
      </c>
      <c r="J569">
        <v>0.95</v>
      </c>
      <c r="K569" t="s">
        <v>3470</v>
      </c>
      <c r="L569" t="str">
        <f t="shared" si="89"/>
        <v>insert into conditionEffect values(</v>
      </c>
      <c r="M569" t="str">
        <f t="shared" si="90"/>
        <v>'CE0551',</v>
      </c>
      <c r="N569" t="str">
        <f t="shared" si="91"/>
        <v>'CONTINUE',</v>
      </c>
      <c r="O569" t="str">
        <f t="shared" si="92"/>
        <v>5,</v>
      </c>
      <c r="P569" t="str">
        <f t="shared" si="93"/>
        <v>'STATUS',</v>
      </c>
      <c r="Q569" t="str">
        <f t="shared" si="94"/>
        <v>'ADD_PERCENT_OF_MAX',</v>
      </c>
      <c r="R569" t="str">
        <f t="shared" si="95"/>
        <v>'CRT_P',</v>
      </c>
      <c r="S569" t="str">
        <f t="shared" si="96"/>
        <v>-0.25,</v>
      </c>
      <c r="T569" t="str">
        <f t="shared" si="97"/>
        <v>0.95,</v>
      </c>
      <c r="U569" t="str">
        <f t="shared" si="98"/>
        <v>'物理クリティカル発生率低下中5ターン'</v>
      </c>
      <c r="V569" t="s">
        <v>1441</v>
      </c>
      <c r="W569" t="str">
        <f t="shared" si="99"/>
        <v>insert into conditionEffect values('CE0551','CONTINUE',5,'STATUS','ADD_PERCENT_OF_MAX','CRT_P',-0.25,0.95,'物理クリティカル発生率低下中5ターン');</v>
      </c>
    </row>
    <row r="570" spans="3:23">
      <c r="C570" t="s">
        <v>4472</v>
      </c>
      <c r="D570" t="s">
        <v>2884</v>
      </c>
      <c r="E570">
        <v>10</v>
      </c>
      <c r="F570" t="s">
        <v>4940</v>
      </c>
      <c r="G570" t="s">
        <v>2888</v>
      </c>
      <c r="H570" t="s">
        <v>1487</v>
      </c>
      <c r="I570">
        <v>-0.25</v>
      </c>
      <c r="J570">
        <v>0.95</v>
      </c>
      <c r="K570" t="s">
        <v>3471</v>
      </c>
      <c r="L570" t="str">
        <f t="shared" si="89"/>
        <v>insert into conditionEffect values(</v>
      </c>
      <c r="M570" t="str">
        <f t="shared" si="90"/>
        <v>'CE0552',</v>
      </c>
      <c r="N570" t="str">
        <f t="shared" si="91"/>
        <v>'CONTINUE',</v>
      </c>
      <c r="O570" t="str">
        <f t="shared" si="92"/>
        <v>10,</v>
      </c>
      <c r="P570" t="str">
        <f t="shared" si="93"/>
        <v>'STATUS',</v>
      </c>
      <c r="Q570" t="str">
        <f t="shared" si="94"/>
        <v>'ADD_PERCENT_OF_MAX',</v>
      </c>
      <c r="R570" t="str">
        <f t="shared" si="95"/>
        <v>'CRT_P',</v>
      </c>
      <c r="S570" t="str">
        <f t="shared" si="96"/>
        <v>-0.25,</v>
      </c>
      <c r="T570" t="str">
        <f t="shared" si="97"/>
        <v>0.95,</v>
      </c>
      <c r="U570" t="str">
        <f t="shared" si="98"/>
        <v>'物理クリティカル発生率低下中10ターン'</v>
      </c>
      <c r="V570" t="s">
        <v>1441</v>
      </c>
      <c r="W570" t="str">
        <f t="shared" si="99"/>
        <v>insert into conditionEffect values('CE0552','CONTINUE',10,'STATUS','ADD_PERCENT_OF_MAX','CRT_P',-0.25,0.95,'物理クリティカル発生率低下中10ターン');</v>
      </c>
    </row>
    <row r="571" spans="3:23">
      <c r="C571" t="s">
        <v>4473</v>
      </c>
      <c r="D571" t="s">
        <v>2886</v>
      </c>
      <c r="E571">
        <v>1</v>
      </c>
      <c r="F571" t="s">
        <v>4940</v>
      </c>
      <c r="G571" t="s">
        <v>2888</v>
      </c>
      <c r="H571" t="s">
        <v>1487</v>
      </c>
      <c r="I571">
        <v>-0.5</v>
      </c>
      <c r="J571">
        <v>0.95</v>
      </c>
      <c r="K571" t="s">
        <v>3472</v>
      </c>
      <c r="L571" t="str">
        <f t="shared" si="89"/>
        <v>insert into conditionEffect values(</v>
      </c>
      <c r="M571" t="str">
        <f t="shared" si="90"/>
        <v>'CE0553',</v>
      </c>
      <c r="N571" t="str">
        <f t="shared" si="91"/>
        <v>'ONECE',</v>
      </c>
      <c r="O571" t="str">
        <f t="shared" si="92"/>
        <v>1,</v>
      </c>
      <c r="P571" t="str">
        <f t="shared" si="93"/>
        <v>'STATUS',</v>
      </c>
      <c r="Q571" t="str">
        <f t="shared" si="94"/>
        <v>'ADD_PERCENT_OF_MAX',</v>
      </c>
      <c r="R571" t="str">
        <f t="shared" si="95"/>
        <v>'CRT_P',</v>
      </c>
      <c r="S571" t="str">
        <f t="shared" si="96"/>
        <v>-0.5,</v>
      </c>
      <c r="T571" t="str">
        <f t="shared" si="97"/>
        <v>0.95,</v>
      </c>
      <c r="U571" t="str">
        <f t="shared" si="98"/>
        <v>'物理クリティカル発生率低下強1ターン'</v>
      </c>
      <c r="V571" t="s">
        <v>1441</v>
      </c>
      <c r="W571" t="str">
        <f t="shared" si="99"/>
        <v>insert into conditionEffect values('CE0553','ONECE',1,'STATUS','ADD_PERCENT_OF_MAX','CRT_P',-0.5,0.95,'物理クリティカル発生率低下強1ターン');</v>
      </c>
    </row>
    <row r="572" spans="3:23">
      <c r="C572" t="s">
        <v>4474</v>
      </c>
      <c r="D572" t="s">
        <v>2884</v>
      </c>
      <c r="E572">
        <v>5</v>
      </c>
      <c r="F572" t="s">
        <v>4940</v>
      </c>
      <c r="G572" t="s">
        <v>2888</v>
      </c>
      <c r="H572" t="s">
        <v>1487</v>
      </c>
      <c r="I572">
        <v>-0.5</v>
      </c>
      <c r="J572">
        <v>0.95</v>
      </c>
      <c r="K572" t="s">
        <v>3473</v>
      </c>
      <c r="L572" t="str">
        <f t="shared" si="89"/>
        <v>insert into conditionEffect values(</v>
      </c>
      <c r="M572" t="str">
        <f t="shared" si="90"/>
        <v>'CE0554',</v>
      </c>
      <c r="N572" t="str">
        <f t="shared" si="91"/>
        <v>'CONTINUE',</v>
      </c>
      <c r="O572" t="str">
        <f t="shared" si="92"/>
        <v>5,</v>
      </c>
      <c r="P572" t="str">
        <f t="shared" si="93"/>
        <v>'STATUS',</v>
      </c>
      <c r="Q572" t="str">
        <f t="shared" si="94"/>
        <v>'ADD_PERCENT_OF_MAX',</v>
      </c>
      <c r="R572" t="str">
        <f t="shared" si="95"/>
        <v>'CRT_P',</v>
      </c>
      <c r="S572" t="str">
        <f t="shared" si="96"/>
        <v>-0.5,</v>
      </c>
      <c r="T572" t="str">
        <f t="shared" si="97"/>
        <v>0.95,</v>
      </c>
      <c r="U572" t="str">
        <f t="shared" si="98"/>
        <v>'物理クリティカル発生率低下強5ターン'</v>
      </c>
      <c r="V572" t="s">
        <v>1441</v>
      </c>
      <c r="W572" t="str">
        <f t="shared" si="99"/>
        <v>insert into conditionEffect values('CE0554','CONTINUE',5,'STATUS','ADD_PERCENT_OF_MAX','CRT_P',-0.5,0.95,'物理クリティカル発生率低下強5ターン');</v>
      </c>
    </row>
    <row r="573" spans="3:23">
      <c r="C573" t="s">
        <v>4475</v>
      </c>
      <c r="D573" t="s">
        <v>2884</v>
      </c>
      <c r="E573">
        <v>10</v>
      </c>
      <c r="F573" t="s">
        <v>4940</v>
      </c>
      <c r="G573" t="s">
        <v>2888</v>
      </c>
      <c r="H573" t="s">
        <v>1487</v>
      </c>
      <c r="I573">
        <v>-0.5</v>
      </c>
      <c r="J573">
        <v>0.95</v>
      </c>
      <c r="K573" t="s">
        <v>3474</v>
      </c>
      <c r="L573" t="str">
        <f t="shared" si="89"/>
        <v>insert into conditionEffect values(</v>
      </c>
      <c r="M573" t="str">
        <f t="shared" si="90"/>
        <v>'CE0555',</v>
      </c>
      <c r="N573" t="str">
        <f t="shared" si="91"/>
        <v>'CONTINUE',</v>
      </c>
      <c r="O573" t="str">
        <f t="shared" si="92"/>
        <v>10,</v>
      </c>
      <c r="P573" t="str">
        <f t="shared" si="93"/>
        <v>'STATUS',</v>
      </c>
      <c r="Q573" t="str">
        <f t="shared" si="94"/>
        <v>'ADD_PERCENT_OF_MAX',</v>
      </c>
      <c r="R573" t="str">
        <f t="shared" si="95"/>
        <v>'CRT_P',</v>
      </c>
      <c r="S573" t="str">
        <f t="shared" si="96"/>
        <v>-0.5,</v>
      </c>
      <c r="T573" t="str">
        <f t="shared" si="97"/>
        <v>0.95,</v>
      </c>
      <c r="U573" t="str">
        <f t="shared" si="98"/>
        <v>'物理クリティカル発生率低下強10ターン'</v>
      </c>
      <c r="V573" t="s">
        <v>1441</v>
      </c>
      <c r="W573" t="str">
        <f t="shared" si="99"/>
        <v>insert into conditionEffect values('CE0555','CONTINUE',10,'STATUS','ADD_PERCENT_OF_MAX','CRT_P',-0.5,0.95,'物理クリティカル発生率低下強10ターン');</v>
      </c>
    </row>
    <row r="574" spans="3:23">
      <c r="C574" t="s">
        <v>4476</v>
      </c>
      <c r="D574" t="s">
        <v>2886</v>
      </c>
      <c r="E574">
        <v>1</v>
      </c>
      <c r="F574" t="s">
        <v>4940</v>
      </c>
      <c r="G574" t="s">
        <v>2888</v>
      </c>
      <c r="H574" t="s">
        <v>1488</v>
      </c>
      <c r="I574">
        <v>0.1</v>
      </c>
      <c r="J574">
        <v>0.95</v>
      </c>
      <c r="K574" t="s">
        <v>3475</v>
      </c>
      <c r="L574" t="str">
        <f t="shared" si="89"/>
        <v>insert into conditionEffect values(</v>
      </c>
      <c r="M574" t="str">
        <f t="shared" si="90"/>
        <v>'CE0556',</v>
      </c>
      <c r="N574" t="str">
        <f t="shared" si="91"/>
        <v>'ONECE',</v>
      </c>
      <c r="O574" t="str">
        <f t="shared" si="92"/>
        <v>1,</v>
      </c>
      <c r="P574" t="str">
        <f t="shared" si="93"/>
        <v>'STATUS',</v>
      </c>
      <c r="Q574" t="str">
        <f t="shared" si="94"/>
        <v>'ADD_PERCENT_OF_MAX',</v>
      </c>
      <c r="R574" t="str">
        <f t="shared" si="95"/>
        <v>'CRT_V',</v>
      </c>
      <c r="S574" t="str">
        <f t="shared" si="96"/>
        <v>0.1,</v>
      </c>
      <c r="T574" t="str">
        <f t="shared" si="97"/>
        <v>0.95,</v>
      </c>
      <c r="U574" t="str">
        <f t="shared" si="98"/>
        <v>'物理クリティカル発生時の追加割合上昇弱1ターン'</v>
      </c>
      <c r="V574" t="s">
        <v>1441</v>
      </c>
      <c r="W574" t="str">
        <f t="shared" si="99"/>
        <v>insert into conditionEffect values('CE0556','ONECE',1,'STATUS','ADD_PERCENT_OF_MAX','CRT_V',0.1,0.95,'物理クリティカル発生時の追加割合上昇弱1ターン');</v>
      </c>
    </row>
    <row r="575" spans="3:23">
      <c r="C575" t="s">
        <v>4477</v>
      </c>
      <c r="D575" t="s">
        <v>2884</v>
      </c>
      <c r="E575">
        <v>5</v>
      </c>
      <c r="F575" t="s">
        <v>4940</v>
      </c>
      <c r="G575" t="s">
        <v>2888</v>
      </c>
      <c r="H575" t="s">
        <v>1488</v>
      </c>
      <c r="I575">
        <v>0.1</v>
      </c>
      <c r="J575">
        <v>0.95</v>
      </c>
      <c r="K575" t="s">
        <v>3476</v>
      </c>
      <c r="L575" t="str">
        <f t="shared" si="89"/>
        <v>insert into conditionEffect values(</v>
      </c>
      <c r="M575" t="str">
        <f t="shared" si="90"/>
        <v>'CE0557',</v>
      </c>
      <c r="N575" t="str">
        <f t="shared" si="91"/>
        <v>'CONTINUE',</v>
      </c>
      <c r="O575" t="str">
        <f t="shared" si="92"/>
        <v>5,</v>
      </c>
      <c r="P575" t="str">
        <f t="shared" si="93"/>
        <v>'STATUS',</v>
      </c>
      <c r="Q575" t="str">
        <f t="shared" si="94"/>
        <v>'ADD_PERCENT_OF_MAX',</v>
      </c>
      <c r="R575" t="str">
        <f t="shared" si="95"/>
        <v>'CRT_V',</v>
      </c>
      <c r="S575" t="str">
        <f t="shared" si="96"/>
        <v>0.1,</v>
      </c>
      <c r="T575" t="str">
        <f t="shared" si="97"/>
        <v>0.95,</v>
      </c>
      <c r="U575" t="str">
        <f t="shared" si="98"/>
        <v>'物理クリティカル発生時の追加割合上昇弱5ターン'</v>
      </c>
      <c r="V575" t="s">
        <v>1441</v>
      </c>
      <c r="W575" t="str">
        <f t="shared" si="99"/>
        <v>insert into conditionEffect values('CE0557','CONTINUE',5,'STATUS','ADD_PERCENT_OF_MAX','CRT_V',0.1,0.95,'物理クリティカル発生時の追加割合上昇弱5ターン');</v>
      </c>
    </row>
    <row r="576" spans="3:23">
      <c r="C576" t="s">
        <v>4478</v>
      </c>
      <c r="D576" t="s">
        <v>2884</v>
      </c>
      <c r="E576">
        <v>10</v>
      </c>
      <c r="F576" t="s">
        <v>4940</v>
      </c>
      <c r="G576" t="s">
        <v>2888</v>
      </c>
      <c r="H576" t="s">
        <v>1488</v>
      </c>
      <c r="I576">
        <v>0.1</v>
      </c>
      <c r="J576">
        <v>0.95</v>
      </c>
      <c r="K576" t="s">
        <v>3477</v>
      </c>
      <c r="L576" t="str">
        <f t="shared" si="89"/>
        <v>insert into conditionEffect values(</v>
      </c>
      <c r="M576" t="str">
        <f t="shared" si="90"/>
        <v>'CE0558',</v>
      </c>
      <c r="N576" t="str">
        <f t="shared" si="91"/>
        <v>'CONTINUE',</v>
      </c>
      <c r="O576" t="str">
        <f t="shared" si="92"/>
        <v>10,</v>
      </c>
      <c r="P576" t="str">
        <f t="shared" si="93"/>
        <v>'STATUS',</v>
      </c>
      <c r="Q576" t="str">
        <f t="shared" si="94"/>
        <v>'ADD_PERCENT_OF_MAX',</v>
      </c>
      <c r="R576" t="str">
        <f t="shared" si="95"/>
        <v>'CRT_V',</v>
      </c>
      <c r="S576" t="str">
        <f t="shared" si="96"/>
        <v>0.1,</v>
      </c>
      <c r="T576" t="str">
        <f t="shared" si="97"/>
        <v>0.95,</v>
      </c>
      <c r="U576" t="str">
        <f t="shared" si="98"/>
        <v>'物理クリティカル発生時の追加割合上昇弱10ターン'</v>
      </c>
      <c r="V576" t="s">
        <v>1441</v>
      </c>
      <c r="W576" t="str">
        <f t="shared" si="99"/>
        <v>insert into conditionEffect values('CE0558','CONTINUE',10,'STATUS','ADD_PERCENT_OF_MAX','CRT_V',0.1,0.95,'物理クリティカル発生時の追加割合上昇弱10ターン');</v>
      </c>
    </row>
    <row r="577" spans="3:23">
      <c r="C577" t="s">
        <v>4479</v>
      </c>
      <c r="D577" t="s">
        <v>2886</v>
      </c>
      <c r="E577">
        <v>1</v>
      </c>
      <c r="F577" t="s">
        <v>4940</v>
      </c>
      <c r="G577" t="s">
        <v>2888</v>
      </c>
      <c r="H577" t="s">
        <v>1488</v>
      </c>
      <c r="I577">
        <v>0.25</v>
      </c>
      <c r="J577">
        <v>0.95</v>
      </c>
      <c r="K577" t="s">
        <v>3478</v>
      </c>
      <c r="L577" t="str">
        <f t="shared" si="89"/>
        <v>insert into conditionEffect values(</v>
      </c>
      <c r="M577" t="str">
        <f t="shared" si="90"/>
        <v>'CE0559',</v>
      </c>
      <c r="N577" t="str">
        <f t="shared" si="91"/>
        <v>'ONECE',</v>
      </c>
      <c r="O577" t="str">
        <f t="shared" si="92"/>
        <v>1,</v>
      </c>
      <c r="P577" t="str">
        <f t="shared" si="93"/>
        <v>'STATUS',</v>
      </c>
      <c r="Q577" t="str">
        <f t="shared" si="94"/>
        <v>'ADD_PERCENT_OF_MAX',</v>
      </c>
      <c r="R577" t="str">
        <f t="shared" si="95"/>
        <v>'CRT_V',</v>
      </c>
      <c r="S577" t="str">
        <f t="shared" si="96"/>
        <v>0.25,</v>
      </c>
      <c r="T577" t="str">
        <f t="shared" si="97"/>
        <v>0.95,</v>
      </c>
      <c r="U577" t="str">
        <f t="shared" si="98"/>
        <v>'物理クリティカル発生時の追加割合上昇中1ターン'</v>
      </c>
      <c r="V577" t="s">
        <v>1441</v>
      </c>
      <c r="W577" t="str">
        <f t="shared" si="99"/>
        <v>insert into conditionEffect values('CE0559','ONECE',1,'STATUS','ADD_PERCENT_OF_MAX','CRT_V',0.25,0.95,'物理クリティカル発生時の追加割合上昇中1ターン');</v>
      </c>
    </row>
    <row r="578" spans="3:23">
      <c r="C578" t="s">
        <v>4480</v>
      </c>
      <c r="D578" t="s">
        <v>2884</v>
      </c>
      <c r="E578">
        <v>5</v>
      </c>
      <c r="F578" t="s">
        <v>4940</v>
      </c>
      <c r="G578" t="s">
        <v>2888</v>
      </c>
      <c r="H578" t="s">
        <v>1488</v>
      </c>
      <c r="I578">
        <v>0.25</v>
      </c>
      <c r="J578">
        <v>0.95</v>
      </c>
      <c r="K578" t="s">
        <v>3479</v>
      </c>
      <c r="L578" t="str">
        <f t="shared" si="89"/>
        <v>insert into conditionEffect values(</v>
      </c>
      <c r="M578" t="str">
        <f t="shared" si="90"/>
        <v>'CE0560',</v>
      </c>
      <c r="N578" t="str">
        <f t="shared" si="91"/>
        <v>'CONTINUE',</v>
      </c>
      <c r="O578" t="str">
        <f t="shared" si="92"/>
        <v>5,</v>
      </c>
      <c r="P578" t="str">
        <f t="shared" si="93"/>
        <v>'STATUS',</v>
      </c>
      <c r="Q578" t="str">
        <f t="shared" si="94"/>
        <v>'ADD_PERCENT_OF_MAX',</v>
      </c>
      <c r="R578" t="str">
        <f t="shared" si="95"/>
        <v>'CRT_V',</v>
      </c>
      <c r="S578" t="str">
        <f t="shared" si="96"/>
        <v>0.25,</v>
      </c>
      <c r="T578" t="str">
        <f t="shared" si="97"/>
        <v>0.95,</v>
      </c>
      <c r="U578" t="str">
        <f t="shared" si="98"/>
        <v>'物理クリティカル発生時の追加割合上昇中5ターン'</v>
      </c>
      <c r="V578" t="s">
        <v>1441</v>
      </c>
      <c r="W578" t="str">
        <f t="shared" si="99"/>
        <v>insert into conditionEffect values('CE0560','CONTINUE',5,'STATUS','ADD_PERCENT_OF_MAX','CRT_V',0.25,0.95,'物理クリティカル発生時の追加割合上昇中5ターン');</v>
      </c>
    </row>
    <row r="579" spans="3:23">
      <c r="C579" t="s">
        <v>4481</v>
      </c>
      <c r="D579" t="s">
        <v>2884</v>
      </c>
      <c r="E579">
        <v>10</v>
      </c>
      <c r="F579" t="s">
        <v>4940</v>
      </c>
      <c r="G579" t="s">
        <v>2888</v>
      </c>
      <c r="H579" t="s">
        <v>1488</v>
      </c>
      <c r="I579">
        <v>0.25</v>
      </c>
      <c r="J579">
        <v>0.95</v>
      </c>
      <c r="K579" t="s">
        <v>3480</v>
      </c>
      <c r="L579" t="str">
        <f t="shared" si="89"/>
        <v>insert into conditionEffect values(</v>
      </c>
      <c r="M579" t="str">
        <f t="shared" si="90"/>
        <v>'CE0561',</v>
      </c>
      <c r="N579" t="str">
        <f t="shared" si="91"/>
        <v>'CONTINUE',</v>
      </c>
      <c r="O579" t="str">
        <f t="shared" si="92"/>
        <v>10,</v>
      </c>
      <c r="P579" t="str">
        <f t="shared" si="93"/>
        <v>'STATUS',</v>
      </c>
      <c r="Q579" t="str">
        <f t="shared" si="94"/>
        <v>'ADD_PERCENT_OF_MAX',</v>
      </c>
      <c r="R579" t="str">
        <f t="shared" si="95"/>
        <v>'CRT_V',</v>
      </c>
      <c r="S579" t="str">
        <f t="shared" si="96"/>
        <v>0.25,</v>
      </c>
      <c r="T579" t="str">
        <f t="shared" si="97"/>
        <v>0.95,</v>
      </c>
      <c r="U579" t="str">
        <f t="shared" si="98"/>
        <v>'物理クリティカル発生時の追加割合上昇中10ターン'</v>
      </c>
      <c r="V579" t="s">
        <v>1441</v>
      </c>
      <c r="W579" t="str">
        <f t="shared" si="99"/>
        <v>insert into conditionEffect values('CE0561','CONTINUE',10,'STATUS','ADD_PERCENT_OF_MAX','CRT_V',0.25,0.95,'物理クリティカル発生時の追加割合上昇中10ターン');</v>
      </c>
    </row>
    <row r="580" spans="3:23">
      <c r="C580" t="s">
        <v>4482</v>
      </c>
      <c r="D580" t="s">
        <v>2886</v>
      </c>
      <c r="E580">
        <v>1</v>
      </c>
      <c r="F580" t="s">
        <v>4940</v>
      </c>
      <c r="G580" t="s">
        <v>2888</v>
      </c>
      <c r="H580" t="s">
        <v>1488</v>
      </c>
      <c r="I580">
        <v>0.5</v>
      </c>
      <c r="J580">
        <v>0.95</v>
      </c>
      <c r="K580" t="s">
        <v>3481</v>
      </c>
      <c r="L580" t="str">
        <f t="shared" si="89"/>
        <v>insert into conditionEffect values(</v>
      </c>
      <c r="M580" t="str">
        <f t="shared" si="90"/>
        <v>'CE0562',</v>
      </c>
      <c r="N580" t="str">
        <f t="shared" si="91"/>
        <v>'ONECE',</v>
      </c>
      <c r="O580" t="str">
        <f t="shared" si="92"/>
        <v>1,</v>
      </c>
      <c r="P580" t="str">
        <f t="shared" si="93"/>
        <v>'STATUS',</v>
      </c>
      <c r="Q580" t="str">
        <f t="shared" si="94"/>
        <v>'ADD_PERCENT_OF_MAX',</v>
      </c>
      <c r="R580" t="str">
        <f t="shared" si="95"/>
        <v>'CRT_V',</v>
      </c>
      <c r="S580" t="str">
        <f t="shared" si="96"/>
        <v>0.5,</v>
      </c>
      <c r="T580" t="str">
        <f t="shared" si="97"/>
        <v>0.95,</v>
      </c>
      <c r="U580" t="str">
        <f t="shared" si="98"/>
        <v>'物理クリティカル発生時の追加割合上昇強1ターン'</v>
      </c>
      <c r="V580" t="s">
        <v>1441</v>
      </c>
      <c r="W580" t="str">
        <f t="shared" si="99"/>
        <v>insert into conditionEffect values('CE0562','ONECE',1,'STATUS','ADD_PERCENT_OF_MAX','CRT_V',0.5,0.95,'物理クリティカル発生時の追加割合上昇強1ターン');</v>
      </c>
    </row>
    <row r="581" spans="3:23">
      <c r="C581" t="s">
        <v>4483</v>
      </c>
      <c r="D581" t="s">
        <v>2884</v>
      </c>
      <c r="E581">
        <v>5</v>
      </c>
      <c r="F581" t="s">
        <v>4940</v>
      </c>
      <c r="G581" t="s">
        <v>2888</v>
      </c>
      <c r="H581" t="s">
        <v>1488</v>
      </c>
      <c r="I581">
        <v>0.5</v>
      </c>
      <c r="J581">
        <v>0.95</v>
      </c>
      <c r="K581" t="s">
        <v>3482</v>
      </c>
      <c r="L581" t="str">
        <f t="shared" ref="L581:L644" si="100">"insert into conditionEffect values("</f>
        <v>insert into conditionEffect values(</v>
      </c>
      <c r="M581" t="str">
        <f t="shared" ref="M581:M644" si="101">"'"&amp;C581&amp;"',"</f>
        <v>'CE0563',</v>
      </c>
      <c r="N581" t="str">
        <f t="shared" ref="N581:N644" si="102">"'"&amp;D581&amp;"',"</f>
        <v>'CONTINUE',</v>
      </c>
      <c r="O581" t="str">
        <f t="shared" ref="O581:O644" si="103">E581&amp;","</f>
        <v>5,</v>
      </c>
      <c r="P581" t="str">
        <f t="shared" ref="P581:P644" si="104">"'"&amp;F581&amp;"',"</f>
        <v>'STATUS',</v>
      </c>
      <c r="Q581" t="str">
        <f t="shared" ref="Q581:Q644" si="105">"'"&amp;G581&amp;"',"</f>
        <v>'ADD_PERCENT_OF_MAX',</v>
      </c>
      <c r="R581" t="str">
        <f t="shared" ref="R581:R644" si="106">"'"&amp;H581&amp;"',"</f>
        <v>'CRT_V',</v>
      </c>
      <c r="S581" t="str">
        <f t="shared" ref="S581:S644" si="107">I581&amp;","</f>
        <v>0.5,</v>
      </c>
      <c r="T581" t="str">
        <f t="shared" ref="T581:T644" si="108">J581&amp;","</f>
        <v>0.95,</v>
      </c>
      <c r="U581" t="str">
        <f t="shared" ref="U581:U644" si="109">"'"&amp;K581&amp;"'"</f>
        <v>'物理クリティカル発生時の追加割合上昇強5ターン'</v>
      </c>
      <c r="V581" t="s">
        <v>1441</v>
      </c>
      <c r="W581" t="str">
        <f t="shared" ref="W581:W644" si="110">L581&amp;M581&amp;N581&amp;O581&amp;P581&amp;Q581&amp;R581&amp;S581&amp;T581&amp;U581&amp;V581</f>
        <v>insert into conditionEffect values('CE0563','CONTINUE',5,'STATUS','ADD_PERCENT_OF_MAX','CRT_V',0.5,0.95,'物理クリティカル発生時の追加割合上昇強5ターン');</v>
      </c>
    </row>
    <row r="582" spans="3:23">
      <c r="C582" t="s">
        <v>4484</v>
      </c>
      <c r="D582" t="s">
        <v>2884</v>
      </c>
      <c r="E582">
        <v>10</v>
      </c>
      <c r="F582" t="s">
        <v>4940</v>
      </c>
      <c r="G582" t="s">
        <v>2888</v>
      </c>
      <c r="H582" t="s">
        <v>1488</v>
      </c>
      <c r="I582">
        <v>0.5</v>
      </c>
      <c r="J582">
        <v>0.95</v>
      </c>
      <c r="K582" t="s">
        <v>3483</v>
      </c>
      <c r="L582" t="str">
        <f t="shared" si="100"/>
        <v>insert into conditionEffect values(</v>
      </c>
      <c r="M582" t="str">
        <f t="shared" si="101"/>
        <v>'CE0564',</v>
      </c>
      <c r="N582" t="str">
        <f t="shared" si="102"/>
        <v>'CONTINUE',</v>
      </c>
      <c r="O582" t="str">
        <f t="shared" si="103"/>
        <v>10,</v>
      </c>
      <c r="P582" t="str">
        <f t="shared" si="104"/>
        <v>'STATUS',</v>
      </c>
      <c r="Q582" t="str">
        <f t="shared" si="105"/>
        <v>'ADD_PERCENT_OF_MAX',</v>
      </c>
      <c r="R582" t="str">
        <f t="shared" si="106"/>
        <v>'CRT_V',</v>
      </c>
      <c r="S582" t="str">
        <f t="shared" si="107"/>
        <v>0.5,</v>
      </c>
      <c r="T582" t="str">
        <f t="shared" si="108"/>
        <v>0.95,</v>
      </c>
      <c r="U582" t="str">
        <f t="shared" si="109"/>
        <v>'物理クリティカル発生時の追加割合上昇強10ターン'</v>
      </c>
      <c r="V582" t="s">
        <v>1441</v>
      </c>
      <c r="W582" t="str">
        <f t="shared" si="110"/>
        <v>insert into conditionEffect values('CE0564','CONTINUE',10,'STATUS','ADD_PERCENT_OF_MAX','CRT_V',0.5,0.95,'物理クリティカル発生時の追加割合上昇強10ターン');</v>
      </c>
    </row>
    <row r="583" spans="3:23">
      <c r="C583" t="s">
        <v>4485</v>
      </c>
      <c r="D583" t="s">
        <v>2886</v>
      </c>
      <c r="E583">
        <v>1</v>
      </c>
      <c r="F583" t="s">
        <v>4940</v>
      </c>
      <c r="G583" t="s">
        <v>2888</v>
      </c>
      <c r="H583" t="s">
        <v>1488</v>
      </c>
      <c r="I583">
        <v>-0.1</v>
      </c>
      <c r="J583">
        <v>0.95</v>
      </c>
      <c r="K583" t="s">
        <v>3484</v>
      </c>
      <c r="L583" t="str">
        <f t="shared" si="100"/>
        <v>insert into conditionEffect values(</v>
      </c>
      <c r="M583" t="str">
        <f t="shared" si="101"/>
        <v>'CE0565',</v>
      </c>
      <c r="N583" t="str">
        <f t="shared" si="102"/>
        <v>'ONECE',</v>
      </c>
      <c r="O583" t="str">
        <f t="shared" si="103"/>
        <v>1,</v>
      </c>
      <c r="P583" t="str">
        <f t="shared" si="104"/>
        <v>'STATUS',</v>
      </c>
      <c r="Q583" t="str">
        <f t="shared" si="105"/>
        <v>'ADD_PERCENT_OF_MAX',</v>
      </c>
      <c r="R583" t="str">
        <f t="shared" si="106"/>
        <v>'CRT_V',</v>
      </c>
      <c r="S583" t="str">
        <f t="shared" si="107"/>
        <v>-0.1,</v>
      </c>
      <c r="T583" t="str">
        <f t="shared" si="108"/>
        <v>0.95,</v>
      </c>
      <c r="U583" t="str">
        <f t="shared" si="109"/>
        <v>'物理クリティカル発生時の追加割合低下弱1ターン'</v>
      </c>
      <c r="V583" t="s">
        <v>1441</v>
      </c>
      <c r="W583" t="str">
        <f t="shared" si="110"/>
        <v>insert into conditionEffect values('CE0565','ONECE',1,'STATUS','ADD_PERCENT_OF_MAX','CRT_V',-0.1,0.95,'物理クリティカル発生時の追加割合低下弱1ターン');</v>
      </c>
    </row>
    <row r="584" spans="3:23">
      <c r="C584" t="s">
        <v>4486</v>
      </c>
      <c r="D584" t="s">
        <v>2884</v>
      </c>
      <c r="E584">
        <v>5</v>
      </c>
      <c r="F584" t="s">
        <v>4940</v>
      </c>
      <c r="G584" t="s">
        <v>2888</v>
      </c>
      <c r="H584" t="s">
        <v>1488</v>
      </c>
      <c r="I584">
        <v>-0.1</v>
      </c>
      <c r="J584">
        <v>0.95</v>
      </c>
      <c r="K584" t="s">
        <v>3485</v>
      </c>
      <c r="L584" t="str">
        <f t="shared" si="100"/>
        <v>insert into conditionEffect values(</v>
      </c>
      <c r="M584" t="str">
        <f t="shared" si="101"/>
        <v>'CE0566',</v>
      </c>
      <c r="N584" t="str">
        <f t="shared" si="102"/>
        <v>'CONTINUE',</v>
      </c>
      <c r="O584" t="str">
        <f t="shared" si="103"/>
        <v>5,</v>
      </c>
      <c r="P584" t="str">
        <f t="shared" si="104"/>
        <v>'STATUS',</v>
      </c>
      <c r="Q584" t="str">
        <f t="shared" si="105"/>
        <v>'ADD_PERCENT_OF_MAX',</v>
      </c>
      <c r="R584" t="str">
        <f t="shared" si="106"/>
        <v>'CRT_V',</v>
      </c>
      <c r="S584" t="str">
        <f t="shared" si="107"/>
        <v>-0.1,</v>
      </c>
      <c r="T584" t="str">
        <f t="shared" si="108"/>
        <v>0.95,</v>
      </c>
      <c r="U584" t="str">
        <f t="shared" si="109"/>
        <v>'物理クリティカル発生時の追加割合低下弱5ターン'</v>
      </c>
      <c r="V584" t="s">
        <v>1441</v>
      </c>
      <c r="W584" t="str">
        <f t="shared" si="110"/>
        <v>insert into conditionEffect values('CE0566','CONTINUE',5,'STATUS','ADD_PERCENT_OF_MAX','CRT_V',-0.1,0.95,'物理クリティカル発生時の追加割合低下弱5ターン');</v>
      </c>
    </row>
    <row r="585" spans="3:23">
      <c r="C585" t="s">
        <v>4487</v>
      </c>
      <c r="D585" t="s">
        <v>2884</v>
      </c>
      <c r="E585">
        <v>10</v>
      </c>
      <c r="F585" t="s">
        <v>4940</v>
      </c>
      <c r="G585" t="s">
        <v>2888</v>
      </c>
      <c r="H585" t="s">
        <v>1488</v>
      </c>
      <c r="I585">
        <v>-0.1</v>
      </c>
      <c r="J585">
        <v>0.95</v>
      </c>
      <c r="K585" t="s">
        <v>3486</v>
      </c>
      <c r="L585" t="str">
        <f t="shared" si="100"/>
        <v>insert into conditionEffect values(</v>
      </c>
      <c r="M585" t="str">
        <f t="shared" si="101"/>
        <v>'CE0567',</v>
      </c>
      <c r="N585" t="str">
        <f t="shared" si="102"/>
        <v>'CONTINUE',</v>
      </c>
      <c r="O585" t="str">
        <f t="shared" si="103"/>
        <v>10,</v>
      </c>
      <c r="P585" t="str">
        <f t="shared" si="104"/>
        <v>'STATUS',</v>
      </c>
      <c r="Q585" t="str">
        <f t="shared" si="105"/>
        <v>'ADD_PERCENT_OF_MAX',</v>
      </c>
      <c r="R585" t="str">
        <f t="shared" si="106"/>
        <v>'CRT_V',</v>
      </c>
      <c r="S585" t="str">
        <f t="shared" si="107"/>
        <v>-0.1,</v>
      </c>
      <c r="T585" t="str">
        <f t="shared" si="108"/>
        <v>0.95,</v>
      </c>
      <c r="U585" t="str">
        <f t="shared" si="109"/>
        <v>'物理クリティカル発生時の追加割合低下弱10ターン'</v>
      </c>
      <c r="V585" t="s">
        <v>1441</v>
      </c>
      <c r="W585" t="str">
        <f t="shared" si="110"/>
        <v>insert into conditionEffect values('CE0567','CONTINUE',10,'STATUS','ADD_PERCENT_OF_MAX','CRT_V',-0.1,0.95,'物理クリティカル発生時の追加割合低下弱10ターン');</v>
      </c>
    </row>
    <row r="586" spans="3:23">
      <c r="C586" t="s">
        <v>4488</v>
      </c>
      <c r="D586" t="s">
        <v>2886</v>
      </c>
      <c r="E586">
        <v>1</v>
      </c>
      <c r="F586" t="s">
        <v>4940</v>
      </c>
      <c r="G586" t="s">
        <v>2888</v>
      </c>
      <c r="H586" t="s">
        <v>1488</v>
      </c>
      <c r="I586">
        <v>-0.25</v>
      </c>
      <c r="J586">
        <v>0.95</v>
      </c>
      <c r="K586" t="s">
        <v>3487</v>
      </c>
      <c r="L586" t="str">
        <f t="shared" si="100"/>
        <v>insert into conditionEffect values(</v>
      </c>
      <c r="M586" t="str">
        <f t="shared" si="101"/>
        <v>'CE0568',</v>
      </c>
      <c r="N586" t="str">
        <f t="shared" si="102"/>
        <v>'ONECE',</v>
      </c>
      <c r="O586" t="str">
        <f t="shared" si="103"/>
        <v>1,</v>
      </c>
      <c r="P586" t="str">
        <f t="shared" si="104"/>
        <v>'STATUS',</v>
      </c>
      <c r="Q586" t="str">
        <f t="shared" si="105"/>
        <v>'ADD_PERCENT_OF_MAX',</v>
      </c>
      <c r="R586" t="str">
        <f t="shared" si="106"/>
        <v>'CRT_V',</v>
      </c>
      <c r="S586" t="str">
        <f t="shared" si="107"/>
        <v>-0.25,</v>
      </c>
      <c r="T586" t="str">
        <f t="shared" si="108"/>
        <v>0.95,</v>
      </c>
      <c r="U586" t="str">
        <f t="shared" si="109"/>
        <v>'物理クリティカル発生時の追加割合低下中1ターン'</v>
      </c>
      <c r="V586" t="s">
        <v>1441</v>
      </c>
      <c r="W586" t="str">
        <f t="shared" si="110"/>
        <v>insert into conditionEffect values('CE0568','ONECE',1,'STATUS','ADD_PERCENT_OF_MAX','CRT_V',-0.25,0.95,'物理クリティカル発生時の追加割合低下中1ターン');</v>
      </c>
    </row>
    <row r="587" spans="3:23">
      <c r="C587" t="s">
        <v>4489</v>
      </c>
      <c r="D587" t="s">
        <v>2884</v>
      </c>
      <c r="E587">
        <v>5</v>
      </c>
      <c r="F587" t="s">
        <v>4940</v>
      </c>
      <c r="G587" t="s">
        <v>2888</v>
      </c>
      <c r="H587" t="s">
        <v>1488</v>
      </c>
      <c r="I587">
        <v>-0.25</v>
      </c>
      <c r="J587">
        <v>0.95</v>
      </c>
      <c r="K587" t="s">
        <v>3488</v>
      </c>
      <c r="L587" t="str">
        <f t="shared" si="100"/>
        <v>insert into conditionEffect values(</v>
      </c>
      <c r="M587" t="str">
        <f t="shared" si="101"/>
        <v>'CE0569',</v>
      </c>
      <c r="N587" t="str">
        <f t="shared" si="102"/>
        <v>'CONTINUE',</v>
      </c>
      <c r="O587" t="str">
        <f t="shared" si="103"/>
        <v>5,</v>
      </c>
      <c r="P587" t="str">
        <f t="shared" si="104"/>
        <v>'STATUS',</v>
      </c>
      <c r="Q587" t="str">
        <f t="shared" si="105"/>
        <v>'ADD_PERCENT_OF_MAX',</v>
      </c>
      <c r="R587" t="str">
        <f t="shared" si="106"/>
        <v>'CRT_V',</v>
      </c>
      <c r="S587" t="str">
        <f t="shared" si="107"/>
        <v>-0.25,</v>
      </c>
      <c r="T587" t="str">
        <f t="shared" si="108"/>
        <v>0.95,</v>
      </c>
      <c r="U587" t="str">
        <f t="shared" si="109"/>
        <v>'物理クリティカル発生時の追加割合低下中5ターン'</v>
      </c>
      <c r="V587" t="s">
        <v>1441</v>
      </c>
      <c r="W587" t="str">
        <f t="shared" si="110"/>
        <v>insert into conditionEffect values('CE0569','CONTINUE',5,'STATUS','ADD_PERCENT_OF_MAX','CRT_V',-0.25,0.95,'物理クリティカル発生時の追加割合低下中5ターン');</v>
      </c>
    </row>
    <row r="588" spans="3:23">
      <c r="C588" t="s">
        <v>4490</v>
      </c>
      <c r="D588" t="s">
        <v>2884</v>
      </c>
      <c r="E588">
        <v>10</v>
      </c>
      <c r="F588" t="s">
        <v>4940</v>
      </c>
      <c r="G588" t="s">
        <v>2888</v>
      </c>
      <c r="H588" t="s">
        <v>1488</v>
      </c>
      <c r="I588">
        <v>-0.25</v>
      </c>
      <c r="J588">
        <v>0.95</v>
      </c>
      <c r="K588" t="s">
        <v>3489</v>
      </c>
      <c r="L588" t="str">
        <f t="shared" si="100"/>
        <v>insert into conditionEffect values(</v>
      </c>
      <c r="M588" t="str">
        <f t="shared" si="101"/>
        <v>'CE0570',</v>
      </c>
      <c r="N588" t="str">
        <f t="shared" si="102"/>
        <v>'CONTINUE',</v>
      </c>
      <c r="O588" t="str">
        <f t="shared" si="103"/>
        <v>10,</v>
      </c>
      <c r="P588" t="str">
        <f t="shared" si="104"/>
        <v>'STATUS',</v>
      </c>
      <c r="Q588" t="str">
        <f t="shared" si="105"/>
        <v>'ADD_PERCENT_OF_MAX',</v>
      </c>
      <c r="R588" t="str">
        <f t="shared" si="106"/>
        <v>'CRT_V',</v>
      </c>
      <c r="S588" t="str">
        <f t="shared" si="107"/>
        <v>-0.25,</v>
      </c>
      <c r="T588" t="str">
        <f t="shared" si="108"/>
        <v>0.95,</v>
      </c>
      <c r="U588" t="str">
        <f t="shared" si="109"/>
        <v>'物理クリティカル発生時の追加割合低下中10ターン'</v>
      </c>
      <c r="V588" t="s">
        <v>1441</v>
      </c>
      <c r="W588" t="str">
        <f t="shared" si="110"/>
        <v>insert into conditionEffect values('CE0570','CONTINUE',10,'STATUS','ADD_PERCENT_OF_MAX','CRT_V',-0.25,0.95,'物理クリティカル発生時の追加割合低下中10ターン');</v>
      </c>
    </row>
    <row r="589" spans="3:23">
      <c r="C589" t="s">
        <v>4491</v>
      </c>
      <c r="D589" t="s">
        <v>2886</v>
      </c>
      <c r="E589">
        <v>1</v>
      </c>
      <c r="F589" t="s">
        <v>4940</v>
      </c>
      <c r="G589" t="s">
        <v>2888</v>
      </c>
      <c r="H589" t="s">
        <v>1488</v>
      </c>
      <c r="I589">
        <v>-0.5</v>
      </c>
      <c r="J589">
        <v>0.95</v>
      </c>
      <c r="K589" t="s">
        <v>3490</v>
      </c>
      <c r="L589" t="str">
        <f t="shared" si="100"/>
        <v>insert into conditionEffect values(</v>
      </c>
      <c r="M589" t="str">
        <f t="shared" si="101"/>
        <v>'CE0571',</v>
      </c>
      <c r="N589" t="str">
        <f t="shared" si="102"/>
        <v>'ONECE',</v>
      </c>
      <c r="O589" t="str">
        <f t="shared" si="103"/>
        <v>1,</v>
      </c>
      <c r="P589" t="str">
        <f t="shared" si="104"/>
        <v>'STATUS',</v>
      </c>
      <c r="Q589" t="str">
        <f t="shared" si="105"/>
        <v>'ADD_PERCENT_OF_MAX',</v>
      </c>
      <c r="R589" t="str">
        <f t="shared" si="106"/>
        <v>'CRT_V',</v>
      </c>
      <c r="S589" t="str">
        <f t="shared" si="107"/>
        <v>-0.5,</v>
      </c>
      <c r="T589" t="str">
        <f t="shared" si="108"/>
        <v>0.95,</v>
      </c>
      <c r="U589" t="str">
        <f t="shared" si="109"/>
        <v>'物理クリティカル発生時の追加割合低下強1ターン'</v>
      </c>
      <c r="V589" t="s">
        <v>1441</v>
      </c>
      <c r="W589" t="str">
        <f t="shared" si="110"/>
        <v>insert into conditionEffect values('CE0571','ONECE',1,'STATUS','ADD_PERCENT_OF_MAX','CRT_V',-0.5,0.95,'物理クリティカル発生時の追加割合低下強1ターン');</v>
      </c>
    </row>
    <row r="590" spans="3:23">
      <c r="C590" t="s">
        <v>4492</v>
      </c>
      <c r="D590" t="s">
        <v>2884</v>
      </c>
      <c r="E590">
        <v>5</v>
      </c>
      <c r="F590" t="s">
        <v>4940</v>
      </c>
      <c r="G590" t="s">
        <v>2888</v>
      </c>
      <c r="H590" t="s">
        <v>1488</v>
      </c>
      <c r="I590">
        <v>-0.5</v>
      </c>
      <c r="J590">
        <v>0.95</v>
      </c>
      <c r="K590" t="s">
        <v>3491</v>
      </c>
      <c r="L590" t="str">
        <f t="shared" si="100"/>
        <v>insert into conditionEffect values(</v>
      </c>
      <c r="M590" t="str">
        <f t="shared" si="101"/>
        <v>'CE0572',</v>
      </c>
      <c r="N590" t="str">
        <f t="shared" si="102"/>
        <v>'CONTINUE',</v>
      </c>
      <c r="O590" t="str">
        <f t="shared" si="103"/>
        <v>5,</v>
      </c>
      <c r="P590" t="str">
        <f t="shared" si="104"/>
        <v>'STATUS',</v>
      </c>
      <c r="Q590" t="str">
        <f t="shared" si="105"/>
        <v>'ADD_PERCENT_OF_MAX',</v>
      </c>
      <c r="R590" t="str">
        <f t="shared" si="106"/>
        <v>'CRT_V',</v>
      </c>
      <c r="S590" t="str">
        <f t="shared" si="107"/>
        <v>-0.5,</v>
      </c>
      <c r="T590" t="str">
        <f t="shared" si="108"/>
        <v>0.95,</v>
      </c>
      <c r="U590" t="str">
        <f t="shared" si="109"/>
        <v>'物理クリティカル発生時の追加割合低下強5ターン'</v>
      </c>
      <c r="V590" t="s">
        <v>1441</v>
      </c>
      <c r="W590" t="str">
        <f t="shared" si="110"/>
        <v>insert into conditionEffect values('CE0572','CONTINUE',5,'STATUS','ADD_PERCENT_OF_MAX','CRT_V',-0.5,0.95,'物理クリティカル発生時の追加割合低下強5ターン');</v>
      </c>
    </row>
    <row r="591" spans="3:23">
      <c r="C591" t="s">
        <v>4493</v>
      </c>
      <c r="D591" t="s">
        <v>2884</v>
      </c>
      <c r="E591">
        <v>10</v>
      </c>
      <c r="F591" t="s">
        <v>4940</v>
      </c>
      <c r="G591" t="s">
        <v>2888</v>
      </c>
      <c r="H591" t="s">
        <v>1488</v>
      </c>
      <c r="I591">
        <v>-0.5</v>
      </c>
      <c r="J591">
        <v>0.95</v>
      </c>
      <c r="K591" t="s">
        <v>3492</v>
      </c>
      <c r="L591" t="str">
        <f t="shared" si="100"/>
        <v>insert into conditionEffect values(</v>
      </c>
      <c r="M591" t="str">
        <f t="shared" si="101"/>
        <v>'CE0573',</v>
      </c>
      <c r="N591" t="str">
        <f t="shared" si="102"/>
        <v>'CONTINUE',</v>
      </c>
      <c r="O591" t="str">
        <f t="shared" si="103"/>
        <v>10,</v>
      </c>
      <c r="P591" t="str">
        <f t="shared" si="104"/>
        <v>'STATUS',</v>
      </c>
      <c r="Q591" t="str">
        <f t="shared" si="105"/>
        <v>'ADD_PERCENT_OF_MAX',</v>
      </c>
      <c r="R591" t="str">
        <f t="shared" si="106"/>
        <v>'CRT_V',</v>
      </c>
      <c r="S591" t="str">
        <f t="shared" si="107"/>
        <v>-0.5,</v>
      </c>
      <c r="T591" t="str">
        <f t="shared" si="108"/>
        <v>0.95,</v>
      </c>
      <c r="U591" t="str">
        <f t="shared" si="109"/>
        <v>'物理クリティカル発生時の追加割合低下強10ターン'</v>
      </c>
      <c r="V591" t="s">
        <v>1441</v>
      </c>
      <c r="W591" t="str">
        <f t="shared" si="110"/>
        <v>insert into conditionEffect values('CE0573','CONTINUE',10,'STATUS','ADD_PERCENT_OF_MAX','CRT_V',-0.5,0.95,'物理クリティカル発生時の追加割合低下強10ターン');</v>
      </c>
    </row>
    <row r="592" spans="3:23">
      <c r="C592" t="s">
        <v>4494</v>
      </c>
      <c r="D592" t="s">
        <v>2886</v>
      </c>
      <c r="E592">
        <v>1</v>
      </c>
      <c r="F592" t="s">
        <v>4940</v>
      </c>
      <c r="G592" t="s">
        <v>2888</v>
      </c>
      <c r="H592" t="s">
        <v>1489</v>
      </c>
      <c r="I592">
        <v>0.1</v>
      </c>
      <c r="J592">
        <v>0.95</v>
      </c>
      <c r="K592" t="s">
        <v>3493</v>
      </c>
      <c r="L592" t="str">
        <f t="shared" si="100"/>
        <v>insert into conditionEffect values(</v>
      </c>
      <c r="M592" t="str">
        <f t="shared" si="101"/>
        <v>'CE0574',</v>
      </c>
      <c r="N592" t="str">
        <f t="shared" si="102"/>
        <v>'ONECE',</v>
      </c>
      <c r="O592" t="str">
        <f t="shared" si="103"/>
        <v>1,</v>
      </c>
      <c r="P592" t="str">
        <f t="shared" si="104"/>
        <v>'STATUS',</v>
      </c>
      <c r="Q592" t="str">
        <f t="shared" si="105"/>
        <v>'ADD_PERCENT_OF_MAX',</v>
      </c>
      <c r="R592" t="str">
        <f t="shared" si="106"/>
        <v>'M_ATK',</v>
      </c>
      <c r="S592" t="str">
        <f t="shared" si="107"/>
        <v>0.1,</v>
      </c>
      <c r="T592" t="str">
        <f t="shared" si="108"/>
        <v>0.95,</v>
      </c>
      <c r="U592" t="str">
        <f t="shared" si="109"/>
        <v>'魔法攻撃力上昇弱1ターン'</v>
      </c>
      <c r="V592" t="s">
        <v>1441</v>
      </c>
      <c r="W592" t="str">
        <f t="shared" si="110"/>
        <v>insert into conditionEffect values('CE0574','ONECE',1,'STATUS','ADD_PERCENT_OF_MAX','M_ATK',0.1,0.95,'魔法攻撃力上昇弱1ターン');</v>
      </c>
    </row>
    <row r="593" spans="3:23">
      <c r="C593" t="s">
        <v>4495</v>
      </c>
      <c r="D593" t="s">
        <v>2884</v>
      </c>
      <c r="E593">
        <v>5</v>
      </c>
      <c r="F593" t="s">
        <v>4940</v>
      </c>
      <c r="G593" t="s">
        <v>2888</v>
      </c>
      <c r="H593" t="s">
        <v>1489</v>
      </c>
      <c r="I593">
        <v>0.1</v>
      </c>
      <c r="J593">
        <v>0.95</v>
      </c>
      <c r="K593" t="s">
        <v>3494</v>
      </c>
      <c r="L593" t="str">
        <f t="shared" si="100"/>
        <v>insert into conditionEffect values(</v>
      </c>
      <c r="M593" t="str">
        <f t="shared" si="101"/>
        <v>'CE0575',</v>
      </c>
      <c r="N593" t="str">
        <f t="shared" si="102"/>
        <v>'CONTINUE',</v>
      </c>
      <c r="O593" t="str">
        <f t="shared" si="103"/>
        <v>5,</v>
      </c>
      <c r="P593" t="str">
        <f t="shared" si="104"/>
        <v>'STATUS',</v>
      </c>
      <c r="Q593" t="str">
        <f t="shared" si="105"/>
        <v>'ADD_PERCENT_OF_MAX',</v>
      </c>
      <c r="R593" t="str">
        <f t="shared" si="106"/>
        <v>'M_ATK',</v>
      </c>
      <c r="S593" t="str">
        <f t="shared" si="107"/>
        <v>0.1,</v>
      </c>
      <c r="T593" t="str">
        <f t="shared" si="108"/>
        <v>0.95,</v>
      </c>
      <c r="U593" t="str">
        <f t="shared" si="109"/>
        <v>'魔法攻撃力上昇弱5ターン'</v>
      </c>
      <c r="V593" t="s">
        <v>1441</v>
      </c>
      <c r="W593" t="str">
        <f t="shared" si="110"/>
        <v>insert into conditionEffect values('CE0575','CONTINUE',5,'STATUS','ADD_PERCENT_OF_MAX','M_ATK',0.1,0.95,'魔法攻撃力上昇弱5ターン');</v>
      </c>
    </row>
    <row r="594" spans="3:23">
      <c r="C594" t="s">
        <v>4496</v>
      </c>
      <c r="D594" t="s">
        <v>2884</v>
      </c>
      <c r="E594">
        <v>10</v>
      </c>
      <c r="F594" t="s">
        <v>4940</v>
      </c>
      <c r="G594" t="s">
        <v>2888</v>
      </c>
      <c r="H594" t="s">
        <v>1489</v>
      </c>
      <c r="I594">
        <v>0.1</v>
      </c>
      <c r="J594">
        <v>0.95</v>
      </c>
      <c r="K594" t="s">
        <v>3495</v>
      </c>
      <c r="L594" t="str">
        <f t="shared" si="100"/>
        <v>insert into conditionEffect values(</v>
      </c>
      <c r="M594" t="str">
        <f t="shared" si="101"/>
        <v>'CE0576',</v>
      </c>
      <c r="N594" t="str">
        <f t="shared" si="102"/>
        <v>'CONTINUE',</v>
      </c>
      <c r="O594" t="str">
        <f t="shared" si="103"/>
        <v>10,</v>
      </c>
      <c r="P594" t="str">
        <f t="shared" si="104"/>
        <v>'STATUS',</v>
      </c>
      <c r="Q594" t="str">
        <f t="shared" si="105"/>
        <v>'ADD_PERCENT_OF_MAX',</v>
      </c>
      <c r="R594" t="str">
        <f t="shared" si="106"/>
        <v>'M_ATK',</v>
      </c>
      <c r="S594" t="str">
        <f t="shared" si="107"/>
        <v>0.1,</v>
      </c>
      <c r="T594" t="str">
        <f t="shared" si="108"/>
        <v>0.95,</v>
      </c>
      <c r="U594" t="str">
        <f t="shared" si="109"/>
        <v>'魔法攻撃力上昇弱10ターン'</v>
      </c>
      <c r="V594" t="s">
        <v>1441</v>
      </c>
      <c r="W594" t="str">
        <f t="shared" si="110"/>
        <v>insert into conditionEffect values('CE0576','CONTINUE',10,'STATUS','ADD_PERCENT_OF_MAX','M_ATK',0.1,0.95,'魔法攻撃力上昇弱10ターン');</v>
      </c>
    </row>
    <row r="595" spans="3:23">
      <c r="C595" t="s">
        <v>4497</v>
      </c>
      <c r="D595" t="s">
        <v>2886</v>
      </c>
      <c r="E595">
        <v>1</v>
      </c>
      <c r="F595" t="s">
        <v>4940</v>
      </c>
      <c r="G595" t="s">
        <v>2888</v>
      </c>
      <c r="H595" t="s">
        <v>1489</v>
      </c>
      <c r="I595">
        <v>0.25</v>
      </c>
      <c r="J595">
        <v>0.95</v>
      </c>
      <c r="K595" t="s">
        <v>3496</v>
      </c>
      <c r="L595" t="str">
        <f t="shared" si="100"/>
        <v>insert into conditionEffect values(</v>
      </c>
      <c r="M595" t="str">
        <f t="shared" si="101"/>
        <v>'CE0577',</v>
      </c>
      <c r="N595" t="str">
        <f t="shared" si="102"/>
        <v>'ONECE',</v>
      </c>
      <c r="O595" t="str">
        <f t="shared" si="103"/>
        <v>1,</v>
      </c>
      <c r="P595" t="str">
        <f t="shared" si="104"/>
        <v>'STATUS',</v>
      </c>
      <c r="Q595" t="str">
        <f t="shared" si="105"/>
        <v>'ADD_PERCENT_OF_MAX',</v>
      </c>
      <c r="R595" t="str">
        <f t="shared" si="106"/>
        <v>'M_ATK',</v>
      </c>
      <c r="S595" t="str">
        <f t="shared" si="107"/>
        <v>0.25,</v>
      </c>
      <c r="T595" t="str">
        <f t="shared" si="108"/>
        <v>0.95,</v>
      </c>
      <c r="U595" t="str">
        <f t="shared" si="109"/>
        <v>'魔法攻撃力上昇中1ターン'</v>
      </c>
      <c r="V595" t="s">
        <v>1441</v>
      </c>
      <c r="W595" t="str">
        <f t="shared" si="110"/>
        <v>insert into conditionEffect values('CE0577','ONECE',1,'STATUS','ADD_PERCENT_OF_MAX','M_ATK',0.25,0.95,'魔法攻撃力上昇中1ターン');</v>
      </c>
    </row>
    <row r="596" spans="3:23">
      <c r="C596" t="s">
        <v>4498</v>
      </c>
      <c r="D596" t="s">
        <v>2884</v>
      </c>
      <c r="E596">
        <v>5</v>
      </c>
      <c r="F596" t="s">
        <v>4940</v>
      </c>
      <c r="G596" t="s">
        <v>2888</v>
      </c>
      <c r="H596" t="s">
        <v>1489</v>
      </c>
      <c r="I596">
        <v>0.25</v>
      </c>
      <c r="J596">
        <v>0.95</v>
      </c>
      <c r="K596" t="s">
        <v>3497</v>
      </c>
      <c r="L596" t="str">
        <f t="shared" si="100"/>
        <v>insert into conditionEffect values(</v>
      </c>
      <c r="M596" t="str">
        <f t="shared" si="101"/>
        <v>'CE0578',</v>
      </c>
      <c r="N596" t="str">
        <f t="shared" si="102"/>
        <v>'CONTINUE',</v>
      </c>
      <c r="O596" t="str">
        <f t="shared" si="103"/>
        <v>5,</v>
      </c>
      <c r="P596" t="str">
        <f t="shared" si="104"/>
        <v>'STATUS',</v>
      </c>
      <c r="Q596" t="str">
        <f t="shared" si="105"/>
        <v>'ADD_PERCENT_OF_MAX',</v>
      </c>
      <c r="R596" t="str">
        <f t="shared" si="106"/>
        <v>'M_ATK',</v>
      </c>
      <c r="S596" t="str">
        <f t="shared" si="107"/>
        <v>0.25,</v>
      </c>
      <c r="T596" t="str">
        <f t="shared" si="108"/>
        <v>0.95,</v>
      </c>
      <c r="U596" t="str">
        <f t="shared" si="109"/>
        <v>'魔法攻撃力上昇中5ターン'</v>
      </c>
      <c r="V596" t="s">
        <v>1441</v>
      </c>
      <c r="W596" t="str">
        <f t="shared" si="110"/>
        <v>insert into conditionEffect values('CE0578','CONTINUE',5,'STATUS','ADD_PERCENT_OF_MAX','M_ATK',0.25,0.95,'魔法攻撃力上昇中5ターン');</v>
      </c>
    </row>
    <row r="597" spans="3:23">
      <c r="C597" t="s">
        <v>4499</v>
      </c>
      <c r="D597" t="s">
        <v>2884</v>
      </c>
      <c r="E597">
        <v>10</v>
      </c>
      <c r="F597" t="s">
        <v>4940</v>
      </c>
      <c r="G597" t="s">
        <v>2888</v>
      </c>
      <c r="H597" t="s">
        <v>1489</v>
      </c>
      <c r="I597">
        <v>0.25</v>
      </c>
      <c r="J597">
        <v>0.95</v>
      </c>
      <c r="K597" t="s">
        <v>3498</v>
      </c>
      <c r="L597" t="str">
        <f t="shared" si="100"/>
        <v>insert into conditionEffect values(</v>
      </c>
      <c r="M597" t="str">
        <f t="shared" si="101"/>
        <v>'CE0579',</v>
      </c>
      <c r="N597" t="str">
        <f t="shared" si="102"/>
        <v>'CONTINUE',</v>
      </c>
      <c r="O597" t="str">
        <f t="shared" si="103"/>
        <v>10,</v>
      </c>
      <c r="P597" t="str">
        <f t="shared" si="104"/>
        <v>'STATUS',</v>
      </c>
      <c r="Q597" t="str">
        <f t="shared" si="105"/>
        <v>'ADD_PERCENT_OF_MAX',</v>
      </c>
      <c r="R597" t="str">
        <f t="shared" si="106"/>
        <v>'M_ATK',</v>
      </c>
      <c r="S597" t="str">
        <f t="shared" si="107"/>
        <v>0.25,</v>
      </c>
      <c r="T597" t="str">
        <f t="shared" si="108"/>
        <v>0.95,</v>
      </c>
      <c r="U597" t="str">
        <f t="shared" si="109"/>
        <v>'魔法攻撃力上昇中10ターン'</v>
      </c>
      <c r="V597" t="s">
        <v>1441</v>
      </c>
      <c r="W597" t="str">
        <f t="shared" si="110"/>
        <v>insert into conditionEffect values('CE0579','CONTINUE',10,'STATUS','ADD_PERCENT_OF_MAX','M_ATK',0.25,0.95,'魔法攻撃力上昇中10ターン');</v>
      </c>
    </row>
    <row r="598" spans="3:23">
      <c r="C598" t="s">
        <v>4500</v>
      </c>
      <c r="D598" t="s">
        <v>2886</v>
      </c>
      <c r="E598">
        <v>1</v>
      </c>
      <c r="F598" t="s">
        <v>4940</v>
      </c>
      <c r="G598" t="s">
        <v>2888</v>
      </c>
      <c r="H598" t="s">
        <v>1489</v>
      </c>
      <c r="I598">
        <v>0.5</v>
      </c>
      <c r="J598">
        <v>0.95</v>
      </c>
      <c r="K598" t="s">
        <v>3499</v>
      </c>
      <c r="L598" t="str">
        <f t="shared" si="100"/>
        <v>insert into conditionEffect values(</v>
      </c>
      <c r="M598" t="str">
        <f t="shared" si="101"/>
        <v>'CE0580',</v>
      </c>
      <c r="N598" t="str">
        <f t="shared" si="102"/>
        <v>'ONECE',</v>
      </c>
      <c r="O598" t="str">
        <f t="shared" si="103"/>
        <v>1,</v>
      </c>
      <c r="P598" t="str">
        <f t="shared" si="104"/>
        <v>'STATUS',</v>
      </c>
      <c r="Q598" t="str">
        <f t="shared" si="105"/>
        <v>'ADD_PERCENT_OF_MAX',</v>
      </c>
      <c r="R598" t="str">
        <f t="shared" si="106"/>
        <v>'M_ATK',</v>
      </c>
      <c r="S598" t="str">
        <f t="shared" si="107"/>
        <v>0.5,</v>
      </c>
      <c r="T598" t="str">
        <f t="shared" si="108"/>
        <v>0.95,</v>
      </c>
      <c r="U598" t="str">
        <f t="shared" si="109"/>
        <v>'魔法攻撃力上昇強1ターン'</v>
      </c>
      <c r="V598" t="s">
        <v>1441</v>
      </c>
      <c r="W598" t="str">
        <f t="shared" si="110"/>
        <v>insert into conditionEffect values('CE0580','ONECE',1,'STATUS','ADD_PERCENT_OF_MAX','M_ATK',0.5,0.95,'魔法攻撃力上昇強1ターン');</v>
      </c>
    </row>
    <row r="599" spans="3:23">
      <c r="C599" t="s">
        <v>4501</v>
      </c>
      <c r="D599" t="s">
        <v>2884</v>
      </c>
      <c r="E599">
        <v>5</v>
      </c>
      <c r="F599" t="s">
        <v>4940</v>
      </c>
      <c r="G599" t="s">
        <v>2888</v>
      </c>
      <c r="H599" t="s">
        <v>1489</v>
      </c>
      <c r="I599">
        <v>0.5</v>
      </c>
      <c r="J599">
        <v>0.95</v>
      </c>
      <c r="K599" t="s">
        <v>3500</v>
      </c>
      <c r="L599" t="str">
        <f t="shared" si="100"/>
        <v>insert into conditionEffect values(</v>
      </c>
      <c r="M599" t="str">
        <f t="shared" si="101"/>
        <v>'CE0581',</v>
      </c>
      <c r="N599" t="str">
        <f t="shared" si="102"/>
        <v>'CONTINUE',</v>
      </c>
      <c r="O599" t="str">
        <f t="shared" si="103"/>
        <v>5,</v>
      </c>
      <c r="P599" t="str">
        <f t="shared" si="104"/>
        <v>'STATUS',</v>
      </c>
      <c r="Q599" t="str">
        <f t="shared" si="105"/>
        <v>'ADD_PERCENT_OF_MAX',</v>
      </c>
      <c r="R599" t="str">
        <f t="shared" si="106"/>
        <v>'M_ATK',</v>
      </c>
      <c r="S599" t="str">
        <f t="shared" si="107"/>
        <v>0.5,</v>
      </c>
      <c r="T599" t="str">
        <f t="shared" si="108"/>
        <v>0.95,</v>
      </c>
      <c r="U599" t="str">
        <f t="shared" si="109"/>
        <v>'魔法攻撃力上昇強5ターン'</v>
      </c>
      <c r="V599" t="s">
        <v>1441</v>
      </c>
      <c r="W599" t="str">
        <f t="shared" si="110"/>
        <v>insert into conditionEffect values('CE0581','CONTINUE',5,'STATUS','ADD_PERCENT_OF_MAX','M_ATK',0.5,0.95,'魔法攻撃力上昇強5ターン');</v>
      </c>
    </row>
    <row r="600" spans="3:23">
      <c r="C600" t="s">
        <v>4502</v>
      </c>
      <c r="D600" t="s">
        <v>2884</v>
      </c>
      <c r="E600">
        <v>10</v>
      </c>
      <c r="F600" t="s">
        <v>4940</v>
      </c>
      <c r="G600" t="s">
        <v>2888</v>
      </c>
      <c r="H600" t="s">
        <v>1489</v>
      </c>
      <c r="I600">
        <v>0.5</v>
      </c>
      <c r="J600">
        <v>0.95</v>
      </c>
      <c r="K600" t="s">
        <v>3501</v>
      </c>
      <c r="L600" t="str">
        <f t="shared" si="100"/>
        <v>insert into conditionEffect values(</v>
      </c>
      <c r="M600" t="str">
        <f t="shared" si="101"/>
        <v>'CE0582',</v>
      </c>
      <c r="N600" t="str">
        <f t="shared" si="102"/>
        <v>'CONTINUE',</v>
      </c>
      <c r="O600" t="str">
        <f t="shared" si="103"/>
        <v>10,</v>
      </c>
      <c r="P600" t="str">
        <f t="shared" si="104"/>
        <v>'STATUS',</v>
      </c>
      <c r="Q600" t="str">
        <f t="shared" si="105"/>
        <v>'ADD_PERCENT_OF_MAX',</v>
      </c>
      <c r="R600" t="str">
        <f t="shared" si="106"/>
        <v>'M_ATK',</v>
      </c>
      <c r="S600" t="str">
        <f t="shared" si="107"/>
        <v>0.5,</v>
      </c>
      <c r="T600" t="str">
        <f t="shared" si="108"/>
        <v>0.95,</v>
      </c>
      <c r="U600" t="str">
        <f t="shared" si="109"/>
        <v>'魔法攻撃力上昇強10ターン'</v>
      </c>
      <c r="V600" t="s">
        <v>1441</v>
      </c>
      <c r="W600" t="str">
        <f t="shared" si="110"/>
        <v>insert into conditionEffect values('CE0582','CONTINUE',10,'STATUS','ADD_PERCENT_OF_MAX','M_ATK',0.5,0.95,'魔法攻撃力上昇強10ターン');</v>
      </c>
    </row>
    <row r="601" spans="3:23">
      <c r="C601" t="s">
        <v>4503</v>
      </c>
      <c r="D601" t="s">
        <v>2886</v>
      </c>
      <c r="E601">
        <v>1</v>
      </c>
      <c r="F601" t="s">
        <v>4940</v>
      </c>
      <c r="G601" t="s">
        <v>2888</v>
      </c>
      <c r="H601" t="s">
        <v>1489</v>
      </c>
      <c r="I601">
        <v>-0.1</v>
      </c>
      <c r="J601">
        <v>0.95</v>
      </c>
      <c r="K601" t="s">
        <v>3502</v>
      </c>
      <c r="L601" t="str">
        <f t="shared" si="100"/>
        <v>insert into conditionEffect values(</v>
      </c>
      <c r="M601" t="str">
        <f t="shared" si="101"/>
        <v>'CE0583',</v>
      </c>
      <c r="N601" t="str">
        <f t="shared" si="102"/>
        <v>'ONECE',</v>
      </c>
      <c r="O601" t="str">
        <f t="shared" si="103"/>
        <v>1,</v>
      </c>
      <c r="P601" t="str">
        <f t="shared" si="104"/>
        <v>'STATUS',</v>
      </c>
      <c r="Q601" t="str">
        <f t="shared" si="105"/>
        <v>'ADD_PERCENT_OF_MAX',</v>
      </c>
      <c r="R601" t="str">
        <f t="shared" si="106"/>
        <v>'M_ATK',</v>
      </c>
      <c r="S601" t="str">
        <f t="shared" si="107"/>
        <v>-0.1,</v>
      </c>
      <c r="T601" t="str">
        <f t="shared" si="108"/>
        <v>0.95,</v>
      </c>
      <c r="U601" t="str">
        <f t="shared" si="109"/>
        <v>'魔法攻撃力低下弱1ターン'</v>
      </c>
      <c r="V601" t="s">
        <v>1441</v>
      </c>
      <c r="W601" t="str">
        <f t="shared" si="110"/>
        <v>insert into conditionEffect values('CE0583','ONECE',1,'STATUS','ADD_PERCENT_OF_MAX','M_ATK',-0.1,0.95,'魔法攻撃力低下弱1ターン');</v>
      </c>
    </row>
    <row r="602" spans="3:23">
      <c r="C602" t="s">
        <v>4504</v>
      </c>
      <c r="D602" t="s">
        <v>2884</v>
      </c>
      <c r="E602">
        <v>5</v>
      </c>
      <c r="F602" t="s">
        <v>4940</v>
      </c>
      <c r="G602" t="s">
        <v>2888</v>
      </c>
      <c r="H602" t="s">
        <v>1489</v>
      </c>
      <c r="I602">
        <v>-0.1</v>
      </c>
      <c r="J602">
        <v>0.95</v>
      </c>
      <c r="K602" t="s">
        <v>3503</v>
      </c>
      <c r="L602" t="str">
        <f t="shared" si="100"/>
        <v>insert into conditionEffect values(</v>
      </c>
      <c r="M602" t="str">
        <f t="shared" si="101"/>
        <v>'CE0584',</v>
      </c>
      <c r="N602" t="str">
        <f t="shared" si="102"/>
        <v>'CONTINUE',</v>
      </c>
      <c r="O602" t="str">
        <f t="shared" si="103"/>
        <v>5,</v>
      </c>
      <c r="P602" t="str">
        <f t="shared" si="104"/>
        <v>'STATUS',</v>
      </c>
      <c r="Q602" t="str">
        <f t="shared" si="105"/>
        <v>'ADD_PERCENT_OF_MAX',</v>
      </c>
      <c r="R602" t="str">
        <f t="shared" si="106"/>
        <v>'M_ATK',</v>
      </c>
      <c r="S602" t="str">
        <f t="shared" si="107"/>
        <v>-0.1,</v>
      </c>
      <c r="T602" t="str">
        <f t="shared" si="108"/>
        <v>0.95,</v>
      </c>
      <c r="U602" t="str">
        <f t="shared" si="109"/>
        <v>'魔法攻撃力低下弱5ターン'</v>
      </c>
      <c r="V602" t="s">
        <v>1441</v>
      </c>
      <c r="W602" t="str">
        <f t="shared" si="110"/>
        <v>insert into conditionEffect values('CE0584','CONTINUE',5,'STATUS','ADD_PERCENT_OF_MAX','M_ATK',-0.1,0.95,'魔法攻撃力低下弱5ターン');</v>
      </c>
    </row>
    <row r="603" spans="3:23">
      <c r="C603" t="s">
        <v>4505</v>
      </c>
      <c r="D603" t="s">
        <v>2884</v>
      </c>
      <c r="E603">
        <v>10</v>
      </c>
      <c r="F603" t="s">
        <v>4940</v>
      </c>
      <c r="G603" t="s">
        <v>2888</v>
      </c>
      <c r="H603" t="s">
        <v>1489</v>
      </c>
      <c r="I603">
        <v>-0.1</v>
      </c>
      <c r="J603">
        <v>0.95</v>
      </c>
      <c r="K603" t="s">
        <v>3504</v>
      </c>
      <c r="L603" t="str">
        <f t="shared" si="100"/>
        <v>insert into conditionEffect values(</v>
      </c>
      <c r="M603" t="str">
        <f t="shared" si="101"/>
        <v>'CE0585',</v>
      </c>
      <c r="N603" t="str">
        <f t="shared" si="102"/>
        <v>'CONTINUE',</v>
      </c>
      <c r="O603" t="str">
        <f t="shared" si="103"/>
        <v>10,</v>
      </c>
      <c r="P603" t="str">
        <f t="shared" si="104"/>
        <v>'STATUS',</v>
      </c>
      <c r="Q603" t="str">
        <f t="shared" si="105"/>
        <v>'ADD_PERCENT_OF_MAX',</v>
      </c>
      <c r="R603" t="str">
        <f t="shared" si="106"/>
        <v>'M_ATK',</v>
      </c>
      <c r="S603" t="str">
        <f t="shared" si="107"/>
        <v>-0.1,</v>
      </c>
      <c r="T603" t="str">
        <f t="shared" si="108"/>
        <v>0.95,</v>
      </c>
      <c r="U603" t="str">
        <f t="shared" si="109"/>
        <v>'魔法攻撃力低下弱10ターン'</v>
      </c>
      <c r="V603" t="s">
        <v>1441</v>
      </c>
      <c r="W603" t="str">
        <f t="shared" si="110"/>
        <v>insert into conditionEffect values('CE0585','CONTINUE',10,'STATUS','ADD_PERCENT_OF_MAX','M_ATK',-0.1,0.95,'魔法攻撃力低下弱10ターン');</v>
      </c>
    </row>
    <row r="604" spans="3:23">
      <c r="C604" t="s">
        <v>4506</v>
      </c>
      <c r="D604" t="s">
        <v>2886</v>
      </c>
      <c r="E604">
        <v>1</v>
      </c>
      <c r="F604" t="s">
        <v>4940</v>
      </c>
      <c r="G604" t="s">
        <v>2888</v>
      </c>
      <c r="H604" t="s">
        <v>1489</v>
      </c>
      <c r="I604">
        <v>-0.25</v>
      </c>
      <c r="J604">
        <v>0.95</v>
      </c>
      <c r="K604" t="s">
        <v>3505</v>
      </c>
      <c r="L604" t="str">
        <f t="shared" si="100"/>
        <v>insert into conditionEffect values(</v>
      </c>
      <c r="M604" t="str">
        <f t="shared" si="101"/>
        <v>'CE0586',</v>
      </c>
      <c r="N604" t="str">
        <f t="shared" si="102"/>
        <v>'ONECE',</v>
      </c>
      <c r="O604" t="str">
        <f t="shared" si="103"/>
        <v>1,</v>
      </c>
      <c r="P604" t="str">
        <f t="shared" si="104"/>
        <v>'STATUS',</v>
      </c>
      <c r="Q604" t="str">
        <f t="shared" si="105"/>
        <v>'ADD_PERCENT_OF_MAX',</v>
      </c>
      <c r="R604" t="str">
        <f t="shared" si="106"/>
        <v>'M_ATK',</v>
      </c>
      <c r="S604" t="str">
        <f t="shared" si="107"/>
        <v>-0.25,</v>
      </c>
      <c r="T604" t="str">
        <f t="shared" si="108"/>
        <v>0.95,</v>
      </c>
      <c r="U604" t="str">
        <f t="shared" si="109"/>
        <v>'魔法攻撃力低下中1ターン'</v>
      </c>
      <c r="V604" t="s">
        <v>1441</v>
      </c>
      <c r="W604" t="str">
        <f t="shared" si="110"/>
        <v>insert into conditionEffect values('CE0586','ONECE',1,'STATUS','ADD_PERCENT_OF_MAX','M_ATK',-0.25,0.95,'魔法攻撃力低下中1ターン');</v>
      </c>
    </row>
    <row r="605" spans="3:23">
      <c r="C605" t="s">
        <v>4507</v>
      </c>
      <c r="D605" t="s">
        <v>2884</v>
      </c>
      <c r="E605">
        <v>5</v>
      </c>
      <c r="F605" t="s">
        <v>4940</v>
      </c>
      <c r="G605" t="s">
        <v>2888</v>
      </c>
      <c r="H605" t="s">
        <v>1489</v>
      </c>
      <c r="I605">
        <v>-0.25</v>
      </c>
      <c r="J605">
        <v>0.95</v>
      </c>
      <c r="K605" t="s">
        <v>3506</v>
      </c>
      <c r="L605" t="str">
        <f t="shared" si="100"/>
        <v>insert into conditionEffect values(</v>
      </c>
      <c r="M605" t="str">
        <f t="shared" si="101"/>
        <v>'CE0587',</v>
      </c>
      <c r="N605" t="str">
        <f t="shared" si="102"/>
        <v>'CONTINUE',</v>
      </c>
      <c r="O605" t="str">
        <f t="shared" si="103"/>
        <v>5,</v>
      </c>
      <c r="P605" t="str">
        <f t="shared" si="104"/>
        <v>'STATUS',</v>
      </c>
      <c r="Q605" t="str">
        <f t="shared" si="105"/>
        <v>'ADD_PERCENT_OF_MAX',</v>
      </c>
      <c r="R605" t="str">
        <f t="shared" si="106"/>
        <v>'M_ATK',</v>
      </c>
      <c r="S605" t="str">
        <f t="shared" si="107"/>
        <v>-0.25,</v>
      </c>
      <c r="T605" t="str">
        <f t="shared" si="108"/>
        <v>0.95,</v>
      </c>
      <c r="U605" t="str">
        <f t="shared" si="109"/>
        <v>'魔法攻撃力低下中5ターン'</v>
      </c>
      <c r="V605" t="s">
        <v>1441</v>
      </c>
      <c r="W605" t="str">
        <f t="shared" si="110"/>
        <v>insert into conditionEffect values('CE0587','CONTINUE',5,'STATUS','ADD_PERCENT_OF_MAX','M_ATK',-0.25,0.95,'魔法攻撃力低下中5ターン');</v>
      </c>
    </row>
    <row r="606" spans="3:23">
      <c r="C606" t="s">
        <v>4508</v>
      </c>
      <c r="D606" t="s">
        <v>2884</v>
      </c>
      <c r="E606">
        <v>10</v>
      </c>
      <c r="F606" t="s">
        <v>4940</v>
      </c>
      <c r="G606" t="s">
        <v>2888</v>
      </c>
      <c r="H606" t="s">
        <v>1489</v>
      </c>
      <c r="I606">
        <v>-0.25</v>
      </c>
      <c r="J606">
        <v>0.95</v>
      </c>
      <c r="K606" t="s">
        <v>3507</v>
      </c>
      <c r="L606" t="str">
        <f t="shared" si="100"/>
        <v>insert into conditionEffect values(</v>
      </c>
      <c r="M606" t="str">
        <f t="shared" si="101"/>
        <v>'CE0588',</v>
      </c>
      <c r="N606" t="str">
        <f t="shared" si="102"/>
        <v>'CONTINUE',</v>
      </c>
      <c r="O606" t="str">
        <f t="shared" si="103"/>
        <v>10,</v>
      </c>
      <c r="P606" t="str">
        <f t="shared" si="104"/>
        <v>'STATUS',</v>
      </c>
      <c r="Q606" t="str">
        <f t="shared" si="105"/>
        <v>'ADD_PERCENT_OF_MAX',</v>
      </c>
      <c r="R606" t="str">
        <f t="shared" si="106"/>
        <v>'M_ATK',</v>
      </c>
      <c r="S606" t="str">
        <f t="shared" si="107"/>
        <v>-0.25,</v>
      </c>
      <c r="T606" t="str">
        <f t="shared" si="108"/>
        <v>0.95,</v>
      </c>
      <c r="U606" t="str">
        <f t="shared" si="109"/>
        <v>'魔法攻撃力低下中10ターン'</v>
      </c>
      <c r="V606" t="s">
        <v>1441</v>
      </c>
      <c r="W606" t="str">
        <f t="shared" si="110"/>
        <v>insert into conditionEffect values('CE0588','CONTINUE',10,'STATUS','ADD_PERCENT_OF_MAX','M_ATK',-0.25,0.95,'魔法攻撃力低下中10ターン');</v>
      </c>
    </row>
    <row r="607" spans="3:23">
      <c r="C607" t="s">
        <v>4509</v>
      </c>
      <c r="D607" t="s">
        <v>2886</v>
      </c>
      <c r="E607">
        <v>1</v>
      </c>
      <c r="F607" t="s">
        <v>4940</v>
      </c>
      <c r="G607" t="s">
        <v>2888</v>
      </c>
      <c r="H607" t="s">
        <v>1489</v>
      </c>
      <c r="I607">
        <v>-0.5</v>
      </c>
      <c r="J607">
        <v>0.95</v>
      </c>
      <c r="K607" t="s">
        <v>3508</v>
      </c>
      <c r="L607" t="str">
        <f t="shared" si="100"/>
        <v>insert into conditionEffect values(</v>
      </c>
      <c r="M607" t="str">
        <f t="shared" si="101"/>
        <v>'CE0589',</v>
      </c>
      <c r="N607" t="str">
        <f t="shared" si="102"/>
        <v>'ONECE',</v>
      </c>
      <c r="O607" t="str">
        <f t="shared" si="103"/>
        <v>1,</v>
      </c>
      <c r="P607" t="str">
        <f t="shared" si="104"/>
        <v>'STATUS',</v>
      </c>
      <c r="Q607" t="str">
        <f t="shared" si="105"/>
        <v>'ADD_PERCENT_OF_MAX',</v>
      </c>
      <c r="R607" t="str">
        <f t="shared" si="106"/>
        <v>'M_ATK',</v>
      </c>
      <c r="S607" t="str">
        <f t="shared" si="107"/>
        <v>-0.5,</v>
      </c>
      <c r="T607" t="str">
        <f t="shared" si="108"/>
        <v>0.95,</v>
      </c>
      <c r="U607" t="str">
        <f t="shared" si="109"/>
        <v>'魔法攻撃力低下強1ターン'</v>
      </c>
      <c r="V607" t="s">
        <v>1441</v>
      </c>
      <c r="W607" t="str">
        <f t="shared" si="110"/>
        <v>insert into conditionEffect values('CE0589','ONECE',1,'STATUS','ADD_PERCENT_OF_MAX','M_ATK',-0.5,0.95,'魔法攻撃力低下強1ターン');</v>
      </c>
    </row>
    <row r="608" spans="3:23">
      <c r="C608" t="s">
        <v>4510</v>
      </c>
      <c r="D608" t="s">
        <v>2884</v>
      </c>
      <c r="E608">
        <v>5</v>
      </c>
      <c r="F608" t="s">
        <v>4940</v>
      </c>
      <c r="G608" t="s">
        <v>2888</v>
      </c>
      <c r="H608" t="s">
        <v>1489</v>
      </c>
      <c r="I608">
        <v>-0.5</v>
      </c>
      <c r="J608">
        <v>0.95</v>
      </c>
      <c r="K608" t="s">
        <v>3509</v>
      </c>
      <c r="L608" t="str">
        <f t="shared" si="100"/>
        <v>insert into conditionEffect values(</v>
      </c>
      <c r="M608" t="str">
        <f t="shared" si="101"/>
        <v>'CE0590',</v>
      </c>
      <c r="N608" t="str">
        <f t="shared" si="102"/>
        <v>'CONTINUE',</v>
      </c>
      <c r="O608" t="str">
        <f t="shared" si="103"/>
        <v>5,</v>
      </c>
      <c r="P608" t="str">
        <f t="shared" si="104"/>
        <v>'STATUS',</v>
      </c>
      <c r="Q608" t="str">
        <f t="shared" si="105"/>
        <v>'ADD_PERCENT_OF_MAX',</v>
      </c>
      <c r="R608" t="str">
        <f t="shared" si="106"/>
        <v>'M_ATK',</v>
      </c>
      <c r="S608" t="str">
        <f t="shared" si="107"/>
        <v>-0.5,</v>
      </c>
      <c r="T608" t="str">
        <f t="shared" si="108"/>
        <v>0.95,</v>
      </c>
      <c r="U608" t="str">
        <f t="shared" si="109"/>
        <v>'魔法攻撃力低下強5ターン'</v>
      </c>
      <c r="V608" t="s">
        <v>1441</v>
      </c>
      <c r="W608" t="str">
        <f t="shared" si="110"/>
        <v>insert into conditionEffect values('CE0590','CONTINUE',5,'STATUS','ADD_PERCENT_OF_MAX','M_ATK',-0.5,0.95,'魔法攻撃力低下強5ターン');</v>
      </c>
    </row>
    <row r="609" spans="3:23">
      <c r="C609" t="s">
        <v>4511</v>
      </c>
      <c r="D609" t="s">
        <v>2884</v>
      </c>
      <c r="E609">
        <v>10</v>
      </c>
      <c r="F609" t="s">
        <v>4940</v>
      </c>
      <c r="G609" t="s">
        <v>2888</v>
      </c>
      <c r="H609" t="s">
        <v>1489</v>
      </c>
      <c r="I609">
        <v>-0.5</v>
      </c>
      <c r="J609">
        <v>0.95</v>
      </c>
      <c r="K609" t="s">
        <v>3510</v>
      </c>
      <c r="L609" t="str">
        <f t="shared" si="100"/>
        <v>insert into conditionEffect values(</v>
      </c>
      <c r="M609" t="str">
        <f t="shared" si="101"/>
        <v>'CE0591',</v>
      </c>
      <c r="N609" t="str">
        <f t="shared" si="102"/>
        <v>'CONTINUE',</v>
      </c>
      <c r="O609" t="str">
        <f t="shared" si="103"/>
        <v>10,</v>
      </c>
      <c r="P609" t="str">
        <f t="shared" si="104"/>
        <v>'STATUS',</v>
      </c>
      <c r="Q609" t="str">
        <f t="shared" si="105"/>
        <v>'ADD_PERCENT_OF_MAX',</v>
      </c>
      <c r="R609" t="str">
        <f t="shared" si="106"/>
        <v>'M_ATK',</v>
      </c>
      <c r="S609" t="str">
        <f t="shared" si="107"/>
        <v>-0.5,</v>
      </c>
      <c r="T609" t="str">
        <f t="shared" si="108"/>
        <v>0.95,</v>
      </c>
      <c r="U609" t="str">
        <f t="shared" si="109"/>
        <v>'魔法攻撃力低下強10ターン'</v>
      </c>
      <c r="V609" t="s">
        <v>1441</v>
      </c>
      <c r="W609" t="str">
        <f t="shared" si="110"/>
        <v>insert into conditionEffect values('CE0591','CONTINUE',10,'STATUS','ADD_PERCENT_OF_MAX','M_ATK',-0.5,0.95,'魔法攻撃力低下強10ターン');</v>
      </c>
    </row>
    <row r="610" spans="3:23">
      <c r="C610" t="s">
        <v>4512</v>
      </c>
      <c r="D610" t="s">
        <v>2886</v>
      </c>
      <c r="E610">
        <v>1</v>
      </c>
      <c r="F610" t="s">
        <v>4940</v>
      </c>
      <c r="G610" t="s">
        <v>2888</v>
      </c>
      <c r="H610" t="s">
        <v>1490</v>
      </c>
      <c r="I610">
        <v>0.1</v>
      </c>
      <c r="J610">
        <v>0.95</v>
      </c>
      <c r="K610" t="s">
        <v>3511</v>
      </c>
      <c r="L610" t="str">
        <f t="shared" si="100"/>
        <v>insert into conditionEffect values(</v>
      </c>
      <c r="M610" t="str">
        <f t="shared" si="101"/>
        <v>'CE0592',</v>
      </c>
      <c r="N610" t="str">
        <f t="shared" si="102"/>
        <v>'ONECE',</v>
      </c>
      <c r="O610" t="str">
        <f t="shared" si="103"/>
        <v>1,</v>
      </c>
      <c r="P610" t="str">
        <f t="shared" si="104"/>
        <v>'STATUS',</v>
      </c>
      <c r="Q610" t="str">
        <f t="shared" si="105"/>
        <v>'ADD_PERCENT_OF_MAX',</v>
      </c>
      <c r="R610" t="str">
        <f t="shared" si="106"/>
        <v>'M_DEF',</v>
      </c>
      <c r="S610" t="str">
        <f t="shared" si="107"/>
        <v>0.1,</v>
      </c>
      <c r="T610" t="str">
        <f t="shared" si="108"/>
        <v>0.95,</v>
      </c>
      <c r="U610" t="str">
        <f t="shared" si="109"/>
        <v>'魔法防御力上昇弱1ターン'</v>
      </c>
      <c r="V610" t="s">
        <v>1441</v>
      </c>
      <c r="W610" t="str">
        <f t="shared" si="110"/>
        <v>insert into conditionEffect values('CE0592','ONECE',1,'STATUS','ADD_PERCENT_OF_MAX','M_DEF',0.1,0.95,'魔法防御力上昇弱1ターン');</v>
      </c>
    </row>
    <row r="611" spans="3:23">
      <c r="C611" t="s">
        <v>4513</v>
      </c>
      <c r="D611" t="s">
        <v>2884</v>
      </c>
      <c r="E611">
        <v>5</v>
      </c>
      <c r="F611" t="s">
        <v>4940</v>
      </c>
      <c r="G611" t="s">
        <v>2888</v>
      </c>
      <c r="H611" t="s">
        <v>1490</v>
      </c>
      <c r="I611">
        <v>0.1</v>
      </c>
      <c r="J611">
        <v>0.95</v>
      </c>
      <c r="K611" t="s">
        <v>3512</v>
      </c>
      <c r="L611" t="str">
        <f t="shared" si="100"/>
        <v>insert into conditionEffect values(</v>
      </c>
      <c r="M611" t="str">
        <f t="shared" si="101"/>
        <v>'CE0593',</v>
      </c>
      <c r="N611" t="str">
        <f t="shared" si="102"/>
        <v>'CONTINUE',</v>
      </c>
      <c r="O611" t="str">
        <f t="shared" si="103"/>
        <v>5,</v>
      </c>
      <c r="P611" t="str">
        <f t="shared" si="104"/>
        <v>'STATUS',</v>
      </c>
      <c r="Q611" t="str">
        <f t="shared" si="105"/>
        <v>'ADD_PERCENT_OF_MAX',</v>
      </c>
      <c r="R611" t="str">
        <f t="shared" si="106"/>
        <v>'M_DEF',</v>
      </c>
      <c r="S611" t="str">
        <f t="shared" si="107"/>
        <v>0.1,</v>
      </c>
      <c r="T611" t="str">
        <f t="shared" si="108"/>
        <v>0.95,</v>
      </c>
      <c r="U611" t="str">
        <f t="shared" si="109"/>
        <v>'魔法防御力上昇弱5ターン'</v>
      </c>
      <c r="V611" t="s">
        <v>1441</v>
      </c>
      <c r="W611" t="str">
        <f t="shared" si="110"/>
        <v>insert into conditionEffect values('CE0593','CONTINUE',5,'STATUS','ADD_PERCENT_OF_MAX','M_DEF',0.1,0.95,'魔法防御力上昇弱5ターン');</v>
      </c>
    </row>
    <row r="612" spans="3:23">
      <c r="C612" t="s">
        <v>4514</v>
      </c>
      <c r="D612" t="s">
        <v>2884</v>
      </c>
      <c r="E612">
        <v>10</v>
      </c>
      <c r="F612" t="s">
        <v>4940</v>
      </c>
      <c r="G612" t="s">
        <v>2888</v>
      </c>
      <c r="H612" t="s">
        <v>1490</v>
      </c>
      <c r="I612">
        <v>0.1</v>
      </c>
      <c r="J612">
        <v>0.95</v>
      </c>
      <c r="K612" t="s">
        <v>3513</v>
      </c>
      <c r="L612" t="str">
        <f t="shared" si="100"/>
        <v>insert into conditionEffect values(</v>
      </c>
      <c r="M612" t="str">
        <f t="shared" si="101"/>
        <v>'CE0594',</v>
      </c>
      <c r="N612" t="str">
        <f t="shared" si="102"/>
        <v>'CONTINUE',</v>
      </c>
      <c r="O612" t="str">
        <f t="shared" si="103"/>
        <v>10,</v>
      </c>
      <c r="P612" t="str">
        <f t="shared" si="104"/>
        <v>'STATUS',</v>
      </c>
      <c r="Q612" t="str">
        <f t="shared" si="105"/>
        <v>'ADD_PERCENT_OF_MAX',</v>
      </c>
      <c r="R612" t="str">
        <f t="shared" si="106"/>
        <v>'M_DEF',</v>
      </c>
      <c r="S612" t="str">
        <f t="shared" si="107"/>
        <v>0.1,</v>
      </c>
      <c r="T612" t="str">
        <f t="shared" si="108"/>
        <v>0.95,</v>
      </c>
      <c r="U612" t="str">
        <f t="shared" si="109"/>
        <v>'魔法防御力上昇弱10ターン'</v>
      </c>
      <c r="V612" t="s">
        <v>1441</v>
      </c>
      <c r="W612" t="str">
        <f t="shared" si="110"/>
        <v>insert into conditionEffect values('CE0594','CONTINUE',10,'STATUS','ADD_PERCENT_OF_MAX','M_DEF',0.1,0.95,'魔法防御力上昇弱10ターン');</v>
      </c>
    </row>
    <row r="613" spans="3:23">
      <c r="C613" t="s">
        <v>4515</v>
      </c>
      <c r="D613" t="s">
        <v>2886</v>
      </c>
      <c r="E613">
        <v>1</v>
      </c>
      <c r="F613" t="s">
        <v>4940</v>
      </c>
      <c r="G613" t="s">
        <v>2888</v>
      </c>
      <c r="H613" t="s">
        <v>1490</v>
      </c>
      <c r="I613">
        <v>0.25</v>
      </c>
      <c r="J613">
        <v>0.95</v>
      </c>
      <c r="K613" t="s">
        <v>3514</v>
      </c>
      <c r="L613" t="str">
        <f t="shared" si="100"/>
        <v>insert into conditionEffect values(</v>
      </c>
      <c r="M613" t="str">
        <f t="shared" si="101"/>
        <v>'CE0595',</v>
      </c>
      <c r="N613" t="str">
        <f t="shared" si="102"/>
        <v>'ONECE',</v>
      </c>
      <c r="O613" t="str">
        <f t="shared" si="103"/>
        <v>1,</v>
      </c>
      <c r="P613" t="str">
        <f t="shared" si="104"/>
        <v>'STATUS',</v>
      </c>
      <c r="Q613" t="str">
        <f t="shared" si="105"/>
        <v>'ADD_PERCENT_OF_MAX',</v>
      </c>
      <c r="R613" t="str">
        <f t="shared" si="106"/>
        <v>'M_DEF',</v>
      </c>
      <c r="S613" t="str">
        <f t="shared" si="107"/>
        <v>0.25,</v>
      </c>
      <c r="T613" t="str">
        <f t="shared" si="108"/>
        <v>0.95,</v>
      </c>
      <c r="U613" t="str">
        <f t="shared" si="109"/>
        <v>'魔法防御力上昇中1ターン'</v>
      </c>
      <c r="V613" t="s">
        <v>1441</v>
      </c>
      <c r="W613" t="str">
        <f t="shared" si="110"/>
        <v>insert into conditionEffect values('CE0595','ONECE',1,'STATUS','ADD_PERCENT_OF_MAX','M_DEF',0.25,0.95,'魔法防御力上昇中1ターン');</v>
      </c>
    </row>
    <row r="614" spans="3:23">
      <c r="C614" t="s">
        <v>4516</v>
      </c>
      <c r="D614" t="s">
        <v>2884</v>
      </c>
      <c r="E614">
        <v>5</v>
      </c>
      <c r="F614" t="s">
        <v>4940</v>
      </c>
      <c r="G614" t="s">
        <v>2888</v>
      </c>
      <c r="H614" t="s">
        <v>1490</v>
      </c>
      <c r="I614">
        <v>0.25</v>
      </c>
      <c r="J614">
        <v>0.95</v>
      </c>
      <c r="K614" t="s">
        <v>3515</v>
      </c>
      <c r="L614" t="str">
        <f t="shared" si="100"/>
        <v>insert into conditionEffect values(</v>
      </c>
      <c r="M614" t="str">
        <f t="shared" si="101"/>
        <v>'CE0596',</v>
      </c>
      <c r="N614" t="str">
        <f t="shared" si="102"/>
        <v>'CONTINUE',</v>
      </c>
      <c r="O614" t="str">
        <f t="shared" si="103"/>
        <v>5,</v>
      </c>
      <c r="P614" t="str">
        <f t="shared" si="104"/>
        <v>'STATUS',</v>
      </c>
      <c r="Q614" t="str">
        <f t="shared" si="105"/>
        <v>'ADD_PERCENT_OF_MAX',</v>
      </c>
      <c r="R614" t="str">
        <f t="shared" si="106"/>
        <v>'M_DEF',</v>
      </c>
      <c r="S614" t="str">
        <f t="shared" si="107"/>
        <v>0.25,</v>
      </c>
      <c r="T614" t="str">
        <f t="shared" si="108"/>
        <v>0.95,</v>
      </c>
      <c r="U614" t="str">
        <f t="shared" si="109"/>
        <v>'魔法防御力上昇中5ターン'</v>
      </c>
      <c r="V614" t="s">
        <v>1441</v>
      </c>
      <c r="W614" t="str">
        <f t="shared" si="110"/>
        <v>insert into conditionEffect values('CE0596','CONTINUE',5,'STATUS','ADD_PERCENT_OF_MAX','M_DEF',0.25,0.95,'魔法防御力上昇中5ターン');</v>
      </c>
    </row>
    <row r="615" spans="3:23">
      <c r="C615" t="s">
        <v>4517</v>
      </c>
      <c r="D615" t="s">
        <v>2884</v>
      </c>
      <c r="E615">
        <v>10</v>
      </c>
      <c r="F615" t="s">
        <v>4940</v>
      </c>
      <c r="G615" t="s">
        <v>2888</v>
      </c>
      <c r="H615" t="s">
        <v>1490</v>
      </c>
      <c r="I615">
        <v>0.25</v>
      </c>
      <c r="J615">
        <v>0.95</v>
      </c>
      <c r="K615" t="s">
        <v>3516</v>
      </c>
      <c r="L615" t="str">
        <f t="shared" si="100"/>
        <v>insert into conditionEffect values(</v>
      </c>
      <c r="M615" t="str">
        <f t="shared" si="101"/>
        <v>'CE0597',</v>
      </c>
      <c r="N615" t="str">
        <f t="shared" si="102"/>
        <v>'CONTINUE',</v>
      </c>
      <c r="O615" t="str">
        <f t="shared" si="103"/>
        <v>10,</v>
      </c>
      <c r="P615" t="str">
        <f t="shared" si="104"/>
        <v>'STATUS',</v>
      </c>
      <c r="Q615" t="str">
        <f t="shared" si="105"/>
        <v>'ADD_PERCENT_OF_MAX',</v>
      </c>
      <c r="R615" t="str">
        <f t="shared" si="106"/>
        <v>'M_DEF',</v>
      </c>
      <c r="S615" t="str">
        <f t="shared" si="107"/>
        <v>0.25,</v>
      </c>
      <c r="T615" t="str">
        <f t="shared" si="108"/>
        <v>0.95,</v>
      </c>
      <c r="U615" t="str">
        <f t="shared" si="109"/>
        <v>'魔法防御力上昇中10ターン'</v>
      </c>
      <c r="V615" t="s">
        <v>1441</v>
      </c>
      <c r="W615" t="str">
        <f t="shared" si="110"/>
        <v>insert into conditionEffect values('CE0597','CONTINUE',10,'STATUS','ADD_PERCENT_OF_MAX','M_DEF',0.25,0.95,'魔法防御力上昇中10ターン');</v>
      </c>
    </row>
    <row r="616" spans="3:23">
      <c r="C616" t="s">
        <v>4518</v>
      </c>
      <c r="D616" t="s">
        <v>2886</v>
      </c>
      <c r="E616">
        <v>1</v>
      </c>
      <c r="F616" t="s">
        <v>4940</v>
      </c>
      <c r="G616" t="s">
        <v>2888</v>
      </c>
      <c r="H616" t="s">
        <v>1490</v>
      </c>
      <c r="I616">
        <v>0.5</v>
      </c>
      <c r="J616">
        <v>0.95</v>
      </c>
      <c r="K616" t="s">
        <v>3517</v>
      </c>
      <c r="L616" t="str">
        <f t="shared" si="100"/>
        <v>insert into conditionEffect values(</v>
      </c>
      <c r="M616" t="str">
        <f t="shared" si="101"/>
        <v>'CE0598',</v>
      </c>
      <c r="N616" t="str">
        <f t="shared" si="102"/>
        <v>'ONECE',</v>
      </c>
      <c r="O616" t="str">
        <f t="shared" si="103"/>
        <v>1,</v>
      </c>
      <c r="P616" t="str">
        <f t="shared" si="104"/>
        <v>'STATUS',</v>
      </c>
      <c r="Q616" t="str">
        <f t="shared" si="105"/>
        <v>'ADD_PERCENT_OF_MAX',</v>
      </c>
      <c r="R616" t="str">
        <f t="shared" si="106"/>
        <v>'M_DEF',</v>
      </c>
      <c r="S616" t="str">
        <f t="shared" si="107"/>
        <v>0.5,</v>
      </c>
      <c r="T616" t="str">
        <f t="shared" si="108"/>
        <v>0.95,</v>
      </c>
      <c r="U616" t="str">
        <f t="shared" si="109"/>
        <v>'魔法防御力上昇強1ターン'</v>
      </c>
      <c r="V616" t="s">
        <v>1441</v>
      </c>
      <c r="W616" t="str">
        <f t="shared" si="110"/>
        <v>insert into conditionEffect values('CE0598','ONECE',1,'STATUS','ADD_PERCENT_OF_MAX','M_DEF',0.5,0.95,'魔法防御力上昇強1ターン');</v>
      </c>
    </row>
    <row r="617" spans="3:23">
      <c r="C617" t="s">
        <v>4519</v>
      </c>
      <c r="D617" t="s">
        <v>2884</v>
      </c>
      <c r="E617">
        <v>5</v>
      </c>
      <c r="F617" t="s">
        <v>4940</v>
      </c>
      <c r="G617" t="s">
        <v>2888</v>
      </c>
      <c r="H617" t="s">
        <v>1490</v>
      </c>
      <c r="I617">
        <v>0.5</v>
      </c>
      <c r="J617">
        <v>0.95</v>
      </c>
      <c r="K617" t="s">
        <v>3518</v>
      </c>
      <c r="L617" t="str">
        <f t="shared" si="100"/>
        <v>insert into conditionEffect values(</v>
      </c>
      <c r="M617" t="str">
        <f t="shared" si="101"/>
        <v>'CE0599',</v>
      </c>
      <c r="N617" t="str">
        <f t="shared" si="102"/>
        <v>'CONTINUE',</v>
      </c>
      <c r="O617" t="str">
        <f t="shared" si="103"/>
        <v>5,</v>
      </c>
      <c r="P617" t="str">
        <f t="shared" si="104"/>
        <v>'STATUS',</v>
      </c>
      <c r="Q617" t="str">
        <f t="shared" si="105"/>
        <v>'ADD_PERCENT_OF_MAX',</v>
      </c>
      <c r="R617" t="str">
        <f t="shared" si="106"/>
        <v>'M_DEF',</v>
      </c>
      <c r="S617" t="str">
        <f t="shared" si="107"/>
        <v>0.5,</v>
      </c>
      <c r="T617" t="str">
        <f t="shared" si="108"/>
        <v>0.95,</v>
      </c>
      <c r="U617" t="str">
        <f t="shared" si="109"/>
        <v>'魔法防御力上昇強5ターン'</v>
      </c>
      <c r="V617" t="s">
        <v>1441</v>
      </c>
      <c r="W617" t="str">
        <f t="shared" si="110"/>
        <v>insert into conditionEffect values('CE0599','CONTINUE',5,'STATUS','ADD_PERCENT_OF_MAX','M_DEF',0.5,0.95,'魔法防御力上昇強5ターン');</v>
      </c>
    </row>
    <row r="618" spans="3:23">
      <c r="C618" t="s">
        <v>4520</v>
      </c>
      <c r="D618" t="s">
        <v>2884</v>
      </c>
      <c r="E618">
        <v>10</v>
      </c>
      <c r="F618" t="s">
        <v>4940</v>
      </c>
      <c r="G618" t="s">
        <v>2888</v>
      </c>
      <c r="H618" t="s">
        <v>1490</v>
      </c>
      <c r="I618">
        <v>0.5</v>
      </c>
      <c r="J618">
        <v>0.95</v>
      </c>
      <c r="K618" t="s">
        <v>3519</v>
      </c>
      <c r="L618" t="str">
        <f t="shared" si="100"/>
        <v>insert into conditionEffect values(</v>
      </c>
      <c r="M618" t="str">
        <f t="shared" si="101"/>
        <v>'CE0600',</v>
      </c>
      <c r="N618" t="str">
        <f t="shared" si="102"/>
        <v>'CONTINUE',</v>
      </c>
      <c r="O618" t="str">
        <f t="shared" si="103"/>
        <v>10,</v>
      </c>
      <c r="P618" t="str">
        <f t="shared" si="104"/>
        <v>'STATUS',</v>
      </c>
      <c r="Q618" t="str">
        <f t="shared" si="105"/>
        <v>'ADD_PERCENT_OF_MAX',</v>
      </c>
      <c r="R618" t="str">
        <f t="shared" si="106"/>
        <v>'M_DEF',</v>
      </c>
      <c r="S618" t="str">
        <f t="shared" si="107"/>
        <v>0.5,</v>
      </c>
      <c r="T618" t="str">
        <f t="shared" si="108"/>
        <v>0.95,</v>
      </c>
      <c r="U618" t="str">
        <f t="shared" si="109"/>
        <v>'魔法防御力上昇強10ターン'</v>
      </c>
      <c r="V618" t="s">
        <v>1441</v>
      </c>
      <c r="W618" t="str">
        <f t="shared" si="110"/>
        <v>insert into conditionEffect values('CE0600','CONTINUE',10,'STATUS','ADD_PERCENT_OF_MAX','M_DEF',0.5,0.95,'魔法防御力上昇強10ターン');</v>
      </c>
    </row>
    <row r="619" spans="3:23">
      <c r="C619" t="s">
        <v>4521</v>
      </c>
      <c r="D619" t="s">
        <v>2886</v>
      </c>
      <c r="E619">
        <v>1</v>
      </c>
      <c r="F619" t="s">
        <v>4940</v>
      </c>
      <c r="G619" t="s">
        <v>2888</v>
      </c>
      <c r="H619" t="s">
        <v>1490</v>
      </c>
      <c r="I619">
        <v>-0.1</v>
      </c>
      <c r="J619">
        <v>0.95</v>
      </c>
      <c r="K619" t="s">
        <v>3520</v>
      </c>
      <c r="L619" t="str">
        <f t="shared" si="100"/>
        <v>insert into conditionEffect values(</v>
      </c>
      <c r="M619" t="str">
        <f t="shared" si="101"/>
        <v>'CE0601',</v>
      </c>
      <c r="N619" t="str">
        <f t="shared" si="102"/>
        <v>'ONECE',</v>
      </c>
      <c r="O619" t="str">
        <f t="shared" si="103"/>
        <v>1,</v>
      </c>
      <c r="P619" t="str">
        <f t="shared" si="104"/>
        <v>'STATUS',</v>
      </c>
      <c r="Q619" t="str">
        <f t="shared" si="105"/>
        <v>'ADD_PERCENT_OF_MAX',</v>
      </c>
      <c r="R619" t="str">
        <f t="shared" si="106"/>
        <v>'M_DEF',</v>
      </c>
      <c r="S619" t="str">
        <f t="shared" si="107"/>
        <v>-0.1,</v>
      </c>
      <c r="T619" t="str">
        <f t="shared" si="108"/>
        <v>0.95,</v>
      </c>
      <c r="U619" t="str">
        <f t="shared" si="109"/>
        <v>'魔法防御力低下弱1ターン'</v>
      </c>
      <c r="V619" t="s">
        <v>1441</v>
      </c>
      <c r="W619" t="str">
        <f t="shared" si="110"/>
        <v>insert into conditionEffect values('CE0601','ONECE',1,'STATUS','ADD_PERCENT_OF_MAX','M_DEF',-0.1,0.95,'魔法防御力低下弱1ターン');</v>
      </c>
    </row>
    <row r="620" spans="3:23">
      <c r="C620" t="s">
        <v>4522</v>
      </c>
      <c r="D620" t="s">
        <v>2884</v>
      </c>
      <c r="E620">
        <v>5</v>
      </c>
      <c r="F620" t="s">
        <v>4940</v>
      </c>
      <c r="G620" t="s">
        <v>2888</v>
      </c>
      <c r="H620" t="s">
        <v>1490</v>
      </c>
      <c r="I620">
        <v>-0.1</v>
      </c>
      <c r="J620">
        <v>0.95</v>
      </c>
      <c r="K620" t="s">
        <v>3521</v>
      </c>
      <c r="L620" t="str">
        <f t="shared" si="100"/>
        <v>insert into conditionEffect values(</v>
      </c>
      <c r="M620" t="str">
        <f t="shared" si="101"/>
        <v>'CE0602',</v>
      </c>
      <c r="N620" t="str">
        <f t="shared" si="102"/>
        <v>'CONTINUE',</v>
      </c>
      <c r="O620" t="str">
        <f t="shared" si="103"/>
        <v>5,</v>
      </c>
      <c r="P620" t="str">
        <f t="shared" si="104"/>
        <v>'STATUS',</v>
      </c>
      <c r="Q620" t="str">
        <f t="shared" si="105"/>
        <v>'ADD_PERCENT_OF_MAX',</v>
      </c>
      <c r="R620" t="str">
        <f t="shared" si="106"/>
        <v>'M_DEF',</v>
      </c>
      <c r="S620" t="str">
        <f t="shared" si="107"/>
        <v>-0.1,</v>
      </c>
      <c r="T620" t="str">
        <f t="shared" si="108"/>
        <v>0.95,</v>
      </c>
      <c r="U620" t="str">
        <f t="shared" si="109"/>
        <v>'魔法防御力低下弱5ターン'</v>
      </c>
      <c r="V620" t="s">
        <v>1441</v>
      </c>
      <c r="W620" t="str">
        <f t="shared" si="110"/>
        <v>insert into conditionEffect values('CE0602','CONTINUE',5,'STATUS','ADD_PERCENT_OF_MAX','M_DEF',-0.1,0.95,'魔法防御力低下弱5ターン');</v>
      </c>
    </row>
    <row r="621" spans="3:23">
      <c r="C621" t="s">
        <v>4523</v>
      </c>
      <c r="D621" t="s">
        <v>2884</v>
      </c>
      <c r="E621">
        <v>10</v>
      </c>
      <c r="F621" t="s">
        <v>4940</v>
      </c>
      <c r="G621" t="s">
        <v>2888</v>
      </c>
      <c r="H621" t="s">
        <v>1490</v>
      </c>
      <c r="I621">
        <v>-0.1</v>
      </c>
      <c r="J621">
        <v>0.95</v>
      </c>
      <c r="K621" t="s">
        <v>3522</v>
      </c>
      <c r="L621" t="str">
        <f t="shared" si="100"/>
        <v>insert into conditionEffect values(</v>
      </c>
      <c r="M621" t="str">
        <f t="shared" si="101"/>
        <v>'CE0603',</v>
      </c>
      <c r="N621" t="str">
        <f t="shared" si="102"/>
        <v>'CONTINUE',</v>
      </c>
      <c r="O621" t="str">
        <f t="shared" si="103"/>
        <v>10,</v>
      </c>
      <c r="P621" t="str">
        <f t="shared" si="104"/>
        <v>'STATUS',</v>
      </c>
      <c r="Q621" t="str">
        <f t="shared" si="105"/>
        <v>'ADD_PERCENT_OF_MAX',</v>
      </c>
      <c r="R621" t="str">
        <f t="shared" si="106"/>
        <v>'M_DEF',</v>
      </c>
      <c r="S621" t="str">
        <f t="shared" si="107"/>
        <v>-0.1,</v>
      </c>
      <c r="T621" t="str">
        <f t="shared" si="108"/>
        <v>0.95,</v>
      </c>
      <c r="U621" t="str">
        <f t="shared" si="109"/>
        <v>'魔法防御力低下弱10ターン'</v>
      </c>
      <c r="V621" t="s">
        <v>1441</v>
      </c>
      <c r="W621" t="str">
        <f t="shared" si="110"/>
        <v>insert into conditionEffect values('CE0603','CONTINUE',10,'STATUS','ADD_PERCENT_OF_MAX','M_DEF',-0.1,0.95,'魔法防御力低下弱10ターン');</v>
      </c>
    </row>
    <row r="622" spans="3:23">
      <c r="C622" t="s">
        <v>4524</v>
      </c>
      <c r="D622" t="s">
        <v>2886</v>
      </c>
      <c r="E622">
        <v>1</v>
      </c>
      <c r="F622" t="s">
        <v>4940</v>
      </c>
      <c r="G622" t="s">
        <v>2888</v>
      </c>
      <c r="H622" t="s">
        <v>1490</v>
      </c>
      <c r="I622">
        <v>-0.25</v>
      </c>
      <c r="J622">
        <v>0.95</v>
      </c>
      <c r="K622" t="s">
        <v>3523</v>
      </c>
      <c r="L622" t="str">
        <f t="shared" si="100"/>
        <v>insert into conditionEffect values(</v>
      </c>
      <c r="M622" t="str">
        <f t="shared" si="101"/>
        <v>'CE0604',</v>
      </c>
      <c r="N622" t="str">
        <f t="shared" si="102"/>
        <v>'ONECE',</v>
      </c>
      <c r="O622" t="str">
        <f t="shared" si="103"/>
        <v>1,</v>
      </c>
      <c r="P622" t="str">
        <f t="shared" si="104"/>
        <v>'STATUS',</v>
      </c>
      <c r="Q622" t="str">
        <f t="shared" si="105"/>
        <v>'ADD_PERCENT_OF_MAX',</v>
      </c>
      <c r="R622" t="str">
        <f t="shared" si="106"/>
        <v>'M_DEF',</v>
      </c>
      <c r="S622" t="str">
        <f t="shared" si="107"/>
        <v>-0.25,</v>
      </c>
      <c r="T622" t="str">
        <f t="shared" si="108"/>
        <v>0.95,</v>
      </c>
      <c r="U622" t="str">
        <f t="shared" si="109"/>
        <v>'魔法防御力低下中1ターン'</v>
      </c>
      <c r="V622" t="s">
        <v>1441</v>
      </c>
      <c r="W622" t="str">
        <f t="shared" si="110"/>
        <v>insert into conditionEffect values('CE0604','ONECE',1,'STATUS','ADD_PERCENT_OF_MAX','M_DEF',-0.25,0.95,'魔法防御力低下中1ターン');</v>
      </c>
    </row>
    <row r="623" spans="3:23">
      <c r="C623" t="s">
        <v>4525</v>
      </c>
      <c r="D623" t="s">
        <v>2884</v>
      </c>
      <c r="E623">
        <v>5</v>
      </c>
      <c r="F623" t="s">
        <v>4940</v>
      </c>
      <c r="G623" t="s">
        <v>2888</v>
      </c>
      <c r="H623" t="s">
        <v>1490</v>
      </c>
      <c r="I623">
        <v>-0.25</v>
      </c>
      <c r="J623">
        <v>0.95</v>
      </c>
      <c r="K623" t="s">
        <v>3524</v>
      </c>
      <c r="L623" t="str">
        <f t="shared" si="100"/>
        <v>insert into conditionEffect values(</v>
      </c>
      <c r="M623" t="str">
        <f t="shared" si="101"/>
        <v>'CE0605',</v>
      </c>
      <c r="N623" t="str">
        <f t="shared" si="102"/>
        <v>'CONTINUE',</v>
      </c>
      <c r="O623" t="str">
        <f t="shared" si="103"/>
        <v>5,</v>
      </c>
      <c r="P623" t="str">
        <f t="shared" si="104"/>
        <v>'STATUS',</v>
      </c>
      <c r="Q623" t="str">
        <f t="shared" si="105"/>
        <v>'ADD_PERCENT_OF_MAX',</v>
      </c>
      <c r="R623" t="str">
        <f t="shared" si="106"/>
        <v>'M_DEF',</v>
      </c>
      <c r="S623" t="str">
        <f t="shared" si="107"/>
        <v>-0.25,</v>
      </c>
      <c r="T623" t="str">
        <f t="shared" si="108"/>
        <v>0.95,</v>
      </c>
      <c r="U623" t="str">
        <f t="shared" si="109"/>
        <v>'魔法防御力低下中5ターン'</v>
      </c>
      <c r="V623" t="s">
        <v>1441</v>
      </c>
      <c r="W623" t="str">
        <f t="shared" si="110"/>
        <v>insert into conditionEffect values('CE0605','CONTINUE',5,'STATUS','ADD_PERCENT_OF_MAX','M_DEF',-0.25,0.95,'魔法防御力低下中5ターン');</v>
      </c>
    </row>
    <row r="624" spans="3:23">
      <c r="C624" t="s">
        <v>4526</v>
      </c>
      <c r="D624" t="s">
        <v>2884</v>
      </c>
      <c r="E624">
        <v>10</v>
      </c>
      <c r="F624" t="s">
        <v>4940</v>
      </c>
      <c r="G624" t="s">
        <v>2888</v>
      </c>
      <c r="H624" t="s">
        <v>1490</v>
      </c>
      <c r="I624">
        <v>-0.25</v>
      </c>
      <c r="J624">
        <v>0.95</v>
      </c>
      <c r="K624" t="s">
        <v>3525</v>
      </c>
      <c r="L624" t="str">
        <f t="shared" si="100"/>
        <v>insert into conditionEffect values(</v>
      </c>
      <c r="M624" t="str">
        <f t="shared" si="101"/>
        <v>'CE0606',</v>
      </c>
      <c r="N624" t="str">
        <f t="shared" si="102"/>
        <v>'CONTINUE',</v>
      </c>
      <c r="O624" t="str">
        <f t="shared" si="103"/>
        <v>10,</v>
      </c>
      <c r="P624" t="str">
        <f t="shared" si="104"/>
        <v>'STATUS',</v>
      </c>
      <c r="Q624" t="str">
        <f t="shared" si="105"/>
        <v>'ADD_PERCENT_OF_MAX',</v>
      </c>
      <c r="R624" t="str">
        <f t="shared" si="106"/>
        <v>'M_DEF',</v>
      </c>
      <c r="S624" t="str">
        <f t="shared" si="107"/>
        <v>-0.25,</v>
      </c>
      <c r="T624" t="str">
        <f t="shared" si="108"/>
        <v>0.95,</v>
      </c>
      <c r="U624" t="str">
        <f t="shared" si="109"/>
        <v>'魔法防御力低下中10ターン'</v>
      </c>
      <c r="V624" t="s">
        <v>1441</v>
      </c>
      <c r="W624" t="str">
        <f t="shared" si="110"/>
        <v>insert into conditionEffect values('CE0606','CONTINUE',10,'STATUS','ADD_PERCENT_OF_MAX','M_DEF',-0.25,0.95,'魔法防御力低下中10ターン');</v>
      </c>
    </row>
    <row r="625" spans="3:23">
      <c r="C625" t="s">
        <v>4527</v>
      </c>
      <c r="D625" t="s">
        <v>2886</v>
      </c>
      <c r="E625">
        <v>1</v>
      </c>
      <c r="F625" t="s">
        <v>4940</v>
      </c>
      <c r="G625" t="s">
        <v>2888</v>
      </c>
      <c r="H625" t="s">
        <v>1490</v>
      </c>
      <c r="I625">
        <v>-0.5</v>
      </c>
      <c r="J625">
        <v>0.95</v>
      </c>
      <c r="K625" t="s">
        <v>3526</v>
      </c>
      <c r="L625" t="str">
        <f t="shared" si="100"/>
        <v>insert into conditionEffect values(</v>
      </c>
      <c r="M625" t="str">
        <f t="shared" si="101"/>
        <v>'CE0607',</v>
      </c>
      <c r="N625" t="str">
        <f t="shared" si="102"/>
        <v>'ONECE',</v>
      </c>
      <c r="O625" t="str">
        <f t="shared" si="103"/>
        <v>1,</v>
      </c>
      <c r="P625" t="str">
        <f t="shared" si="104"/>
        <v>'STATUS',</v>
      </c>
      <c r="Q625" t="str">
        <f t="shared" si="105"/>
        <v>'ADD_PERCENT_OF_MAX',</v>
      </c>
      <c r="R625" t="str">
        <f t="shared" si="106"/>
        <v>'M_DEF',</v>
      </c>
      <c r="S625" t="str">
        <f t="shared" si="107"/>
        <v>-0.5,</v>
      </c>
      <c r="T625" t="str">
        <f t="shared" si="108"/>
        <v>0.95,</v>
      </c>
      <c r="U625" t="str">
        <f t="shared" si="109"/>
        <v>'魔法防御力低下強1ターン'</v>
      </c>
      <c r="V625" t="s">
        <v>1441</v>
      </c>
      <c r="W625" t="str">
        <f t="shared" si="110"/>
        <v>insert into conditionEffect values('CE0607','ONECE',1,'STATUS','ADD_PERCENT_OF_MAX','M_DEF',-0.5,0.95,'魔法防御力低下強1ターン');</v>
      </c>
    </row>
    <row r="626" spans="3:23">
      <c r="C626" t="s">
        <v>4528</v>
      </c>
      <c r="D626" t="s">
        <v>2884</v>
      </c>
      <c r="E626">
        <v>5</v>
      </c>
      <c r="F626" t="s">
        <v>4940</v>
      </c>
      <c r="G626" t="s">
        <v>2888</v>
      </c>
      <c r="H626" t="s">
        <v>1490</v>
      </c>
      <c r="I626">
        <v>-0.5</v>
      </c>
      <c r="J626">
        <v>0.95</v>
      </c>
      <c r="K626" t="s">
        <v>3527</v>
      </c>
      <c r="L626" t="str">
        <f t="shared" si="100"/>
        <v>insert into conditionEffect values(</v>
      </c>
      <c r="M626" t="str">
        <f t="shared" si="101"/>
        <v>'CE0608',</v>
      </c>
      <c r="N626" t="str">
        <f t="shared" si="102"/>
        <v>'CONTINUE',</v>
      </c>
      <c r="O626" t="str">
        <f t="shared" si="103"/>
        <v>5,</v>
      </c>
      <c r="P626" t="str">
        <f t="shared" si="104"/>
        <v>'STATUS',</v>
      </c>
      <c r="Q626" t="str">
        <f t="shared" si="105"/>
        <v>'ADD_PERCENT_OF_MAX',</v>
      </c>
      <c r="R626" t="str">
        <f t="shared" si="106"/>
        <v>'M_DEF',</v>
      </c>
      <c r="S626" t="str">
        <f t="shared" si="107"/>
        <v>-0.5,</v>
      </c>
      <c r="T626" t="str">
        <f t="shared" si="108"/>
        <v>0.95,</v>
      </c>
      <c r="U626" t="str">
        <f t="shared" si="109"/>
        <v>'魔法防御力低下強5ターン'</v>
      </c>
      <c r="V626" t="s">
        <v>1441</v>
      </c>
      <c r="W626" t="str">
        <f t="shared" si="110"/>
        <v>insert into conditionEffect values('CE0608','CONTINUE',5,'STATUS','ADD_PERCENT_OF_MAX','M_DEF',-0.5,0.95,'魔法防御力低下強5ターン');</v>
      </c>
    </row>
    <row r="627" spans="3:23">
      <c r="C627" t="s">
        <v>4529</v>
      </c>
      <c r="D627" t="s">
        <v>2884</v>
      </c>
      <c r="E627">
        <v>10</v>
      </c>
      <c r="F627" t="s">
        <v>4940</v>
      </c>
      <c r="G627" t="s">
        <v>2888</v>
      </c>
      <c r="H627" t="s">
        <v>1490</v>
      </c>
      <c r="I627">
        <v>-0.5</v>
      </c>
      <c r="J627">
        <v>0.95</v>
      </c>
      <c r="K627" t="s">
        <v>3528</v>
      </c>
      <c r="L627" t="str">
        <f t="shared" si="100"/>
        <v>insert into conditionEffect values(</v>
      </c>
      <c r="M627" t="str">
        <f t="shared" si="101"/>
        <v>'CE0609',</v>
      </c>
      <c r="N627" t="str">
        <f t="shared" si="102"/>
        <v>'CONTINUE',</v>
      </c>
      <c r="O627" t="str">
        <f t="shared" si="103"/>
        <v>10,</v>
      </c>
      <c r="P627" t="str">
        <f t="shared" si="104"/>
        <v>'STATUS',</v>
      </c>
      <c r="Q627" t="str">
        <f t="shared" si="105"/>
        <v>'ADD_PERCENT_OF_MAX',</v>
      </c>
      <c r="R627" t="str">
        <f t="shared" si="106"/>
        <v>'M_DEF',</v>
      </c>
      <c r="S627" t="str">
        <f t="shared" si="107"/>
        <v>-0.5,</v>
      </c>
      <c r="T627" t="str">
        <f t="shared" si="108"/>
        <v>0.95,</v>
      </c>
      <c r="U627" t="str">
        <f t="shared" si="109"/>
        <v>'魔法防御力低下強10ターン'</v>
      </c>
      <c r="V627" t="s">
        <v>1441</v>
      </c>
      <c r="W627" t="str">
        <f t="shared" si="110"/>
        <v>insert into conditionEffect values('CE0609','CONTINUE',10,'STATUS','ADD_PERCENT_OF_MAX','M_DEF',-0.5,0.95,'魔法防御力低下強10ターン');</v>
      </c>
    </row>
    <row r="628" spans="3:23">
      <c r="C628" t="s">
        <v>4530</v>
      </c>
      <c r="D628" t="s">
        <v>2886</v>
      </c>
      <c r="E628">
        <v>1</v>
      </c>
      <c r="F628" t="s">
        <v>4940</v>
      </c>
      <c r="G628" t="s">
        <v>2888</v>
      </c>
      <c r="H628" t="s">
        <v>1491</v>
      </c>
      <c r="I628">
        <v>0.1</v>
      </c>
      <c r="J628">
        <v>0.95</v>
      </c>
      <c r="K628" t="s">
        <v>3529</v>
      </c>
      <c r="L628" t="str">
        <f t="shared" si="100"/>
        <v>insert into conditionEffect values(</v>
      </c>
      <c r="M628" t="str">
        <f t="shared" si="101"/>
        <v>'CE0610',</v>
      </c>
      <c r="N628" t="str">
        <f t="shared" si="102"/>
        <v>'ONECE',</v>
      </c>
      <c r="O628" t="str">
        <f t="shared" si="103"/>
        <v>1,</v>
      </c>
      <c r="P628" t="str">
        <f t="shared" si="104"/>
        <v>'STATUS',</v>
      </c>
      <c r="Q628" t="str">
        <f t="shared" si="105"/>
        <v>'ADD_PERCENT_OF_MAX',</v>
      </c>
      <c r="R628" t="str">
        <f t="shared" si="106"/>
        <v>'M_AVO',</v>
      </c>
      <c r="S628" t="str">
        <f t="shared" si="107"/>
        <v>0.1,</v>
      </c>
      <c r="T628" t="str">
        <f t="shared" si="108"/>
        <v>0.95,</v>
      </c>
      <c r="U628" t="str">
        <f t="shared" si="109"/>
        <v>'魔法攻撃回避率上昇弱1ターン'</v>
      </c>
      <c r="V628" t="s">
        <v>1441</v>
      </c>
      <c r="W628" t="str">
        <f t="shared" si="110"/>
        <v>insert into conditionEffect values('CE0610','ONECE',1,'STATUS','ADD_PERCENT_OF_MAX','M_AVO',0.1,0.95,'魔法攻撃回避率上昇弱1ターン');</v>
      </c>
    </row>
    <row r="629" spans="3:23">
      <c r="C629" t="s">
        <v>4531</v>
      </c>
      <c r="D629" t="s">
        <v>2884</v>
      </c>
      <c r="E629">
        <v>5</v>
      </c>
      <c r="F629" t="s">
        <v>4940</v>
      </c>
      <c r="G629" t="s">
        <v>2888</v>
      </c>
      <c r="H629" t="s">
        <v>1491</v>
      </c>
      <c r="I629">
        <v>0.1</v>
      </c>
      <c r="J629">
        <v>0.95</v>
      </c>
      <c r="K629" t="s">
        <v>3530</v>
      </c>
      <c r="L629" t="str">
        <f t="shared" si="100"/>
        <v>insert into conditionEffect values(</v>
      </c>
      <c r="M629" t="str">
        <f t="shared" si="101"/>
        <v>'CE0611',</v>
      </c>
      <c r="N629" t="str">
        <f t="shared" si="102"/>
        <v>'CONTINUE',</v>
      </c>
      <c r="O629" t="str">
        <f t="shared" si="103"/>
        <v>5,</v>
      </c>
      <c r="P629" t="str">
        <f t="shared" si="104"/>
        <v>'STATUS',</v>
      </c>
      <c r="Q629" t="str">
        <f t="shared" si="105"/>
        <v>'ADD_PERCENT_OF_MAX',</v>
      </c>
      <c r="R629" t="str">
        <f t="shared" si="106"/>
        <v>'M_AVO',</v>
      </c>
      <c r="S629" t="str">
        <f t="shared" si="107"/>
        <v>0.1,</v>
      </c>
      <c r="T629" t="str">
        <f t="shared" si="108"/>
        <v>0.95,</v>
      </c>
      <c r="U629" t="str">
        <f t="shared" si="109"/>
        <v>'魔法攻撃回避率上昇弱5ターン'</v>
      </c>
      <c r="V629" t="s">
        <v>1441</v>
      </c>
      <c r="W629" t="str">
        <f t="shared" si="110"/>
        <v>insert into conditionEffect values('CE0611','CONTINUE',5,'STATUS','ADD_PERCENT_OF_MAX','M_AVO',0.1,0.95,'魔法攻撃回避率上昇弱5ターン');</v>
      </c>
    </row>
    <row r="630" spans="3:23">
      <c r="C630" t="s">
        <v>4532</v>
      </c>
      <c r="D630" t="s">
        <v>2884</v>
      </c>
      <c r="E630">
        <v>10</v>
      </c>
      <c r="F630" t="s">
        <v>4940</v>
      </c>
      <c r="G630" t="s">
        <v>2888</v>
      </c>
      <c r="H630" t="s">
        <v>1491</v>
      </c>
      <c r="I630">
        <v>0.1</v>
      </c>
      <c r="J630">
        <v>0.95</v>
      </c>
      <c r="K630" t="s">
        <v>3531</v>
      </c>
      <c r="L630" t="str">
        <f t="shared" si="100"/>
        <v>insert into conditionEffect values(</v>
      </c>
      <c r="M630" t="str">
        <f t="shared" si="101"/>
        <v>'CE0612',</v>
      </c>
      <c r="N630" t="str">
        <f t="shared" si="102"/>
        <v>'CONTINUE',</v>
      </c>
      <c r="O630" t="str">
        <f t="shared" si="103"/>
        <v>10,</v>
      </c>
      <c r="P630" t="str">
        <f t="shared" si="104"/>
        <v>'STATUS',</v>
      </c>
      <c r="Q630" t="str">
        <f t="shared" si="105"/>
        <v>'ADD_PERCENT_OF_MAX',</v>
      </c>
      <c r="R630" t="str">
        <f t="shared" si="106"/>
        <v>'M_AVO',</v>
      </c>
      <c r="S630" t="str">
        <f t="shared" si="107"/>
        <v>0.1,</v>
      </c>
      <c r="T630" t="str">
        <f t="shared" si="108"/>
        <v>0.95,</v>
      </c>
      <c r="U630" t="str">
        <f t="shared" si="109"/>
        <v>'魔法攻撃回避率上昇弱10ターン'</v>
      </c>
      <c r="V630" t="s">
        <v>1441</v>
      </c>
      <c r="W630" t="str">
        <f t="shared" si="110"/>
        <v>insert into conditionEffect values('CE0612','CONTINUE',10,'STATUS','ADD_PERCENT_OF_MAX','M_AVO',0.1,0.95,'魔法攻撃回避率上昇弱10ターン');</v>
      </c>
    </row>
    <row r="631" spans="3:23">
      <c r="C631" t="s">
        <v>4533</v>
      </c>
      <c r="D631" t="s">
        <v>2886</v>
      </c>
      <c r="E631">
        <v>1</v>
      </c>
      <c r="F631" t="s">
        <v>4940</v>
      </c>
      <c r="G631" t="s">
        <v>2888</v>
      </c>
      <c r="H631" t="s">
        <v>1491</v>
      </c>
      <c r="I631">
        <v>0.25</v>
      </c>
      <c r="J631">
        <v>0.95</v>
      </c>
      <c r="K631" t="s">
        <v>3532</v>
      </c>
      <c r="L631" t="str">
        <f t="shared" si="100"/>
        <v>insert into conditionEffect values(</v>
      </c>
      <c r="M631" t="str">
        <f t="shared" si="101"/>
        <v>'CE0613',</v>
      </c>
      <c r="N631" t="str">
        <f t="shared" si="102"/>
        <v>'ONECE',</v>
      </c>
      <c r="O631" t="str">
        <f t="shared" si="103"/>
        <v>1,</v>
      </c>
      <c r="P631" t="str">
        <f t="shared" si="104"/>
        <v>'STATUS',</v>
      </c>
      <c r="Q631" t="str">
        <f t="shared" si="105"/>
        <v>'ADD_PERCENT_OF_MAX',</v>
      </c>
      <c r="R631" t="str">
        <f t="shared" si="106"/>
        <v>'M_AVO',</v>
      </c>
      <c r="S631" t="str">
        <f t="shared" si="107"/>
        <v>0.25,</v>
      </c>
      <c r="T631" t="str">
        <f t="shared" si="108"/>
        <v>0.95,</v>
      </c>
      <c r="U631" t="str">
        <f t="shared" si="109"/>
        <v>'魔法攻撃回避率上昇中1ターン'</v>
      </c>
      <c r="V631" t="s">
        <v>1441</v>
      </c>
      <c r="W631" t="str">
        <f t="shared" si="110"/>
        <v>insert into conditionEffect values('CE0613','ONECE',1,'STATUS','ADD_PERCENT_OF_MAX','M_AVO',0.25,0.95,'魔法攻撃回避率上昇中1ターン');</v>
      </c>
    </row>
    <row r="632" spans="3:23">
      <c r="C632" t="s">
        <v>4534</v>
      </c>
      <c r="D632" t="s">
        <v>2884</v>
      </c>
      <c r="E632">
        <v>5</v>
      </c>
      <c r="F632" t="s">
        <v>4940</v>
      </c>
      <c r="G632" t="s">
        <v>2888</v>
      </c>
      <c r="H632" t="s">
        <v>1491</v>
      </c>
      <c r="I632">
        <v>0.25</v>
      </c>
      <c r="J632">
        <v>0.95</v>
      </c>
      <c r="K632" t="s">
        <v>3533</v>
      </c>
      <c r="L632" t="str">
        <f t="shared" si="100"/>
        <v>insert into conditionEffect values(</v>
      </c>
      <c r="M632" t="str">
        <f t="shared" si="101"/>
        <v>'CE0614',</v>
      </c>
      <c r="N632" t="str">
        <f t="shared" si="102"/>
        <v>'CONTINUE',</v>
      </c>
      <c r="O632" t="str">
        <f t="shared" si="103"/>
        <v>5,</v>
      </c>
      <c r="P632" t="str">
        <f t="shared" si="104"/>
        <v>'STATUS',</v>
      </c>
      <c r="Q632" t="str">
        <f t="shared" si="105"/>
        <v>'ADD_PERCENT_OF_MAX',</v>
      </c>
      <c r="R632" t="str">
        <f t="shared" si="106"/>
        <v>'M_AVO',</v>
      </c>
      <c r="S632" t="str">
        <f t="shared" si="107"/>
        <v>0.25,</v>
      </c>
      <c r="T632" t="str">
        <f t="shared" si="108"/>
        <v>0.95,</v>
      </c>
      <c r="U632" t="str">
        <f t="shared" si="109"/>
        <v>'魔法攻撃回避率上昇中5ターン'</v>
      </c>
      <c r="V632" t="s">
        <v>1441</v>
      </c>
      <c r="W632" t="str">
        <f t="shared" si="110"/>
        <v>insert into conditionEffect values('CE0614','CONTINUE',5,'STATUS','ADD_PERCENT_OF_MAX','M_AVO',0.25,0.95,'魔法攻撃回避率上昇中5ターン');</v>
      </c>
    </row>
    <row r="633" spans="3:23">
      <c r="C633" t="s">
        <v>4535</v>
      </c>
      <c r="D633" t="s">
        <v>2884</v>
      </c>
      <c r="E633">
        <v>10</v>
      </c>
      <c r="F633" t="s">
        <v>4940</v>
      </c>
      <c r="G633" t="s">
        <v>2888</v>
      </c>
      <c r="H633" t="s">
        <v>1491</v>
      </c>
      <c r="I633">
        <v>0.25</v>
      </c>
      <c r="J633">
        <v>0.95</v>
      </c>
      <c r="K633" t="s">
        <v>3534</v>
      </c>
      <c r="L633" t="str">
        <f t="shared" si="100"/>
        <v>insert into conditionEffect values(</v>
      </c>
      <c r="M633" t="str">
        <f t="shared" si="101"/>
        <v>'CE0615',</v>
      </c>
      <c r="N633" t="str">
        <f t="shared" si="102"/>
        <v>'CONTINUE',</v>
      </c>
      <c r="O633" t="str">
        <f t="shared" si="103"/>
        <v>10,</v>
      </c>
      <c r="P633" t="str">
        <f t="shared" si="104"/>
        <v>'STATUS',</v>
      </c>
      <c r="Q633" t="str">
        <f t="shared" si="105"/>
        <v>'ADD_PERCENT_OF_MAX',</v>
      </c>
      <c r="R633" t="str">
        <f t="shared" si="106"/>
        <v>'M_AVO',</v>
      </c>
      <c r="S633" t="str">
        <f t="shared" si="107"/>
        <v>0.25,</v>
      </c>
      <c r="T633" t="str">
        <f t="shared" si="108"/>
        <v>0.95,</v>
      </c>
      <c r="U633" t="str">
        <f t="shared" si="109"/>
        <v>'魔法攻撃回避率上昇中10ターン'</v>
      </c>
      <c r="V633" t="s">
        <v>1441</v>
      </c>
      <c r="W633" t="str">
        <f t="shared" si="110"/>
        <v>insert into conditionEffect values('CE0615','CONTINUE',10,'STATUS','ADD_PERCENT_OF_MAX','M_AVO',0.25,0.95,'魔法攻撃回避率上昇中10ターン');</v>
      </c>
    </row>
    <row r="634" spans="3:23">
      <c r="C634" t="s">
        <v>4536</v>
      </c>
      <c r="D634" t="s">
        <v>2886</v>
      </c>
      <c r="E634">
        <v>1</v>
      </c>
      <c r="F634" t="s">
        <v>4940</v>
      </c>
      <c r="G634" t="s">
        <v>2888</v>
      </c>
      <c r="H634" t="s">
        <v>1491</v>
      </c>
      <c r="I634">
        <v>0.5</v>
      </c>
      <c r="J634">
        <v>0.95</v>
      </c>
      <c r="K634" t="s">
        <v>3535</v>
      </c>
      <c r="L634" t="str">
        <f t="shared" si="100"/>
        <v>insert into conditionEffect values(</v>
      </c>
      <c r="M634" t="str">
        <f t="shared" si="101"/>
        <v>'CE0616',</v>
      </c>
      <c r="N634" t="str">
        <f t="shared" si="102"/>
        <v>'ONECE',</v>
      </c>
      <c r="O634" t="str">
        <f t="shared" si="103"/>
        <v>1,</v>
      </c>
      <c r="P634" t="str">
        <f t="shared" si="104"/>
        <v>'STATUS',</v>
      </c>
      <c r="Q634" t="str">
        <f t="shared" si="105"/>
        <v>'ADD_PERCENT_OF_MAX',</v>
      </c>
      <c r="R634" t="str">
        <f t="shared" si="106"/>
        <v>'M_AVO',</v>
      </c>
      <c r="S634" t="str">
        <f t="shared" si="107"/>
        <v>0.5,</v>
      </c>
      <c r="T634" t="str">
        <f t="shared" si="108"/>
        <v>0.95,</v>
      </c>
      <c r="U634" t="str">
        <f t="shared" si="109"/>
        <v>'魔法攻撃回避率上昇強1ターン'</v>
      </c>
      <c r="V634" t="s">
        <v>1441</v>
      </c>
      <c r="W634" t="str">
        <f t="shared" si="110"/>
        <v>insert into conditionEffect values('CE0616','ONECE',1,'STATUS','ADD_PERCENT_OF_MAX','M_AVO',0.5,0.95,'魔法攻撃回避率上昇強1ターン');</v>
      </c>
    </row>
    <row r="635" spans="3:23">
      <c r="C635" t="s">
        <v>4537</v>
      </c>
      <c r="D635" t="s">
        <v>2884</v>
      </c>
      <c r="E635">
        <v>5</v>
      </c>
      <c r="F635" t="s">
        <v>4940</v>
      </c>
      <c r="G635" t="s">
        <v>2888</v>
      </c>
      <c r="H635" t="s">
        <v>1491</v>
      </c>
      <c r="I635">
        <v>0.5</v>
      </c>
      <c r="J635">
        <v>0.95</v>
      </c>
      <c r="K635" t="s">
        <v>3536</v>
      </c>
      <c r="L635" t="str">
        <f t="shared" si="100"/>
        <v>insert into conditionEffect values(</v>
      </c>
      <c r="M635" t="str">
        <f t="shared" si="101"/>
        <v>'CE0617',</v>
      </c>
      <c r="N635" t="str">
        <f t="shared" si="102"/>
        <v>'CONTINUE',</v>
      </c>
      <c r="O635" t="str">
        <f t="shared" si="103"/>
        <v>5,</v>
      </c>
      <c r="P635" t="str">
        <f t="shared" si="104"/>
        <v>'STATUS',</v>
      </c>
      <c r="Q635" t="str">
        <f t="shared" si="105"/>
        <v>'ADD_PERCENT_OF_MAX',</v>
      </c>
      <c r="R635" t="str">
        <f t="shared" si="106"/>
        <v>'M_AVO',</v>
      </c>
      <c r="S635" t="str">
        <f t="shared" si="107"/>
        <v>0.5,</v>
      </c>
      <c r="T635" t="str">
        <f t="shared" si="108"/>
        <v>0.95,</v>
      </c>
      <c r="U635" t="str">
        <f t="shared" si="109"/>
        <v>'魔法攻撃回避率上昇強5ターン'</v>
      </c>
      <c r="V635" t="s">
        <v>1441</v>
      </c>
      <c r="W635" t="str">
        <f t="shared" si="110"/>
        <v>insert into conditionEffect values('CE0617','CONTINUE',5,'STATUS','ADD_PERCENT_OF_MAX','M_AVO',0.5,0.95,'魔法攻撃回避率上昇強5ターン');</v>
      </c>
    </row>
    <row r="636" spans="3:23">
      <c r="C636" t="s">
        <v>4538</v>
      </c>
      <c r="D636" t="s">
        <v>2884</v>
      </c>
      <c r="E636">
        <v>10</v>
      </c>
      <c r="F636" t="s">
        <v>4940</v>
      </c>
      <c r="G636" t="s">
        <v>2888</v>
      </c>
      <c r="H636" t="s">
        <v>1491</v>
      </c>
      <c r="I636">
        <v>0.5</v>
      </c>
      <c r="J636">
        <v>0.95</v>
      </c>
      <c r="K636" t="s">
        <v>3537</v>
      </c>
      <c r="L636" t="str">
        <f t="shared" si="100"/>
        <v>insert into conditionEffect values(</v>
      </c>
      <c r="M636" t="str">
        <f t="shared" si="101"/>
        <v>'CE0618',</v>
      </c>
      <c r="N636" t="str">
        <f t="shared" si="102"/>
        <v>'CONTINUE',</v>
      </c>
      <c r="O636" t="str">
        <f t="shared" si="103"/>
        <v>10,</v>
      </c>
      <c r="P636" t="str">
        <f t="shared" si="104"/>
        <v>'STATUS',</v>
      </c>
      <c r="Q636" t="str">
        <f t="shared" si="105"/>
        <v>'ADD_PERCENT_OF_MAX',</v>
      </c>
      <c r="R636" t="str">
        <f t="shared" si="106"/>
        <v>'M_AVO',</v>
      </c>
      <c r="S636" t="str">
        <f t="shared" si="107"/>
        <v>0.5,</v>
      </c>
      <c r="T636" t="str">
        <f t="shared" si="108"/>
        <v>0.95,</v>
      </c>
      <c r="U636" t="str">
        <f t="shared" si="109"/>
        <v>'魔法攻撃回避率上昇強10ターン'</v>
      </c>
      <c r="V636" t="s">
        <v>1441</v>
      </c>
      <c r="W636" t="str">
        <f t="shared" si="110"/>
        <v>insert into conditionEffect values('CE0618','CONTINUE',10,'STATUS','ADD_PERCENT_OF_MAX','M_AVO',0.5,0.95,'魔法攻撃回避率上昇強10ターン');</v>
      </c>
    </row>
    <row r="637" spans="3:23">
      <c r="C637" t="s">
        <v>4539</v>
      </c>
      <c r="D637" t="s">
        <v>2886</v>
      </c>
      <c r="E637">
        <v>1</v>
      </c>
      <c r="F637" t="s">
        <v>4940</v>
      </c>
      <c r="G637" t="s">
        <v>2888</v>
      </c>
      <c r="H637" t="s">
        <v>1491</v>
      </c>
      <c r="I637">
        <v>-0.1</v>
      </c>
      <c r="J637">
        <v>0.95</v>
      </c>
      <c r="K637" t="s">
        <v>3538</v>
      </c>
      <c r="L637" t="str">
        <f t="shared" si="100"/>
        <v>insert into conditionEffect values(</v>
      </c>
      <c r="M637" t="str">
        <f t="shared" si="101"/>
        <v>'CE0619',</v>
      </c>
      <c r="N637" t="str">
        <f t="shared" si="102"/>
        <v>'ONECE',</v>
      </c>
      <c r="O637" t="str">
        <f t="shared" si="103"/>
        <v>1,</v>
      </c>
      <c r="P637" t="str">
        <f t="shared" si="104"/>
        <v>'STATUS',</v>
      </c>
      <c r="Q637" t="str">
        <f t="shared" si="105"/>
        <v>'ADD_PERCENT_OF_MAX',</v>
      </c>
      <c r="R637" t="str">
        <f t="shared" si="106"/>
        <v>'M_AVO',</v>
      </c>
      <c r="S637" t="str">
        <f t="shared" si="107"/>
        <v>-0.1,</v>
      </c>
      <c r="T637" t="str">
        <f t="shared" si="108"/>
        <v>0.95,</v>
      </c>
      <c r="U637" t="str">
        <f t="shared" si="109"/>
        <v>'魔法攻撃回避率低下弱1ターン'</v>
      </c>
      <c r="V637" t="s">
        <v>1441</v>
      </c>
      <c r="W637" t="str">
        <f t="shared" si="110"/>
        <v>insert into conditionEffect values('CE0619','ONECE',1,'STATUS','ADD_PERCENT_OF_MAX','M_AVO',-0.1,0.95,'魔法攻撃回避率低下弱1ターン');</v>
      </c>
    </row>
    <row r="638" spans="3:23">
      <c r="C638" t="s">
        <v>4540</v>
      </c>
      <c r="D638" t="s">
        <v>2884</v>
      </c>
      <c r="E638">
        <v>5</v>
      </c>
      <c r="F638" t="s">
        <v>4940</v>
      </c>
      <c r="G638" t="s">
        <v>2888</v>
      </c>
      <c r="H638" t="s">
        <v>1491</v>
      </c>
      <c r="I638">
        <v>-0.1</v>
      </c>
      <c r="J638">
        <v>0.95</v>
      </c>
      <c r="K638" t="s">
        <v>3539</v>
      </c>
      <c r="L638" t="str">
        <f t="shared" si="100"/>
        <v>insert into conditionEffect values(</v>
      </c>
      <c r="M638" t="str">
        <f t="shared" si="101"/>
        <v>'CE0620',</v>
      </c>
      <c r="N638" t="str">
        <f t="shared" si="102"/>
        <v>'CONTINUE',</v>
      </c>
      <c r="O638" t="str">
        <f t="shared" si="103"/>
        <v>5,</v>
      </c>
      <c r="P638" t="str">
        <f t="shared" si="104"/>
        <v>'STATUS',</v>
      </c>
      <c r="Q638" t="str">
        <f t="shared" si="105"/>
        <v>'ADD_PERCENT_OF_MAX',</v>
      </c>
      <c r="R638" t="str">
        <f t="shared" si="106"/>
        <v>'M_AVO',</v>
      </c>
      <c r="S638" t="str">
        <f t="shared" si="107"/>
        <v>-0.1,</v>
      </c>
      <c r="T638" t="str">
        <f t="shared" si="108"/>
        <v>0.95,</v>
      </c>
      <c r="U638" t="str">
        <f t="shared" si="109"/>
        <v>'魔法攻撃回避率低下弱5ターン'</v>
      </c>
      <c r="V638" t="s">
        <v>1441</v>
      </c>
      <c r="W638" t="str">
        <f t="shared" si="110"/>
        <v>insert into conditionEffect values('CE0620','CONTINUE',5,'STATUS','ADD_PERCENT_OF_MAX','M_AVO',-0.1,0.95,'魔法攻撃回避率低下弱5ターン');</v>
      </c>
    </row>
    <row r="639" spans="3:23">
      <c r="C639" t="s">
        <v>4541</v>
      </c>
      <c r="D639" t="s">
        <v>2884</v>
      </c>
      <c r="E639">
        <v>10</v>
      </c>
      <c r="F639" t="s">
        <v>4940</v>
      </c>
      <c r="G639" t="s">
        <v>2888</v>
      </c>
      <c r="H639" t="s">
        <v>1491</v>
      </c>
      <c r="I639">
        <v>-0.1</v>
      </c>
      <c r="J639">
        <v>0.95</v>
      </c>
      <c r="K639" t="s">
        <v>3540</v>
      </c>
      <c r="L639" t="str">
        <f t="shared" si="100"/>
        <v>insert into conditionEffect values(</v>
      </c>
      <c r="M639" t="str">
        <f t="shared" si="101"/>
        <v>'CE0621',</v>
      </c>
      <c r="N639" t="str">
        <f t="shared" si="102"/>
        <v>'CONTINUE',</v>
      </c>
      <c r="O639" t="str">
        <f t="shared" si="103"/>
        <v>10,</v>
      </c>
      <c r="P639" t="str">
        <f t="shared" si="104"/>
        <v>'STATUS',</v>
      </c>
      <c r="Q639" t="str">
        <f t="shared" si="105"/>
        <v>'ADD_PERCENT_OF_MAX',</v>
      </c>
      <c r="R639" t="str">
        <f t="shared" si="106"/>
        <v>'M_AVO',</v>
      </c>
      <c r="S639" t="str">
        <f t="shared" si="107"/>
        <v>-0.1,</v>
      </c>
      <c r="T639" t="str">
        <f t="shared" si="108"/>
        <v>0.95,</v>
      </c>
      <c r="U639" t="str">
        <f t="shared" si="109"/>
        <v>'魔法攻撃回避率低下弱10ターン'</v>
      </c>
      <c r="V639" t="s">
        <v>1441</v>
      </c>
      <c r="W639" t="str">
        <f t="shared" si="110"/>
        <v>insert into conditionEffect values('CE0621','CONTINUE',10,'STATUS','ADD_PERCENT_OF_MAX','M_AVO',-0.1,0.95,'魔法攻撃回避率低下弱10ターン');</v>
      </c>
    </row>
    <row r="640" spans="3:23">
      <c r="C640" t="s">
        <v>4542</v>
      </c>
      <c r="D640" t="s">
        <v>2886</v>
      </c>
      <c r="E640">
        <v>1</v>
      </c>
      <c r="F640" t="s">
        <v>4940</v>
      </c>
      <c r="G640" t="s">
        <v>2888</v>
      </c>
      <c r="H640" t="s">
        <v>1491</v>
      </c>
      <c r="I640">
        <v>-0.25</v>
      </c>
      <c r="J640">
        <v>0.95</v>
      </c>
      <c r="K640" t="s">
        <v>3541</v>
      </c>
      <c r="L640" t="str">
        <f t="shared" si="100"/>
        <v>insert into conditionEffect values(</v>
      </c>
      <c r="M640" t="str">
        <f t="shared" si="101"/>
        <v>'CE0622',</v>
      </c>
      <c r="N640" t="str">
        <f t="shared" si="102"/>
        <v>'ONECE',</v>
      </c>
      <c r="O640" t="str">
        <f t="shared" si="103"/>
        <v>1,</v>
      </c>
      <c r="P640" t="str">
        <f t="shared" si="104"/>
        <v>'STATUS',</v>
      </c>
      <c r="Q640" t="str">
        <f t="shared" si="105"/>
        <v>'ADD_PERCENT_OF_MAX',</v>
      </c>
      <c r="R640" t="str">
        <f t="shared" si="106"/>
        <v>'M_AVO',</v>
      </c>
      <c r="S640" t="str">
        <f t="shared" si="107"/>
        <v>-0.25,</v>
      </c>
      <c r="T640" t="str">
        <f t="shared" si="108"/>
        <v>0.95,</v>
      </c>
      <c r="U640" t="str">
        <f t="shared" si="109"/>
        <v>'魔法攻撃回避率低下中1ターン'</v>
      </c>
      <c r="V640" t="s">
        <v>1441</v>
      </c>
      <c r="W640" t="str">
        <f t="shared" si="110"/>
        <v>insert into conditionEffect values('CE0622','ONECE',1,'STATUS','ADD_PERCENT_OF_MAX','M_AVO',-0.25,0.95,'魔法攻撃回避率低下中1ターン');</v>
      </c>
    </row>
    <row r="641" spans="3:23">
      <c r="C641" t="s">
        <v>4543</v>
      </c>
      <c r="D641" t="s">
        <v>2884</v>
      </c>
      <c r="E641">
        <v>5</v>
      </c>
      <c r="F641" t="s">
        <v>4940</v>
      </c>
      <c r="G641" t="s">
        <v>2888</v>
      </c>
      <c r="H641" t="s">
        <v>1491</v>
      </c>
      <c r="I641">
        <v>-0.25</v>
      </c>
      <c r="J641">
        <v>0.95</v>
      </c>
      <c r="K641" t="s">
        <v>3542</v>
      </c>
      <c r="L641" t="str">
        <f t="shared" si="100"/>
        <v>insert into conditionEffect values(</v>
      </c>
      <c r="M641" t="str">
        <f t="shared" si="101"/>
        <v>'CE0623',</v>
      </c>
      <c r="N641" t="str">
        <f t="shared" si="102"/>
        <v>'CONTINUE',</v>
      </c>
      <c r="O641" t="str">
        <f t="shared" si="103"/>
        <v>5,</v>
      </c>
      <c r="P641" t="str">
        <f t="shared" si="104"/>
        <v>'STATUS',</v>
      </c>
      <c r="Q641" t="str">
        <f t="shared" si="105"/>
        <v>'ADD_PERCENT_OF_MAX',</v>
      </c>
      <c r="R641" t="str">
        <f t="shared" si="106"/>
        <v>'M_AVO',</v>
      </c>
      <c r="S641" t="str">
        <f t="shared" si="107"/>
        <v>-0.25,</v>
      </c>
      <c r="T641" t="str">
        <f t="shared" si="108"/>
        <v>0.95,</v>
      </c>
      <c r="U641" t="str">
        <f t="shared" si="109"/>
        <v>'魔法攻撃回避率低下中5ターン'</v>
      </c>
      <c r="V641" t="s">
        <v>1441</v>
      </c>
      <c r="W641" t="str">
        <f t="shared" si="110"/>
        <v>insert into conditionEffect values('CE0623','CONTINUE',5,'STATUS','ADD_PERCENT_OF_MAX','M_AVO',-0.25,0.95,'魔法攻撃回避率低下中5ターン');</v>
      </c>
    </row>
    <row r="642" spans="3:23">
      <c r="C642" t="s">
        <v>4544</v>
      </c>
      <c r="D642" t="s">
        <v>2884</v>
      </c>
      <c r="E642">
        <v>10</v>
      </c>
      <c r="F642" t="s">
        <v>4940</v>
      </c>
      <c r="G642" t="s">
        <v>2888</v>
      </c>
      <c r="H642" t="s">
        <v>1491</v>
      </c>
      <c r="I642">
        <v>-0.25</v>
      </c>
      <c r="J642">
        <v>0.95</v>
      </c>
      <c r="K642" t="s">
        <v>3543</v>
      </c>
      <c r="L642" t="str">
        <f t="shared" si="100"/>
        <v>insert into conditionEffect values(</v>
      </c>
      <c r="M642" t="str">
        <f t="shared" si="101"/>
        <v>'CE0624',</v>
      </c>
      <c r="N642" t="str">
        <f t="shared" si="102"/>
        <v>'CONTINUE',</v>
      </c>
      <c r="O642" t="str">
        <f t="shared" si="103"/>
        <v>10,</v>
      </c>
      <c r="P642" t="str">
        <f t="shared" si="104"/>
        <v>'STATUS',</v>
      </c>
      <c r="Q642" t="str">
        <f t="shared" si="105"/>
        <v>'ADD_PERCENT_OF_MAX',</v>
      </c>
      <c r="R642" t="str">
        <f t="shared" si="106"/>
        <v>'M_AVO',</v>
      </c>
      <c r="S642" t="str">
        <f t="shared" si="107"/>
        <v>-0.25,</v>
      </c>
      <c r="T642" t="str">
        <f t="shared" si="108"/>
        <v>0.95,</v>
      </c>
      <c r="U642" t="str">
        <f t="shared" si="109"/>
        <v>'魔法攻撃回避率低下中10ターン'</v>
      </c>
      <c r="V642" t="s">
        <v>1441</v>
      </c>
      <c r="W642" t="str">
        <f t="shared" si="110"/>
        <v>insert into conditionEffect values('CE0624','CONTINUE',10,'STATUS','ADD_PERCENT_OF_MAX','M_AVO',-0.25,0.95,'魔法攻撃回避率低下中10ターン');</v>
      </c>
    </row>
    <row r="643" spans="3:23">
      <c r="C643" t="s">
        <v>4545</v>
      </c>
      <c r="D643" t="s">
        <v>2886</v>
      </c>
      <c r="E643">
        <v>1</v>
      </c>
      <c r="F643" t="s">
        <v>4940</v>
      </c>
      <c r="G643" t="s">
        <v>2888</v>
      </c>
      <c r="H643" t="s">
        <v>1491</v>
      </c>
      <c r="I643">
        <v>-0.5</v>
      </c>
      <c r="J643">
        <v>0.95</v>
      </c>
      <c r="K643" t="s">
        <v>3544</v>
      </c>
      <c r="L643" t="str">
        <f t="shared" si="100"/>
        <v>insert into conditionEffect values(</v>
      </c>
      <c r="M643" t="str">
        <f t="shared" si="101"/>
        <v>'CE0625',</v>
      </c>
      <c r="N643" t="str">
        <f t="shared" si="102"/>
        <v>'ONECE',</v>
      </c>
      <c r="O643" t="str">
        <f t="shared" si="103"/>
        <v>1,</v>
      </c>
      <c r="P643" t="str">
        <f t="shared" si="104"/>
        <v>'STATUS',</v>
      </c>
      <c r="Q643" t="str">
        <f t="shared" si="105"/>
        <v>'ADD_PERCENT_OF_MAX',</v>
      </c>
      <c r="R643" t="str">
        <f t="shared" si="106"/>
        <v>'M_AVO',</v>
      </c>
      <c r="S643" t="str">
        <f t="shared" si="107"/>
        <v>-0.5,</v>
      </c>
      <c r="T643" t="str">
        <f t="shared" si="108"/>
        <v>0.95,</v>
      </c>
      <c r="U643" t="str">
        <f t="shared" si="109"/>
        <v>'魔法攻撃回避率低下強1ターン'</v>
      </c>
      <c r="V643" t="s">
        <v>1441</v>
      </c>
      <c r="W643" t="str">
        <f t="shared" si="110"/>
        <v>insert into conditionEffect values('CE0625','ONECE',1,'STATUS','ADD_PERCENT_OF_MAX','M_AVO',-0.5,0.95,'魔法攻撃回避率低下強1ターン');</v>
      </c>
    </row>
    <row r="644" spans="3:23">
      <c r="C644" t="s">
        <v>4546</v>
      </c>
      <c r="D644" t="s">
        <v>2884</v>
      </c>
      <c r="E644">
        <v>5</v>
      </c>
      <c r="F644" t="s">
        <v>4940</v>
      </c>
      <c r="G644" t="s">
        <v>2888</v>
      </c>
      <c r="H644" t="s">
        <v>1491</v>
      </c>
      <c r="I644">
        <v>-0.5</v>
      </c>
      <c r="J644">
        <v>0.95</v>
      </c>
      <c r="K644" t="s">
        <v>3545</v>
      </c>
      <c r="L644" t="str">
        <f t="shared" si="100"/>
        <v>insert into conditionEffect values(</v>
      </c>
      <c r="M644" t="str">
        <f t="shared" si="101"/>
        <v>'CE0626',</v>
      </c>
      <c r="N644" t="str">
        <f t="shared" si="102"/>
        <v>'CONTINUE',</v>
      </c>
      <c r="O644" t="str">
        <f t="shared" si="103"/>
        <v>5,</v>
      </c>
      <c r="P644" t="str">
        <f t="shared" si="104"/>
        <v>'STATUS',</v>
      </c>
      <c r="Q644" t="str">
        <f t="shared" si="105"/>
        <v>'ADD_PERCENT_OF_MAX',</v>
      </c>
      <c r="R644" t="str">
        <f t="shared" si="106"/>
        <v>'M_AVO',</v>
      </c>
      <c r="S644" t="str">
        <f t="shared" si="107"/>
        <v>-0.5,</v>
      </c>
      <c r="T644" t="str">
        <f t="shared" si="108"/>
        <v>0.95,</v>
      </c>
      <c r="U644" t="str">
        <f t="shared" si="109"/>
        <v>'魔法攻撃回避率低下強5ターン'</v>
      </c>
      <c r="V644" t="s">
        <v>1441</v>
      </c>
      <c r="W644" t="str">
        <f t="shared" si="110"/>
        <v>insert into conditionEffect values('CE0626','CONTINUE',5,'STATUS','ADD_PERCENT_OF_MAX','M_AVO',-0.5,0.95,'魔法攻撃回避率低下強5ターン');</v>
      </c>
    </row>
    <row r="645" spans="3:23">
      <c r="C645" t="s">
        <v>4547</v>
      </c>
      <c r="D645" t="s">
        <v>2884</v>
      </c>
      <c r="E645">
        <v>10</v>
      </c>
      <c r="F645" t="s">
        <v>4940</v>
      </c>
      <c r="G645" t="s">
        <v>2888</v>
      </c>
      <c r="H645" t="s">
        <v>1491</v>
      </c>
      <c r="I645">
        <v>-0.5</v>
      </c>
      <c r="J645">
        <v>0.95</v>
      </c>
      <c r="K645" t="s">
        <v>3546</v>
      </c>
      <c r="L645" t="str">
        <f t="shared" ref="L645:L708" si="111">"insert into conditionEffect values("</f>
        <v>insert into conditionEffect values(</v>
      </c>
      <c r="M645" t="str">
        <f t="shared" ref="M645:M708" si="112">"'"&amp;C645&amp;"',"</f>
        <v>'CE0627',</v>
      </c>
      <c r="N645" t="str">
        <f t="shared" ref="N645:N708" si="113">"'"&amp;D645&amp;"',"</f>
        <v>'CONTINUE',</v>
      </c>
      <c r="O645" t="str">
        <f t="shared" ref="O645:O708" si="114">E645&amp;","</f>
        <v>10,</v>
      </c>
      <c r="P645" t="str">
        <f t="shared" ref="P645:P708" si="115">"'"&amp;F645&amp;"',"</f>
        <v>'STATUS',</v>
      </c>
      <c r="Q645" t="str">
        <f t="shared" ref="Q645:Q708" si="116">"'"&amp;G645&amp;"',"</f>
        <v>'ADD_PERCENT_OF_MAX',</v>
      </c>
      <c r="R645" t="str">
        <f t="shared" ref="R645:R708" si="117">"'"&amp;H645&amp;"',"</f>
        <v>'M_AVO',</v>
      </c>
      <c r="S645" t="str">
        <f t="shared" ref="S645:S708" si="118">I645&amp;","</f>
        <v>-0.5,</v>
      </c>
      <c r="T645" t="str">
        <f t="shared" ref="T645:T708" si="119">J645&amp;","</f>
        <v>0.95,</v>
      </c>
      <c r="U645" t="str">
        <f t="shared" ref="U645:U708" si="120">"'"&amp;K645&amp;"'"</f>
        <v>'魔法攻撃回避率低下強10ターン'</v>
      </c>
      <c r="V645" t="s">
        <v>1441</v>
      </c>
      <c r="W645" t="str">
        <f t="shared" ref="W645:W708" si="121">L645&amp;M645&amp;N645&amp;O645&amp;P645&amp;Q645&amp;R645&amp;S645&amp;T645&amp;U645&amp;V645</f>
        <v>insert into conditionEffect values('CE0627','CONTINUE',10,'STATUS','ADD_PERCENT_OF_MAX','M_AVO',-0.5,0.95,'魔法攻撃回避率低下強10ターン');</v>
      </c>
    </row>
    <row r="646" spans="3:23">
      <c r="C646" t="s">
        <v>4548</v>
      </c>
      <c r="D646" t="s">
        <v>2886</v>
      </c>
      <c r="E646">
        <v>1</v>
      </c>
      <c r="F646" t="s">
        <v>4940</v>
      </c>
      <c r="G646" t="s">
        <v>2888</v>
      </c>
      <c r="H646" t="s">
        <v>1492</v>
      </c>
      <c r="I646">
        <v>0.1</v>
      </c>
      <c r="J646">
        <v>0.95</v>
      </c>
      <c r="K646" t="s">
        <v>3547</v>
      </c>
      <c r="L646" t="str">
        <f t="shared" si="111"/>
        <v>insert into conditionEffect values(</v>
      </c>
      <c r="M646" t="str">
        <f t="shared" si="112"/>
        <v>'CE0628',</v>
      </c>
      <c r="N646" t="str">
        <f t="shared" si="113"/>
        <v>'ONECE',</v>
      </c>
      <c r="O646" t="str">
        <f t="shared" si="114"/>
        <v>1,</v>
      </c>
      <c r="P646" t="str">
        <f t="shared" si="115"/>
        <v>'STATUS',</v>
      </c>
      <c r="Q646" t="str">
        <f t="shared" si="116"/>
        <v>'ADD_PERCENT_OF_MAX',</v>
      </c>
      <c r="R646" t="str">
        <f t="shared" si="117"/>
        <v>'M_CUT_P',</v>
      </c>
      <c r="S646" t="str">
        <f t="shared" si="118"/>
        <v>0.1,</v>
      </c>
      <c r="T646" t="str">
        <f t="shared" si="119"/>
        <v>0.95,</v>
      </c>
      <c r="U646" t="str">
        <f t="shared" si="120"/>
        <v>'魔法攻撃カット率上昇弱1ターン'</v>
      </c>
      <c r="V646" t="s">
        <v>1441</v>
      </c>
      <c r="W646" t="str">
        <f t="shared" si="121"/>
        <v>insert into conditionEffect values('CE0628','ONECE',1,'STATUS','ADD_PERCENT_OF_MAX','M_CUT_P',0.1,0.95,'魔法攻撃カット率上昇弱1ターン');</v>
      </c>
    </row>
    <row r="647" spans="3:23">
      <c r="C647" t="s">
        <v>4549</v>
      </c>
      <c r="D647" t="s">
        <v>2884</v>
      </c>
      <c r="E647">
        <v>5</v>
      </c>
      <c r="F647" t="s">
        <v>4940</v>
      </c>
      <c r="G647" t="s">
        <v>2888</v>
      </c>
      <c r="H647" t="s">
        <v>1492</v>
      </c>
      <c r="I647">
        <v>0.1</v>
      </c>
      <c r="J647">
        <v>0.95</v>
      </c>
      <c r="K647" t="s">
        <v>3548</v>
      </c>
      <c r="L647" t="str">
        <f t="shared" si="111"/>
        <v>insert into conditionEffect values(</v>
      </c>
      <c r="M647" t="str">
        <f t="shared" si="112"/>
        <v>'CE0629',</v>
      </c>
      <c r="N647" t="str">
        <f t="shared" si="113"/>
        <v>'CONTINUE',</v>
      </c>
      <c r="O647" t="str">
        <f t="shared" si="114"/>
        <v>5,</v>
      </c>
      <c r="P647" t="str">
        <f t="shared" si="115"/>
        <v>'STATUS',</v>
      </c>
      <c r="Q647" t="str">
        <f t="shared" si="116"/>
        <v>'ADD_PERCENT_OF_MAX',</v>
      </c>
      <c r="R647" t="str">
        <f t="shared" si="117"/>
        <v>'M_CUT_P',</v>
      </c>
      <c r="S647" t="str">
        <f t="shared" si="118"/>
        <v>0.1,</v>
      </c>
      <c r="T647" t="str">
        <f t="shared" si="119"/>
        <v>0.95,</v>
      </c>
      <c r="U647" t="str">
        <f t="shared" si="120"/>
        <v>'魔法攻撃カット率上昇弱5ターン'</v>
      </c>
      <c r="V647" t="s">
        <v>1441</v>
      </c>
      <c r="W647" t="str">
        <f t="shared" si="121"/>
        <v>insert into conditionEffect values('CE0629','CONTINUE',5,'STATUS','ADD_PERCENT_OF_MAX','M_CUT_P',0.1,0.95,'魔法攻撃カット率上昇弱5ターン');</v>
      </c>
    </row>
    <row r="648" spans="3:23">
      <c r="C648" t="s">
        <v>4550</v>
      </c>
      <c r="D648" t="s">
        <v>2884</v>
      </c>
      <c r="E648">
        <v>10</v>
      </c>
      <c r="F648" t="s">
        <v>4940</v>
      </c>
      <c r="G648" t="s">
        <v>2888</v>
      </c>
      <c r="H648" t="s">
        <v>1492</v>
      </c>
      <c r="I648">
        <v>0.1</v>
      </c>
      <c r="J648">
        <v>0.95</v>
      </c>
      <c r="K648" t="s">
        <v>3549</v>
      </c>
      <c r="L648" t="str">
        <f t="shared" si="111"/>
        <v>insert into conditionEffect values(</v>
      </c>
      <c r="M648" t="str">
        <f t="shared" si="112"/>
        <v>'CE0630',</v>
      </c>
      <c r="N648" t="str">
        <f t="shared" si="113"/>
        <v>'CONTINUE',</v>
      </c>
      <c r="O648" t="str">
        <f t="shared" si="114"/>
        <v>10,</v>
      </c>
      <c r="P648" t="str">
        <f t="shared" si="115"/>
        <v>'STATUS',</v>
      </c>
      <c r="Q648" t="str">
        <f t="shared" si="116"/>
        <v>'ADD_PERCENT_OF_MAX',</v>
      </c>
      <c r="R648" t="str">
        <f t="shared" si="117"/>
        <v>'M_CUT_P',</v>
      </c>
      <c r="S648" t="str">
        <f t="shared" si="118"/>
        <v>0.1,</v>
      </c>
      <c r="T648" t="str">
        <f t="shared" si="119"/>
        <v>0.95,</v>
      </c>
      <c r="U648" t="str">
        <f t="shared" si="120"/>
        <v>'魔法攻撃カット率上昇弱10ターン'</v>
      </c>
      <c r="V648" t="s">
        <v>1441</v>
      </c>
      <c r="W648" t="str">
        <f t="shared" si="121"/>
        <v>insert into conditionEffect values('CE0630','CONTINUE',10,'STATUS','ADD_PERCENT_OF_MAX','M_CUT_P',0.1,0.95,'魔法攻撃カット率上昇弱10ターン');</v>
      </c>
    </row>
    <row r="649" spans="3:23">
      <c r="C649" t="s">
        <v>4551</v>
      </c>
      <c r="D649" t="s">
        <v>2886</v>
      </c>
      <c r="E649">
        <v>1</v>
      </c>
      <c r="F649" t="s">
        <v>4940</v>
      </c>
      <c r="G649" t="s">
        <v>2888</v>
      </c>
      <c r="H649" t="s">
        <v>1492</v>
      </c>
      <c r="I649">
        <v>0.25</v>
      </c>
      <c r="J649">
        <v>0.95</v>
      </c>
      <c r="K649" t="s">
        <v>3550</v>
      </c>
      <c r="L649" t="str">
        <f t="shared" si="111"/>
        <v>insert into conditionEffect values(</v>
      </c>
      <c r="M649" t="str">
        <f t="shared" si="112"/>
        <v>'CE0631',</v>
      </c>
      <c r="N649" t="str">
        <f t="shared" si="113"/>
        <v>'ONECE',</v>
      </c>
      <c r="O649" t="str">
        <f t="shared" si="114"/>
        <v>1,</v>
      </c>
      <c r="P649" t="str">
        <f t="shared" si="115"/>
        <v>'STATUS',</v>
      </c>
      <c r="Q649" t="str">
        <f t="shared" si="116"/>
        <v>'ADD_PERCENT_OF_MAX',</v>
      </c>
      <c r="R649" t="str">
        <f t="shared" si="117"/>
        <v>'M_CUT_P',</v>
      </c>
      <c r="S649" t="str">
        <f t="shared" si="118"/>
        <v>0.25,</v>
      </c>
      <c r="T649" t="str">
        <f t="shared" si="119"/>
        <v>0.95,</v>
      </c>
      <c r="U649" t="str">
        <f t="shared" si="120"/>
        <v>'魔法攻撃カット率上昇中1ターン'</v>
      </c>
      <c r="V649" t="s">
        <v>1441</v>
      </c>
      <c r="W649" t="str">
        <f t="shared" si="121"/>
        <v>insert into conditionEffect values('CE0631','ONECE',1,'STATUS','ADD_PERCENT_OF_MAX','M_CUT_P',0.25,0.95,'魔法攻撃カット率上昇中1ターン');</v>
      </c>
    </row>
    <row r="650" spans="3:23">
      <c r="C650" t="s">
        <v>4552</v>
      </c>
      <c r="D650" t="s">
        <v>2884</v>
      </c>
      <c r="E650">
        <v>5</v>
      </c>
      <c r="F650" t="s">
        <v>4940</v>
      </c>
      <c r="G650" t="s">
        <v>2888</v>
      </c>
      <c r="H650" t="s">
        <v>1492</v>
      </c>
      <c r="I650">
        <v>0.25</v>
      </c>
      <c r="J650">
        <v>0.95</v>
      </c>
      <c r="K650" t="s">
        <v>3551</v>
      </c>
      <c r="L650" t="str">
        <f t="shared" si="111"/>
        <v>insert into conditionEffect values(</v>
      </c>
      <c r="M650" t="str">
        <f t="shared" si="112"/>
        <v>'CE0632',</v>
      </c>
      <c r="N650" t="str">
        <f t="shared" si="113"/>
        <v>'CONTINUE',</v>
      </c>
      <c r="O650" t="str">
        <f t="shared" si="114"/>
        <v>5,</v>
      </c>
      <c r="P650" t="str">
        <f t="shared" si="115"/>
        <v>'STATUS',</v>
      </c>
      <c r="Q650" t="str">
        <f t="shared" si="116"/>
        <v>'ADD_PERCENT_OF_MAX',</v>
      </c>
      <c r="R650" t="str">
        <f t="shared" si="117"/>
        <v>'M_CUT_P',</v>
      </c>
      <c r="S650" t="str">
        <f t="shared" si="118"/>
        <v>0.25,</v>
      </c>
      <c r="T650" t="str">
        <f t="shared" si="119"/>
        <v>0.95,</v>
      </c>
      <c r="U650" t="str">
        <f t="shared" si="120"/>
        <v>'魔法攻撃カット率上昇中5ターン'</v>
      </c>
      <c r="V650" t="s">
        <v>1441</v>
      </c>
      <c r="W650" t="str">
        <f t="shared" si="121"/>
        <v>insert into conditionEffect values('CE0632','CONTINUE',5,'STATUS','ADD_PERCENT_OF_MAX','M_CUT_P',0.25,0.95,'魔法攻撃カット率上昇中5ターン');</v>
      </c>
    </row>
    <row r="651" spans="3:23">
      <c r="C651" t="s">
        <v>4553</v>
      </c>
      <c r="D651" t="s">
        <v>2884</v>
      </c>
      <c r="E651">
        <v>10</v>
      </c>
      <c r="F651" t="s">
        <v>4940</v>
      </c>
      <c r="G651" t="s">
        <v>2888</v>
      </c>
      <c r="H651" t="s">
        <v>1492</v>
      </c>
      <c r="I651">
        <v>0.25</v>
      </c>
      <c r="J651">
        <v>0.95</v>
      </c>
      <c r="K651" t="s">
        <v>3552</v>
      </c>
      <c r="L651" t="str">
        <f t="shared" si="111"/>
        <v>insert into conditionEffect values(</v>
      </c>
      <c r="M651" t="str">
        <f t="shared" si="112"/>
        <v>'CE0633',</v>
      </c>
      <c r="N651" t="str">
        <f t="shared" si="113"/>
        <v>'CONTINUE',</v>
      </c>
      <c r="O651" t="str">
        <f t="shared" si="114"/>
        <v>10,</v>
      </c>
      <c r="P651" t="str">
        <f t="shared" si="115"/>
        <v>'STATUS',</v>
      </c>
      <c r="Q651" t="str">
        <f t="shared" si="116"/>
        <v>'ADD_PERCENT_OF_MAX',</v>
      </c>
      <c r="R651" t="str">
        <f t="shared" si="117"/>
        <v>'M_CUT_P',</v>
      </c>
      <c r="S651" t="str">
        <f t="shared" si="118"/>
        <v>0.25,</v>
      </c>
      <c r="T651" t="str">
        <f t="shared" si="119"/>
        <v>0.95,</v>
      </c>
      <c r="U651" t="str">
        <f t="shared" si="120"/>
        <v>'魔法攻撃カット率上昇中10ターン'</v>
      </c>
      <c r="V651" t="s">
        <v>1441</v>
      </c>
      <c r="W651" t="str">
        <f t="shared" si="121"/>
        <v>insert into conditionEffect values('CE0633','CONTINUE',10,'STATUS','ADD_PERCENT_OF_MAX','M_CUT_P',0.25,0.95,'魔法攻撃カット率上昇中10ターン');</v>
      </c>
    </row>
    <row r="652" spans="3:23">
      <c r="C652" t="s">
        <v>4554</v>
      </c>
      <c r="D652" t="s">
        <v>2886</v>
      </c>
      <c r="E652">
        <v>1</v>
      </c>
      <c r="F652" t="s">
        <v>4940</v>
      </c>
      <c r="G652" t="s">
        <v>2888</v>
      </c>
      <c r="H652" t="s">
        <v>1492</v>
      </c>
      <c r="I652">
        <v>0.5</v>
      </c>
      <c r="J652">
        <v>0.95</v>
      </c>
      <c r="K652" t="s">
        <v>3553</v>
      </c>
      <c r="L652" t="str">
        <f t="shared" si="111"/>
        <v>insert into conditionEffect values(</v>
      </c>
      <c r="M652" t="str">
        <f t="shared" si="112"/>
        <v>'CE0634',</v>
      </c>
      <c r="N652" t="str">
        <f t="shared" si="113"/>
        <v>'ONECE',</v>
      </c>
      <c r="O652" t="str">
        <f t="shared" si="114"/>
        <v>1,</v>
      </c>
      <c r="P652" t="str">
        <f t="shared" si="115"/>
        <v>'STATUS',</v>
      </c>
      <c r="Q652" t="str">
        <f t="shared" si="116"/>
        <v>'ADD_PERCENT_OF_MAX',</v>
      </c>
      <c r="R652" t="str">
        <f t="shared" si="117"/>
        <v>'M_CUT_P',</v>
      </c>
      <c r="S652" t="str">
        <f t="shared" si="118"/>
        <v>0.5,</v>
      </c>
      <c r="T652" t="str">
        <f t="shared" si="119"/>
        <v>0.95,</v>
      </c>
      <c r="U652" t="str">
        <f t="shared" si="120"/>
        <v>'魔法攻撃カット率上昇強1ターン'</v>
      </c>
      <c r="V652" t="s">
        <v>1441</v>
      </c>
      <c r="W652" t="str">
        <f t="shared" si="121"/>
        <v>insert into conditionEffect values('CE0634','ONECE',1,'STATUS','ADD_PERCENT_OF_MAX','M_CUT_P',0.5,0.95,'魔法攻撃カット率上昇強1ターン');</v>
      </c>
    </row>
    <row r="653" spans="3:23">
      <c r="C653" t="s">
        <v>4555</v>
      </c>
      <c r="D653" t="s">
        <v>2884</v>
      </c>
      <c r="E653">
        <v>5</v>
      </c>
      <c r="F653" t="s">
        <v>4940</v>
      </c>
      <c r="G653" t="s">
        <v>2888</v>
      </c>
      <c r="H653" t="s">
        <v>1492</v>
      </c>
      <c r="I653">
        <v>0.5</v>
      </c>
      <c r="J653">
        <v>0.95</v>
      </c>
      <c r="K653" t="s">
        <v>3554</v>
      </c>
      <c r="L653" t="str">
        <f t="shared" si="111"/>
        <v>insert into conditionEffect values(</v>
      </c>
      <c r="M653" t="str">
        <f t="shared" si="112"/>
        <v>'CE0635',</v>
      </c>
      <c r="N653" t="str">
        <f t="shared" si="113"/>
        <v>'CONTINUE',</v>
      </c>
      <c r="O653" t="str">
        <f t="shared" si="114"/>
        <v>5,</v>
      </c>
      <c r="P653" t="str">
        <f t="shared" si="115"/>
        <v>'STATUS',</v>
      </c>
      <c r="Q653" t="str">
        <f t="shared" si="116"/>
        <v>'ADD_PERCENT_OF_MAX',</v>
      </c>
      <c r="R653" t="str">
        <f t="shared" si="117"/>
        <v>'M_CUT_P',</v>
      </c>
      <c r="S653" t="str">
        <f t="shared" si="118"/>
        <v>0.5,</v>
      </c>
      <c r="T653" t="str">
        <f t="shared" si="119"/>
        <v>0.95,</v>
      </c>
      <c r="U653" t="str">
        <f t="shared" si="120"/>
        <v>'魔法攻撃カット率上昇強5ターン'</v>
      </c>
      <c r="V653" t="s">
        <v>1441</v>
      </c>
      <c r="W653" t="str">
        <f t="shared" si="121"/>
        <v>insert into conditionEffect values('CE0635','CONTINUE',5,'STATUS','ADD_PERCENT_OF_MAX','M_CUT_P',0.5,0.95,'魔法攻撃カット率上昇強5ターン');</v>
      </c>
    </row>
    <row r="654" spans="3:23">
      <c r="C654" t="s">
        <v>4556</v>
      </c>
      <c r="D654" t="s">
        <v>2884</v>
      </c>
      <c r="E654">
        <v>10</v>
      </c>
      <c r="F654" t="s">
        <v>4940</v>
      </c>
      <c r="G654" t="s">
        <v>2888</v>
      </c>
      <c r="H654" t="s">
        <v>1492</v>
      </c>
      <c r="I654">
        <v>0.5</v>
      </c>
      <c r="J654">
        <v>0.95</v>
      </c>
      <c r="K654" t="s">
        <v>3555</v>
      </c>
      <c r="L654" t="str">
        <f t="shared" si="111"/>
        <v>insert into conditionEffect values(</v>
      </c>
      <c r="M654" t="str">
        <f t="shared" si="112"/>
        <v>'CE0636',</v>
      </c>
      <c r="N654" t="str">
        <f t="shared" si="113"/>
        <v>'CONTINUE',</v>
      </c>
      <c r="O654" t="str">
        <f t="shared" si="114"/>
        <v>10,</v>
      </c>
      <c r="P654" t="str">
        <f t="shared" si="115"/>
        <v>'STATUS',</v>
      </c>
      <c r="Q654" t="str">
        <f t="shared" si="116"/>
        <v>'ADD_PERCENT_OF_MAX',</v>
      </c>
      <c r="R654" t="str">
        <f t="shared" si="117"/>
        <v>'M_CUT_P',</v>
      </c>
      <c r="S654" t="str">
        <f t="shared" si="118"/>
        <v>0.5,</v>
      </c>
      <c r="T654" t="str">
        <f t="shared" si="119"/>
        <v>0.95,</v>
      </c>
      <c r="U654" t="str">
        <f t="shared" si="120"/>
        <v>'魔法攻撃カット率上昇強10ターン'</v>
      </c>
      <c r="V654" t="s">
        <v>1441</v>
      </c>
      <c r="W654" t="str">
        <f t="shared" si="121"/>
        <v>insert into conditionEffect values('CE0636','CONTINUE',10,'STATUS','ADD_PERCENT_OF_MAX','M_CUT_P',0.5,0.95,'魔法攻撃カット率上昇強10ターン');</v>
      </c>
    </row>
    <row r="655" spans="3:23">
      <c r="C655" t="s">
        <v>4557</v>
      </c>
      <c r="D655" t="s">
        <v>2886</v>
      </c>
      <c r="E655">
        <v>1</v>
      </c>
      <c r="F655" t="s">
        <v>4940</v>
      </c>
      <c r="G655" t="s">
        <v>2888</v>
      </c>
      <c r="H655" t="s">
        <v>1492</v>
      </c>
      <c r="I655">
        <v>-0.1</v>
      </c>
      <c r="J655">
        <v>0.95</v>
      </c>
      <c r="K655" t="s">
        <v>3556</v>
      </c>
      <c r="L655" t="str">
        <f t="shared" si="111"/>
        <v>insert into conditionEffect values(</v>
      </c>
      <c r="M655" t="str">
        <f t="shared" si="112"/>
        <v>'CE0637',</v>
      </c>
      <c r="N655" t="str">
        <f t="shared" si="113"/>
        <v>'ONECE',</v>
      </c>
      <c r="O655" t="str">
        <f t="shared" si="114"/>
        <v>1,</v>
      </c>
      <c r="P655" t="str">
        <f t="shared" si="115"/>
        <v>'STATUS',</v>
      </c>
      <c r="Q655" t="str">
        <f t="shared" si="116"/>
        <v>'ADD_PERCENT_OF_MAX',</v>
      </c>
      <c r="R655" t="str">
        <f t="shared" si="117"/>
        <v>'M_CUT_P',</v>
      </c>
      <c r="S655" t="str">
        <f t="shared" si="118"/>
        <v>-0.1,</v>
      </c>
      <c r="T655" t="str">
        <f t="shared" si="119"/>
        <v>0.95,</v>
      </c>
      <c r="U655" t="str">
        <f t="shared" si="120"/>
        <v>'魔法攻撃カット率低下弱1ターン'</v>
      </c>
      <c r="V655" t="s">
        <v>1441</v>
      </c>
      <c r="W655" t="str">
        <f t="shared" si="121"/>
        <v>insert into conditionEffect values('CE0637','ONECE',1,'STATUS','ADD_PERCENT_OF_MAX','M_CUT_P',-0.1,0.95,'魔法攻撃カット率低下弱1ターン');</v>
      </c>
    </row>
    <row r="656" spans="3:23">
      <c r="C656" t="s">
        <v>4558</v>
      </c>
      <c r="D656" t="s">
        <v>2884</v>
      </c>
      <c r="E656">
        <v>5</v>
      </c>
      <c r="F656" t="s">
        <v>4940</v>
      </c>
      <c r="G656" t="s">
        <v>2888</v>
      </c>
      <c r="H656" t="s">
        <v>1492</v>
      </c>
      <c r="I656">
        <v>-0.1</v>
      </c>
      <c r="J656">
        <v>0.95</v>
      </c>
      <c r="K656" t="s">
        <v>3557</v>
      </c>
      <c r="L656" t="str">
        <f t="shared" si="111"/>
        <v>insert into conditionEffect values(</v>
      </c>
      <c r="M656" t="str">
        <f t="shared" si="112"/>
        <v>'CE0638',</v>
      </c>
      <c r="N656" t="str">
        <f t="shared" si="113"/>
        <v>'CONTINUE',</v>
      </c>
      <c r="O656" t="str">
        <f t="shared" si="114"/>
        <v>5,</v>
      </c>
      <c r="P656" t="str">
        <f t="shared" si="115"/>
        <v>'STATUS',</v>
      </c>
      <c r="Q656" t="str">
        <f t="shared" si="116"/>
        <v>'ADD_PERCENT_OF_MAX',</v>
      </c>
      <c r="R656" t="str">
        <f t="shared" si="117"/>
        <v>'M_CUT_P',</v>
      </c>
      <c r="S656" t="str">
        <f t="shared" si="118"/>
        <v>-0.1,</v>
      </c>
      <c r="T656" t="str">
        <f t="shared" si="119"/>
        <v>0.95,</v>
      </c>
      <c r="U656" t="str">
        <f t="shared" si="120"/>
        <v>'魔法攻撃カット率低下弱5ターン'</v>
      </c>
      <c r="V656" t="s">
        <v>1441</v>
      </c>
      <c r="W656" t="str">
        <f t="shared" si="121"/>
        <v>insert into conditionEffect values('CE0638','CONTINUE',5,'STATUS','ADD_PERCENT_OF_MAX','M_CUT_P',-0.1,0.95,'魔法攻撃カット率低下弱5ターン');</v>
      </c>
    </row>
    <row r="657" spans="3:23">
      <c r="C657" t="s">
        <v>4559</v>
      </c>
      <c r="D657" t="s">
        <v>2884</v>
      </c>
      <c r="E657">
        <v>10</v>
      </c>
      <c r="F657" t="s">
        <v>4940</v>
      </c>
      <c r="G657" t="s">
        <v>2888</v>
      </c>
      <c r="H657" t="s">
        <v>1492</v>
      </c>
      <c r="I657">
        <v>-0.1</v>
      </c>
      <c r="J657">
        <v>0.95</v>
      </c>
      <c r="K657" t="s">
        <v>3558</v>
      </c>
      <c r="L657" t="str">
        <f t="shared" si="111"/>
        <v>insert into conditionEffect values(</v>
      </c>
      <c r="M657" t="str">
        <f t="shared" si="112"/>
        <v>'CE0639',</v>
      </c>
      <c r="N657" t="str">
        <f t="shared" si="113"/>
        <v>'CONTINUE',</v>
      </c>
      <c r="O657" t="str">
        <f t="shared" si="114"/>
        <v>10,</v>
      </c>
      <c r="P657" t="str">
        <f t="shared" si="115"/>
        <v>'STATUS',</v>
      </c>
      <c r="Q657" t="str">
        <f t="shared" si="116"/>
        <v>'ADD_PERCENT_OF_MAX',</v>
      </c>
      <c r="R657" t="str">
        <f t="shared" si="117"/>
        <v>'M_CUT_P',</v>
      </c>
      <c r="S657" t="str">
        <f t="shared" si="118"/>
        <v>-0.1,</v>
      </c>
      <c r="T657" t="str">
        <f t="shared" si="119"/>
        <v>0.95,</v>
      </c>
      <c r="U657" t="str">
        <f t="shared" si="120"/>
        <v>'魔法攻撃カット率低下弱10ターン'</v>
      </c>
      <c r="V657" t="s">
        <v>1441</v>
      </c>
      <c r="W657" t="str">
        <f t="shared" si="121"/>
        <v>insert into conditionEffect values('CE0639','CONTINUE',10,'STATUS','ADD_PERCENT_OF_MAX','M_CUT_P',-0.1,0.95,'魔法攻撃カット率低下弱10ターン');</v>
      </c>
    </row>
    <row r="658" spans="3:23">
      <c r="C658" t="s">
        <v>4560</v>
      </c>
      <c r="D658" t="s">
        <v>2886</v>
      </c>
      <c r="E658">
        <v>1</v>
      </c>
      <c r="F658" t="s">
        <v>4940</v>
      </c>
      <c r="G658" t="s">
        <v>2888</v>
      </c>
      <c r="H658" t="s">
        <v>1492</v>
      </c>
      <c r="I658">
        <v>-0.25</v>
      </c>
      <c r="J658">
        <v>0.95</v>
      </c>
      <c r="K658" t="s">
        <v>3559</v>
      </c>
      <c r="L658" t="str">
        <f t="shared" si="111"/>
        <v>insert into conditionEffect values(</v>
      </c>
      <c r="M658" t="str">
        <f t="shared" si="112"/>
        <v>'CE0640',</v>
      </c>
      <c r="N658" t="str">
        <f t="shared" si="113"/>
        <v>'ONECE',</v>
      </c>
      <c r="O658" t="str">
        <f t="shared" si="114"/>
        <v>1,</v>
      </c>
      <c r="P658" t="str">
        <f t="shared" si="115"/>
        <v>'STATUS',</v>
      </c>
      <c r="Q658" t="str">
        <f t="shared" si="116"/>
        <v>'ADD_PERCENT_OF_MAX',</v>
      </c>
      <c r="R658" t="str">
        <f t="shared" si="117"/>
        <v>'M_CUT_P',</v>
      </c>
      <c r="S658" t="str">
        <f t="shared" si="118"/>
        <v>-0.25,</v>
      </c>
      <c r="T658" t="str">
        <f t="shared" si="119"/>
        <v>0.95,</v>
      </c>
      <c r="U658" t="str">
        <f t="shared" si="120"/>
        <v>'魔法攻撃カット率低下中1ターン'</v>
      </c>
      <c r="V658" t="s">
        <v>1441</v>
      </c>
      <c r="W658" t="str">
        <f t="shared" si="121"/>
        <v>insert into conditionEffect values('CE0640','ONECE',1,'STATUS','ADD_PERCENT_OF_MAX','M_CUT_P',-0.25,0.95,'魔法攻撃カット率低下中1ターン');</v>
      </c>
    </row>
    <row r="659" spans="3:23">
      <c r="C659" t="s">
        <v>4561</v>
      </c>
      <c r="D659" t="s">
        <v>2884</v>
      </c>
      <c r="E659">
        <v>5</v>
      </c>
      <c r="F659" t="s">
        <v>4940</v>
      </c>
      <c r="G659" t="s">
        <v>2888</v>
      </c>
      <c r="H659" t="s">
        <v>1492</v>
      </c>
      <c r="I659">
        <v>-0.25</v>
      </c>
      <c r="J659">
        <v>0.95</v>
      </c>
      <c r="K659" t="s">
        <v>3560</v>
      </c>
      <c r="L659" t="str">
        <f t="shared" si="111"/>
        <v>insert into conditionEffect values(</v>
      </c>
      <c r="M659" t="str">
        <f t="shared" si="112"/>
        <v>'CE0641',</v>
      </c>
      <c r="N659" t="str">
        <f t="shared" si="113"/>
        <v>'CONTINUE',</v>
      </c>
      <c r="O659" t="str">
        <f t="shared" si="114"/>
        <v>5,</v>
      </c>
      <c r="P659" t="str">
        <f t="shared" si="115"/>
        <v>'STATUS',</v>
      </c>
      <c r="Q659" t="str">
        <f t="shared" si="116"/>
        <v>'ADD_PERCENT_OF_MAX',</v>
      </c>
      <c r="R659" t="str">
        <f t="shared" si="117"/>
        <v>'M_CUT_P',</v>
      </c>
      <c r="S659" t="str">
        <f t="shared" si="118"/>
        <v>-0.25,</v>
      </c>
      <c r="T659" t="str">
        <f t="shared" si="119"/>
        <v>0.95,</v>
      </c>
      <c r="U659" t="str">
        <f t="shared" si="120"/>
        <v>'魔法攻撃カット率低下中5ターン'</v>
      </c>
      <c r="V659" t="s">
        <v>1441</v>
      </c>
      <c r="W659" t="str">
        <f t="shared" si="121"/>
        <v>insert into conditionEffect values('CE0641','CONTINUE',5,'STATUS','ADD_PERCENT_OF_MAX','M_CUT_P',-0.25,0.95,'魔法攻撃カット率低下中5ターン');</v>
      </c>
    </row>
    <row r="660" spans="3:23">
      <c r="C660" t="s">
        <v>4562</v>
      </c>
      <c r="D660" t="s">
        <v>2884</v>
      </c>
      <c r="E660">
        <v>10</v>
      </c>
      <c r="F660" t="s">
        <v>4940</v>
      </c>
      <c r="G660" t="s">
        <v>2888</v>
      </c>
      <c r="H660" t="s">
        <v>1492</v>
      </c>
      <c r="I660">
        <v>-0.25</v>
      </c>
      <c r="J660">
        <v>0.95</v>
      </c>
      <c r="K660" t="s">
        <v>3561</v>
      </c>
      <c r="L660" t="str">
        <f t="shared" si="111"/>
        <v>insert into conditionEffect values(</v>
      </c>
      <c r="M660" t="str">
        <f t="shared" si="112"/>
        <v>'CE0642',</v>
      </c>
      <c r="N660" t="str">
        <f t="shared" si="113"/>
        <v>'CONTINUE',</v>
      </c>
      <c r="O660" t="str">
        <f t="shared" si="114"/>
        <v>10,</v>
      </c>
      <c r="P660" t="str">
        <f t="shared" si="115"/>
        <v>'STATUS',</v>
      </c>
      <c r="Q660" t="str">
        <f t="shared" si="116"/>
        <v>'ADD_PERCENT_OF_MAX',</v>
      </c>
      <c r="R660" t="str">
        <f t="shared" si="117"/>
        <v>'M_CUT_P',</v>
      </c>
      <c r="S660" t="str">
        <f t="shared" si="118"/>
        <v>-0.25,</v>
      </c>
      <c r="T660" t="str">
        <f t="shared" si="119"/>
        <v>0.95,</v>
      </c>
      <c r="U660" t="str">
        <f t="shared" si="120"/>
        <v>'魔法攻撃カット率低下中10ターン'</v>
      </c>
      <c r="V660" t="s">
        <v>1441</v>
      </c>
      <c r="W660" t="str">
        <f t="shared" si="121"/>
        <v>insert into conditionEffect values('CE0642','CONTINUE',10,'STATUS','ADD_PERCENT_OF_MAX','M_CUT_P',-0.25,0.95,'魔法攻撃カット率低下中10ターン');</v>
      </c>
    </row>
    <row r="661" spans="3:23">
      <c r="C661" t="s">
        <v>4563</v>
      </c>
      <c r="D661" t="s">
        <v>2886</v>
      </c>
      <c r="E661">
        <v>1</v>
      </c>
      <c r="F661" t="s">
        <v>4940</v>
      </c>
      <c r="G661" t="s">
        <v>2888</v>
      </c>
      <c r="H661" t="s">
        <v>1492</v>
      </c>
      <c r="I661">
        <v>-0.5</v>
      </c>
      <c r="J661">
        <v>0.95</v>
      </c>
      <c r="K661" t="s">
        <v>3562</v>
      </c>
      <c r="L661" t="str">
        <f t="shared" si="111"/>
        <v>insert into conditionEffect values(</v>
      </c>
      <c r="M661" t="str">
        <f t="shared" si="112"/>
        <v>'CE0643',</v>
      </c>
      <c r="N661" t="str">
        <f t="shared" si="113"/>
        <v>'ONECE',</v>
      </c>
      <c r="O661" t="str">
        <f t="shared" si="114"/>
        <v>1,</v>
      </c>
      <c r="P661" t="str">
        <f t="shared" si="115"/>
        <v>'STATUS',</v>
      </c>
      <c r="Q661" t="str">
        <f t="shared" si="116"/>
        <v>'ADD_PERCENT_OF_MAX',</v>
      </c>
      <c r="R661" t="str">
        <f t="shared" si="117"/>
        <v>'M_CUT_P',</v>
      </c>
      <c r="S661" t="str">
        <f t="shared" si="118"/>
        <v>-0.5,</v>
      </c>
      <c r="T661" t="str">
        <f t="shared" si="119"/>
        <v>0.95,</v>
      </c>
      <c r="U661" t="str">
        <f t="shared" si="120"/>
        <v>'魔法攻撃カット率低下強1ターン'</v>
      </c>
      <c r="V661" t="s">
        <v>1441</v>
      </c>
      <c r="W661" t="str">
        <f t="shared" si="121"/>
        <v>insert into conditionEffect values('CE0643','ONECE',1,'STATUS','ADD_PERCENT_OF_MAX','M_CUT_P',-0.5,0.95,'魔法攻撃カット率低下強1ターン');</v>
      </c>
    </row>
    <row r="662" spans="3:23">
      <c r="C662" t="s">
        <v>4564</v>
      </c>
      <c r="D662" t="s">
        <v>2884</v>
      </c>
      <c r="E662">
        <v>5</v>
      </c>
      <c r="F662" t="s">
        <v>4940</v>
      </c>
      <c r="G662" t="s">
        <v>2888</v>
      </c>
      <c r="H662" t="s">
        <v>1492</v>
      </c>
      <c r="I662">
        <v>-0.5</v>
      </c>
      <c r="J662">
        <v>0.95</v>
      </c>
      <c r="K662" t="s">
        <v>3563</v>
      </c>
      <c r="L662" t="str">
        <f t="shared" si="111"/>
        <v>insert into conditionEffect values(</v>
      </c>
      <c r="M662" t="str">
        <f t="shared" si="112"/>
        <v>'CE0644',</v>
      </c>
      <c r="N662" t="str">
        <f t="shared" si="113"/>
        <v>'CONTINUE',</v>
      </c>
      <c r="O662" t="str">
        <f t="shared" si="114"/>
        <v>5,</v>
      </c>
      <c r="P662" t="str">
        <f t="shared" si="115"/>
        <v>'STATUS',</v>
      </c>
      <c r="Q662" t="str">
        <f t="shared" si="116"/>
        <v>'ADD_PERCENT_OF_MAX',</v>
      </c>
      <c r="R662" t="str">
        <f t="shared" si="117"/>
        <v>'M_CUT_P',</v>
      </c>
      <c r="S662" t="str">
        <f t="shared" si="118"/>
        <v>-0.5,</v>
      </c>
      <c r="T662" t="str">
        <f t="shared" si="119"/>
        <v>0.95,</v>
      </c>
      <c r="U662" t="str">
        <f t="shared" si="120"/>
        <v>'魔法攻撃カット率低下強5ターン'</v>
      </c>
      <c r="V662" t="s">
        <v>1441</v>
      </c>
      <c r="W662" t="str">
        <f t="shared" si="121"/>
        <v>insert into conditionEffect values('CE0644','CONTINUE',5,'STATUS','ADD_PERCENT_OF_MAX','M_CUT_P',-0.5,0.95,'魔法攻撃カット率低下強5ターン');</v>
      </c>
    </row>
    <row r="663" spans="3:23">
      <c r="C663" t="s">
        <v>4565</v>
      </c>
      <c r="D663" t="s">
        <v>2884</v>
      </c>
      <c r="E663">
        <v>10</v>
      </c>
      <c r="F663" t="s">
        <v>4940</v>
      </c>
      <c r="G663" t="s">
        <v>2888</v>
      </c>
      <c r="H663" t="s">
        <v>1492</v>
      </c>
      <c r="I663">
        <v>-0.5</v>
      </c>
      <c r="J663">
        <v>0.95</v>
      </c>
      <c r="K663" t="s">
        <v>3564</v>
      </c>
      <c r="L663" t="str">
        <f t="shared" si="111"/>
        <v>insert into conditionEffect values(</v>
      </c>
      <c r="M663" t="str">
        <f t="shared" si="112"/>
        <v>'CE0645',</v>
      </c>
      <c r="N663" t="str">
        <f t="shared" si="113"/>
        <v>'CONTINUE',</v>
      </c>
      <c r="O663" t="str">
        <f t="shared" si="114"/>
        <v>10,</v>
      </c>
      <c r="P663" t="str">
        <f t="shared" si="115"/>
        <v>'STATUS',</v>
      </c>
      <c r="Q663" t="str">
        <f t="shared" si="116"/>
        <v>'ADD_PERCENT_OF_MAX',</v>
      </c>
      <c r="R663" t="str">
        <f t="shared" si="117"/>
        <v>'M_CUT_P',</v>
      </c>
      <c r="S663" t="str">
        <f t="shared" si="118"/>
        <v>-0.5,</v>
      </c>
      <c r="T663" t="str">
        <f t="shared" si="119"/>
        <v>0.95,</v>
      </c>
      <c r="U663" t="str">
        <f t="shared" si="120"/>
        <v>'魔法攻撃カット率低下強10ターン'</v>
      </c>
      <c r="V663" t="s">
        <v>1441</v>
      </c>
      <c r="W663" t="str">
        <f t="shared" si="121"/>
        <v>insert into conditionEffect values('CE0645','CONTINUE',10,'STATUS','ADD_PERCENT_OF_MAX','M_CUT_P',-0.5,0.95,'魔法攻撃カット率低下強10ターン');</v>
      </c>
    </row>
    <row r="664" spans="3:23">
      <c r="C664" t="s">
        <v>4566</v>
      </c>
      <c r="D664" t="s">
        <v>2886</v>
      </c>
      <c r="E664">
        <v>1</v>
      </c>
      <c r="F664" t="s">
        <v>4940</v>
      </c>
      <c r="G664" t="s">
        <v>2888</v>
      </c>
      <c r="H664" t="s">
        <v>1493</v>
      </c>
      <c r="I664">
        <v>0.1</v>
      </c>
      <c r="J664">
        <v>0.95</v>
      </c>
      <c r="K664" t="s">
        <v>3565</v>
      </c>
      <c r="L664" t="str">
        <f t="shared" si="111"/>
        <v>insert into conditionEffect values(</v>
      </c>
      <c r="M664" t="str">
        <f t="shared" si="112"/>
        <v>'CE0646',</v>
      </c>
      <c r="N664" t="str">
        <f t="shared" si="113"/>
        <v>'ONECE',</v>
      </c>
      <c r="O664" t="str">
        <f t="shared" si="114"/>
        <v>1,</v>
      </c>
      <c r="P664" t="str">
        <f t="shared" si="115"/>
        <v>'STATUS',</v>
      </c>
      <c r="Q664" t="str">
        <f t="shared" si="116"/>
        <v>'ADD_PERCENT_OF_MAX',</v>
      </c>
      <c r="R664" t="str">
        <f t="shared" si="117"/>
        <v>'M_CUT_V',</v>
      </c>
      <c r="S664" t="str">
        <f t="shared" si="118"/>
        <v>0.1,</v>
      </c>
      <c r="T664" t="str">
        <f t="shared" si="119"/>
        <v>0.95,</v>
      </c>
      <c r="U664" t="str">
        <f t="shared" si="120"/>
        <v>'魔法ダメージカット時の減少割合上昇弱1ターン'</v>
      </c>
      <c r="V664" t="s">
        <v>1441</v>
      </c>
      <c r="W664" t="str">
        <f t="shared" si="121"/>
        <v>insert into conditionEffect values('CE0646','ONECE',1,'STATUS','ADD_PERCENT_OF_MAX','M_CUT_V',0.1,0.95,'魔法ダメージカット時の減少割合上昇弱1ターン');</v>
      </c>
    </row>
    <row r="665" spans="3:23">
      <c r="C665" t="s">
        <v>4567</v>
      </c>
      <c r="D665" t="s">
        <v>2884</v>
      </c>
      <c r="E665">
        <v>5</v>
      </c>
      <c r="F665" t="s">
        <v>4940</v>
      </c>
      <c r="G665" t="s">
        <v>2888</v>
      </c>
      <c r="H665" t="s">
        <v>1493</v>
      </c>
      <c r="I665">
        <v>0.1</v>
      </c>
      <c r="J665">
        <v>0.95</v>
      </c>
      <c r="K665" t="s">
        <v>3566</v>
      </c>
      <c r="L665" t="str">
        <f t="shared" si="111"/>
        <v>insert into conditionEffect values(</v>
      </c>
      <c r="M665" t="str">
        <f t="shared" si="112"/>
        <v>'CE0647',</v>
      </c>
      <c r="N665" t="str">
        <f t="shared" si="113"/>
        <v>'CONTINUE',</v>
      </c>
      <c r="O665" t="str">
        <f t="shared" si="114"/>
        <v>5,</v>
      </c>
      <c r="P665" t="str">
        <f t="shared" si="115"/>
        <v>'STATUS',</v>
      </c>
      <c r="Q665" t="str">
        <f t="shared" si="116"/>
        <v>'ADD_PERCENT_OF_MAX',</v>
      </c>
      <c r="R665" t="str">
        <f t="shared" si="117"/>
        <v>'M_CUT_V',</v>
      </c>
      <c r="S665" t="str">
        <f t="shared" si="118"/>
        <v>0.1,</v>
      </c>
      <c r="T665" t="str">
        <f t="shared" si="119"/>
        <v>0.95,</v>
      </c>
      <c r="U665" t="str">
        <f t="shared" si="120"/>
        <v>'魔法ダメージカット時の減少割合上昇弱5ターン'</v>
      </c>
      <c r="V665" t="s">
        <v>1441</v>
      </c>
      <c r="W665" t="str">
        <f t="shared" si="121"/>
        <v>insert into conditionEffect values('CE0647','CONTINUE',5,'STATUS','ADD_PERCENT_OF_MAX','M_CUT_V',0.1,0.95,'魔法ダメージカット時の減少割合上昇弱5ターン');</v>
      </c>
    </row>
    <row r="666" spans="3:23">
      <c r="C666" t="s">
        <v>4568</v>
      </c>
      <c r="D666" t="s">
        <v>2884</v>
      </c>
      <c r="E666">
        <v>10</v>
      </c>
      <c r="F666" t="s">
        <v>4940</v>
      </c>
      <c r="G666" t="s">
        <v>2888</v>
      </c>
      <c r="H666" t="s">
        <v>1493</v>
      </c>
      <c r="I666">
        <v>0.1</v>
      </c>
      <c r="J666">
        <v>0.95</v>
      </c>
      <c r="K666" t="s">
        <v>3567</v>
      </c>
      <c r="L666" t="str">
        <f t="shared" si="111"/>
        <v>insert into conditionEffect values(</v>
      </c>
      <c r="M666" t="str">
        <f t="shared" si="112"/>
        <v>'CE0648',</v>
      </c>
      <c r="N666" t="str">
        <f t="shared" si="113"/>
        <v>'CONTINUE',</v>
      </c>
      <c r="O666" t="str">
        <f t="shared" si="114"/>
        <v>10,</v>
      </c>
      <c r="P666" t="str">
        <f t="shared" si="115"/>
        <v>'STATUS',</v>
      </c>
      <c r="Q666" t="str">
        <f t="shared" si="116"/>
        <v>'ADD_PERCENT_OF_MAX',</v>
      </c>
      <c r="R666" t="str">
        <f t="shared" si="117"/>
        <v>'M_CUT_V',</v>
      </c>
      <c r="S666" t="str">
        <f t="shared" si="118"/>
        <v>0.1,</v>
      </c>
      <c r="T666" t="str">
        <f t="shared" si="119"/>
        <v>0.95,</v>
      </c>
      <c r="U666" t="str">
        <f t="shared" si="120"/>
        <v>'魔法ダメージカット時の減少割合上昇弱10ターン'</v>
      </c>
      <c r="V666" t="s">
        <v>1441</v>
      </c>
      <c r="W666" t="str">
        <f t="shared" si="121"/>
        <v>insert into conditionEffect values('CE0648','CONTINUE',10,'STATUS','ADD_PERCENT_OF_MAX','M_CUT_V',0.1,0.95,'魔法ダメージカット時の減少割合上昇弱10ターン');</v>
      </c>
    </row>
    <row r="667" spans="3:23">
      <c r="C667" t="s">
        <v>4569</v>
      </c>
      <c r="D667" t="s">
        <v>2886</v>
      </c>
      <c r="E667">
        <v>1</v>
      </c>
      <c r="F667" t="s">
        <v>4940</v>
      </c>
      <c r="G667" t="s">
        <v>2888</v>
      </c>
      <c r="H667" t="s">
        <v>1493</v>
      </c>
      <c r="I667">
        <v>0.25</v>
      </c>
      <c r="J667">
        <v>0.95</v>
      </c>
      <c r="K667" t="s">
        <v>3568</v>
      </c>
      <c r="L667" t="str">
        <f t="shared" si="111"/>
        <v>insert into conditionEffect values(</v>
      </c>
      <c r="M667" t="str">
        <f t="shared" si="112"/>
        <v>'CE0649',</v>
      </c>
      <c r="N667" t="str">
        <f t="shared" si="113"/>
        <v>'ONECE',</v>
      </c>
      <c r="O667" t="str">
        <f t="shared" si="114"/>
        <v>1,</v>
      </c>
      <c r="P667" t="str">
        <f t="shared" si="115"/>
        <v>'STATUS',</v>
      </c>
      <c r="Q667" t="str">
        <f t="shared" si="116"/>
        <v>'ADD_PERCENT_OF_MAX',</v>
      </c>
      <c r="R667" t="str">
        <f t="shared" si="117"/>
        <v>'M_CUT_V',</v>
      </c>
      <c r="S667" t="str">
        <f t="shared" si="118"/>
        <v>0.25,</v>
      </c>
      <c r="T667" t="str">
        <f t="shared" si="119"/>
        <v>0.95,</v>
      </c>
      <c r="U667" t="str">
        <f t="shared" si="120"/>
        <v>'魔法ダメージカット時の減少割合上昇中1ターン'</v>
      </c>
      <c r="V667" t="s">
        <v>1441</v>
      </c>
      <c r="W667" t="str">
        <f t="shared" si="121"/>
        <v>insert into conditionEffect values('CE0649','ONECE',1,'STATUS','ADD_PERCENT_OF_MAX','M_CUT_V',0.25,0.95,'魔法ダメージカット時の減少割合上昇中1ターン');</v>
      </c>
    </row>
    <row r="668" spans="3:23">
      <c r="C668" t="s">
        <v>4570</v>
      </c>
      <c r="D668" t="s">
        <v>2884</v>
      </c>
      <c r="E668">
        <v>5</v>
      </c>
      <c r="F668" t="s">
        <v>4940</v>
      </c>
      <c r="G668" t="s">
        <v>2888</v>
      </c>
      <c r="H668" t="s">
        <v>1493</v>
      </c>
      <c r="I668">
        <v>0.25</v>
      </c>
      <c r="J668">
        <v>0.95</v>
      </c>
      <c r="K668" t="s">
        <v>3569</v>
      </c>
      <c r="L668" t="str">
        <f t="shared" si="111"/>
        <v>insert into conditionEffect values(</v>
      </c>
      <c r="M668" t="str">
        <f t="shared" si="112"/>
        <v>'CE0650',</v>
      </c>
      <c r="N668" t="str">
        <f t="shared" si="113"/>
        <v>'CONTINUE',</v>
      </c>
      <c r="O668" t="str">
        <f t="shared" si="114"/>
        <v>5,</v>
      </c>
      <c r="P668" t="str">
        <f t="shared" si="115"/>
        <v>'STATUS',</v>
      </c>
      <c r="Q668" t="str">
        <f t="shared" si="116"/>
        <v>'ADD_PERCENT_OF_MAX',</v>
      </c>
      <c r="R668" t="str">
        <f t="shared" si="117"/>
        <v>'M_CUT_V',</v>
      </c>
      <c r="S668" t="str">
        <f t="shared" si="118"/>
        <v>0.25,</v>
      </c>
      <c r="T668" t="str">
        <f t="shared" si="119"/>
        <v>0.95,</v>
      </c>
      <c r="U668" t="str">
        <f t="shared" si="120"/>
        <v>'魔法ダメージカット時の減少割合上昇中5ターン'</v>
      </c>
      <c r="V668" t="s">
        <v>1441</v>
      </c>
      <c r="W668" t="str">
        <f t="shared" si="121"/>
        <v>insert into conditionEffect values('CE0650','CONTINUE',5,'STATUS','ADD_PERCENT_OF_MAX','M_CUT_V',0.25,0.95,'魔法ダメージカット時の減少割合上昇中5ターン');</v>
      </c>
    </row>
    <row r="669" spans="3:23">
      <c r="C669" t="s">
        <v>4571</v>
      </c>
      <c r="D669" t="s">
        <v>2884</v>
      </c>
      <c r="E669">
        <v>10</v>
      </c>
      <c r="F669" t="s">
        <v>4940</v>
      </c>
      <c r="G669" t="s">
        <v>2888</v>
      </c>
      <c r="H669" t="s">
        <v>1493</v>
      </c>
      <c r="I669">
        <v>0.25</v>
      </c>
      <c r="J669">
        <v>0.95</v>
      </c>
      <c r="K669" t="s">
        <v>3570</v>
      </c>
      <c r="L669" t="str">
        <f t="shared" si="111"/>
        <v>insert into conditionEffect values(</v>
      </c>
      <c r="M669" t="str">
        <f t="shared" si="112"/>
        <v>'CE0651',</v>
      </c>
      <c r="N669" t="str">
        <f t="shared" si="113"/>
        <v>'CONTINUE',</v>
      </c>
      <c r="O669" t="str">
        <f t="shared" si="114"/>
        <v>10,</v>
      </c>
      <c r="P669" t="str">
        <f t="shared" si="115"/>
        <v>'STATUS',</v>
      </c>
      <c r="Q669" t="str">
        <f t="shared" si="116"/>
        <v>'ADD_PERCENT_OF_MAX',</v>
      </c>
      <c r="R669" t="str">
        <f t="shared" si="117"/>
        <v>'M_CUT_V',</v>
      </c>
      <c r="S669" t="str">
        <f t="shared" si="118"/>
        <v>0.25,</v>
      </c>
      <c r="T669" t="str">
        <f t="shared" si="119"/>
        <v>0.95,</v>
      </c>
      <c r="U669" t="str">
        <f t="shared" si="120"/>
        <v>'魔法ダメージカット時の減少割合上昇中10ターン'</v>
      </c>
      <c r="V669" t="s">
        <v>1441</v>
      </c>
      <c r="W669" t="str">
        <f t="shared" si="121"/>
        <v>insert into conditionEffect values('CE0651','CONTINUE',10,'STATUS','ADD_PERCENT_OF_MAX','M_CUT_V',0.25,0.95,'魔法ダメージカット時の減少割合上昇中10ターン');</v>
      </c>
    </row>
    <row r="670" spans="3:23">
      <c r="C670" t="s">
        <v>4572</v>
      </c>
      <c r="D670" t="s">
        <v>2886</v>
      </c>
      <c r="E670">
        <v>1</v>
      </c>
      <c r="F670" t="s">
        <v>4940</v>
      </c>
      <c r="G670" t="s">
        <v>2888</v>
      </c>
      <c r="H670" t="s">
        <v>1493</v>
      </c>
      <c r="I670">
        <v>0.5</v>
      </c>
      <c r="J670">
        <v>0.95</v>
      </c>
      <c r="K670" t="s">
        <v>3571</v>
      </c>
      <c r="L670" t="str">
        <f t="shared" si="111"/>
        <v>insert into conditionEffect values(</v>
      </c>
      <c r="M670" t="str">
        <f t="shared" si="112"/>
        <v>'CE0652',</v>
      </c>
      <c r="N670" t="str">
        <f t="shared" si="113"/>
        <v>'ONECE',</v>
      </c>
      <c r="O670" t="str">
        <f t="shared" si="114"/>
        <v>1,</v>
      </c>
      <c r="P670" t="str">
        <f t="shared" si="115"/>
        <v>'STATUS',</v>
      </c>
      <c r="Q670" t="str">
        <f t="shared" si="116"/>
        <v>'ADD_PERCENT_OF_MAX',</v>
      </c>
      <c r="R670" t="str">
        <f t="shared" si="117"/>
        <v>'M_CUT_V',</v>
      </c>
      <c r="S670" t="str">
        <f t="shared" si="118"/>
        <v>0.5,</v>
      </c>
      <c r="T670" t="str">
        <f t="shared" si="119"/>
        <v>0.95,</v>
      </c>
      <c r="U670" t="str">
        <f t="shared" si="120"/>
        <v>'魔法ダメージカット時の減少割合上昇強1ターン'</v>
      </c>
      <c r="V670" t="s">
        <v>1441</v>
      </c>
      <c r="W670" t="str">
        <f t="shared" si="121"/>
        <v>insert into conditionEffect values('CE0652','ONECE',1,'STATUS','ADD_PERCENT_OF_MAX','M_CUT_V',0.5,0.95,'魔法ダメージカット時の減少割合上昇強1ターン');</v>
      </c>
    </row>
    <row r="671" spans="3:23">
      <c r="C671" t="s">
        <v>4573</v>
      </c>
      <c r="D671" t="s">
        <v>2884</v>
      </c>
      <c r="E671">
        <v>5</v>
      </c>
      <c r="F671" t="s">
        <v>4940</v>
      </c>
      <c r="G671" t="s">
        <v>2888</v>
      </c>
      <c r="H671" t="s">
        <v>1493</v>
      </c>
      <c r="I671">
        <v>0.5</v>
      </c>
      <c r="J671">
        <v>0.95</v>
      </c>
      <c r="K671" t="s">
        <v>3572</v>
      </c>
      <c r="L671" t="str">
        <f t="shared" si="111"/>
        <v>insert into conditionEffect values(</v>
      </c>
      <c r="M671" t="str">
        <f t="shared" si="112"/>
        <v>'CE0653',</v>
      </c>
      <c r="N671" t="str">
        <f t="shared" si="113"/>
        <v>'CONTINUE',</v>
      </c>
      <c r="O671" t="str">
        <f t="shared" si="114"/>
        <v>5,</v>
      </c>
      <c r="P671" t="str">
        <f t="shared" si="115"/>
        <v>'STATUS',</v>
      </c>
      <c r="Q671" t="str">
        <f t="shared" si="116"/>
        <v>'ADD_PERCENT_OF_MAX',</v>
      </c>
      <c r="R671" t="str">
        <f t="shared" si="117"/>
        <v>'M_CUT_V',</v>
      </c>
      <c r="S671" t="str">
        <f t="shared" si="118"/>
        <v>0.5,</v>
      </c>
      <c r="T671" t="str">
        <f t="shared" si="119"/>
        <v>0.95,</v>
      </c>
      <c r="U671" t="str">
        <f t="shared" si="120"/>
        <v>'魔法ダメージカット時の減少割合上昇強5ターン'</v>
      </c>
      <c r="V671" t="s">
        <v>1441</v>
      </c>
      <c r="W671" t="str">
        <f t="shared" si="121"/>
        <v>insert into conditionEffect values('CE0653','CONTINUE',5,'STATUS','ADD_PERCENT_OF_MAX','M_CUT_V',0.5,0.95,'魔法ダメージカット時の減少割合上昇強5ターン');</v>
      </c>
    </row>
    <row r="672" spans="3:23">
      <c r="C672" t="s">
        <v>4574</v>
      </c>
      <c r="D672" t="s">
        <v>2884</v>
      </c>
      <c r="E672">
        <v>10</v>
      </c>
      <c r="F672" t="s">
        <v>4940</v>
      </c>
      <c r="G672" t="s">
        <v>2888</v>
      </c>
      <c r="H672" t="s">
        <v>1493</v>
      </c>
      <c r="I672">
        <v>0.5</v>
      </c>
      <c r="J672">
        <v>0.95</v>
      </c>
      <c r="K672" t="s">
        <v>3573</v>
      </c>
      <c r="L672" t="str">
        <f t="shared" si="111"/>
        <v>insert into conditionEffect values(</v>
      </c>
      <c r="M672" t="str">
        <f t="shared" si="112"/>
        <v>'CE0654',</v>
      </c>
      <c r="N672" t="str">
        <f t="shared" si="113"/>
        <v>'CONTINUE',</v>
      </c>
      <c r="O672" t="str">
        <f t="shared" si="114"/>
        <v>10,</v>
      </c>
      <c r="P672" t="str">
        <f t="shared" si="115"/>
        <v>'STATUS',</v>
      </c>
      <c r="Q672" t="str">
        <f t="shared" si="116"/>
        <v>'ADD_PERCENT_OF_MAX',</v>
      </c>
      <c r="R672" t="str">
        <f t="shared" si="117"/>
        <v>'M_CUT_V',</v>
      </c>
      <c r="S672" t="str">
        <f t="shared" si="118"/>
        <v>0.5,</v>
      </c>
      <c r="T672" t="str">
        <f t="shared" si="119"/>
        <v>0.95,</v>
      </c>
      <c r="U672" t="str">
        <f t="shared" si="120"/>
        <v>'魔法ダメージカット時の減少割合上昇強10ターン'</v>
      </c>
      <c r="V672" t="s">
        <v>1441</v>
      </c>
      <c r="W672" t="str">
        <f t="shared" si="121"/>
        <v>insert into conditionEffect values('CE0654','CONTINUE',10,'STATUS','ADD_PERCENT_OF_MAX','M_CUT_V',0.5,0.95,'魔法ダメージカット時の減少割合上昇強10ターン');</v>
      </c>
    </row>
    <row r="673" spans="3:23">
      <c r="C673" t="s">
        <v>4575</v>
      </c>
      <c r="D673" t="s">
        <v>2886</v>
      </c>
      <c r="E673">
        <v>1</v>
      </c>
      <c r="F673" t="s">
        <v>4940</v>
      </c>
      <c r="G673" t="s">
        <v>2888</v>
      </c>
      <c r="H673" t="s">
        <v>1493</v>
      </c>
      <c r="I673">
        <v>-0.1</v>
      </c>
      <c r="J673">
        <v>0.95</v>
      </c>
      <c r="K673" t="s">
        <v>3574</v>
      </c>
      <c r="L673" t="str">
        <f t="shared" si="111"/>
        <v>insert into conditionEffect values(</v>
      </c>
      <c r="M673" t="str">
        <f t="shared" si="112"/>
        <v>'CE0655',</v>
      </c>
      <c r="N673" t="str">
        <f t="shared" si="113"/>
        <v>'ONECE',</v>
      </c>
      <c r="O673" t="str">
        <f t="shared" si="114"/>
        <v>1,</v>
      </c>
      <c r="P673" t="str">
        <f t="shared" si="115"/>
        <v>'STATUS',</v>
      </c>
      <c r="Q673" t="str">
        <f t="shared" si="116"/>
        <v>'ADD_PERCENT_OF_MAX',</v>
      </c>
      <c r="R673" t="str">
        <f t="shared" si="117"/>
        <v>'M_CUT_V',</v>
      </c>
      <c r="S673" t="str">
        <f t="shared" si="118"/>
        <v>-0.1,</v>
      </c>
      <c r="T673" t="str">
        <f t="shared" si="119"/>
        <v>0.95,</v>
      </c>
      <c r="U673" t="str">
        <f t="shared" si="120"/>
        <v>'魔法ダメージカット時の減少割合低下弱1ターン'</v>
      </c>
      <c r="V673" t="s">
        <v>1441</v>
      </c>
      <c r="W673" t="str">
        <f t="shared" si="121"/>
        <v>insert into conditionEffect values('CE0655','ONECE',1,'STATUS','ADD_PERCENT_OF_MAX','M_CUT_V',-0.1,0.95,'魔法ダメージカット時の減少割合低下弱1ターン');</v>
      </c>
    </row>
    <row r="674" spans="3:23">
      <c r="C674" t="s">
        <v>4576</v>
      </c>
      <c r="D674" t="s">
        <v>2884</v>
      </c>
      <c r="E674">
        <v>5</v>
      </c>
      <c r="F674" t="s">
        <v>4940</v>
      </c>
      <c r="G674" t="s">
        <v>2888</v>
      </c>
      <c r="H674" t="s">
        <v>1493</v>
      </c>
      <c r="I674">
        <v>-0.1</v>
      </c>
      <c r="J674">
        <v>0.95</v>
      </c>
      <c r="K674" t="s">
        <v>3575</v>
      </c>
      <c r="L674" t="str">
        <f t="shared" si="111"/>
        <v>insert into conditionEffect values(</v>
      </c>
      <c r="M674" t="str">
        <f t="shared" si="112"/>
        <v>'CE0656',</v>
      </c>
      <c r="N674" t="str">
        <f t="shared" si="113"/>
        <v>'CONTINUE',</v>
      </c>
      <c r="O674" t="str">
        <f t="shared" si="114"/>
        <v>5,</v>
      </c>
      <c r="P674" t="str">
        <f t="shared" si="115"/>
        <v>'STATUS',</v>
      </c>
      <c r="Q674" t="str">
        <f t="shared" si="116"/>
        <v>'ADD_PERCENT_OF_MAX',</v>
      </c>
      <c r="R674" t="str">
        <f t="shared" si="117"/>
        <v>'M_CUT_V',</v>
      </c>
      <c r="S674" t="str">
        <f t="shared" si="118"/>
        <v>-0.1,</v>
      </c>
      <c r="T674" t="str">
        <f t="shared" si="119"/>
        <v>0.95,</v>
      </c>
      <c r="U674" t="str">
        <f t="shared" si="120"/>
        <v>'魔法ダメージカット時の減少割合低下弱5ターン'</v>
      </c>
      <c r="V674" t="s">
        <v>1441</v>
      </c>
      <c r="W674" t="str">
        <f t="shared" si="121"/>
        <v>insert into conditionEffect values('CE0656','CONTINUE',5,'STATUS','ADD_PERCENT_OF_MAX','M_CUT_V',-0.1,0.95,'魔法ダメージカット時の減少割合低下弱5ターン');</v>
      </c>
    </row>
    <row r="675" spans="3:23">
      <c r="C675" t="s">
        <v>4577</v>
      </c>
      <c r="D675" t="s">
        <v>2884</v>
      </c>
      <c r="E675">
        <v>10</v>
      </c>
      <c r="F675" t="s">
        <v>4940</v>
      </c>
      <c r="G675" t="s">
        <v>2888</v>
      </c>
      <c r="H675" t="s">
        <v>1493</v>
      </c>
      <c r="I675">
        <v>-0.1</v>
      </c>
      <c r="J675">
        <v>0.95</v>
      </c>
      <c r="K675" t="s">
        <v>3576</v>
      </c>
      <c r="L675" t="str">
        <f t="shared" si="111"/>
        <v>insert into conditionEffect values(</v>
      </c>
      <c r="M675" t="str">
        <f t="shared" si="112"/>
        <v>'CE0657',</v>
      </c>
      <c r="N675" t="str">
        <f t="shared" si="113"/>
        <v>'CONTINUE',</v>
      </c>
      <c r="O675" t="str">
        <f t="shared" si="114"/>
        <v>10,</v>
      </c>
      <c r="P675" t="str">
        <f t="shared" si="115"/>
        <v>'STATUS',</v>
      </c>
      <c r="Q675" t="str">
        <f t="shared" si="116"/>
        <v>'ADD_PERCENT_OF_MAX',</v>
      </c>
      <c r="R675" t="str">
        <f t="shared" si="117"/>
        <v>'M_CUT_V',</v>
      </c>
      <c r="S675" t="str">
        <f t="shared" si="118"/>
        <v>-0.1,</v>
      </c>
      <c r="T675" t="str">
        <f t="shared" si="119"/>
        <v>0.95,</v>
      </c>
      <c r="U675" t="str">
        <f t="shared" si="120"/>
        <v>'魔法ダメージカット時の減少割合低下弱10ターン'</v>
      </c>
      <c r="V675" t="s">
        <v>1441</v>
      </c>
      <c r="W675" t="str">
        <f t="shared" si="121"/>
        <v>insert into conditionEffect values('CE0657','CONTINUE',10,'STATUS','ADD_PERCENT_OF_MAX','M_CUT_V',-0.1,0.95,'魔法ダメージカット時の減少割合低下弱10ターン');</v>
      </c>
    </row>
    <row r="676" spans="3:23">
      <c r="C676" t="s">
        <v>4578</v>
      </c>
      <c r="D676" t="s">
        <v>2886</v>
      </c>
      <c r="E676">
        <v>1</v>
      </c>
      <c r="F676" t="s">
        <v>4940</v>
      </c>
      <c r="G676" t="s">
        <v>2888</v>
      </c>
      <c r="H676" t="s">
        <v>1493</v>
      </c>
      <c r="I676">
        <v>-0.25</v>
      </c>
      <c r="J676">
        <v>0.95</v>
      </c>
      <c r="K676" t="s">
        <v>3577</v>
      </c>
      <c r="L676" t="str">
        <f t="shared" si="111"/>
        <v>insert into conditionEffect values(</v>
      </c>
      <c r="M676" t="str">
        <f t="shared" si="112"/>
        <v>'CE0658',</v>
      </c>
      <c r="N676" t="str">
        <f t="shared" si="113"/>
        <v>'ONECE',</v>
      </c>
      <c r="O676" t="str">
        <f t="shared" si="114"/>
        <v>1,</v>
      </c>
      <c r="P676" t="str">
        <f t="shared" si="115"/>
        <v>'STATUS',</v>
      </c>
      <c r="Q676" t="str">
        <f t="shared" si="116"/>
        <v>'ADD_PERCENT_OF_MAX',</v>
      </c>
      <c r="R676" t="str">
        <f t="shared" si="117"/>
        <v>'M_CUT_V',</v>
      </c>
      <c r="S676" t="str">
        <f t="shared" si="118"/>
        <v>-0.25,</v>
      </c>
      <c r="T676" t="str">
        <f t="shared" si="119"/>
        <v>0.95,</v>
      </c>
      <c r="U676" t="str">
        <f t="shared" si="120"/>
        <v>'魔法ダメージカット時の減少割合低下中1ターン'</v>
      </c>
      <c r="V676" t="s">
        <v>1441</v>
      </c>
      <c r="W676" t="str">
        <f t="shared" si="121"/>
        <v>insert into conditionEffect values('CE0658','ONECE',1,'STATUS','ADD_PERCENT_OF_MAX','M_CUT_V',-0.25,0.95,'魔法ダメージカット時の減少割合低下中1ターン');</v>
      </c>
    </row>
    <row r="677" spans="3:23">
      <c r="C677" t="s">
        <v>4579</v>
      </c>
      <c r="D677" t="s">
        <v>2884</v>
      </c>
      <c r="E677">
        <v>5</v>
      </c>
      <c r="F677" t="s">
        <v>4940</v>
      </c>
      <c r="G677" t="s">
        <v>2888</v>
      </c>
      <c r="H677" t="s">
        <v>1493</v>
      </c>
      <c r="I677">
        <v>-0.25</v>
      </c>
      <c r="J677">
        <v>0.95</v>
      </c>
      <c r="K677" t="s">
        <v>3578</v>
      </c>
      <c r="L677" t="str">
        <f t="shared" si="111"/>
        <v>insert into conditionEffect values(</v>
      </c>
      <c r="M677" t="str">
        <f t="shared" si="112"/>
        <v>'CE0659',</v>
      </c>
      <c r="N677" t="str">
        <f t="shared" si="113"/>
        <v>'CONTINUE',</v>
      </c>
      <c r="O677" t="str">
        <f t="shared" si="114"/>
        <v>5,</v>
      </c>
      <c r="P677" t="str">
        <f t="shared" si="115"/>
        <v>'STATUS',</v>
      </c>
      <c r="Q677" t="str">
        <f t="shared" si="116"/>
        <v>'ADD_PERCENT_OF_MAX',</v>
      </c>
      <c r="R677" t="str">
        <f t="shared" si="117"/>
        <v>'M_CUT_V',</v>
      </c>
      <c r="S677" t="str">
        <f t="shared" si="118"/>
        <v>-0.25,</v>
      </c>
      <c r="T677" t="str">
        <f t="shared" si="119"/>
        <v>0.95,</v>
      </c>
      <c r="U677" t="str">
        <f t="shared" si="120"/>
        <v>'魔法ダメージカット時の減少割合低下中5ターン'</v>
      </c>
      <c r="V677" t="s">
        <v>1441</v>
      </c>
      <c r="W677" t="str">
        <f t="shared" si="121"/>
        <v>insert into conditionEffect values('CE0659','CONTINUE',5,'STATUS','ADD_PERCENT_OF_MAX','M_CUT_V',-0.25,0.95,'魔法ダメージカット時の減少割合低下中5ターン');</v>
      </c>
    </row>
    <row r="678" spans="3:23">
      <c r="C678" t="s">
        <v>4580</v>
      </c>
      <c r="D678" t="s">
        <v>2884</v>
      </c>
      <c r="E678">
        <v>10</v>
      </c>
      <c r="F678" t="s">
        <v>4940</v>
      </c>
      <c r="G678" t="s">
        <v>2888</v>
      </c>
      <c r="H678" t="s">
        <v>1493</v>
      </c>
      <c r="I678">
        <v>-0.25</v>
      </c>
      <c r="J678">
        <v>0.95</v>
      </c>
      <c r="K678" t="s">
        <v>3579</v>
      </c>
      <c r="L678" t="str">
        <f t="shared" si="111"/>
        <v>insert into conditionEffect values(</v>
      </c>
      <c r="M678" t="str">
        <f t="shared" si="112"/>
        <v>'CE0660',</v>
      </c>
      <c r="N678" t="str">
        <f t="shared" si="113"/>
        <v>'CONTINUE',</v>
      </c>
      <c r="O678" t="str">
        <f t="shared" si="114"/>
        <v>10,</v>
      </c>
      <c r="P678" t="str">
        <f t="shared" si="115"/>
        <v>'STATUS',</v>
      </c>
      <c r="Q678" t="str">
        <f t="shared" si="116"/>
        <v>'ADD_PERCENT_OF_MAX',</v>
      </c>
      <c r="R678" t="str">
        <f t="shared" si="117"/>
        <v>'M_CUT_V',</v>
      </c>
      <c r="S678" t="str">
        <f t="shared" si="118"/>
        <v>-0.25,</v>
      </c>
      <c r="T678" t="str">
        <f t="shared" si="119"/>
        <v>0.95,</v>
      </c>
      <c r="U678" t="str">
        <f t="shared" si="120"/>
        <v>'魔法ダメージカット時の減少割合低下中10ターン'</v>
      </c>
      <c r="V678" t="s">
        <v>1441</v>
      </c>
      <c r="W678" t="str">
        <f t="shared" si="121"/>
        <v>insert into conditionEffect values('CE0660','CONTINUE',10,'STATUS','ADD_PERCENT_OF_MAX','M_CUT_V',-0.25,0.95,'魔法ダメージカット時の減少割合低下中10ターン');</v>
      </c>
    </row>
    <row r="679" spans="3:23">
      <c r="C679" t="s">
        <v>4581</v>
      </c>
      <c r="D679" t="s">
        <v>2886</v>
      </c>
      <c r="E679">
        <v>1</v>
      </c>
      <c r="F679" t="s">
        <v>4940</v>
      </c>
      <c r="G679" t="s">
        <v>2888</v>
      </c>
      <c r="H679" t="s">
        <v>1493</v>
      </c>
      <c r="I679">
        <v>-0.5</v>
      </c>
      <c r="J679">
        <v>0.95</v>
      </c>
      <c r="K679" t="s">
        <v>3580</v>
      </c>
      <c r="L679" t="str">
        <f t="shared" si="111"/>
        <v>insert into conditionEffect values(</v>
      </c>
      <c r="M679" t="str">
        <f t="shared" si="112"/>
        <v>'CE0661',</v>
      </c>
      <c r="N679" t="str">
        <f t="shared" si="113"/>
        <v>'ONECE',</v>
      </c>
      <c r="O679" t="str">
        <f t="shared" si="114"/>
        <v>1,</v>
      </c>
      <c r="P679" t="str">
        <f t="shared" si="115"/>
        <v>'STATUS',</v>
      </c>
      <c r="Q679" t="str">
        <f t="shared" si="116"/>
        <v>'ADD_PERCENT_OF_MAX',</v>
      </c>
      <c r="R679" t="str">
        <f t="shared" si="117"/>
        <v>'M_CUT_V',</v>
      </c>
      <c r="S679" t="str">
        <f t="shared" si="118"/>
        <v>-0.5,</v>
      </c>
      <c r="T679" t="str">
        <f t="shared" si="119"/>
        <v>0.95,</v>
      </c>
      <c r="U679" t="str">
        <f t="shared" si="120"/>
        <v>'魔法ダメージカット時の減少割合低下強1ターン'</v>
      </c>
      <c r="V679" t="s">
        <v>1441</v>
      </c>
      <c r="W679" t="str">
        <f t="shared" si="121"/>
        <v>insert into conditionEffect values('CE0661','ONECE',1,'STATUS','ADD_PERCENT_OF_MAX','M_CUT_V',-0.5,0.95,'魔法ダメージカット時の減少割合低下強1ターン');</v>
      </c>
    </row>
    <row r="680" spans="3:23">
      <c r="C680" t="s">
        <v>4582</v>
      </c>
      <c r="D680" t="s">
        <v>2884</v>
      </c>
      <c r="E680">
        <v>5</v>
      </c>
      <c r="F680" t="s">
        <v>4940</v>
      </c>
      <c r="G680" t="s">
        <v>2888</v>
      </c>
      <c r="H680" t="s">
        <v>1493</v>
      </c>
      <c r="I680">
        <v>-0.5</v>
      </c>
      <c r="J680">
        <v>0.95</v>
      </c>
      <c r="K680" t="s">
        <v>3581</v>
      </c>
      <c r="L680" t="str">
        <f t="shared" si="111"/>
        <v>insert into conditionEffect values(</v>
      </c>
      <c r="M680" t="str">
        <f t="shared" si="112"/>
        <v>'CE0662',</v>
      </c>
      <c r="N680" t="str">
        <f t="shared" si="113"/>
        <v>'CONTINUE',</v>
      </c>
      <c r="O680" t="str">
        <f t="shared" si="114"/>
        <v>5,</v>
      </c>
      <c r="P680" t="str">
        <f t="shared" si="115"/>
        <v>'STATUS',</v>
      </c>
      <c r="Q680" t="str">
        <f t="shared" si="116"/>
        <v>'ADD_PERCENT_OF_MAX',</v>
      </c>
      <c r="R680" t="str">
        <f t="shared" si="117"/>
        <v>'M_CUT_V',</v>
      </c>
      <c r="S680" t="str">
        <f t="shared" si="118"/>
        <v>-0.5,</v>
      </c>
      <c r="T680" t="str">
        <f t="shared" si="119"/>
        <v>0.95,</v>
      </c>
      <c r="U680" t="str">
        <f t="shared" si="120"/>
        <v>'魔法ダメージカット時の減少割合低下強5ターン'</v>
      </c>
      <c r="V680" t="s">
        <v>1441</v>
      </c>
      <c r="W680" t="str">
        <f t="shared" si="121"/>
        <v>insert into conditionEffect values('CE0662','CONTINUE',5,'STATUS','ADD_PERCENT_OF_MAX','M_CUT_V',-0.5,0.95,'魔法ダメージカット時の減少割合低下強5ターン');</v>
      </c>
    </row>
    <row r="681" spans="3:23">
      <c r="C681" t="s">
        <v>4583</v>
      </c>
      <c r="D681" t="s">
        <v>2884</v>
      </c>
      <c r="E681">
        <v>10</v>
      </c>
      <c r="F681" t="s">
        <v>4940</v>
      </c>
      <c r="G681" t="s">
        <v>2888</v>
      </c>
      <c r="H681" t="s">
        <v>1493</v>
      </c>
      <c r="I681">
        <v>-0.5</v>
      </c>
      <c r="J681">
        <v>0.95</v>
      </c>
      <c r="K681" t="s">
        <v>3582</v>
      </c>
      <c r="L681" t="str">
        <f t="shared" si="111"/>
        <v>insert into conditionEffect values(</v>
      </c>
      <c r="M681" t="str">
        <f t="shared" si="112"/>
        <v>'CE0663',</v>
      </c>
      <c r="N681" t="str">
        <f t="shared" si="113"/>
        <v>'CONTINUE',</v>
      </c>
      <c r="O681" t="str">
        <f t="shared" si="114"/>
        <v>10,</v>
      </c>
      <c r="P681" t="str">
        <f t="shared" si="115"/>
        <v>'STATUS',</v>
      </c>
      <c r="Q681" t="str">
        <f t="shared" si="116"/>
        <v>'ADD_PERCENT_OF_MAX',</v>
      </c>
      <c r="R681" t="str">
        <f t="shared" si="117"/>
        <v>'M_CUT_V',</v>
      </c>
      <c r="S681" t="str">
        <f t="shared" si="118"/>
        <v>-0.5,</v>
      </c>
      <c r="T681" t="str">
        <f t="shared" si="119"/>
        <v>0.95,</v>
      </c>
      <c r="U681" t="str">
        <f t="shared" si="120"/>
        <v>'魔法ダメージカット時の減少割合低下強10ターン'</v>
      </c>
      <c r="V681" t="s">
        <v>1441</v>
      </c>
      <c r="W681" t="str">
        <f t="shared" si="121"/>
        <v>insert into conditionEffect values('CE0663','CONTINUE',10,'STATUS','ADD_PERCENT_OF_MAX','M_CUT_V',-0.5,0.95,'魔法ダメージカット時の減少割合低下強10ターン');</v>
      </c>
    </row>
    <row r="682" spans="3:23">
      <c r="C682" t="s">
        <v>4584</v>
      </c>
      <c r="D682" t="s">
        <v>2886</v>
      </c>
      <c r="E682">
        <v>1</v>
      </c>
      <c r="F682" t="s">
        <v>4940</v>
      </c>
      <c r="G682" t="s">
        <v>2888</v>
      </c>
      <c r="H682" t="s">
        <v>1494</v>
      </c>
      <c r="I682">
        <v>0.1</v>
      </c>
      <c r="J682">
        <v>0.95</v>
      </c>
      <c r="K682" t="s">
        <v>3583</v>
      </c>
      <c r="L682" t="str">
        <f t="shared" si="111"/>
        <v>insert into conditionEffect values(</v>
      </c>
      <c r="M682" t="str">
        <f t="shared" si="112"/>
        <v>'CE0664',</v>
      </c>
      <c r="N682" t="str">
        <f t="shared" si="113"/>
        <v>'ONECE',</v>
      </c>
      <c r="O682" t="str">
        <f t="shared" si="114"/>
        <v>1,</v>
      </c>
      <c r="P682" t="str">
        <f t="shared" si="115"/>
        <v>'STATUS',</v>
      </c>
      <c r="Q682" t="str">
        <f t="shared" si="116"/>
        <v>'ADD_PERCENT_OF_MAX',</v>
      </c>
      <c r="R682" t="str">
        <f t="shared" si="117"/>
        <v>'M_CRT_P',</v>
      </c>
      <c r="S682" t="str">
        <f t="shared" si="118"/>
        <v>0.1,</v>
      </c>
      <c r="T682" t="str">
        <f t="shared" si="119"/>
        <v>0.95,</v>
      </c>
      <c r="U682" t="str">
        <f t="shared" si="120"/>
        <v>'魔法クリティカル発生率上昇弱1ターン'</v>
      </c>
      <c r="V682" t="s">
        <v>1441</v>
      </c>
      <c r="W682" t="str">
        <f t="shared" si="121"/>
        <v>insert into conditionEffect values('CE0664','ONECE',1,'STATUS','ADD_PERCENT_OF_MAX','M_CRT_P',0.1,0.95,'魔法クリティカル発生率上昇弱1ターン');</v>
      </c>
    </row>
    <row r="683" spans="3:23">
      <c r="C683" t="s">
        <v>4585</v>
      </c>
      <c r="D683" t="s">
        <v>2884</v>
      </c>
      <c r="E683">
        <v>5</v>
      </c>
      <c r="F683" t="s">
        <v>4940</v>
      </c>
      <c r="G683" t="s">
        <v>2888</v>
      </c>
      <c r="H683" t="s">
        <v>1494</v>
      </c>
      <c r="I683">
        <v>0.1</v>
      </c>
      <c r="J683">
        <v>0.95</v>
      </c>
      <c r="K683" t="s">
        <v>3584</v>
      </c>
      <c r="L683" t="str">
        <f t="shared" si="111"/>
        <v>insert into conditionEffect values(</v>
      </c>
      <c r="M683" t="str">
        <f t="shared" si="112"/>
        <v>'CE0665',</v>
      </c>
      <c r="N683" t="str">
        <f t="shared" si="113"/>
        <v>'CONTINUE',</v>
      </c>
      <c r="O683" t="str">
        <f t="shared" si="114"/>
        <v>5,</v>
      </c>
      <c r="P683" t="str">
        <f t="shared" si="115"/>
        <v>'STATUS',</v>
      </c>
      <c r="Q683" t="str">
        <f t="shared" si="116"/>
        <v>'ADD_PERCENT_OF_MAX',</v>
      </c>
      <c r="R683" t="str">
        <f t="shared" si="117"/>
        <v>'M_CRT_P',</v>
      </c>
      <c r="S683" t="str">
        <f t="shared" si="118"/>
        <v>0.1,</v>
      </c>
      <c r="T683" t="str">
        <f t="shared" si="119"/>
        <v>0.95,</v>
      </c>
      <c r="U683" t="str">
        <f t="shared" si="120"/>
        <v>'魔法クリティカル発生率上昇弱5ターン'</v>
      </c>
      <c r="V683" t="s">
        <v>1441</v>
      </c>
      <c r="W683" t="str">
        <f t="shared" si="121"/>
        <v>insert into conditionEffect values('CE0665','CONTINUE',5,'STATUS','ADD_PERCENT_OF_MAX','M_CRT_P',0.1,0.95,'魔法クリティカル発生率上昇弱5ターン');</v>
      </c>
    </row>
    <row r="684" spans="3:23">
      <c r="C684" t="s">
        <v>4586</v>
      </c>
      <c r="D684" t="s">
        <v>2884</v>
      </c>
      <c r="E684">
        <v>10</v>
      </c>
      <c r="F684" t="s">
        <v>4940</v>
      </c>
      <c r="G684" t="s">
        <v>2888</v>
      </c>
      <c r="H684" t="s">
        <v>1494</v>
      </c>
      <c r="I684">
        <v>0.1</v>
      </c>
      <c r="J684">
        <v>0.95</v>
      </c>
      <c r="K684" t="s">
        <v>3585</v>
      </c>
      <c r="L684" t="str">
        <f t="shared" si="111"/>
        <v>insert into conditionEffect values(</v>
      </c>
      <c r="M684" t="str">
        <f t="shared" si="112"/>
        <v>'CE0666',</v>
      </c>
      <c r="N684" t="str">
        <f t="shared" si="113"/>
        <v>'CONTINUE',</v>
      </c>
      <c r="O684" t="str">
        <f t="shared" si="114"/>
        <v>10,</v>
      </c>
      <c r="P684" t="str">
        <f t="shared" si="115"/>
        <v>'STATUS',</v>
      </c>
      <c r="Q684" t="str">
        <f t="shared" si="116"/>
        <v>'ADD_PERCENT_OF_MAX',</v>
      </c>
      <c r="R684" t="str">
        <f t="shared" si="117"/>
        <v>'M_CRT_P',</v>
      </c>
      <c r="S684" t="str">
        <f t="shared" si="118"/>
        <v>0.1,</v>
      </c>
      <c r="T684" t="str">
        <f t="shared" si="119"/>
        <v>0.95,</v>
      </c>
      <c r="U684" t="str">
        <f t="shared" si="120"/>
        <v>'魔法クリティカル発生率上昇弱10ターン'</v>
      </c>
      <c r="V684" t="s">
        <v>1441</v>
      </c>
      <c r="W684" t="str">
        <f t="shared" si="121"/>
        <v>insert into conditionEffect values('CE0666','CONTINUE',10,'STATUS','ADD_PERCENT_OF_MAX','M_CRT_P',0.1,0.95,'魔法クリティカル発生率上昇弱10ターン');</v>
      </c>
    </row>
    <row r="685" spans="3:23">
      <c r="C685" t="s">
        <v>4587</v>
      </c>
      <c r="D685" t="s">
        <v>2886</v>
      </c>
      <c r="E685">
        <v>1</v>
      </c>
      <c r="F685" t="s">
        <v>4940</v>
      </c>
      <c r="G685" t="s">
        <v>2888</v>
      </c>
      <c r="H685" t="s">
        <v>1494</v>
      </c>
      <c r="I685">
        <v>0.25</v>
      </c>
      <c r="J685">
        <v>0.95</v>
      </c>
      <c r="K685" t="s">
        <v>3586</v>
      </c>
      <c r="L685" t="str">
        <f t="shared" si="111"/>
        <v>insert into conditionEffect values(</v>
      </c>
      <c r="M685" t="str">
        <f t="shared" si="112"/>
        <v>'CE0667',</v>
      </c>
      <c r="N685" t="str">
        <f t="shared" si="113"/>
        <v>'ONECE',</v>
      </c>
      <c r="O685" t="str">
        <f t="shared" si="114"/>
        <v>1,</v>
      </c>
      <c r="P685" t="str">
        <f t="shared" si="115"/>
        <v>'STATUS',</v>
      </c>
      <c r="Q685" t="str">
        <f t="shared" si="116"/>
        <v>'ADD_PERCENT_OF_MAX',</v>
      </c>
      <c r="R685" t="str">
        <f t="shared" si="117"/>
        <v>'M_CRT_P',</v>
      </c>
      <c r="S685" t="str">
        <f t="shared" si="118"/>
        <v>0.25,</v>
      </c>
      <c r="T685" t="str">
        <f t="shared" si="119"/>
        <v>0.95,</v>
      </c>
      <c r="U685" t="str">
        <f t="shared" si="120"/>
        <v>'魔法クリティカル発生率上昇中1ターン'</v>
      </c>
      <c r="V685" t="s">
        <v>1441</v>
      </c>
      <c r="W685" t="str">
        <f t="shared" si="121"/>
        <v>insert into conditionEffect values('CE0667','ONECE',1,'STATUS','ADD_PERCENT_OF_MAX','M_CRT_P',0.25,0.95,'魔法クリティカル発生率上昇中1ターン');</v>
      </c>
    </row>
    <row r="686" spans="3:23">
      <c r="C686" t="s">
        <v>4588</v>
      </c>
      <c r="D686" t="s">
        <v>2884</v>
      </c>
      <c r="E686">
        <v>5</v>
      </c>
      <c r="F686" t="s">
        <v>4940</v>
      </c>
      <c r="G686" t="s">
        <v>2888</v>
      </c>
      <c r="H686" t="s">
        <v>1494</v>
      </c>
      <c r="I686">
        <v>0.25</v>
      </c>
      <c r="J686">
        <v>0.95</v>
      </c>
      <c r="K686" t="s">
        <v>3587</v>
      </c>
      <c r="L686" t="str">
        <f t="shared" si="111"/>
        <v>insert into conditionEffect values(</v>
      </c>
      <c r="M686" t="str">
        <f t="shared" si="112"/>
        <v>'CE0668',</v>
      </c>
      <c r="N686" t="str">
        <f t="shared" si="113"/>
        <v>'CONTINUE',</v>
      </c>
      <c r="O686" t="str">
        <f t="shared" si="114"/>
        <v>5,</v>
      </c>
      <c r="P686" t="str">
        <f t="shared" si="115"/>
        <v>'STATUS',</v>
      </c>
      <c r="Q686" t="str">
        <f t="shared" si="116"/>
        <v>'ADD_PERCENT_OF_MAX',</v>
      </c>
      <c r="R686" t="str">
        <f t="shared" si="117"/>
        <v>'M_CRT_P',</v>
      </c>
      <c r="S686" t="str">
        <f t="shared" si="118"/>
        <v>0.25,</v>
      </c>
      <c r="T686" t="str">
        <f t="shared" si="119"/>
        <v>0.95,</v>
      </c>
      <c r="U686" t="str">
        <f t="shared" si="120"/>
        <v>'魔法クリティカル発生率上昇中5ターン'</v>
      </c>
      <c r="V686" t="s">
        <v>1441</v>
      </c>
      <c r="W686" t="str">
        <f t="shared" si="121"/>
        <v>insert into conditionEffect values('CE0668','CONTINUE',5,'STATUS','ADD_PERCENT_OF_MAX','M_CRT_P',0.25,0.95,'魔法クリティカル発生率上昇中5ターン');</v>
      </c>
    </row>
    <row r="687" spans="3:23">
      <c r="C687" t="s">
        <v>4589</v>
      </c>
      <c r="D687" t="s">
        <v>2884</v>
      </c>
      <c r="E687">
        <v>10</v>
      </c>
      <c r="F687" t="s">
        <v>4940</v>
      </c>
      <c r="G687" t="s">
        <v>2888</v>
      </c>
      <c r="H687" t="s">
        <v>1494</v>
      </c>
      <c r="I687">
        <v>0.25</v>
      </c>
      <c r="J687">
        <v>0.95</v>
      </c>
      <c r="K687" t="s">
        <v>3588</v>
      </c>
      <c r="L687" t="str">
        <f t="shared" si="111"/>
        <v>insert into conditionEffect values(</v>
      </c>
      <c r="M687" t="str">
        <f t="shared" si="112"/>
        <v>'CE0669',</v>
      </c>
      <c r="N687" t="str">
        <f t="shared" si="113"/>
        <v>'CONTINUE',</v>
      </c>
      <c r="O687" t="str">
        <f t="shared" si="114"/>
        <v>10,</v>
      </c>
      <c r="P687" t="str">
        <f t="shared" si="115"/>
        <v>'STATUS',</v>
      </c>
      <c r="Q687" t="str">
        <f t="shared" si="116"/>
        <v>'ADD_PERCENT_OF_MAX',</v>
      </c>
      <c r="R687" t="str">
        <f t="shared" si="117"/>
        <v>'M_CRT_P',</v>
      </c>
      <c r="S687" t="str">
        <f t="shared" si="118"/>
        <v>0.25,</v>
      </c>
      <c r="T687" t="str">
        <f t="shared" si="119"/>
        <v>0.95,</v>
      </c>
      <c r="U687" t="str">
        <f t="shared" si="120"/>
        <v>'魔法クリティカル発生率上昇中10ターン'</v>
      </c>
      <c r="V687" t="s">
        <v>1441</v>
      </c>
      <c r="W687" t="str">
        <f t="shared" si="121"/>
        <v>insert into conditionEffect values('CE0669','CONTINUE',10,'STATUS','ADD_PERCENT_OF_MAX','M_CRT_P',0.25,0.95,'魔法クリティカル発生率上昇中10ターン');</v>
      </c>
    </row>
    <row r="688" spans="3:23">
      <c r="C688" t="s">
        <v>4590</v>
      </c>
      <c r="D688" t="s">
        <v>2886</v>
      </c>
      <c r="E688">
        <v>1</v>
      </c>
      <c r="F688" t="s">
        <v>4940</v>
      </c>
      <c r="G688" t="s">
        <v>2888</v>
      </c>
      <c r="H688" t="s">
        <v>1494</v>
      </c>
      <c r="I688">
        <v>0.5</v>
      </c>
      <c r="J688">
        <v>0.95</v>
      </c>
      <c r="K688" t="s">
        <v>3589</v>
      </c>
      <c r="L688" t="str">
        <f t="shared" si="111"/>
        <v>insert into conditionEffect values(</v>
      </c>
      <c r="M688" t="str">
        <f t="shared" si="112"/>
        <v>'CE0670',</v>
      </c>
      <c r="N688" t="str">
        <f t="shared" si="113"/>
        <v>'ONECE',</v>
      </c>
      <c r="O688" t="str">
        <f t="shared" si="114"/>
        <v>1,</v>
      </c>
      <c r="P688" t="str">
        <f t="shared" si="115"/>
        <v>'STATUS',</v>
      </c>
      <c r="Q688" t="str">
        <f t="shared" si="116"/>
        <v>'ADD_PERCENT_OF_MAX',</v>
      </c>
      <c r="R688" t="str">
        <f t="shared" si="117"/>
        <v>'M_CRT_P',</v>
      </c>
      <c r="S688" t="str">
        <f t="shared" si="118"/>
        <v>0.5,</v>
      </c>
      <c r="T688" t="str">
        <f t="shared" si="119"/>
        <v>0.95,</v>
      </c>
      <c r="U688" t="str">
        <f t="shared" si="120"/>
        <v>'魔法クリティカル発生率上昇強1ターン'</v>
      </c>
      <c r="V688" t="s">
        <v>1441</v>
      </c>
      <c r="W688" t="str">
        <f t="shared" si="121"/>
        <v>insert into conditionEffect values('CE0670','ONECE',1,'STATUS','ADD_PERCENT_OF_MAX','M_CRT_P',0.5,0.95,'魔法クリティカル発生率上昇強1ターン');</v>
      </c>
    </row>
    <row r="689" spans="3:23">
      <c r="C689" t="s">
        <v>4591</v>
      </c>
      <c r="D689" t="s">
        <v>2884</v>
      </c>
      <c r="E689">
        <v>5</v>
      </c>
      <c r="F689" t="s">
        <v>4940</v>
      </c>
      <c r="G689" t="s">
        <v>2888</v>
      </c>
      <c r="H689" t="s">
        <v>1494</v>
      </c>
      <c r="I689">
        <v>0.5</v>
      </c>
      <c r="J689">
        <v>0.95</v>
      </c>
      <c r="K689" t="s">
        <v>3590</v>
      </c>
      <c r="L689" t="str">
        <f t="shared" si="111"/>
        <v>insert into conditionEffect values(</v>
      </c>
      <c r="M689" t="str">
        <f t="shared" si="112"/>
        <v>'CE0671',</v>
      </c>
      <c r="N689" t="str">
        <f t="shared" si="113"/>
        <v>'CONTINUE',</v>
      </c>
      <c r="O689" t="str">
        <f t="shared" si="114"/>
        <v>5,</v>
      </c>
      <c r="P689" t="str">
        <f t="shared" si="115"/>
        <v>'STATUS',</v>
      </c>
      <c r="Q689" t="str">
        <f t="shared" si="116"/>
        <v>'ADD_PERCENT_OF_MAX',</v>
      </c>
      <c r="R689" t="str">
        <f t="shared" si="117"/>
        <v>'M_CRT_P',</v>
      </c>
      <c r="S689" t="str">
        <f t="shared" si="118"/>
        <v>0.5,</v>
      </c>
      <c r="T689" t="str">
        <f t="shared" si="119"/>
        <v>0.95,</v>
      </c>
      <c r="U689" t="str">
        <f t="shared" si="120"/>
        <v>'魔法クリティカル発生率上昇強5ターン'</v>
      </c>
      <c r="V689" t="s">
        <v>1441</v>
      </c>
      <c r="W689" t="str">
        <f t="shared" si="121"/>
        <v>insert into conditionEffect values('CE0671','CONTINUE',5,'STATUS','ADD_PERCENT_OF_MAX','M_CRT_P',0.5,0.95,'魔法クリティカル発生率上昇強5ターン');</v>
      </c>
    </row>
    <row r="690" spans="3:23">
      <c r="C690" t="s">
        <v>4592</v>
      </c>
      <c r="D690" t="s">
        <v>2884</v>
      </c>
      <c r="E690">
        <v>10</v>
      </c>
      <c r="F690" t="s">
        <v>4940</v>
      </c>
      <c r="G690" t="s">
        <v>2888</v>
      </c>
      <c r="H690" t="s">
        <v>1494</v>
      </c>
      <c r="I690">
        <v>0.5</v>
      </c>
      <c r="J690">
        <v>0.95</v>
      </c>
      <c r="K690" t="s">
        <v>3591</v>
      </c>
      <c r="L690" t="str">
        <f t="shared" si="111"/>
        <v>insert into conditionEffect values(</v>
      </c>
      <c r="M690" t="str">
        <f t="shared" si="112"/>
        <v>'CE0672',</v>
      </c>
      <c r="N690" t="str">
        <f t="shared" si="113"/>
        <v>'CONTINUE',</v>
      </c>
      <c r="O690" t="str">
        <f t="shared" si="114"/>
        <v>10,</v>
      </c>
      <c r="P690" t="str">
        <f t="shared" si="115"/>
        <v>'STATUS',</v>
      </c>
      <c r="Q690" t="str">
        <f t="shared" si="116"/>
        <v>'ADD_PERCENT_OF_MAX',</v>
      </c>
      <c r="R690" t="str">
        <f t="shared" si="117"/>
        <v>'M_CRT_P',</v>
      </c>
      <c r="S690" t="str">
        <f t="shared" si="118"/>
        <v>0.5,</v>
      </c>
      <c r="T690" t="str">
        <f t="shared" si="119"/>
        <v>0.95,</v>
      </c>
      <c r="U690" t="str">
        <f t="shared" si="120"/>
        <v>'魔法クリティカル発生率上昇強10ターン'</v>
      </c>
      <c r="V690" t="s">
        <v>1441</v>
      </c>
      <c r="W690" t="str">
        <f t="shared" si="121"/>
        <v>insert into conditionEffect values('CE0672','CONTINUE',10,'STATUS','ADD_PERCENT_OF_MAX','M_CRT_P',0.5,0.95,'魔法クリティカル発生率上昇強10ターン');</v>
      </c>
    </row>
    <row r="691" spans="3:23">
      <c r="C691" t="s">
        <v>4593</v>
      </c>
      <c r="D691" t="s">
        <v>2886</v>
      </c>
      <c r="E691">
        <v>1</v>
      </c>
      <c r="F691" t="s">
        <v>4940</v>
      </c>
      <c r="G691" t="s">
        <v>2888</v>
      </c>
      <c r="H691" t="s">
        <v>1494</v>
      </c>
      <c r="I691">
        <v>-0.1</v>
      </c>
      <c r="J691">
        <v>0.95</v>
      </c>
      <c r="K691" t="s">
        <v>3592</v>
      </c>
      <c r="L691" t="str">
        <f t="shared" si="111"/>
        <v>insert into conditionEffect values(</v>
      </c>
      <c r="M691" t="str">
        <f t="shared" si="112"/>
        <v>'CE0673',</v>
      </c>
      <c r="N691" t="str">
        <f t="shared" si="113"/>
        <v>'ONECE',</v>
      </c>
      <c r="O691" t="str">
        <f t="shared" si="114"/>
        <v>1,</v>
      </c>
      <c r="P691" t="str">
        <f t="shared" si="115"/>
        <v>'STATUS',</v>
      </c>
      <c r="Q691" t="str">
        <f t="shared" si="116"/>
        <v>'ADD_PERCENT_OF_MAX',</v>
      </c>
      <c r="R691" t="str">
        <f t="shared" si="117"/>
        <v>'M_CRT_P',</v>
      </c>
      <c r="S691" t="str">
        <f t="shared" si="118"/>
        <v>-0.1,</v>
      </c>
      <c r="T691" t="str">
        <f t="shared" si="119"/>
        <v>0.95,</v>
      </c>
      <c r="U691" t="str">
        <f t="shared" si="120"/>
        <v>'魔法クリティカル発生率低下弱1ターン'</v>
      </c>
      <c r="V691" t="s">
        <v>1441</v>
      </c>
      <c r="W691" t="str">
        <f t="shared" si="121"/>
        <v>insert into conditionEffect values('CE0673','ONECE',1,'STATUS','ADD_PERCENT_OF_MAX','M_CRT_P',-0.1,0.95,'魔法クリティカル発生率低下弱1ターン');</v>
      </c>
    </row>
    <row r="692" spans="3:23">
      <c r="C692" t="s">
        <v>4594</v>
      </c>
      <c r="D692" t="s">
        <v>2884</v>
      </c>
      <c r="E692">
        <v>5</v>
      </c>
      <c r="F692" t="s">
        <v>4940</v>
      </c>
      <c r="G692" t="s">
        <v>2888</v>
      </c>
      <c r="H692" t="s">
        <v>1494</v>
      </c>
      <c r="I692">
        <v>-0.1</v>
      </c>
      <c r="J692">
        <v>0.95</v>
      </c>
      <c r="K692" t="s">
        <v>3593</v>
      </c>
      <c r="L692" t="str">
        <f t="shared" si="111"/>
        <v>insert into conditionEffect values(</v>
      </c>
      <c r="M692" t="str">
        <f t="shared" si="112"/>
        <v>'CE0674',</v>
      </c>
      <c r="N692" t="str">
        <f t="shared" si="113"/>
        <v>'CONTINUE',</v>
      </c>
      <c r="O692" t="str">
        <f t="shared" si="114"/>
        <v>5,</v>
      </c>
      <c r="P692" t="str">
        <f t="shared" si="115"/>
        <v>'STATUS',</v>
      </c>
      <c r="Q692" t="str">
        <f t="shared" si="116"/>
        <v>'ADD_PERCENT_OF_MAX',</v>
      </c>
      <c r="R692" t="str">
        <f t="shared" si="117"/>
        <v>'M_CRT_P',</v>
      </c>
      <c r="S692" t="str">
        <f t="shared" si="118"/>
        <v>-0.1,</v>
      </c>
      <c r="T692" t="str">
        <f t="shared" si="119"/>
        <v>0.95,</v>
      </c>
      <c r="U692" t="str">
        <f t="shared" si="120"/>
        <v>'魔法クリティカル発生率低下弱5ターン'</v>
      </c>
      <c r="V692" t="s">
        <v>1441</v>
      </c>
      <c r="W692" t="str">
        <f t="shared" si="121"/>
        <v>insert into conditionEffect values('CE0674','CONTINUE',5,'STATUS','ADD_PERCENT_OF_MAX','M_CRT_P',-0.1,0.95,'魔法クリティカル発生率低下弱5ターン');</v>
      </c>
    </row>
    <row r="693" spans="3:23">
      <c r="C693" t="s">
        <v>4595</v>
      </c>
      <c r="D693" t="s">
        <v>2884</v>
      </c>
      <c r="E693">
        <v>10</v>
      </c>
      <c r="F693" t="s">
        <v>4940</v>
      </c>
      <c r="G693" t="s">
        <v>2888</v>
      </c>
      <c r="H693" t="s">
        <v>1494</v>
      </c>
      <c r="I693">
        <v>-0.1</v>
      </c>
      <c r="J693">
        <v>0.95</v>
      </c>
      <c r="K693" t="s">
        <v>3594</v>
      </c>
      <c r="L693" t="str">
        <f t="shared" si="111"/>
        <v>insert into conditionEffect values(</v>
      </c>
      <c r="M693" t="str">
        <f t="shared" si="112"/>
        <v>'CE0675',</v>
      </c>
      <c r="N693" t="str">
        <f t="shared" si="113"/>
        <v>'CONTINUE',</v>
      </c>
      <c r="O693" t="str">
        <f t="shared" si="114"/>
        <v>10,</v>
      </c>
      <c r="P693" t="str">
        <f t="shared" si="115"/>
        <v>'STATUS',</v>
      </c>
      <c r="Q693" t="str">
        <f t="shared" si="116"/>
        <v>'ADD_PERCENT_OF_MAX',</v>
      </c>
      <c r="R693" t="str">
        <f t="shared" si="117"/>
        <v>'M_CRT_P',</v>
      </c>
      <c r="S693" t="str">
        <f t="shared" si="118"/>
        <v>-0.1,</v>
      </c>
      <c r="T693" t="str">
        <f t="shared" si="119"/>
        <v>0.95,</v>
      </c>
      <c r="U693" t="str">
        <f t="shared" si="120"/>
        <v>'魔法クリティカル発生率低下弱10ターン'</v>
      </c>
      <c r="V693" t="s">
        <v>1441</v>
      </c>
      <c r="W693" t="str">
        <f t="shared" si="121"/>
        <v>insert into conditionEffect values('CE0675','CONTINUE',10,'STATUS','ADD_PERCENT_OF_MAX','M_CRT_P',-0.1,0.95,'魔法クリティカル発生率低下弱10ターン');</v>
      </c>
    </row>
    <row r="694" spans="3:23">
      <c r="C694" t="s">
        <v>4596</v>
      </c>
      <c r="D694" t="s">
        <v>2886</v>
      </c>
      <c r="E694">
        <v>1</v>
      </c>
      <c r="F694" t="s">
        <v>4940</v>
      </c>
      <c r="G694" t="s">
        <v>2888</v>
      </c>
      <c r="H694" t="s">
        <v>1494</v>
      </c>
      <c r="I694">
        <v>-0.25</v>
      </c>
      <c r="J694">
        <v>0.95</v>
      </c>
      <c r="K694" t="s">
        <v>3595</v>
      </c>
      <c r="L694" t="str">
        <f t="shared" si="111"/>
        <v>insert into conditionEffect values(</v>
      </c>
      <c r="M694" t="str">
        <f t="shared" si="112"/>
        <v>'CE0676',</v>
      </c>
      <c r="N694" t="str">
        <f t="shared" si="113"/>
        <v>'ONECE',</v>
      </c>
      <c r="O694" t="str">
        <f t="shared" si="114"/>
        <v>1,</v>
      </c>
      <c r="P694" t="str">
        <f t="shared" si="115"/>
        <v>'STATUS',</v>
      </c>
      <c r="Q694" t="str">
        <f t="shared" si="116"/>
        <v>'ADD_PERCENT_OF_MAX',</v>
      </c>
      <c r="R694" t="str">
        <f t="shared" si="117"/>
        <v>'M_CRT_P',</v>
      </c>
      <c r="S694" t="str">
        <f t="shared" si="118"/>
        <v>-0.25,</v>
      </c>
      <c r="T694" t="str">
        <f t="shared" si="119"/>
        <v>0.95,</v>
      </c>
      <c r="U694" t="str">
        <f t="shared" si="120"/>
        <v>'魔法クリティカル発生率低下中1ターン'</v>
      </c>
      <c r="V694" t="s">
        <v>1441</v>
      </c>
      <c r="W694" t="str">
        <f t="shared" si="121"/>
        <v>insert into conditionEffect values('CE0676','ONECE',1,'STATUS','ADD_PERCENT_OF_MAX','M_CRT_P',-0.25,0.95,'魔法クリティカル発生率低下中1ターン');</v>
      </c>
    </row>
    <row r="695" spans="3:23">
      <c r="C695" t="s">
        <v>4597</v>
      </c>
      <c r="D695" t="s">
        <v>2884</v>
      </c>
      <c r="E695">
        <v>5</v>
      </c>
      <c r="F695" t="s">
        <v>4940</v>
      </c>
      <c r="G695" t="s">
        <v>2888</v>
      </c>
      <c r="H695" t="s">
        <v>1494</v>
      </c>
      <c r="I695">
        <v>-0.25</v>
      </c>
      <c r="J695">
        <v>0.95</v>
      </c>
      <c r="K695" t="s">
        <v>3596</v>
      </c>
      <c r="L695" t="str">
        <f t="shared" si="111"/>
        <v>insert into conditionEffect values(</v>
      </c>
      <c r="M695" t="str">
        <f t="shared" si="112"/>
        <v>'CE0677',</v>
      </c>
      <c r="N695" t="str">
        <f t="shared" si="113"/>
        <v>'CONTINUE',</v>
      </c>
      <c r="O695" t="str">
        <f t="shared" si="114"/>
        <v>5,</v>
      </c>
      <c r="P695" t="str">
        <f t="shared" si="115"/>
        <v>'STATUS',</v>
      </c>
      <c r="Q695" t="str">
        <f t="shared" si="116"/>
        <v>'ADD_PERCENT_OF_MAX',</v>
      </c>
      <c r="R695" t="str">
        <f t="shared" si="117"/>
        <v>'M_CRT_P',</v>
      </c>
      <c r="S695" t="str">
        <f t="shared" si="118"/>
        <v>-0.25,</v>
      </c>
      <c r="T695" t="str">
        <f t="shared" si="119"/>
        <v>0.95,</v>
      </c>
      <c r="U695" t="str">
        <f t="shared" si="120"/>
        <v>'魔法クリティカル発生率低下中5ターン'</v>
      </c>
      <c r="V695" t="s">
        <v>1441</v>
      </c>
      <c r="W695" t="str">
        <f t="shared" si="121"/>
        <v>insert into conditionEffect values('CE0677','CONTINUE',5,'STATUS','ADD_PERCENT_OF_MAX','M_CRT_P',-0.25,0.95,'魔法クリティカル発生率低下中5ターン');</v>
      </c>
    </row>
    <row r="696" spans="3:23">
      <c r="C696" t="s">
        <v>4598</v>
      </c>
      <c r="D696" t="s">
        <v>2884</v>
      </c>
      <c r="E696">
        <v>10</v>
      </c>
      <c r="F696" t="s">
        <v>4940</v>
      </c>
      <c r="G696" t="s">
        <v>2888</v>
      </c>
      <c r="H696" t="s">
        <v>1494</v>
      </c>
      <c r="I696">
        <v>-0.25</v>
      </c>
      <c r="J696">
        <v>0.95</v>
      </c>
      <c r="K696" t="s">
        <v>3597</v>
      </c>
      <c r="L696" t="str">
        <f t="shared" si="111"/>
        <v>insert into conditionEffect values(</v>
      </c>
      <c r="M696" t="str">
        <f t="shared" si="112"/>
        <v>'CE0678',</v>
      </c>
      <c r="N696" t="str">
        <f t="shared" si="113"/>
        <v>'CONTINUE',</v>
      </c>
      <c r="O696" t="str">
        <f t="shared" si="114"/>
        <v>10,</v>
      </c>
      <c r="P696" t="str">
        <f t="shared" si="115"/>
        <v>'STATUS',</v>
      </c>
      <c r="Q696" t="str">
        <f t="shared" si="116"/>
        <v>'ADD_PERCENT_OF_MAX',</v>
      </c>
      <c r="R696" t="str">
        <f t="shared" si="117"/>
        <v>'M_CRT_P',</v>
      </c>
      <c r="S696" t="str">
        <f t="shared" si="118"/>
        <v>-0.25,</v>
      </c>
      <c r="T696" t="str">
        <f t="shared" si="119"/>
        <v>0.95,</v>
      </c>
      <c r="U696" t="str">
        <f t="shared" si="120"/>
        <v>'魔法クリティカル発生率低下中10ターン'</v>
      </c>
      <c r="V696" t="s">
        <v>1441</v>
      </c>
      <c r="W696" t="str">
        <f t="shared" si="121"/>
        <v>insert into conditionEffect values('CE0678','CONTINUE',10,'STATUS','ADD_PERCENT_OF_MAX','M_CRT_P',-0.25,0.95,'魔法クリティカル発生率低下中10ターン');</v>
      </c>
    </row>
    <row r="697" spans="3:23">
      <c r="C697" t="s">
        <v>4599</v>
      </c>
      <c r="D697" t="s">
        <v>2886</v>
      </c>
      <c r="E697">
        <v>1</v>
      </c>
      <c r="F697" t="s">
        <v>4940</v>
      </c>
      <c r="G697" t="s">
        <v>2888</v>
      </c>
      <c r="H697" t="s">
        <v>1494</v>
      </c>
      <c r="I697">
        <v>-0.5</v>
      </c>
      <c r="J697">
        <v>0.95</v>
      </c>
      <c r="K697" t="s">
        <v>3598</v>
      </c>
      <c r="L697" t="str">
        <f t="shared" si="111"/>
        <v>insert into conditionEffect values(</v>
      </c>
      <c r="M697" t="str">
        <f t="shared" si="112"/>
        <v>'CE0679',</v>
      </c>
      <c r="N697" t="str">
        <f t="shared" si="113"/>
        <v>'ONECE',</v>
      </c>
      <c r="O697" t="str">
        <f t="shared" si="114"/>
        <v>1,</v>
      </c>
      <c r="P697" t="str">
        <f t="shared" si="115"/>
        <v>'STATUS',</v>
      </c>
      <c r="Q697" t="str">
        <f t="shared" si="116"/>
        <v>'ADD_PERCENT_OF_MAX',</v>
      </c>
      <c r="R697" t="str">
        <f t="shared" si="117"/>
        <v>'M_CRT_P',</v>
      </c>
      <c r="S697" t="str">
        <f t="shared" si="118"/>
        <v>-0.5,</v>
      </c>
      <c r="T697" t="str">
        <f t="shared" si="119"/>
        <v>0.95,</v>
      </c>
      <c r="U697" t="str">
        <f t="shared" si="120"/>
        <v>'魔法クリティカル発生率低下強1ターン'</v>
      </c>
      <c r="V697" t="s">
        <v>1441</v>
      </c>
      <c r="W697" t="str">
        <f t="shared" si="121"/>
        <v>insert into conditionEffect values('CE0679','ONECE',1,'STATUS','ADD_PERCENT_OF_MAX','M_CRT_P',-0.5,0.95,'魔法クリティカル発生率低下強1ターン');</v>
      </c>
    </row>
    <row r="698" spans="3:23">
      <c r="C698" t="s">
        <v>4600</v>
      </c>
      <c r="D698" t="s">
        <v>2884</v>
      </c>
      <c r="E698">
        <v>5</v>
      </c>
      <c r="F698" t="s">
        <v>4940</v>
      </c>
      <c r="G698" t="s">
        <v>2888</v>
      </c>
      <c r="H698" t="s">
        <v>1494</v>
      </c>
      <c r="I698">
        <v>-0.5</v>
      </c>
      <c r="J698">
        <v>0.95</v>
      </c>
      <c r="K698" t="s">
        <v>3599</v>
      </c>
      <c r="L698" t="str">
        <f t="shared" si="111"/>
        <v>insert into conditionEffect values(</v>
      </c>
      <c r="M698" t="str">
        <f t="shared" si="112"/>
        <v>'CE0680',</v>
      </c>
      <c r="N698" t="str">
        <f t="shared" si="113"/>
        <v>'CONTINUE',</v>
      </c>
      <c r="O698" t="str">
        <f t="shared" si="114"/>
        <v>5,</v>
      </c>
      <c r="P698" t="str">
        <f t="shared" si="115"/>
        <v>'STATUS',</v>
      </c>
      <c r="Q698" t="str">
        <f t="shared" si="116"/>
        <v>'ADD_PERCENT_OF_MAX',</v>
      </c>
      <c r="R698" t="str">
        <f t="shared" si="117"/>
        <v>'M_CRT_P',</v>
      </c>
      <c r="S698" t="str">
        <f t="shared" si="118"/>
        <v>-0.5,</v>
      </c>
      <c r="T698" t="str">
        <f t="shared" si="119"/>
        <v>0.95,</v>
      </c>
      <c r="U698" t="str">
        <f t="shared" si="120"/>
        <v>'魔法クリティカル発生率低下強5ターン'</v>
      </c>
      <c r="V698" t="s">
        <v>1441</v>
      </c>
      <c r="W698" t="str">
        <f t="shared" si="121"/>
        <v>insert into conditionEffect values('CE0680','CONTINUE',5,'STATUS','ADD_PERCENT_OF_MAX','M_CRT_P',-0.5,0.95,'魔法クリティカル発生率低下強5ターン');</v>
      </c>
    </row>
    <row r="699" spans="3:23">
      <c r="C699" t="s">
        <v>4601</v>
      </c>
      <c r="D699" t="s">
        <v>2884</v>
      </c>
      <c r="E699">
        <v>10</v>
      </c>
      <c r="F699" t="s">
        <v>4940</v>
      </c>
      <c r="G699" t="s">
        <v>2888</v>
      </c>
      <c r="H699" t="s">
        <v>1494</v>
      </c>
      <c r="I699">
        <v>-0.5</v>
      </c>
      <c r="J699">
        <v>0.95</v>
      </c>
      <c r="K699" t="s">
        <v>3600</v>
      </c>
      <c r="L699" t="str">
        <f t="shared" si="111"/>
        <v>insert into conditionEffect values(</v>
      </c>
      <c r="M699" t="str">
        <f t="shared" si="112"/>
        <v>'CE0681',</v>
      </c>
      <c r="N699" t="str">
        <f t="shared" si="113"/>
        <v>'CONTINUE',</v>
      </c>
      <c r="O699" t="str">
        <f t="shared" si="114"/>
        <v>10,</v>
      </c>
      <c r="P699" t="str">
        <f t="shared" si="115"/>
        <v>'STATUS',</v>
      </c>
      <c r="Q699" t="str">
        <f t="shared" si="116"/>
        <v>'ADD_PERCENT_OF_MAX',</v>
      </c>
      <c r="R699" t="str">
        <f t="shared" si="117"/>
        <v>'M_CRT_P',</v>
      </c>
      <c r="S699" t="str">
        <f t="shared" si="118"/>
        <v>-0.5,</v>
      </c>
      <c r="T699" t="str">
        <f t="shared" si="119"/>
        <v>0.95,</v>
      </c>
      <c r="U699" t="str">
        <f t="shared" si="120"/>
        <v>'魔法クリティカル発生率低下強10ターン'</v>
      </c>
      <c r="V699" t="s">
        <v>1441</v>
      </c>
      <c r="W699" t="str">
        <f t="shared" si="121"/>
        <v>insert into conditionEffect values('CE0681','CONTINUE',10,'STATUS','ADD_PERCENT_OF_MAX','M_CRT_P',-0.5,0.95,'魔法クリティカル発生率低下強10ターン');</v>
      </c>
    </row>
    <row r="700" spans="3:23">
      <c r="C700" t="s">
        <v>4602</v>
      </c>
      <c r="D700" t="s">
        <v>2886</v>
      </c>
      <c r="E700">
        <v>1</v>
      </c>
      <c r="F700" t="s">
        <v>4940</v>
      </c>
      <c r="G700" t="s">
        <v>2888</v>
      </c>
      <c r="H700" t="s">
        <v>1495</v>
      </c>
      <c r="I700">
        <v>0.1</v>
      </c>
      <c r="J700">
        <v>0.95</v>
      </c>
      <c r="K700" t="s">
        <v>3601</v>
      </c>
      <c r="L700" t="str">
        <f t="shared" si="111"/>
        <v>insert into conditionEffect values(</v>
      </c>
      <c r="M700" t="str">
        <f t="shared" si="112"/>
        <v>'CE0682',</v>
      </c>
      <c r="N700" t="str">
        <f t="shared" si="113"/>
        <v>'ONECE',</v>
      </c>
      <c r="O700" t="str">
        <f t="shared" si="114"/>
        <v>1,</v>
      </c>
      <c r="P700" t="str">
        <f t="shared" si="115"/>
        <v>'STATUS',</v>
      </c>
      <c r="Q700" t="str">
        <f t="shared" si="116"/>
        <v>'ADD_PERCENT_OF_MAX',</v>
      </c>
      <c r="R700" t="str">
        <f t="shared" si="117"/>
        <v>'M_CRT_V',</v>
      </c>
      <c r="S700" t="str">
        <f t="shared" si="118"/>
        <v>0.1,</v>
      </c>
      <c r="T700" t="str">
        <f t="shared" si="119"/>
        <v>0.95,</v>
      </c>
      <c r="U700" t="str">
        <f t="shared" si="120"/>
        <v>'魔法クリティカル発生時の追加割合上昇弱1ターン'</v>
      </c>
      <c r="V700" t="s">
        <v>1441</v>
      </c>
      <c r="W700" t="str">
        <f t="shared" si="121"/>
        <v>insert into conditionEffect values('CE0682','ONECE',1,'STATUS','ADD_PERCENT_OF_MAX','M_CRT_V',0.1,0.95,'魔法クリティカル発生時の追加割合上昇弱1ターン');</v>
      </c>
    </row>
    <row r="701" spans="3:23">
      <c r="C701" t="s">
        <v>4603</v>
      </c>
      <c r="D701" t="s">
        <v>2884</v>
      </c>
      <c r="E701">
        <v>5</v>
      </c>
      <c r="F701" t="s">
        <v>4940</v>
      </c>
      <c r="G701" t="s">
        <v>2888</v>
      </c>
      <c r="H701" t="s">
        <v>1495</v>
      </c>
      <c r="I701">
        <v>0.1</v>
      </c>
      <c r="J701">
        <v>0.95</v>
      </c>
      <c r="K701" t="s">
        <v>3602</v>
      </c>
      <c r="L701" t="str">
        <f t="shared" si="111"/>
        <v>insert into conditionEffect values(</v>
      </c>
      <c r="M701" t="str">
        <f t="shared" si="112"/>
        <v>'CE0683',</v>
      </c>
      <c r="N701" t="str">
        <f t="shared" si="113"/>
        <v>'CONTINUE',</v>
      </c>
      <c r="O701" t="str">
        <f t="shared" si="114"/>
        <v>5,</v>
      </c>
      <c r="P701" t="str">
        <f t="shared" si="115"/>
        <v>'STATUS',</v>
      </c>
      <c r="Q701" t="str">
        <f t="shared" si="116"/>
        <v>'ADD_PERCENT_OF_MAX',</v>
      </c>
      <c r="R701" t="str">
        <f t="shared" si="117"/>
        <v>'M_CRT_V',</v>
      </c>
      <c r="S701" t="str">
        <f t="shared" si="118"/>
        <v>0.1,</v>
      </c>
      <c r="T701" t="str">
        <f t="shared" si="119"/>
        <v>0.95,</v>
      </c>
      <c r="U701" t="str">
        <f t="shared" si="120"/>
        <v>'魔法クリティカル発生時の追加割合上昇弱5ターン'</v>
      </c>
      <c r="V701" t="s">
        <v>1441</v>
      </c>
      <c r="W701" t="str">
        <f t="shared" si="121"/>
        <v>insert into conditionEffect values('CE0683','CONTINUE',5,'STATUS','ADD_PERCENT_OF_MAX','M_CRT_V',0.1,0.95,'魔法クリティカル発生時の追加割合上昇弱5ターン');</v>
      </c>
    </row>
    <row r="702" spans="3:23">
      <c r="C702" t="s">
        <v>4604</v>
      </c>
      <c r="D702" t="s">
        <v>2884</v>
      </c>
      <c r="E702">
        <v>10</v>
      </c>
      <c r="F702" t="s">
        <v>4940</v>
      </c>
      <c r="G702" t="s">
        <v>2888</v>
      </c>
      <c r="H702" t="s">
        <v>1495</v>
      </c>
      <c r="I702">
        <v>0.1</v>
      </c>
      <c r="J702">
        <v>0.95</v>
      </c>
      <c r="K702" t="s">
        <v>3603</v>
      </c>
      <c r="L702" t="str">
        <f t="shared" si="111"/>
        <v>insert into conditionEffect values(</v>
      </c>
      <c r="M702" t="str">
        <f t="shared" si="112"/>
        <v>'CE0684',</v>
      </c>
      <c r="N702" t="str">
        <f t="shared" si="113"/>
        <v>'CONTINUE',</v>
      </c>
      <c r="O702" t="str">
        <f t="shared" si="114"/>
        <v>10,</v>
      </c>
      <c r="P702" t="str">
        <f t="shared" si="115"/>
        <v>'STATUS',</v>
      </c>
      <c r="Q702" t="str">
        <f t="shared" si="116"/>
        <v>'ADD_PERCENT_OF_MAX',</v>
      </c>
      <c r="R702" t="str">
        <f t="shared" si="117"/>
        <v>'M_CRT_V',</v>
      </c>
      <c r="S702" t="str">
        <f t="shared" si="118"/>
        <v>0.1,</v>
      </c>
      <c r="T702" t="str">
        <f t="shared" si="119"/>
        <v>0.95,</v>
      </c>
      <c r="U702" t="str">
        <f t="shared" si="120"/>
        <v>'魔法クリティカル発生時の追加割合上昇弱10ターン'</v>
      </c>
      <c r="V702" t="s">
        <v>1441</v>
      </c>
      <c r="W702" t="str">
        <f t="shared" si="121"/>
        <v>insert into conditionEffect values('CE0684','CONTINUE',10,'STATUS','ADD_PERCENT_OF_MAX','M_CRT_V',0.1,0.95,'魔法クリティカル発生時の追加割合上昇弱10ターン');</v>
      </c>
    </row>
    <row r="703" spans="3:23">
      <c r="C703" t="s">
        <v>4605</v>
      </c>
      <c r="D703" t="s">
        <v>2886</v>
      </c>
      <c r="E703">
        <v>1</v>
      </c>
      <c r="F703" t="s">
        <v>4940</v>
      </c>
      <c r="G703" t="s">
        <v>2888</v>
      </c>
      <c r="H703" t="s">
        <v>1495</v>
      </c>
      <c r="I703">
        <v>0.25</v>
      </c>
      <c r="J703">
        <v>0.95</v>
      </c>
      <c r="K703" t="s">
        <v>3604</v>
      </c>
      <c r="L703" t="str">
        <f t="shared" si="111"/>
        <v>insert into conditionEffect values(</v>
      </c>
      <c r="M703" t="str">
        <f t="shared" si="112"/>
        <v>'CE0685',</v>
      </c>
      <c r="N703" t="str">
        <f t="shared" si="113"/>
        <v>'ONECE',</v>
      </c>
      <c r="O703" t="str">
        <f t="shared" si="114"/>
        <v>1,</v>
      </c>
      <c r="P703" t="str">
        <f t="shared" si="115"/>
        <v>'STATUS',</v>
      </c>
      <c r="Q703" t="str">
        <f t="shared" si="116"/>
        <v>'ADD_PERCENT_OF_MAX',</v>
      </c>
      <c r="R703" t="str">
        <f t="shared" si="117"/>
        <v>'M_CRT_V',</v>
      </c>
      <c r="S703" t="str">
        <f t="shared" si="118"/>
        <v>0.25,</v>
      </c>
      <c r="T703" t="str">
        <f t="shared" si="119"/>
        <v>0.95,</v>
      </c>
      <c r="U703" t="str">
        <f t="shared" si="120"/>
        <v>'魔法クリティカル発生時の追加割合上昇中1ターン'</v>
      </c>
      <c r="V703" t="s">
        <v>1441</v>
      </c>
      <c r="W703" t="str">
        <f t="shared" si="121"/>
        <v>insert into conditionEffect values('CE0685','ONECE',1,'STATUS','ADD_PERCENT_OF_MAX','M_CRT_V',0.25,0.95,'魔法クリティカル発生時の追加割合上昇中1ターン');</v>
      </c>
    </row>
    <row r="704" spans="3:23">
      <c r="C704" t="s">
        <v>4606</v>
      </c>
      <c r="D704" t="s">
        <v>2884</v>
      </c>
      <c r="E704">
        <v>5</v>
      </c>
      <c r="F704" t="s">
        <v>4940</v>
      </c>
      <c r="G704" t="s">
        <v>2888</v>
      </c>
      <c r="H704" t="s">
        <v>1495</v>
      </c>
      <c r="I704">
        <v>0.25</v>
      </c>
      <c r="J704">
        <v>0.95</v>
      </c>
      <c r="K704" t="s">
        <v>3605</v>
      </c>
      <c r="L704" t="str">
        <f t="shared" si="111"/>
        <v>insert into conditionEffect values(</v>
      </c>
      <c r="M704" t="str">
        <f t="shared" si="112"/>
        <v>'CE0686',</v>
      </c>
      <c r="N704" t="str">
        <f t="shared" si="113"/>
        <v>'CONTINUE',</v>
      </c>
      <c r="O704" t="str">
        <f t="shared" si="114"/>
        <v>5,</v>
      </c>
      <c r="P704" t="str">
        <f t="shared" si="115"/>
        <v>'STATUS',</v>
      </c>
      <c r="Q704" t="str">
        <f t="shared" si="116"/>
        <v>'ADD_PERCENT_OF_MAX',</v>
      </c>
      <c r="R704" t="str">
        <f t="shared" si="117"/>
        <v>'M_CRT_V',</v>
      </c>
      <c r="S704" t="str">
        <f t="shared" si="118"/>
        <v>0.25,</v>
      </c>
      <c r="T704" t="str">
        <f t="shared" si="119"/>
        <v>0.95,</v>
      </c>
      <c r="U704" t="str">
        <f t="shared" si="120"/>
        <v>'魔法クリティカル発生時の追加割合上昇中5ターン'</v>
      </c>
      <c r="V704" t="s">
        <v>1441</v>
      </c>
      <c r="W704" t="str">
        <f t="shared" si="121"/>
        <v>insert into conditionEffect values('CE0686','CONTINUE',5,'STATUS','ADD_PERCENT_OF_MAX','M_CRT_V',0.25,0.95,'魔法クリティカル発生時の追加割合上昇中5ターン');</v>
      </c>
    </row>
    <row r="705" spans="3:23">
      <c r="C705" t="s">
        <v>4607</v>
      </c>
      <c r="D705" t="s">
        <v>2884</v>
      </c>
      <c r="E705">
        <v>10</v>
      </c>
      <c r="F705" t="s">
        <v>4940</v>
      </c>
      <c r="G705" t="s">
        <v>2888</v>
      </c>
      <c r="H705" t="s">
        <v>1495</v>
      </c>
      <c r="I705">
        <v>0.25</v>
      </c>
      <c r="J705">
        <v>0.95</v>
      </c>
      <c r="K705" t="s">
        <v>3606</v>
      </c>
      <c r="L705" t="str">
        <f t="shared" si="111"/>
        <v>insert into conditionEffect values(</v>
      </c>
      <c r="M705" t="str">
        <f t="shared" si="112"/>
        <v>'CE0687',</v>
      </c>
      <c r="N705" t="str">
        <f t="shared" si="113"/>
        <v>'CONTINUE',</v>
      </c>
      <c r="O705" t="str">
        <f t="shared" si="114"/>
        <v>10,</v>
      </c>
      <c r="P705" t="str">
        <f t="shared" si="115"/>
        <v>'STATUS',</v>
      </c>
      <c r="Q705" t="str">
        <f t="shared" si="116"/>
        <v>'ADD_PERCENT_OF_MAX',</v>
      </c>
      <c r="R705" t="str">
        <f t="shared" si="117"/>
        <v>'M_CRT_V',</v>
      </c>
      <c r="S705" t="str">
        <f t="shared" si="118"/>
        <v>0.25,</v>
      </c>
      <c r="T705" t="str">
        <f t="shared" si="119"/>
        <v>0.95,</v>
      </c>
      <c r="U705" t="str">
        <f t="shared" si="120"/>
        <v>'魔法クリティカル発生時の追加割合上昇中10ターン'</v>
      </c>
      <c r="V705" t="s">
        <v>1441</v>
      </c>
      <c r="W705" t="str">
        <f t="shared" si="121"/>
        <v>insert into conditionEffect values('CE0687','CONTINUE',10,'STATUS','ADD_PERCENT_OF_MAX','M_CRT_V',0.25,0.95,'魔法クリティカル発生時の追加割合上昇中10ターン');</v>
      </c>
    </row>
    <row r="706" spans="3:23">
      <c r="C706" t="s">
        <v>4608</v>
      </c>
      <c r="D706" t="s">
        <v>2886</v>
      </c>
      <c r="E706">
        <v>1</v>
      </c>
      <c r="F706" t="s">
        <v>4940</v>
      </c>
      <c r="G706" t="s">
        <v>2888</v>
      </c>
      <c r="H706" t="s">
        <v>1495</v>
      </c>
      <c r="I706">
        <v>0.5</v>
      </c>
      <c r="J706">
        <v>0.95</v>
      </c>
      <c r="K706" t="s">
        <v>3607</v>
      </c>
      <c r="L706" t="str">
        <f t="shared" si="111"/>
        <v>insert into conditionEffect values(</v>
      </c>
      <c r="M706" t="str">
        <f t="shared" si="112"/>
        <v>'CE0688',</v>
      </c>
      <c r="N706" t="str">
        <f t="shared" si="113"/>
        <v>'ONECE',</v>
      </c>
      <c r="O706" t="str">
        <f t="shared" si="114"/>
        <v>1,</v>
      </c>
      <c r="P706" t="str">
        <f t="shared" si="115"/>
        <v>'STATUS',</v>
      </c>
      <c r="Q706" t="str">
        <f t="shared" si="116"/>
        <v>'ADD_PERCENT_OF_MAX',</v>
      </c>
      <c r="R706" t="str">
        <f t="shared" si="117"/>
        <v>'M_CRT_V',</v>
      </c>
      <c r="S706" t="str">
        <f t="shared" si="118"/>
        <v>0.5,</v>
      </c>
      <c r="T706" t="str">
        <f t="shared" si="119"/>
        <v>0.95,</v>
      </c>
      <c r="U706" t="str">
        <f t="shared" si="120"/>
        <v>'魔法クリティカル発生時の追加割合上昇強1ターン'</v>
      </c>
      <c r="V706" t="s">
        <v>1441</v>
      </c>
      <c r="W706" t="str">
        <f t="shared" si="121"/>
        <v>insert into conditionEffect values('CE0688','ONECE',1,'STATUS','ADD_PERCENT_OF_MAX','M_CRT_V',0.5,0.95,'魔法クリティカル発生時の追加割合上昇強1ターン');</v>
      </c>
    </row>
    <row r="707" spans="3:23">
      <c r="C707" t="s">
        <v>4609</v>
      </c>
      <c r="D707" t="s">
        <v>2884</v>
      </c>
      <c r="E707">
        <v>5</v>
      </c>
      <c r="F707" t="s">
        <v>4940</v>
      </c>
      <c r="G707" t="s">
        <v>2888</v>
      </c>
      <c r="H707" t="s">
        <v>1495</v>
      </c>
      <c r="I707">
        <v>0.5</v>
      </c>
      <c r="J707">
        <v>0.95</v>
      </c>
      <c r="K707" t="s">
        <v>3608</v>
      </c>
      <c r="L707" t="str">
        <f t="shared" si="111"/>
        <v>insert into conditionEffect values(</v>
      </c>
      <c r="M707" t="str">
        <f t="shared" si="112"/>
        <v>'CE0689',</v>
      </c>
      <c r="N707" t="str">
        <f t="shared" si="113"/>
        <v>'CONTINUE',</v>
      </c>
      <c r="O707" t="str">
        <f t="shared" si="114"/>
        <v>5,</v>
      </c>
      <c r="P707" t="str">
        <f t="shared" si="115"/>
        <v>'STATUS',</v>
      </c>
      <c r="Q707" t="str">
        <f t="shared" si="116"/>
        <v>'ADD_PERCENT_OF_MAX',</v>
      </c>
      <c r="R707" t="str">
        <f t="shared" si="117"/>
        <v>'M_CRT_V',</v>
      </c>
      <c r="S707" t="str">
        <f t="shared" si="118"/>
        <v>0.5,</v>
      </c>
      <c r="T707" t="str">
        <f t="shared" si="119"/>
        <v>0.95,</v>
      </c>
      <c r="U707" t="str">
        <f t="shared" si="120"/>
        <v>'魔法クリティカル発生時の追加割合上昇強5ターン'</v>
      </c>
      <c r="V707" t="s">
        <v>1441</v>
      </c>
      <c r="W707" t="str">
        <f t="shared" si="121"/>
        <v>insert into conditionEffect values('CE0689','CONTINUE',5,'STATUS','ADD_PERCENT_OF_MAX','M_CRT_V',0.5,0.95,'魔法クリティカル発生時の追加割合上昇強5ターン');</v>
      </c>
    </row>
    <row r="708" spans="3:23">
      <c r="C708" t="s">
        <v>4610</v>
      </c>
      <c r="D708" t="s">
        <v>2884</v>
      </c>
      <c r="E708">
        <v>10</v>
      </c>
      <c r="F708" t="s">
        <v>4940</v>
      </c>
      <c r="G708" t="s">
        <v>2888</v>
      </c>
      <c r="H708" t="s">
        <v>1495</v>
      </c>
      <c r="I708">
        <v>0.5</v>
      </c>
      <c r="J708">
        <v>0.95</v>
      </c>
      <c r="K708" t="s">
        <v>3609</v>
      </c>
      <c r="L708" t="str">
        <f t="shared" si="111"/>
        <v>insert into conditionEffect values(</v>
      </c>
      <c r="M708" t="str">
        <f t="shared" si="112"/>
        <v>'CE0690',</v>
      </c>
      <c r="N708" t="str">
        <f t="shared" si="113"/>
        <v>'CONTINUE',</v>
      </c>
      <c r="O708" t="str">
        <f t="shared" si="114"/>
        <v>10,</v>
      </c>
      <c r="P708" t="str">
        <f t="shared" si="115"/>
        <v>'STATUS',</v>
      </c>
      <c r="Q708" t="str">
        <f t="shared" si="116"/>
        <v>'ADD_PERCENT_OF_MAX',</v>
      </c>
      <c r="R708" t="str">
        <f t="shared" si="117"/>
        <v>'M_CRT_V',</v>
      </c>
      <c r="S708" t="str">
        <f t="shared" si="118"/>
        <v>0.5,</v>
      </c>
      <c r="T708" t="str">
        <f t="shared" si="119"/>
        <v>0.95,</v>
      </c>
      <c r="U708" t="str">
        <f t="shared" si="120"/>
        <v>'魔法クリティカル発生時の追加割合上昇強10ターン'</v>
      </c>
      <c r="V708" t="s">
        <v>1441</v>
      </c>
      <c r="W708" t="str">
        <f t="shared" si="121"/>
        <v>insert into conditionEffect values('CE0690','CONTINUE',10,'STATUS','ADD_PERCENT_OF_MAX','M_CRT_V',0.5,0.95,'魔法クリティカル発生時の追加割合上昇強10ターン');</v>
      </c>
    </row>
    <row r="709" spans="3:23">
      <c r="C709" t="s">
        <v>4611</v>
      </c>
      <c r="D709" t="s">
        <v>2886</v>
      </c>
      <c r="E709">
        <v>1</v>
      </c>
      <c r="F709" t="s">
        <v>4940</v>
      </c>
      <c r="G709" t="s">
        <v>2888</v>
      </c>
      <c r="H709" t="s">
        <v>1495</v>
      </c>
      <c r="I709">
        <v>-0.1</v>
      </c>
      <c r="J709">
        <v>0.95</v>
      </c>
      <c r="K709" t="s">
        <v>3610</v>
      </c>
      <c r="L709" t="str">
        <f t="shared" ref="L709:L772" si="122">"insert into conditionEffect values("</f>
        <v>insert into conditionEffect values(</v>
      </c>
      <c r="M709" t="str">
        <f t="shared" ref="M709:M772" si="123">"'"&amp;C709&amp;"',"</f>
        <v>'CE0691',</v>
      </c>
      <c r="N709" t="str">
        <f t="shared" ref="N709:N772" si="124">"'"&amp;D709&amp;"',"</f>
        <v>'ONECE',</v>
      </c>
      <c r="O709" t="str">
        <f t="shared" ref="O709:O772" si="125">E709&amp;","</f>
        <v>1,</v>
      </c>
      <c r="P709" t="str">
        <f t="shared" ref="P709:P772" si="126">"'"&amp;F709&amp;"',"</f>
        <v>'STATUS',</v>
      </c>
      <c r="Q709" t="str">
        <f t="shared" ref="Q709:Q772" si="127">"'"&amp;G709&amp;"',"</f>
        <v>'ADD_PERCENT_OF_MAX',</v>
      </c>
      <c r="R709" t="str">
        <f t="shared" ref="R709:R772" si="128">"'"&amp;H709&amp;"',"</f>
        <v>'M_CRT_V',</v>
      </c>
      <c r="S709" t="str">
        <f t="shared" ref="S709:S772" si="129">I709&amp;","</f>
        <v>-0.1,</v>
      </c>
      <c r="T709" t="str">
        <f t="shared" ref="T709:T772" si="130">J709&amp;","</f>
        <v>0.95,</v>
      </c>
      <c r="U709" t="str">
        <f t="shared" ref="U709:U772" si="131">"'"&amp;K709&amp;"'"</f>
        <v>'魔法クリティカル発生時の追加割合低下弱1ターン'</v>
      </c>
      <c r="V709" t="s">
        <v>1441</v>
      </c>
      <c r="W709" t="str">
        <f t="shared" ref="W709:W772" si="132">L709&amp;M709&amp;N709&amp;O709&amp;P709&amp;Q709&amp;R709&amp;S709&amp;T709&amp;U709&amp;V709</f>
        <v>insert into conditionEffect values('CE0691','ONECE',1,'STATUS','ADD_PERCENT_OF_MAX','M_CRT_V',-0.1,0.95,'魔法クリティカル発生時の追加割合低下弱1ターン');</v>
      </c>
    </row>
    <row r="710" spans="3:23">
      <c r="C710" t="s">
        <v>4612</v>
      </c>
      <c r="D710" t="s">
        <v>2884</v>
      </c>
      <c r="E710">
        <v>5</v>
      </c>
      <c r="F710" t="s">
        <v>4940</v>
      </c>
      <c r="G710" t="s">
        <v>2888</v>
      </c>
      <c r="H710" t="s">
        <v>1495</v>
      </c>
      <c r="I710">
        <v>-0.1</v>
      </c>
      <c r="J710">
        <v>0.95</v>
      </c>
      <c r="K710" t="s">
        <v>3611</v>
      </c>
      <c r="L710" t="str">
        <f t="shared" si="122"/>
        <v>insert into conditionEffect values(</v>
      </c>
      <c r="M710" t="str">
        <f t="shared" si="123"/>
        <v>'CE0692',</v>
      </c>
      <c r="N710" t="str">
        <f t="shared" si="124"/>
        <v>'CONTINUE',</v>
      </c>
      <c r="O710" t="str">
        <f t="shared" si="125"/>
        <v>5,</v>
      </c>
      <c r="P710" t="str">
        <f t="shared" si="126"/>
        <v>'STATUS',</v>
      </c>
      <c r="Q710" t="str">
        <f t="shared" si="127"/>
        <v>'ADD_PERCENT_OF_MAX',</v>
      </c>
      <c r="R710" t="str">
        <f t="shared" si="128"/>
        <v>'M_CRT_V',</v>
      </c>
      <c r="S710" t="str">
        <f t="shared" si="129"/>
        <v>-0.1,</v>
      </c>
      <c r="T710" t="str">
        <f t="shared" si="130"/>
        <v>0.95,</v>
      </c>
      <c r="U710" t="str">
        <f t="shared" si="131"/>
        <v>'魔法クリティカル発生時の追加割合低下弱5ターン'</v>
      </c>
      <c r="V710" t="s">
        <v>1441</v>
      </c>
      <c r="W710" t="str">
        <f t="shared" si="132"/>
        <v>insert into conditionEffect values('CE0692','CONTINUE',5,'STATUS','ADD_PERCENT_OF_MAX','M_CRT_V',-0.1,0.95,'魔法クリティカル発生時の追加割合低下弱5ターン');</v>
      </c>
    </row>
    <row r="711" spans="3:23">
      <c r="C711" t="s">
        <v>4613</v>
      </c>
      <c r="D711" t="s">
        <v>2884</v>
      </c>
      <c r="E711">
        <v>10</v>
      </c>
      <c r="F711" t="s">
        <v>4940</v>
      </c>
      <c r="G711" t="s">
        <v>2888</v>
      </c>
      <c r="H711" t="s">
        <v>1495</v>
      </c>
      <c r="I711">
        <v>-0.1</v>
      </c>
      <c r="J711">
        <v>0.95</v>
      </c>
      <c r="K711" t="s">
        <v>3612</v>
      </c>
      <c r="L711" t="str">
        <f t="shared" si="122"/>
        <v>insert into conditionEffect values(</v>
      </c>
      <c r="M711" t="str">
        <f t="shared" si="123"/>
        <v>'CE0693',</v>
      </c>
      <c r="N711" t="str">
        <f t="shared" si="124"/>
        <v>'CONTINUE',</v>
      </c>
      <c r="O711" t="str">
        <f t="shared" si="125"/>
        <v>10,</v>
      </c>
      <c r="P711" t="str">
        <f t="shared" si="126"/>
        <v>'STATUS',</v>
      </c>
      <c r="Q711" t="str">
        <f t="shared" si="127"/>
        <v>'ADD_PERCENT_OF_MAX',</v>
      </c>
      <c r="R711" t="str">
        <f t="shared" si="128"/>
        <v>'M_CRT_V',</v>
      </c>
      <c r="S711" t="str">
        <f t="shared" si="129"/>
        <v>-0.1,</v>
      </c>
      <c r="T711" t="str">
        <f t="shared" si="130"/>
        <v>0.95,</v>
      </c>
      <c r="U711" t="str">
        <f t="shared" si="131"/>
        <v>'魔法クリティカル発生時の追加割合低下弱10ターン'</v>
      </c>
      <c r="V711" t="s">
        <v>1441</v>
      </c>
      <c r="W711" t="str">
        <f t="shared" si="132"/>
        <v>insert into conditionEffect values('CE0693','CONTINUE',10,'STATUS','ADD_PERCENT_OF_MAX','M_CRT_V',-0.1,0.95,'魔法クリティカル発生時の追加割合低下弱10ターン');</v>
      </c>
    </row>
    <row r="712" spans="3:23">
      <c r="C712" t="s">
        <v>4614</v>
      </c>
      <c r="D712" t="s">
        <v>2886</v>
      </c>
      <c r="E712">
        <v>1</v>
      </c>
      <c r="F712" t="s">
        <v>4940</v>
      </c>
      <c r="G712" t="s">
        <v>2888</v>
      </c>
      <c r="H712" t="s">
        <v>1495</v>
      </c>
      <c r="I712">
        <v>-0.25</v>
      </c>
      <c r="J712">
        <v>0.95</v>
      </c>
      <c r="K712" t="s">
        <v>3613</v>
      </c>
      <c r="L712" t="str">
        <f t="shared" si="122"/>
        <v>insert into conditionEffect values(</v>
      </c>
      <c r="M712" t="str">
        <f t="shared" si="123"/>
        <v>'CE0694',</v>
      </c>
      <c r="N712" t="str">
        <f t="shared" si="124"/>
        <v>'ONECE',</v>
      </c>
      <c r="O712" t="str">
        <f t="shared" si="125"/>
        <v>1,</v>
      </c>
      <c r="P712" t="str">
        <f t="shared" si="126"/>
        <v>'STATUS',</v>
      </c>
      <c r="Q712" t="str">
        <f t="shared" si="127"/>
        <v>'ADD_PERCENT_OF_MAX',</v>
      </c>
      <c r="R712" t="str">
        <f t="shared" si="128"/>
        <v>'M_CRT_V',</v>
      </c>
      <c r="S712" t="str">
        <f t="shared" si="129"/>
        <v>-0.25,</v>
      </c>
      <c r="T712" t="str">
        <f t="shared" si="130"/>
        <v>0.95,</v>
      </c>
      <c r="U712" t="str">
        <f t="shared" si="131"/>
        <v>'魔法クリティカル発生時の追加割合低下中1ターン'</v>
      </c>
      <c r="V712" t="s">
        <v>1441</v>
      </c>
      <c r="W712" t="str">
        <f t="shared" si="132"/>
        <v>insert into conditionEffect values('CE0694','ONECE',1,'STATUS','ADD_PERCENT_OF_MAX','M_CRT_V',-0.25,0.95,'魔法クリティカル発生時の追加割合低下中1ターン');</v>
      </c>
    </row>
    <row r="713" spans="3:23">
      <c r="C713" t="s">
        <v>4615</v>
      </c>
      <c r="D713" t="s">
        <v>2884</v>
      </c>
      <c r="E713">
        <v>5</v>
      </c>
      <c r="F713" t="s">
        <v>4940</v>
      </c>
      <c r="G713" t="s">
        <v>2888</v>
      </c>
      <c r="H713" t="s">
        <v>1495</v>
      </c>
      <c r="I713">
        <v>-0.25</v>
      </c>
      <c r="J713">
        <v>0.95</v>
      </c>
      <c r="K713" t="s">
        <v>3614</v>
      </c>
      <c r="L713" t="str">
        <f t="shared" si="122"/>
        <v>insert into conditionEffect values(</v>
      </c>
      <c r="M713" t="str">
        <f t="shared" si="123"/>
        <v>'CE0695',</v>
      </c>
      <c r="N713" t="str">
        <f t="shared" si="124"/>
        <v>'CONTINUE',</v>
      </c>
      <c r="O713" t="str">
        <f t="shared" si="125"/>
        <v>5,</v>
      </c>
      <c r="P713" t="str">
        <f t="shared" si="126"/>
        <v>'STATUS',</v>
      </c>
      <c r="Q713" t="str">
        <f t="shared" si="127"/>
        <v>'ADD_PERCENT_OF_MAX',</v>
      </c>
      <c r="R713" t="str">
        <f t="shared" si="128"/>
        <v>'M_CRT_V',</v>
      </c>
      <c r="S713" t="str">
        <f t="shared" si="129"/>
        <v>-0.25,</v>
      </c>
      <c r="T713" t="str">
        <f t="shared" si="130"/>
        <v>0.95,</v>
      </c>
      <c r="U713" t="str">
        <f t="shared" si="131"/>
        <v>'魔法クリティカル発生時の追加割合低下中5ターン'</v>
      </c>
      <c r="V713" t="s">
        <v>1441</v>
      </c>
      <c r="W713" t="str">
        <f t="shared" si="132"/>
        <v>insert into conditionEffect values('CE0695','CONTINUE',5,'STATUS','ADD_PERCENT_OF_MAX','M_CRT_V',-0.25,0.95,'魔法クリティカル発生時の追加割合低下中5ターン');</v>
      </c>
    </row>
    <row r="714" spans="3:23">
      <c r="C714" t="s">
        <v>4616</v>
      </c>
      <c r="D714" t="s">
        <v>2884</v>
      </c>
      <c r="E714">
        <v>10</v>
      </c>
      <c r="F714" t="s">
        <v>4940</v>
      </c>
      <c r="G714" t="s">
        <v>2888</v>
      </c>
      <c r="H714" t="s">
        <v>1495</v>
      </c>
      <c r="I714">
        <v>-0.25</v>
      </c>
      <c r="J714">
        <v>0.95</v>
      </c>
      <c r="K714" t="s">
        <v>3615</v>
      </c>
      <c r="L714" t="str">
        <f t="shared" si="122"/>
        <v>insert into conditionEffect values(</v>
      </c>
      <c r="M714" t="str">
        <f t="shared" si="123"/>
        <v>'CE0696',</v>
      </c>
      <c r="N714" t="str">
        <f t="shared" si="124"/>
        <v>'CONTINUE',</v>
      </c>
      <c r="O714" t="str">
        <f t="shared" si="125"/>
        <v>10,</v>
      </c>
      <c r="P714" t="str">
        <f t="shared" si="126"/>
        <v>'STATUS',</v>
      </c>
      <c r="Q714" t="str">
        <f t="shared" si="127"/>
        <v>'ADD_PERCENT_OF_MAX',</v>
      </c>
      <c r="R714" t="str">
        <f t="shared" si="128"/>
        <v>'M_CRT_V',</v>
      </c>
      <c r="S714" t="str">
        <f t="shared" si="129"/>
        <v>-0.25,</v>
      </c>
      <c r="T714" t="str">
        <f t="shared" si="130"/>
        <v>0.95,</v>
      </c>
      <c r="U714" t="str">
        <f t="shared" si="131"/>
        <v>'魔法クリティカル発生時の追加割合低下中10ターン'</v>
      </c>
      <c r="V714" t="s">
        <v>1441</v>
      </c>
      <c r="W714" t="str">
        <f t="shared" si="132"/>
        <v>insert into conditionEffect values('CE0696','CONTINUE',10,'STATUS','ADD_PERCENT_OF_MAX','M_CRT_V',-0.25,0.95,'魔法クリティカル発生時の追加割合低下中10ターン');</v>
      </c>
    </row>
    <row r="715" spans="3:23">
      <c r="C715" t="s">
        <v>4617</v>
      </c>
      <c r="D715" t="s">
        <v>2886</v>
      </c>
      <c r="E715">
        <v>1</v>
      </c>
      <c r="F715" t="s">
        <v>4940</v>
      </c>
      <c r="G715" t="s">
        <v>2888</v>
      </c>
      <c r="H715" t="s">
        <v>1495</v>
      </c>
      <c r="I715">
        <v>-0.5</v>
      </c>
      <c r="J715">
        <v>0.95</v>
      </c>
      <c r="K715" t="s">
        <v>3616</v>
      </c>
      <c r="L715" t="str">
        <f t="shared" si="122"/>
        <v>insert into conditionEffect values(</v>
      </c>
      <c r="M715" t="str">
        <f t="shared" si="123"/>
        <v>'CE0697',</v>
      </c>
      <c r="N715" t="str">
        <f t="shared" si="124"/>
        <v>'ONECE',</v>
      </c>
      <c r="O715" t="str">
        <f t="shared" si="125"/>
        <v>1,</v>
      </c>
      <c r="P715" t="str">
        <f t="shared" si="126"/>
        <v>'STATUS',</v>
      </c>
      <c r="Q715" t="str">
        <f t="shared" si="127"/>
        <v>'ADD_PERCENT_OF_MAX',</v>
      </c>
      <c r="R715" t="str">
        <f t="shared" si="128"/>
        <v>'M_CRT_V',</v>
      </c>
      <c r="S715" t="str">
        <f t="shared" si="129"/>
        <v>-0.5,</v>
      </c>
      <c r="T715" t="str">
        <f t="shared" si="130"/>
        <v>0.95,</v>
      </c>
      <c r="U715" t="str">
        <f t="shared" si="131"/>
        <v>'魔法クリティカル発生時の追加割合低下強1ターン'</v>
      </c>
      <c r="V715" t="s">
        <v>1441</v>
      </c>
      <c r="W715" t="str">
        <f t="shared" si="132"/>
        <v>insert into conditionEffect values('CE0697','ONECE',1,'STATUS','ADD_PERCENT_OF_MAX','M_CRT_V',-0.5,0.95,'魔法クリティカル発生時の追加割合低下強1ターン');</v>
      </c>
    </row>
    <row r="716" spans="3:23">
      <c r="C716" t="s">
        <v>4618</v>
      </c>
      <c r="D716" t="s">
        <v>2884</v>
      </c>
      <c r="E716">
        <v>5</v>
      </c>
      <c r="F716" t="s">
        <v>4940</v>
      </c>
      <c r="G716" t="s">
        <v>2888</v>
      </c>
      <c r="H716" t="s">
        <v>1495</v>
      </c>
      <c r="I716">
        <v>-0.5</v>
      </c>
      <c r="J716">
        <v>0.95</v>
      </c>
      <c r="K716" t="s">
        <v>3617</v>
      </c>
      <c r="L716" t="str">
        <f t="shared" si="122"/>
        <v>insert into conditionEffect values(</v>
      </c>
      <c r="M716" t="str">
        <f t="shared" si="123"/>
        <v>'CE0698',</v>
      </c>
      <c r="N716" t="str">
        <f t="shared" si="124"/>
        <v>'CONTINUE',</v>
      </c>
      <c r="O716" t="str">
        <f t="shared" si="125"/>
        <v>5,</v>
      </c>
      <c r="P716" t="str">
        <f t="shared" si="126"/>
        <v>'STATUS',</v>
      </c>
      <c r="Q716" t="str">
        <f t="shared" si="127"/>
        <v>'ADD_PERCENT_OF_MAX',</v>
      </c>
      <c r="R716" t="str">
        <f t="shared" si="128"/>
        <v>'M_CRT_V',</v>
      </c>
      <c r="S716" t="str">
        <f t="shared" si="129"/>
        <v>-0.5,</v>
      </c>
      <c r="T716" t="str">
        <f t="shared" si="130"/>
        <v>0.95,</v>
      </c>
      <c r="U716" t="str">
        <f t="shared" si="131"/>
        <v>'魔法クリティカル発生時の追加割合低下強5ターン'</v>
      </c>
      <c r="V716" t="s">
        <v>1441</v>
      </c>
      <c r="W716" t="str">
        <f t="shared" si="132"/>
        <v>insert into conditionEffect values('CE0698','CONTINUE',5,'STATUS','ADD_PERCENT_OF_MAX','M_CRT_V',-0.5,0.95,'魔法クリティカル発生時の追加割合低下強5ターン');</v>
      </c>
    </row>
    <row r="717" spans="3:23">
      <c r="C717" t="s">
        <v>4619</v>
      </c>
      <c r="D717" t="s">
        <v>2884</v>
      </c>
      <c r="E717">
        <v>10</v>
      </c>
      <c r="F717" t="s">
        <v>4940</v>
      </c>
      <c r="G717" t="s">
        <v>2888</v>
      </c>
      <c r="H717" t="s">
        <v>1495</v>
      </c>
      <c r="I717">
        <v>-0.5</v>
      </c>
      <c r="J717">
        <v>0.95</v>
      </c>
      <c r="K717" t="s">
        <v>3618</v>
      </c>
      <c r="L717" t="str">
        <f t="shared" si="122"/>
        <v>insert into conditionEffect values(</v>
      </c>
      <c r="M717" t="str">
        <f t="shared" si="123"/>
        <v>'CE0699',</v>
      </c>
      <c r="N717" t="str">
        <f t="shared" si="124"/>
        <v>'CONTINUE',</v>
      </c>
      <c r="O717" t="str">
        <f t="shared" si="125"/>
        <v>10,</v>
      </c>
      <c r="P717" t="str">
        <f t="shared" si="126"/>
        <v>'STATUS',</v>
      </c>
      <c r="Q717" t="str">
        <f t="shared" si="127"/>
        <v>'ADD_PERCENT_OF_MAX',</v>
      </c>
      <c r="R717" t="str">
        <f t="shared" si="128"/>
        <v>'M_CRT_V',</v>
      </c>
      <c r="S717" t="str">
        <f t="shared" si="129"/>
        <v>-0.5,</v>
      </c>
      <c r="T717" t="str">
        <f t="shared" si="130"/>
        <v>0.95,</v>
      </c>
      <c r="U717" t="str">
        <f t="shared" si="131"/>
        <v>'魔法クリティカル発生時の追加割合低下強10ターン'</v>
      </c>
      <c r="V717" t="s">
        <v>1441</v>
      </c>
      <c r="W717" t="str">
        <f t="shared" si="132"/>
        <v>insert into conditionEffect values('CE0699','CONTINUE',10,'STATUS','ADD_PERCENT_OF_MAX','M_CRT_V',-0.5,0.95,'魔法クリティカル発生時の追加割合低下強10ターン');</v>
      </c>
    </row>
    <row r="718" spans="3:23">
      <c r="C718" t="s">
        <v>4620</v>
      </c>
      <c r="D718" t="s">
        <v>2886</v>
      </c>
      <c r="E718">
        <v>1</v>
      </c>
      <c r="F718" t="s">
        <v>3888</v>
      </c>
      <c r="G718" t="s">
        <v>2888</v>
      </c>
      <c r="H718" t="s">
        <v>1449</v>
      </c>
      <c r="I718">
        <v>0.1</v>
      </c>
      <c r="J718">
        <v>0.95</v>
      </c>
      <c r="K718" t="s">
        <v>3619</v>
      </c>
      <c r="L718" t="str">
        <f t="shared" si="122"/>
        <v>insert into conditionEffect values(</v>
      </c>
      <c r="M718" t="str">
        <f t="shared" si="123"/>
        <v>'CE0700',</v>
      </c>
      <c r="N718" t="str">
        <f t="shared" si="124"/>
        <v>'ONECE',</v>
      </c>
      <c r="O718" t="str">
        <f t="shared" si="125"/>
        <v>1,</v>
      </c>
      <c r="P718" t="str">
        <f t="shared" si="126"/>
        <v>'ATTR',</v>
      </c>
      <c r="Q718" t="str">
        <f t="shared" si="127"/>
        <v>'ADD_PERCENT_OF_MAX',</v>
      </c>
      <c r="R718" t="str">
        <f t="shared" si="128"/>
        <v>'CHOP',</v>
      </c>
      <c r="S718" t="str">
        <f t="shared" si="129"/>
        <v>0.1,</v>
      </c>
      <c r="T718" t="str">
        <f t="shared" si="130"/>
        <v>0.95,</v>
      </c>
      <c r="U718" t="str">
        <f t="shared" si="131"/>
        <v>'斬撃耐性上昇弱1ターン'</v>
      </c>
      <c r="V718" t="s">
        <v>1441</v>
      </c>
      <c r="W718" t="str">
        <f t="shared" si="132"/>
        <v>insert into conditionEffect values('CE0700','ONECE',1,'ATTR','ADD_PERCENT_OF_MAX','CHOP',0.1,0.95,'斬撃耐性上昇弱1ターン');</v>
      </c>
    </row>
    <row r="719" spans="3:23">
      <c r="C719" t="s">
        <v>4621</v>
      </c>
      <c r="D719" t="s">
        <v>2884</v>
      </c>
      <c r="E719">
        <v>5</v>
      </c>
      <c r="F719" t="s">
        <v>3888</v>
      </c>
      <c r="G719" t="s">
        <v>2888</v>
      </c>
      <c r="H719" t="s">
        <v>1449</v>
      </c>
      <c r="I719">
        <v>0.1</v>
      </c>
      <c r="J719">
        <v>0.95</v>
      </c>
      <c r="K719" t="s">
        <v>3620</v>
      </c>
      <c r="L719" t="str">
        <f t="shared" si="122"/>
        <v>insert into conditionEffect values(</v>
      </c>
      <c r="M719" t="str">
        <f t="shared" si="123"/>
        <v>'CE0701',</v>
      </c>
      <c r="N719" t="str">
        <f t="shared" si="124"/>
        <v>'CONTINUE',</v>
      </c>
      <c r="O719" t="str">
        <f t="shared" si="125"/>
        <v>5,</v>
      </c>
      <c r="P719" t="str">
        <f t="shared" si="126"/>
        <v>'ATTR',</v>
      </c>
      <c r="Q719" t="str">
        <f t="shared" si="127"/>
        <v>'ADD_PERCENT_OF_MAX',</v>
      </c>
      <c r="R719" t="str">
        <f t="shared" si="128"/>
        <v>'CHOP',</v>
      </c>
      <c r="S719" t="str">
        <f t="shared" si="129"/>
        <v>0.1,</v>
      </c>
      <c r="T719" t="str">
        <f t="shared" si="130"/>
        <v>0.95,</v>
      </c>
      <c r="U719" t="str">
        <f t="shared" si="131"/>
        <v>'斬撃耐性上昇弱5ターン'</v>
      </c>
      <c r="V719" t="s">
        <v>1441</v>
      </c>
      <c r="W719" t="str">
        <f t="shared" si="132"/>
        <v>insert into conditionEffect values('CE0701','CONTINUE',5,'ATTR','ADD_PERCENT_OF_MAX','CHOP',0.1,0.95,'斬撃耐性上昇弱5ターン');</v>
      </c>
    </row>
    <row r="720" spans="3:23">
      <c r="C720" t="s">
        <v>4622</v>
      </c>
      <c r="D720" t="s">
        <v>2884</v>
      </c>
      <c r="E720">
        <v>10</v>
      </c>
      <c r="F720" t="s">
        <v>3888</v>
      </c>
      <c r="G720" t="s">
        <v>2888</v>
      </c>
      <c r="H720" t="s">
        <v>1449</v>
      </c>
      <c r="I720">
        <v>0.1</v>
      </c>
      <c r="J720">
        <v>0.95</v>
      </c>
      <c r="K720" t="s">
        <v>3621</v>
      </c>
      <c r="L720" t="str">
        <f t="shared" si="122"/>
        <v>insert into conditionEffect values(</v>
      </c>
      <c r="M720" t="str">
        <f t="shared" si="123"/>
        <v>'CE0702',</v>
      </c>
      <c r="N720" t="str">
        <f t="shared" si="124"/>
        <v>'CONTINUE',</v>
      </c>
      <c r="O720" t="str">
        <f t="shared" si="125"/>
        <v>10,</v>
      </c>
      <c r="P720" t="str">
        <f t="shared" si="126"/>
        <v>'ATTR',</v>
      </c>
      <c r="Q720" t="str">
        <f t="shared" si="127"/>
        <v>'ADD_PERCENT_OF_MAX',</v>
      </c>
      <c r="R720" t="str">
        <f t="shared" si="128"/>
        <v>'CHOP',</v>
      </c>
      <c r="S720" t="str">
        <f t="shared" si="129"/>
        <v>0.1,</v>
      </c>
      <c r="T720" t="str">
        <f t="shared" si="130"/>
        <v>0.95,</v>
      </c>
      <c r="U720" t="str">
        <f t="shared" si="131"/>
        <v>'斬撃耐性上昇弱10ターン'</v>
      </c>
      <c r="V720" t="s">
        <v>1441</v>
      </c>
      <c r="W720" t="str">
        <f t="shared" si="132"/>
        <v>insert into conditionEffect values('CE0702','CONTINUE',10,'ATTR','ADD_PERCENT_OF_MAX','CHOP',0.1,0.95,'斬撃耐性上昇弱10ターン');</v>
      </c>
    </row>
    <row r="721" spans="3:23">
      <c r="C721" t="s">
        <v>4623</v>
      </c>
      <c r="D721" t="s">
        <v>2886</v>
      </c>
      <c r="E721">
        <v>1</v>
      </c>
      <c r="F721" t="s">
        <v>3888</v>
      </c>
      <c r="G721" t="s">
        <v>2888</v>
      </c>
      <c r="H721" t="s">
        <v>1449</v>
      </c>
      <c r="I721">
        <v>0.25</v>
      </c>
      <c r="J721">
        <v>0.95</v>
      </c>
      <c r="K721" t="s">
        <v>3622</v>
      </c>
      <c r="L721" t="str">
        <f t="shared" si="122"/>
        <v>insert into conditionEffect values(</v>
      </c>
      <c r="M721" t="str">
        <f t="shared" si="123"/>
        <v>'CE0703',</v>
      </c>
      <c r="N721" t="str">
        <f t="shared" si="124"/>
        <v>'ONECE',</v>
      </c>
      <c r="O721" t="str">
        <f t="shared" si="125"/>
        <v>1,</v>
      </c>
      <c r="P721" t="str">
        <f t="shared" si="126"/>
        <v>'ATTR',</v>
      </c>
      <c r="Q721" t="str">
        <f t="shared" si="127"/>
        <v>'ADD_PERCENT_OF_MAX',</v>
      </c>
      <c r="R721" t="str">
        <f t="shared" si="128"/>
        <v>'CHOP',</v>
      </c>
      <c r="S721" t="str">
        <f t="shared" si="129"/>
        <v>0.25,</v>
      </c>
      <c r="T721" t="str">
        <f t="shared" si="130"/>
        <v>0.95,</v>
      </c>
      <c r="U721" t="str">
        <f t="shared" si="131"/>
        <v>'斬撃耐性上昇中1ターン'</v>
      </c>
      <c r="V721" t="s">
        <v>1441</v>
      </c>
      <c r="W721" t="str">
        <f t="shared" si="132"/>
        <v>insert into conditionEffect values('CE0703','ONECE',1,'ATTR','ADD_PERCENT_OF_MAX','CHOP',0.25,0.95,'斬撃耐性上昇中1ターン');</v>
      </c>
    </row>
    <row r="722" spans="3:23">
      <c r="C722" t="s">
        <v>4624</v>
      </c>
      <c r="D722" t="s">
        <v>2884</v>
      </c>
      <c r="E722">
        <v>5</v>
      </c>
      <c r="F722" t="s">
        <v>3888</v>
      </c>
      <c r="G722" t="s">
        <v>2888</v>
      </c>
      <c r="H722" t="s">
        <v>1449</v>
      </c>
      <c r="I722">
        <v>0.25</v>
      </c>
      <c r="J722">
        <v>0.95</v>
      </c>
      <c r="K722" t="s">
        <v>3623</v>
      </c>
      <c r="L722" t="str">
        <f t="shared" si="122"/>
        <v>insert into conditionEffect values(</v>
      </c>
      <c r="M722" t="str">
        <f t="shared" si="123"/>
        <v>'CE0704',</v>
      </c>
      <c r="N722" t="str">
        <f t="shared" si="124"/>
        <v>'CONTINUE',</v>
      </c>
      <c r="O722" t="str">
        <f t="shared" si="125"/>
        <v>5,</v>
      </c>
      <c r="P722" t="str">
        <f t="shared" si="126"/>
        <v>'ATTR',</v>
      </c>
      <c r="Q722" t="str">
        <f t="shared" si="127"/>
        <v>'ADD_PERCENT_OF_MAX',</v>
      </c>
      <c r="R722" t="str">
        <f t="shared" si="128"/>
        <v>'CHOP',</v>
      </c>
      <c r="S722" t="str">
        <f t="shared" si="129"/>
        <v>0.25,</v>
      </c>
      <c r="T722" t="str">
        <f t="shared" si="130"/>
        <v>0.95,</v>
      </c>
      <c r="U722" t="str">
        <f t="shared" si="131"/>
        <v>'斬撃耐性上昇中5ターン'</v>
      </c>
      <c r="V722" t="s">
        <v>1441</v>
      </c>
      <c r="W722" t="str">
        <f t="shared" si="132"/>
        <v>insert into conditionEffect values('CE0704','CONTINUE',5,'ATTR','ADD_PERCENT_OF_MAX','CHOP',0.25,0.95,'斬撃耐性上昇中5ターン');</v>
      </c>
    </row>
    <row r="723" spans="3:23">
      <c r="C723" t="s">
        <v>4625</v>
      </c>
      <c r="D723" t="s">
        <v>2884</v>
      </c>
      <c r="E723">
        <v>10</v>
      </c>
      <c r="F723" t="s">
        <v>3888</v>
      </c>
      <c r="G723" t="s">
        <v>2888</v>
      </c>
      <c r="H723" t="s">
        <v>1449</v>
      </c>
      <c r="I723">
        <v>0.25</v>
      </c>
      <c r="J723">
        <v>0.95</v>
      </c>
      <c r="K723" t="s">
        <v>3624</v>
      </c>
      <c r="L723" t="str">
        <f t="shared" si="122"/>
        <v>insert into conditionEffect values(</v>
      </c>
      <c r="M723" t="str">
        <f t="shared" si="123"/>
        <v>'CE0705',</v>
      </c>
      <c r="N723" t="str">
        <f t="shared" si="124"/>
        <v>'CONTINUE',</v>
      </c>
      <c r="O723" t="str">
        <f t="shared" si="125"/>
        <v>10,</v>
      </c>
      <c r="P723" t="str">
        <f t="shared" si="126"/>
        <v>'ATTR',</v>
      </c>
      <c r="Q723" t="str">
        <f t="shared" si="127"/>
        <v>'ADD_PERCENT_OF_MAX',</v>
      </c>
      <c r="R723" t="str">
        <f t="shared" si="128"/>
        <v>'CHOP',</v>
      </c>
      <c r="S723" t="str">
        <f t="shared" si="129"/>
        <v>0.25,</v>
      </c>
      <c r="T723" t="str">
        <f t="shared" si="130"/>
        <v>0.95,</v>
      </c>
      <c r="U723" t="str">
        <f t="shared" si="131"/>
        <v>'斬撃耐性上昇中10ターン'</v>
      </c>
      <c r="V723" t="s">
        <v>1441</v>
      </c>
      <c r="W723" t="str">
        <f t="shared" si="132"/>
        <v>insert into conditionEffect values('CE0705','CONTINUE',10,'ATTR','ADD_PERCENT_OF_MAX','CHOP',0.25,0.95,'斬撃耐性上昇中10ターン');</v>
      </c>
    </row>
    <row r="724" spans="3:23">
      <c r="C724" t="s">
        <v>4626</v>
      </c>
      <c r="D724" t="s">
        <v>2886</v>
      </c>
      <c r="E724">
        <v>1</v>
      </c>
      <c r="F724" t="s">
        <v>3888</v>
      </c>
      <c r="G724" t="s">
        <v>2888</v>
      </c>
      <c r="H724" t="s">
        <v>1449</v>
      </c>
      <c r="I724">
        <v>0.5</v>
      </c>
      <c r="J724">
        <v>0.95</v>
      </c>
      <c r="K724" t="s">
        <v>3625</v>
      </c>
      <c r="L724" t="str">
        <f t="shared" si="122"/>
        <v>insert into conditionEffect values(</v>
      </c>
      <c r="M724" t="str">
        <f t="shared" si="123"/>
        <v>'CE0706',</v>
      </c>
      <c r="N724" t="str">
        <f t="shared" si="124"/>
        <v>'ONECE',</v>
      </c>
      <c r="O724" t="str">
        <f t="shared" si="125"/>
        <v>1,</v>
      </c>
      <c r="P724" t="str">
        <f t="shared" si="126"/>
        <v>'ATTR',</v>
      </c>
      <c r="Q724" t="str">
        <f t="shared" si="127"/>
        <v>'ADD_PERCENT_OF_MAX',</v>
      </c>
      <c r="R724" t="str">
        <f t="shared" si="128"/>
        <v>'CHOP',</v>
      </c>
      <c r="S724" t="str">
        <f t="shared" si="129"/>
        <v>0.5,</v>
      </c>
      <c r="T724" t="str">
        <f t="shared" si="130"/>
        <v>0.95,</v>
      </c>
      <c r="U724" t="str">
        <f t="shared" si="131"/>
        <v>'斬撃耐性上昇強1ターン'</v>
      </c>
      <c r="V724" t="s">
        <v>1441</v>
      </c>
      <c r="W724" t="str">
        <f t="shared" si="132"/>
        <v>insert into conditionEffect values('CE0706','ONECE',1,'ATTR','ADD_PERCENT_OF_MAX','CHOP',0.5,0.95,'斬撃耐性上昇強1ターン');</v>
      </c>
    </row>
    <row r="725" spans="3:23">
      <c r="C725" t="s">
        <v>4627</v>
      </c>
      <c r="D725" t="s">
        <v>2884</v>
      </c>
      <c r="E725">
        <v>5</v>
      </c>
      <c r="F725" t="s">
        <v>3888</v>
      </c>
      <c r="G725" t="s">
        <v>2888</v>
      </c>
      <c r="H725" t="s">
        <v>1449</v>
      </c>
      <c r="I725">
        <v>0.5</v>
      </c>
      <c r="J725">
        <v>0.95</v>
      </c>
      <c r="K725" t="s">
        <v>3626</v>
      </c>
      <c r="L725" t="str">
        <f t="shared" si="122"/>
        <v>insert into conditionEffect values(</v>
      </c>
      <c r="M725" t="str">
        <f t="shared" si="123"/>
        <v>'CE0707',</v>
      </c>
      <c r="N725" t="str">
        <f t="shared" si="124"/>
        <v>'CONTINUE',</v>
      </c>
      <c r="O725" t="str">
        <f t="shared" si="125"/>
        <v>5,</v>
      </c>
      <c r="P725" t="str">
        <f t="shared" si="126"/>
        <v>'ATTR',</v>
      </c>
      <c r="Q725" t="str">
        <f t="shared" si="127"/>
        <v>'ADD_PERCENT_OF_MAX',</v>
      </c>
      <c r="R725" t="str">
        <f t="shared" si="128"/>
        <v>'CHOP',</v>
      </c>
      <c r="S725" t="str">
        <f t="shared" si="129"/>
        <v>0.5,</v>
      </c>
      <c r="T725" t="str">
        <f t="shared" si="130"/>
        <v>0.95,</v>
      </c>
      <c r="U725" t="str">
        <f t="shared" si="131"/>
        <v>'斬撃耐性上昇強5ターン'</v>
      </c>
      <c r="V725" t="s">
        <v>1441</v>
      </c>
      <c r="W725" t="str">
        <f t="shared" si="132"/>
        <v>insert into conditionEffect values('CE0707','CONTINUE',5,'ATTR','ADD_PERCENT_OF_MAX','CHOP',0.5,0.95,'斬撃耐性上昇強5ターン');</v>
      </c>
    </row>
    <row r="726" spans="3:23">
      <c r="C726" t="s">
        <v>4628</v>
      </c>
      <c r="D726" t="s">
        <v>2884</v>
      </c>
      <c r="E726">
        <v>10</v>
      </c>
      <c r="F726" t="s">
        <v>3888</v>
      </c>
      <c r="G726" t="s">
        <v>2888</v>
      </c>
      <c r="H726" t="s">
        <v>1449</v>
      </c>
      <c r="I726">
        <v>0.5</v>
      </c>
      <c r="J726">
        <v>0.95</v>
      </c>
      <c r="K726" t="s">
        <v>3627</v>
      </c>
      <c r="L726" t="str">
        <f t="shared" si="122"/>
        <v>insert into conditionEffect values(</v>
      </c>
      <c r="M726" t="str">
        <f t="shared" si="123"/>
        <v>'CE0708',</v>
      </c>
      <c r="N726" t="str">
        <f t="shared" si="124"/>
        <v>'CONTINUE',</v>
      </c>
      <c r="O726" t="str">
        <f t="shared" si="125"/>
        <v>10,</v>
      </c>
      <c r="P726" t="str">
        <f t="shared" si="126"/>
        <v>'ATTR',</v>
      </c>
      <c r="Q726" t="str">
        <f t="shared" si="127"/>
        <v>'ADD_PERCENT_OF_MAX',</v>
      </c>
      <c r="R726" t="str">
        <f t="shared" si="128"/>
        <v>'CHOP',</v>
      </c>
      <c r="S726" t="str">
        <f t="shared" si="129"/>
        <v>0.5,</v>
      </c>
      <c r="T726" t="str">
        <f t="shared" si="130"/>
        <v>0.95,</v>
      </c>
      <c r="U726" t="str">
        <f t="shared" si="131"/>
        <v>'斬撃耐性上昇強10ターン'</v>
      </c>
      <c r="V726" t="s">
        <v>1441</v>
      </c>
      <c r="W726" t="str">
        <f t="shared" si="132"/>
        <v>insert into conditionEffect values('CE0708','CONTINUE',10,'ATTR','ADD_PERCENT_OF_MAX','CHOP',0.5,0.95,'斬撃耐性上昇強10ターン');</v>
      </c>
    </row>
    <row r="727" spans="3:23">
      <c r="C727" t="s">
        <v>4629</v>
      </c>
      <c r="D727" t="s">
        <v>2886</v>
      </c>
      <c r="E727">
        <v>1</v>
      </c>
      <c r="F727" t="s">
        <v>3888</v>
      </c>
      <c r="G727" t="s">
        <v>2888</v>
      </c>
      <c r="H727" t="s">
        <v>1449</v>
      </c>
      <c r="I727">
        <v>-0.1</v>
      </c>
      <c r="J727">
        <v>0.95</v>
      </c>
      <c r="K727" t="s">
        <v>3628</v>
      </c>
      <c r="L727" t="str">
        <f t="shared" si="122"/>
        <v>insert into conditionEffect values(</v>
      </c>
      <c r="M727" t="str">
        <f t="shared" si="123"/>
        <v>'CE0709',</v>
      </c>
      <c r="N727" t="str">
        <f t="shared" si="124"/>
        <v>'ONECE',</v>
      </c>
      <c r="O727" t="str">
        <f t="shared" si="125"/>
        <v>1,</v>
      </c>
      <c r="P727" t="str">
        <f t="shared" si="126"/>
        <v>'ATTR',</v>
      </c>
      <c r="Q727" t="str">
        <f t="shared" si="127"/>
        <v>'ADD_PERCENT_OF_MAX',</v>
      </c>
      <c r="R727" t="str">
        <f t="shared" si="128"/>
        <v>'CHOP',</v>
      </c>
      <c r="S727" t="str">
        <f t="shared" si="129"/>
        <v>-0.1,</v>
      </c>
      <c r="T727" t="str">
        <f t="shared" si="130"/>
        <v>0.95,</v>
      </c>
      <c r="U727" t="str">
        <f t="shared" si="131"/>
        <v>'斬撃耐性低下弱1ターン'</v>
      </c>
      <c r="V727" t="s">
        <v>1441</v>
      </c>
      <c r="W727" t="str">
        <f t="shared" si="132"/>
        <v>insert into conditionEffect values('CE0709','ONECE',1,'ATTR','ADD_PERCENT_OF_MAX','CHOP',-0.1,0.95,'斬撃耐性低下弱1ターン');</v>
      </c>
    </row>
    <row r="728" spans="3:23">
      <c r="C728" t="s">
        <v>4630</v>
      </c>
      <c r="D728" t="s">
        <v>2884</v>
      </c>
      <c r="E728">
        <v>5</v>
      </c>
      <c r="F728" t="s">
        <v>3888</v>
      </c>
      <c r="G728" t="s">
        <v>2888</v>
      </c>
      <c r="H728" t="s">
        <v>1449</v>
      </c>
      <c r="I728">
        <v>-0.1</v>
      </c>
      <c r="J728">
        <v>0.95</v>
      </c>
      <c r="K728" t="s">
        <v>3629</v>
      </c>
      <c r="L728" t="str">
        <f t="shared" si="122"/>
        <v>insert into conditionEffect values(</v>
      </c>
      <c r="M728" t="str">
        <f t="shared" si="123"/>
        <v>'CE0710',</v>
      </c>
      <c r="N728" t="str">
        <f t="shared" si="124"/>
        <v>'CONTINUE',</v>
      </c>
      <c r="O728" t="str">
        <f t="shared" si="125"/>
        <v>5,</v>
      </c>
      <c r="P728" t="str">
        <f t="shared" si="126"/>
        <v>'ATTR',</v>
      </c>
      <c r="Q728" t="str">
        <f t="shared" si="127"/>
        <v>'ADD_PERCENT_OF_MAX',</v>
      </c>
      <c r="R728" t="str">
        <f t="shared" si="128"/>
        <v>'CHOP',</v>
      </c>
      <c r="S728" t="str">
        <f t="shared" si="129"/>
        <v>-0.1,</v>
      </c>
      <c r="T728" t="str">
        <f t="shared" si="130"/>
        <v>0.95,</v>
      </c>
      <c r="U728" t="str">
        <f t="shared" si="131"/>
        <v>'斬撃耐性低下弱5ターン'</v>
      </c>
      <c r="V728" t="s">
        <v>1441</v>
      </c>
      <c r="W728" t="str">
        <f t="shared" si="132"/>
        <v>insert into conditionEffect values('CE0710','CONTINUE',5,'ATTR','ADD_PERCENT_OF_MAX','CHOP',-0.1,0.95,'斬撃耐性低下弱5ターン');</v>
      </c>
    </row>
    <row r="729" spans="3:23">
      <c r="C729" t="s">
        <v>4631</v>
      </c>
      <c r="D729" t="s">
        <v>2884</v>
      </c>
      <c r="E729">
        <v>10</v>
      </c>
      <c r="F729" t="s">
        <v>3888</v>
      </c>
      <c r="G729" t="s">
        <v>2888</v>
      </c>
      <c r="H729" t="s">
        <v>1449</v>
      </c>
      <c r="I729">
        <v>-0.1</v>
      </c>
      <c r="J729">
        <v>0.95</v>
      </c>
      <c r="K729" t="s">
        <v>3630</v>
      </c>
      <c r="L729" t="str">
        <f t="shared" si="122"/>
        <v>insert into conditionEffect values(</v>
      </c>
      <c r="M729" t="str">
        <f t="shared" si="123"/>
        <v>'CE0711',</v>
      </c>
      <c r="N729" t="str">
        <f t="shared" si="124"/>
        <v>'CONTINUE',</v>
      </c>
      <c r="O729" t="str">
        <f t="shared" si="125"/>
        <v>10,</v>
      </c>
      <c r="P729" t="str">
        <f t="shared" si="126"/>
        <v>'ATTR',</v>
      </c>
      <c r="Q729" t="str">
        <f t="shared" si="127"/>
        <v>'ADD_PERCENT_OF_MAX',</v>
      </c>
      <c r="R729" t="str">
        <f t="shared" si="128"/>
        <v>'CHOP',</v>
      </c>
      <c r="S729" t="str">
        <f t="shared" si="129"/>
        <v>-0.1,</v>
      </c>
      <c r="T729" t="str">
        <f t="shared" si="130"/>
        <v>0.95,</v>
      </c>
      <c r="U729" t="str">
        <f t="shared" si="131"/>
        <v>'斬撃耐性低下弱10ターン'</v>
      </c>
      <c r="V729" t="s">
        <v>1441</v>
      </c>
      <c r="W729" t="str">
        <f t="shared" si="132"/>
        <v>insert into conditionEffect values('CE0711','CONTINUE',10,'ATTR','ADD_PERCENT_OF_MAX','CHOP',-0.1,0.95,'斬撃耐性低下弱10ターン');</v>
      </c>
    </row>
    <row r="730" spans="3:23">
      <c r="C730" t="s">
        <v>4632</v>
      </c>
      <c r="D730" t="s">
        <v>2886</v>
      </c>
      <c r="E730">
        <v>1</v>
      </c>
      <c r="F730" t="s">
        <v>3888</v>
      </c>
      <c r="G730" t="s">
        <v>2888</v>
      </c>
      <c r="H730" t="s">
        <v>1449</v>
      </c>
      <c r="I730">
        <v>-0.25</v>
      </c>
      <c r="J730">
        <v>0.95</v>
      </c>
      <c r="K730" t="s">
        <v>3631</v>
      </c>
      <c r="L730" t="str">
        <f t="shared" si="122"/>
        <v>insert into conditionEffect values(</v>
      </c>
      <c r="M730" t="str">
        <f t="shared" si="123"/>
        <v>'CE0712',</v>
      </c>
      <c r="N730" t="str">
        <f t="shared" si="124"/>
        <v>'ONECE',</v>
      </c>
      <c r="O730" t="str">
        <f t="shared" si="125"/>
        <v>1,</v>
      </c>
      <c r="P730" t="str">
        <f t="shared" si="126"/>
        <v>'ATTR',</v>
      </c>
      <c r="Q730" t="str">
        <f t="shared" si="127"/>
        <v>'ADD_PERCENT_OF_MAX',</v>
      </c>
      <c r="R730" t="str">
        <f t="shared" si="128"/>
        <v>'CHOP',</v>
      </c>
      <c r="S730" t="str">
        <f t="shared" si="129"/>
        <v>-0.25,</v>
      </c>
      <c r="T730" t="str">
        <f t="shared" si="130"/>
        <v>0.95,</v>
      </c>
      <c r="U730" t="str">
        <f t="shared" si="131"/>
        <v>'斬撃耐性低下中1ターン'</v>
      </c>
      <c r="V730" t="s">
        <v>1441</v>
      </c>
      <c r="W730" t="str">
        <f t="shared" si="132"/>
        <v>insert into conditionEffect values('CE0712','ONECE',1,'ATTR','ADD_PERCENT_OF_MAX','CHOP',-0.25,0.95,'斬撃耐性低下中1ターン');</v>
      </c>
    </row>
    <row r="731" spans="3:23">
      <c r="C731" t="s">
        <v>4633</v>
      </c>
      <c r="D731" t="s">
        <v>2884</v>
      </c>
      <c r="E731">
        <v>5</v>
      </c>
      <c r="F731" t="s">
        <v>3888</v>
      </c>
      <c r="G731" t="s">
        <v>2888</v>
      </c>
      <c r="H731" t="s">
        <v>1449</v>
      </c>
      <c r="I731">
        <v>-0.25</v>
      </c>
      <c r="J731">
        <v>0.95</v>
      </c>
      <c r="K731" t="s">
        <v>3632</v>
      </c>
      <c r="L731" t="str">
        <f t="shared" si="122"/>
        <v>insert into conditionEffect values(</v>
      </c>
      <c r="M731" t="str">
        <f t="shared" si="123"/>
        <v>'CE0713',</v>
      </c>
      <c r="N731" t="str">
        <f t="shared" si="124"/>
        <v>'CONTINUE',</v>
      </c>
      <c r="O731" t="str">
        <f t="shared" si="125"/>
        <v>5,</v>
      </c>
      <c r="P731" t="str">
        <f t="shared" si="126"/>
        <v>'ATTR',</v>
      </c>
      <c r="Q731" t="str">
        <f t="shared" si="127"/>
        <v>'ADD_PERCENT_OF_MAX',</v>
      </c>
      <c r="R731" t="str">
        <f t="shared" si="128"/>
        <v>'CHOP',</v>
      </c>
      <c r="S731" t="str">
        <f t="shared" si="129"/>
        <v>-0.25,</v>
      </c>
      <c r="T731" t="str">
        <f t="shared" si="130"/>
        <v>0.95,</v>
      </c>
      <c r="U731" t="str">
        <f t="shared" si="131"/>
        <v>'斬撃耐性低下中5ターン'</v>
      </c>
      <c r="V731" t="s">
        <v>1441</v>
      </c>
      <c r="W731" t="str">
        <f t="shared" si="132"/>
        <v>insert into conditionEffect values('CE0713','CONTINUE',5,'ATTR','ADD_PERCENT_OF_MAX','CHOP',-0.25,0.95,'斬撃耐性低下中5ターン');</v>
      </c>
    </row>
    <row r="732" spans="3:23">
      <c r="C732" t="s">
        <v>4634</v>
      </c>
      <c r="D732" t="s">
        <v>2884</v>
      </c>
      <c r="E732">
        <v>10</v>
      </c>
      <c r="F732" t="s">
        <v>3888</v>
      </c>
      <c r="G732" t="s">
        <v>2888</v>
      </c>
      <c r="H732" t="s">
        <v>1449</v>
      </c>
      <c r="I732">
        <v>-0.25</v>
      </c>
      <c r="J732">
        <v>0.95</v>
      </c>
      <c r="K732" t="s">
        <v>3633</v>
      </c>
      <c r="L732" t="str">
        <f t="shared" si="122"/>
        <v>insert into conditionEffect values(</v>
      </c>
      <c r="M732" t="str">
        <f t="shared" si="123"/>
        <v>'CE0714',</v>
      </c>
      <c r="N732" t="str">
        <f t="shared" si="124"/>
        <v>'CONTINUE',</v>
      </c>
      <c r="O732" t="str">
        <f t="shared" si="125"/>
        <v>10,</v>
      </c>
      <c r="P732" t="str">
        <f t="shared" si="126"/>
        <v>'ATTR',</v>
      </c>
      <c r="Q732" t="str">
        <f t="shared" si="127"/>
        <v>'ADD_PERCENT_OF_MAX',</v>
      </c>
      <c r="R732" t="str">
        <f t="shared" si="128"/>
        <v>'CHOP',</v>
      </c>
      <c r="S732" t="str">
        <f t="shared" si="129"/>
        <v>-0.25,</v>
      </c>
      <c r="T732" t="str">
        <f t="shared" si="130"/>
        <v>0.95,</v>
      </c>
      <c r="U732" t="str">
        <f t="shared" si="131"/>
        <v>'斬撃耐性低下中10ターン'</v>
      </c>
      <c r="V732" t="s">
        <v>1441</v>
      </c>
      <c r="W732" t="str">
        <f t="shared" si="132"/>
        <v>insert into conditionEffect values('CE0714','CONTINUE',10,'ATTR','ADD_PERCENT_OF_MAX','CHOP',-0.25,0.95,'斬撃耐性低下中10ターン');</v>
      </c>
    </row>
    <row r="733" spans="3:23">
      <c r="C733" t="s">
        <v>4635</v>
      </c>
      <c r="D733" t="s">
        <v>2886</v>
      </c>
      <c r="E733">
        <v>1</v>
      </c>
      <c r="F733" t="s">
        <v>3888</v>
      </c>
      <c r="G733" t="s">
        <v>2888</v>
      </c>
      <c r="H733" t="s">
        <v>1449</v>
      </c>
      <c r="I733">
        <v>-0.5</v>
      </c>
      <c r="J733">
        <v>0.95</v>
      </c>
      <c r="K733" t="s">
        <v>3634</v>
      </c>
      <c r="L733" t="str">
        <f t="shared" si="122"/>
        <v>insert into conditionEffect values(</v>
      </c>
      <c r="M733" t="str">
        <f t="shared" si="123"/>
        <v>'CE0715',</v>
      </c>
      <c r="N733" t="str">
        <f t="shared" si="124"/>
        <v>'ONECE',</v>
      </c>
      <c r="O733" t="str">
        <f t="shared" si="125"/>
        <v>1,</v>
      </c>
      <c r="P733" t="str">
        <f t="shared" si="126"/>
        <v>'ATTR',</v>
      </c>
      <c r="Q733" t="str">
        <f t="shared" si="127"/>
        <v>'ADD_PERCENT_OF_MAX',</v>
      </c>
      <c r="R733" t="str">
        <f t="shared" si="128"/>
        <v>'CHOP',</v>
      </c>
      <c r="S733" t="str">
        <f t="shared" si="129"/>
        <v>-0.5,</v>
      </c>
      <c r="T733" t="str">
        <f t="shared" si="130"/>
        <v>0.95,</v>
      </c>
      <c r="U733" t="str">
        <f t="shared" si="131"/>
        <v>'斬撃耐性低下強1ターン'</v>
      </c>
      <c r="V733" t="s">
        <v>1441</v>
      </c>
      <c r="W733" t="str">
        <f t="shared" si="132"/>
        <v>insert into conditionEffect values('CE0715','ONECE',1,'ATTR','ADD_PERCENT_OF_MAX','CHOP',-0.5,0.95,'斬撃耐性低下強1ターン');</v>
      </c>
    </row>
    <row r="734" spans="3:23">
      <c r="C734" t="s">
        <v>4636</v>
      </c>
      <c r="D734" t="s">
        <v>2884</v>
      </c>
      <c r="E734">
        <v>5</v>
      </c>
      <c r="F734" t="s">
        <v>3888</v>
      </c>
      <c r="G734" t="s">
        <v>2888</v>
      </c>
      <c r="H734" t="s">
        <v>1449</v>
      </c>
      <c r="I734">
        <v>-0.5</v>
      </c>
      <c r="J734">
        <v>0.95</v>
      </c>
      <c r="K734" t="s">
        <v>3635</v>
      </c>
      <c r="L734" t="str">
        <f t="shared" si="122"/>
        <v>insert into conditionEffect values(</v>
      </c>
      <c r="M734" t="str">
        <f t="shared" si="123"/>
        <v>'CE0716',</v>
      </c>
      <c r="N734" t="str">
        <f t="shared" si="124"/>
        <v>'CONTINUE',</v>
      </c>
      <c r="O734" t="str">
        <f t="shared" si="125"/>
        <v>5,</v>
      </c>
      <c r="P734" t="str">
        <f t="shared" si="126"/>
        <v>'ATTR',</v>
      </c>
      <c r="Q734" t="str">
        <f t="shared" si="127"/>
        <v>'ADD_PERCENT_OF_MAX',</v>
      </c>
      <c r="R734" t="str">
        <f t="shared" si="128"/>
        <v>'CHOP',</v>
      </c>
      <c r="S734" t="str">
        <f t="shared" si="129"/>
        <v>-0.5,</v>
      </c>
      <c r="T734" t="str">
        <f t="shared" si="130"/>
        <v>0.95,</v>
      </c>
      <c r="U734" t="str">
        <f t="shared" si="131"/>
        <v>'斬撃耐性低下強5ターン'</v>
      </c>
      <c r="V734" t="s">
        <v>1441</v>
      </c>
      <c r="W734" t="str">
        <f t="shared" si="132"/>
        <v>insert into conditionEffect values('CE0716','CONTINUE',5,'ATTR','ADD_PERCENT_OF_MAX','CHOP',-0.5,0.95,'斬撃耐性低下強5ターン');</v>
      </c>
    </row>
    <row r="735" spans="3:23">
      <c r="C735" t="s">
        <v>4637</v>
      </c>
      <c r="D735" t="s">
        <v>2884</v>
      </c>
      <c r="E735">
        <v>10</v>
      </c>
      <c r="F735" t="s">
        <v>3888</v>
      </c>
      <c r="G735" t="s">
        <v>2888</v>
      </c>
      <c r="H735" t="s">
        <v>1449</v>
      </c>
      <c r="I735">
        <v>-0.5</v>
      </c>
      <c r="J735">
        <v>0.95</v>
      </c>
      <c r="K735" t="s">
        <v>3636</v>
      </c>
      <c r="L735" t="str">
        <f t="shared" si="122"/>
        <v>insert into conditionEffect values(</v>
      </c>
      <c r="M735" t="str">
        <f t="shared" si="123"/>
        <v>'CE0717',</v>
      </c>
      <c r="N735" t="str">
        <f t="shared" si="124"/>
        <v>'CONTINUE',</v>
      </c>
      <c r="O735" t="str">
        <f t="shared" si="125"/>
        <v>10,</v>
      </c>
      <c r="P735" t="str">
        <f t="shared" si="126"/>
        <v>'ATTR',</v>
      </c>
      <c r="Q735" t="str">
        <f t="shared" si="127"/>
        <v>'ADD_PERCENT_OF_MAX',</v>
      </c>
      <c r="R735" t="str">
        <f t="shared" si="128"/>
        <v>'CHOP',</v>
      </c>
      <c r="S735" t="str">
        <f t="shared" si="129"/>
        <v>-0.5,</v>
      </c>
      <c r="T735" t="str">
        <f t="shared" si="130"/>
        <v>0.95,</v>
      </c>
      <c r="U735" t="str">
        <f t="shared" si="131"/>
        <v>'斬撃耐性低下強10ターン'</v>
      </c>
      <c r="V735" t="s">
        <v>1441</v>
      </c>
      <c r="W735" t="str">
        <f t="shared" si="132"/>
        <v>insert into conditionEffect values('CE0717','CONTINUE',10,'ATTR','ADD_PERCENT_OF_MAX','CHOP',-0.5,0.95,'斬撃耐性低下強10ターン');</v>
      </c>
    </row>
    <row r="736" spans="3:23">
      <c r="C736" t="s">
        <v>4638</v>
      </c>
      <c r="D736" t="s">
        <v>2886</v>
      </c>
      <c r="E736">
        <v>1</v>
      </c>
      <c r="F736" t="s">
        <v>3888</v>
      </c>
      <c r="G736" t="s">
        <v>2888</v>
      </c>
      <c r="H736" t="s">
        <v>1450</v>
      </c>
      <c r="I736">
        <v>0.1</v>
      </c>
      <c r="J736">
        <v>0.95</v>
      </c>
      <c r="K736" t="s">
        <v>3637</v>
      </c>
      <c r="L736" t="str">
        <f t="shared" si="122"/>
        <v>insert into conditionEffect values(</v>
      </c>
      <c r="M736" t="str">
        <f t="shared" si="123"/>
        <v>'CE0718',</v>
      </c>
      <c r="N736" t="str">
        <f t="shared" si="124"/>
        <v>'ONECE',</v>
      </c>
      <c r="O736" t="str">
        <f t="shared" si="125"/>
        <v>1,</v>
      </c>
      <c r="P736" t="str">
        <f t="shared" si="126"/>
        <v>'ATTR',</v>
      </c>
      <c r="Q736" t="str">
        <f t="shared" si="127"/>
        <v>'ADD_PERCENT_OF_MAX',</v>
      </c>
      <c r="R736" t="str">
        <f t="shared" si="128"/>
        <v>'STAB',</v>
      </c>
      <c r="S736" t="str">
        <f t="shared" si="129"/>
        <v>0.1,</v>
      </c>
      <c r="T736" t="str">
        <f t="shared" si="130"/>
        <v>0.95,</v>
      </c>
      <c r="U736" t="str">
        <f t="shared" si="131"/>
        <v>'刺突耐性上昇弱1ターン'</v>
      </c>
      <c r="V736" t="s">
        <v>1441</v>
      </c>
      <c r="W736" t="str">
        <f t="shared" si="132"/>
        <v>insert into conditionEffect values('CE0718','ONECE',1,'ATTR','ADD_PERCENT_OF_MAX','STAB',0.1,0.95,'刺突耐性上昇弱1ターン');</v>
      </c>
    </row>
    <row r="737" spans="3:23">
      <c r="C737" t="s">
        <v>4639</v>
      </c>
      <c r="D737" t="s">
        <v>2884</v>
      </c>
      <c r="E737">
        <v>5</v>
      </c>
      <c r="F737" t="s">
        <v>3888</v>
      </c>
      <c r="G737" t="s">
        <v>2888</v>
      </c>
      <c r="H737" t="s">
        <v>1450</v>
      </c>
      <c r="I737">
        <v>0.1</v>
      </c>
      <c r="J737">
        <v>0.95</v>
      </c>
      <c r="K737" t="s">
        <v>3638</v>
      </c>
      <c r="L737" t="str">
        <f t="shared" si="122"/>
        <v>insert into conditionEffect values(</v>
      </c>
      <c r="M737" t="str">
        <f t="shared" si="123"/>
        <v>'CE0719',</v>
      </c>
      <c r="N737" t="str">
        <f t="shared" si="124"/>
        <v>'CONTINUE',</v>
      </c>
      <c r="O737" t="str">
        <f t="shared" si="125"/>
        <v>5,</v>
      </c>
      <c r="P737" t="str">
        <f t="shared" si="126"/>
        <v>'ATTR',</v>
      </c>
      <c r="Q737" t="str">
        <f t="shared" si="127"/>
        <v>'ADD_PERCENT_OF_MAX',</v>
      </c>
      <c r="R737" t="str">
        <f t="shared" si="128"/>
        <v>'STAB',</v>
      </c>
      <c r="S737" t="str">
        <f t="shared" si="129"/>
        <v>0.1,</v>
      </c>
      <c r="T737" t="str">
        <f t="shared" si="130"/>
        <v>0.95,</v>
      </c>
      <c r="U737" t="str">
        <f t="shared" si="131"/>
        <v>'刺突耐性上昇弱5ターン'</v>
      </c>
      <c r="V737" t="s">
        <v>1441</v>
      </c>
      <c r="W737" t="str">
        <f t="shared" si="132"/>
        <v>insert into conditionEffect values('CE0719','CONTINUE',5,'ATTR','ADD_PERCENT_OF_MAX','STAB',0.1,0.95,'刺突耐性上昇弱5ターン');</v>
      </c>
    </row>
    <row r="738" spans="3:23">
      <c r="C738" t="s">
        <v>4640</v>
      </c>
      <c r="D738" t="s">
        <v>2884</v>
      </c>
      <c r="E738">
        <v>10</v>
      </c>
      <c r="F738" t="s">
        <v>3888</v>
      </c>
      <c r="G738" t="s">
        <v>2888</v>
      </c>
      <c r="H738" t="s">
        <v>1450</v>
      </c>
      <c r="I738">
        <v>0.1</v>
      </c>
      <c r="J738">
        <v>0.95</v>
      </c>
      <c r="K738" t="s">
        <v>3639</v>
      </c>
      <c r="L738" t="str">
        <f t="shared" si="122"/>
        <v>insert into conditionEffect values(</v>
      </c>
      <c r="M738" t="str">
        <f t="shared" si="123"/>
        <v>'CE0720',</v>
      </c>
      <c r="N738" t="str">
        <f t="shared" si="124"/>
        <v>'CONTINUE',</v>
      </c>
      <c r="O738" t="str">
        <f t="shared" si="125"/>
        <v>10,</v>
      </c>
      <c r="P738" t="str">
        <f t="shared" si="126"/>
        <v>'ATTR',</v>
      </c>
      <c r="Q738" t="str">
        <f t="shared" si="127"/>
        <v>'ADD_PERCENT_OF_MAX',</v>
      </c>
      <c r="R738" t="str">
        <f t="shared" si="128"/>
        <v>'STAB',</v>
      </c>
      <c r="S738" t="str">
        <f t="shared" si="129"/>
        <v>0.1,</v>
      </c>
      <c r="T738" t="str">
        <f t="shared" si="130"/>
        <v>0.95,</v>
      </c>
      <c r="U738" t="str">
        <f t="shared" si="131"/>
        <v>'刺突耐性上昇弱10ターン'</v>
      </c>
      <c r="V738" t="s">
        <v>1441</v>
      </c>
      <c r="W738" t="str">
        <f t="shared" si="132"/>
        <v>insert into conditionEffect values('CE0720','CONTINUE',10,'ATTR','ADD_PERCENT_OF_MAX','STAB',0.1,0.95,'刺突耐性上昇弱10ターン');</v>
      </c>
    </row>
    <row r="739" spans="3:23">
      <c r="C739" t="s">
        <v>4641</v>
      </c>
      <c r="D739" t="s">
        <v>2886</v>
      </c>
      <c r="E739">
        <v>1</v>
      </c>
      <c r="F739" t="s">
        <v>3888</v>
      </c>
      <c r="G739" t="s">
        <v>2888</v>
      </c>
      <c r="H739" t="s">
        <v>1450</v>
      </c>
      <c r="I739">
        <v>0.25</v>
      </c>
      <c r="J739">
        <v>0.95</v>
      </c>
      <c r="K739" t="s">
        <v>3640</v>
      </c>
      <c r="L739" t="str">
        <f t="shared" si="122"/>
        <v>insert into conditionEffect values(</v>
      </c>
      <c r="M739" t="str">
        <f t="shared" si="123"/>
        <v>'CE0721',</v>
      </c>
      <c r="N739" t="str">
        <f t="shared" si="124"/>
        <v>'ONECE',</v>
      </c>
      <c r="O739" t="str">
        <f t="shared" si="125"/>
        <v>1,</v>
      </c>
      <c r="P739" t="str">
        <f t="shared" si="126"/>
        <v>'ATTR',</v>
      </c>
      <c r="Q739" t="str">
        <f t="shared" si="127"/>
        <v>'ADD_PERCENT_OF_MAX',</v>
      </c>
      <c r="R739" t="str">
        <f t="shared" si="128"/>
        <v>'STAB',</v>
      </c>
      <c r="S739" t="str">
        <f t="shared" si="129"/>
        <v>0.25,</v>
      </c>
      <c r="T739" t="str">
        <f t="shared" si="130"/>
        <v>0.95,</v>
      </c>
      <c r="U739" t="str">
        <f t="shared" si="131"/>
        <v>'刺突耐性上昇中1ターン'</v>
      </c>
      <c r="V739" t="s">
        <v>1441</v>
      </c>
      <c r="W739" t="str">
        <f t="shared" si="132"/>
        <v>insert into conditionEffect values('CE0721','ONECE',1,'ATTR','ADD_PERCENT_OF_MAX','STAB',0.25,0.95,'刺突耐性上昇中1ターン');</v>
      </c>
    </row>
    <row r="740" spans="3:23">
      <c r="C740" t="s">
        <v>4642</v>
      </c>
      <c r="D740" t="s">
        <v>2884</v>
      </c>
      <c r="E740">
        <v>5</v>
      </c>
      <c r="F740" t="s">
        <v>3888</v>
      </c>
      <c r="G740" t="s">
        <v>2888</v>
      </c>
      <c r="H740" t="s">
        <v>1450</v>
      </c>
      <c r="I740">
        <v>0.25</v>
      </c>
      <c r="J740">
        <v>0.95</v>
      </c>
      <c r="K740" t="s">
        <v>3641</v>
      </c>
      <c r="L740" t="str">
        <f t="shared" si="122"/>
        <v>insert into conditionEffect values(</v>
      </c>
      <c r="M740" t="str">
        <f t="shared" si="123"/>
        <v>'CE0722',</v>
      </c>
      <c r="N740" t="str">
        <f t="shared" si="124"/>
        <v>'CONTINUE',</v>
      </c>
      <c r="O740" t="str">
        <f t="shared" si="125"/>
        <v>5,</v>
      </c>
      <c r="P740" t="str">
        <f t="shared" si="126"/>
        <v>'ATTR',</v>
      </c>
      <c r="Q740" t="str">
        <f t="shared" si="127"/>
        <v>'ADD_PERCENT_OF_MAX',</v>
      </c>
      <c r="R740" t="str">
        <f t="shared" si="128"/>
        <v>'STAB',</v>
      </c>
      <c r="S740" t="str">
        <f t="shared" si="129"/>
        <v>0.25,</v>
      </c>
      <c r="T740" t="str">
        <f t="shared" si="130"/>
        <v>0.95,</v>
      </c>
      <c r="U740" t="str">
        <f t="shared" si="131"/>
        <v>'刺突耐性上昇中5ターン'</v>
      </c>
      <c r="V740" t="s">
        <v>1441</v>
      </c>
      <c r="W740" t="str">
        <f t="shared" si="132"/>
        <v>insert into conditionEffect values('CE0722','CONTINUE',5,'ATTR','ADD_PERCENT_OF_MAX','STAB',0.25,0.95,'刺突耐性上昇中5ターン');</v>
      </c>
    </row>
    <row r="741" spans="3:23">
      <c r="C741" t="s">
        <v>4643</v>
      </c>
      <c r="D741" t="s">
        <v>2884</v>
      </c>
      <c r="E741">
        <v>10</v>
      </c>
      <c r="F741" t="s">
        <v>3888</v>
      </c>
      <c r="G741" t="s">
        <v>2888</v>
      </c>
      <c r="H741" t="s">
        <v>1450</v>
      </c>
      <c r="I741">
        <v>0.25</v>
      </c>
      <c r="J741">
        <v>0.95</v>
      </c>
      <c r="K741" t="s">
        <v>3642</v>
      </c>
      <c r="L741" t="str">
        <f t="shared" si="122"/>
        <v>insert into conditionEffect values(</v>
      </c>
      <c r="M741" t="str">
        <f t="shared" si="123"/>
        <v>'CE0723',</v>
      </c>
      <c r="N741" t="str">
        <f t="shared" si="124"/>
        <v>'CONTINUE',</v>
      </c>
      <c r="O741" t="str">
        <f t="shared" si="125"/>
        <v>10,</v>
      </c>
      <c r="P741" t="str">
        <f t="shared" si="126"/>
        <v>'ATTR',</v>
      </c>
      <c r="Q741" t="str">
        <f t="shared" si="127"/>
        <v>'ADD_PERCENT_OF_MAX',</v>
      </c>
      <c r="R741" t="str">
        <f t="shared" si="128"/>
        <v>'STAB',</v>
      </c>
      <c r="S741" t="str">
        <f t="shared" si="129"/>
        <v>0.25,</v>
      </c>
      <c r="T741" t="str">
        <f t="shared" si="130"/>
        <v>0.95,</v>
      </c>
      <c r="U741" t="str">
        <f t="shared" si="131"/>
        <v>'刺突耐性上昇中10ターン'</v>
      </c>
      <c r="V741" t="s">
        <v>1441</v>
      </c>
      <c r="W741" t="str">
        <f t="shared" si="132"/>
        <v>insert into conditionEffect values('CE0723','CONTINUE',10,'ATTR','ADD_PERCENT_OF_MAX','STAB',0.25,0.95,'刺突耐性上昇中10ターン');</v>
      </c>
    </row>
    <row r="742" spans="3:23">
      <c r="C742" t="s">
        <v>4644</v>
      </c>
      <c r="D742" t="s">
        <v>2886</v>
      </c>
      <c r="E742">
        <v>1</v>
      </c>
      <c r="F742" t="s">
        <v>3888</v>
      </c>
      <c r="G742" t="s">
        <v>2888</v>
      </c>
      <c r="H742" t="s">
        <v>1450</v>
      </c>
      <c r="I742">
        <v>0.5</v>
      </c>
      <c r="J742">
        <v>0.95</v>
      </c>
      <c r="K742" t="s">
        <v>3643</v>
      </c>
      <c r="L742" t="str">
        <f t="shared" si="122"/>
        <v>insert into conditionEffect values(</v>
      </c>
      <c r="M742" t="str">
        <f t="shared" si="123"/>
        <v>'CE0724',</v>
      </c>
      <c r="N742" t="str">
        <f t="shared" si="124"/>
        <v>'ONECE',</v>
      </c>
      <c r="O742" t="str">
        <f t="shared" si="125"/>
        <v>1,</v>
      </c>
      <c r="P742" t="str">
        <f t="shared" si="126"/>
        <v>'ATTR',</v>
      </c>
      <c r="Q742" t="str">
        <f t="shared" si="127"/>
        <v>'ADD_PERCENT_OF_MAX',</v>
      </c>
      <c r="R742" t="str">
        <f t="shared" si="128"/>
        <v>'STAB',</v>
      </c>
      <c r="S742" t="str">
        <f t="shared" si="129"/>
        <v>0.5,</v>
      </c>
      <c r="T742" t="str">
        <f t="shared" si="130"/>
        <v>0.95,</v>
      </c>
      <c r="U742" t="str">
        <f t="shared" si="131"/>
        <v>'刺突耐性上昇強1ターン'</v>
      </c>
      <c r="V742" t="s">
        <v>1441</v>
      </c>
      <c r="W742" t="str">
        <f t="shared" si="132"/>
        <v>insert into conditionEffect values('CE0724','ONECE',1,'ATTR','ADD_PERCENT_OF_MAX','STAB',0.5,0.95,'刺突耐性上昇強1ターン');</v>
      </c>
    </row>
    <row r="743" spans="3:23">
      <c r="C743" t="s">
        <v>4645</v>
      </c>
      <c r="D743" t="s">
        <v>2884</v>
      </c>
      <c r="E743">
        <v>5</v>
      </c>
      <c r="F743" t="s">
        <v>3888</v>
      </c>
      <c r="G743" t="s">
        <v>2888</v>
      </c>
      <c r="H743" t="s">
        <v>1450</v>
      </c>
      <c r="I743">
        <v>0.5</v>
      </c>
      <c r="J743">
        <v>0.95</v>
      </c>
      <c r="K743" t="s">
        <v>3644</v>
      </c>
      <c r="L743" t="str">
        <f t="shared" si="122"/>
        <v>insert into conditionEffect values(</v>
      </c>
      <c r="M743" t="str">
        <f t="shared" si="123"/>
        <v>'CE0725',</v>
      </c>
      <c r="N743" t="str">
        <f t="shared" si="124"/>
        <v>'CONTINUE',</v>
      </c>
      <c r="O743" t="str">
        <f t="shared" si="125"/>
        <v>5,</v>
      </c>
      <c r="P743" t="str">
        <f t="shared" si="126"/>
        <v>'ATTR',</v>
      </c>
      <c r="Q743" t="str">
        <f t="shared" si="127"/>
        <v>'ADD_PERCENT_OF_MAX',</v>
      </c>
      <c r="R743" t="str">
        <f t="shared" si="128"/>
        <v>'STAB',</v>
      </c>
      <c r="S743" t="str">
        <f t="shared" si="129"/>
        <v>0.5,</v>
      </c>
      <c r="T743" t="str">
        <f t="shared" si="130"/>
        <v>0.95,</v>
      </c>
      <c r="U743" t="str">
        <f t="shared" si="131"/>
        <v>'刺突耐性上昇強5ターン'</v>
      </c>
      <c r="V743" t="s">
        <v>1441</v>
      </c>
      <c r="W743" t="str">
        <f t="shared" si="132"/>
        <v>insert into conditionEffect values('CE0725','CONTINUE',5,'ATTR','ADD_PERCENT_OF_MAX','STAB',0.5,0.95,'刺突耐性上昇強5ターン');</v>
      </c>
    </row>
    <row r="744" spans="3:23">
      <c r="C744" t="s">
        <v>4646</v>
      </c>
      <c r="D744" t="s">
        <v>2884</v>
      </c>
      <c r="E744">
        <v>10</v>
      </c>
      <c r="F744" t="s">
        <v>3888</v>
      </c>
      <c r="G744" t="s">
        <v>2888</v>
      </c>
      <c r="H744" t="s">
        <v>1450</v>
      </c>
      <c r="I744">
        <v>0.5</v>
      </c>
      <c r="J744">
        <v>0.95</v>
      </c>
      <c r="K744" t="s">
        <v>3645</v>
      </c>
      <c r="L744" t="str">
        <f t="shared" si="122"/>
        <v>insert into conditionEffect values(</v>
      </c>
      <c r="M744" t="str">
        <f t="shared" si="123"/>
        <v>'CE0726',</v>
      </c>
      <c r="N744" t="str">
        <f t="shared" si="124"/>
        <v>'CONTINUE',</v>
      </c>
      <c r="O744" t="str">
        <f t="shared" si="125"/>
        <v>10,</v>
      </c>
      <c r="P744" t="str">
        <f t="shared" si="126"/>
        <v>'ATTR',</v>
      </c>
      <c r="Q744" t="str">
        <f t="shared" si="127"/>
        <v>'ADD_PERCENT_OF_MAX',</v>
      </c>
      <c r="R744" t="str">
        <f t="shared" si="128"/>
        <v>'STAB',</v>
      </c>
      <c r="S744" t="str">
        <f t="shared" si="129"/>
        <v>0.5,</v>
      </c>
      <c r="T744" t="str">
        <f t="shared" si="130"/>
        <v>0.95,</v>
      </c>
      <c r="U744" t="str">
        <f t="shared" si="131"/>
        <v>'刺突耐性上昇強10ターン'</v>
      </c>
      <c r="V744" t="s">
        <v>1441</v>
      </c>
      <c r="W744" t="str">
        <f t="shared" si="132"/>
        <v>insert into conditionEffect values('CE0726','CONTINUE',10,'ATTR','ADD_PERCENT_OF_MAX','STAB',0.5,0.95,'刺突耐性上昇強10ターン');</v>
      </c>
    </row>
    <row r="745" spans="3:23">
      <c r="C745" t="s">
        <v>4647</v>
      </c>
      <c r="D745" t="s">
        <v>2886</v>
      </c>
      <c r="E745">
        <v>1</v>
      </c>
      <c r="F745" t="s">
        <v>3888</v>
      </c>
      <c r="G745" t="s">
        <v>2888</v>
      </c>
      <c r="H745" t="s">
        <v>1450</v>
      </c>
      <c r="I745">
        <v>-0.1</v>
      </c>
      <c r="J745">
        <v>0.95</v>
      </c>
      <c r="K745" t="s">
        <v>3646</v>
      </c>
      <c r="L745" t="str">
        <f t="shared" si="122"/>
        <v>insert into conditionEffect values(</v>
      </c>
      <c r="M745" t="str">
        <f t="shared" si="123"/>
        <v>'CE0727',</v>
      </c>
      <c r="N745" t="str">
        <f t="shared" si="124"/>
        <v>'ONECE',</v>
      </c>
      <c r="O745" t="str">
        <f t="shared" si="125"/>
        <v>1,</v>
      </c>
      <c r="P745" t="str">
        <f t="shared" si="126"/>
        <v>'ATTR',</v>
      </c>
      <c r="Q745" t="str">
        <f t="shared" si="127"/>
        <v>'ADD_PERCENT_OF_MAX',</v>
      </c>
      <c r="R745" t="str">
        <f t="shared" si="128"/>
        <v>'STAB',</v>
      </c>
      <c r="S745" t="str">
        <f t="shared" si="129"/>
        <v>-0.1,</v>
      </c>
      <c r="T745" t="str">
        <f t="shared" si="130"/>
        <v>0.95,</v>
      </c>
      <c r="U745" t="str">
        <f t="shared" si="131"/>
        <v>'刺突耐性低下弱1ターン'</v>
      </c>
      <c r="V745" t="s">
        <v>1441</v>
      </c>
      <c r="W745" t="str">
        <f t="shared" si="132"/>
        <v>insert into conditionEffect values('CE0727','ONECE',1,'ATTR','ADD_PERCENT_OF_MAX','STAB',-0.1,0.95,'刺突耐性低下弱1ターン');</v>
      </c>
    </row>
    <row r="746" spans="3:23">
      <c r="C746" t="s">
        <v>4648</v>
      </c>
      <c r="D746" t="s">
        <v>2884</v>
      </c>
      <c r="E746">
        <v>5</v>
      </c>
      <c r="F746" t="s">
        <v>3888</v>
      </c>
      <c r="G746" t="s">
        <v>2888</v>
      </c>
      <c r="H746" t="s">
        <v>1450</v>
      </c>
      <c r="I746">
        <v>-0.1</v>
      </c>
      <c r="J746">
        <v>0.95</v>
      </c>
      <c r="K746" t="s">
        <v>3647</v>
      </c>
      <c r="L746" t="str">
        <f t="shared" si="122"/>
        <v>insert into conditionEffect values(</v>
      </c>
      <c r="M746" t="str">
        <f t="shared" si="123"/>
        <v>'CE0728',</v>
      </c>
      <c r="N746" t="str">
        <f t="shared" si="124"/>
        <v>'CONTINUE',</v>
      </c>
      <c r="O746" t="str">
        <f t="shared" si="125"/>
        <v>5,</v>
      </c>
      <c r="P746" t="str">
        <f t="shared" si="126"/>
        <v>'ATTR',</v>
      </c>
      <c r="Q746" t="str">
        <f t="shared" si="127"/>
        <v>'ADD_PERCENT_OF_MAX',</v>
      </c>
      <c r="R746" t="str">
        <f t="shared" si="128"/>
        <v>'STAB',</v>
      </c>
      <c r="S746" t="str">
        <f t="shared" si="129"/>
        <v>-0.1,</v>
      </c>
      <c r="T746" t="str">
        <f t="shared" si="130"/>
        <v>0.95,</v>
      </c>
      <c r="U746" t="str">
        <f t="shared" si="131"/>
        <v>'刺突耐性低下弱5ターン'</v>
      </c>
      <c r="V746" t="s">
        <v>1441</v>
      </c>
      <c r="W746" t="str">
        <f t="shared" si="132"/>
        <v>insert into conditionEffect values('CE0728','CONTINUE',5,'ATTR','ADD_PERCENT_OF_MAX','STAB',-0.1,0.95,'刺突耐性低下弱5ターン');</v>
      </c>
    </row>
    <row r="747" spans="3:23">
      <c r="C747" t="s">
        <v>4649</v>
      </c>
      <c r="D747" t="s">
        <v>2884</v>
      </c>
      <c r="E747">
        <v>10</v>
      </c>
      <c r="F747" t="s">
        <v>3888</v>
      </c>
      <c r="G747" t="s">
        <v>2888</v>
      </c>
      <c r="H747" t="s">
        <v>1450</v>
      </c>
      <c r="I747">
        <v>-0.1</v>
      </c>
      <c r="J747">
        <v>0.95</v>
      </c>
      <c r="K747" t="s">
        <v>3648</v>
      </c>
      <c r="L747" t="str">
        <f t="shared" si="122"/>
        <v>insert into conditionEffect values(</v>
      </c>
      <c r="M747" t="str">
        <f t="shared" si="123"/>
        <v>'CE0729',</v>
      </c>
      <c r="N747" t="str">
        <f t="shared" si="124"/>
        <v>'CONTINUE',</v>
      </c>
      <c r="O747" t="str">
        <f t="shared" si="125"/>
        <v>10,</v>
      </c>
      <c r="P747" t="str">
        <f t="shared" si="126"/>
        <v>'ATTR',</v>
      </c>
      <c r="Q747" t="str">
        <f t="shared" si="127"/>
        <v>'ADD_PERCENT_OF_MAX',</v>
      </c>
      <c r="R747" t="str">
        <f t="shared" si="128"/>
        <v>'STAB',</v>
      </c>
      <c r="S747" t="str">
        <f t="shared" si="129"/>
        <v>-0.1,</v>
      </c>
      <c r="T747" t="str">
        <f t="shared" si="130"/>
        <v>0.95,</v>
      </c>
      <c r="U747" t="str">
        <f t="shared" si="131"/>
        <v>'刺突耐性低下弱10ターン'</v>
      </c>
      <c r="V747" t="s">
        <v>1441</v>
      </c>
      <c r="W747" t="str">
        <f t="shared" si="132"/>
        <v>insert into conditionEffect values('CE0729','CONTINUE',10,'ATTR','ADD_PERCENT_OF_MAX','STAB',-0.1,0.95,'刺突耐性低下弱10ターン');</v>
      </c>
    </row>
    <row r="748" spans="3:23">
      <c r="C748" t="s">
        <v>4650</v>
      </c>
      <c r="D748" t="s">
        <v>2886</v>
      </c>
      <c r="E748">
        <v>1</v>
      </c>
      <c r="F748" t="s">
        <v>3888</v>
      </c>
      <c r="G748" t="s">
        <v>2888</v>
      </c>
      <c r="H748" t="s">
        <v>1450</v>
      </c>
      <c r="I748">
        <v>-0.25</v>
      </c>
      <c r="J748">
        <v>0.95</v>
      </c>
      <c r="K748" t="s">
        <v>3649</v>
      </c>
      <c r="L748" t="str">
        <f t="shared" si="122"/>
        <v>insert into conditionEffect values(</v>
      </c>
      <c r="M748" t="str">
        <f t="shared" si="123"/>
        <v>'CE0730',</v>
      </c>
      <c r="N748" t="str">
        <f t="shared" si="124"/>
        <v>'ONECE',</v>
      </c>
      <c r="O748" t="str">
        <f t="shared" si="125"/>
        <v>1,</v>
      </c>
      <c r="P748" t="str">
        <f t="shared" si="126"/>
        <v>'ATTR',</v>
      </c>
      <c r="Q748" t="str">
        <f t="shared" si="127"/>
        <v>'ADD_PERCENT_OF_MAX',</v>
      </c>
      <c r="R748" t="str">
        <f t="shared" si="128"/>
        <v>'STAB',</v>
      </c>
      <c r="S748" t="str">
        <f t="shared" si="129"/>
        <v>-0.25,</v>
      </c>
      <c r="T748" t="str">
        <f t="shared" si="130"/>
        <v>0.95,</v>
      </c>
      <c r="U748" t="str">
        <f t="shared" si="131"/>
        <v>'刺突耐性低下中1ターン'</v>
      </c>
      <c r="V748" t="s">
        <v>1441</v>
      </c>
      <c r="W748" t="str">
        <f t="shared" si="132"/>
        <v>insert into conditionEffect values('CE0730','ONECE',1,'ATTR','ADD_PERCENT_OF_MAX','STAB',-0.25,0.95,'刺突耐性低下中1ターン');</v>
      </c>
    </row>
    <row r="749" spans="3:23">
      <c r="C749" t="s">
        <v>4651</v>
      </c>
      <c r="D749" t="s">
        <v>2884</v>
      </c>
      <c r="E749">
        <v>5</v>
      </c>
      <c r="F749" t="s">
        <v>3888</v>
      </c>
      <c r="G749" t="s">
        <v>2888</v>
      </c>
      <c r="H749" t="s">
        <v>1450</v>
      </c>
      <c r="I749">
        <v>-0.25</v>
      </c>
      <c r="J749">
        <v>0.95</v>
      </c>
      <c r="K749" t="s">
        <v>3650</v>
      </c>
      <c r="L749" t="str">
        <f t="shared" si="122"/>
        <v>insert into conditionEffect values(</v>
      </c>
      <c r="M749" t="str">
        <f t="shared" si="123"/>
        <v>'CE0731',</v>
      </c>
      <c r="N749" t="str">
        <f t="shared" si="124"/>
        <v>'CONTINUE',</v>
      </c>
      <c r="O749" t="str">
        <f t="shared" si="125"/>
        <v>5,</v>
      </c>
      <c r="P749" t="str">
        <f t="shared" si="126"/>
        <v>'ATTR',</v>
      </c>
      <c r="Q749" t="str">
        <f t="shared" si="127"/>
        <v>'ADD_PERCENT_OF_MAX',</v>
      </c>
      <c r="R749" t="str">
        <f t="shared" si="128"/>
        <v>'STAB',</v>
      </c>
      <c r="S749" t="str">
        <f t="shared" si="129"/>
        <v>-0.25,</v>
      </c>
      <c r="T749" t="str">
        <f t="shared" si="130"/>
        <v>0.95,</v>
      </c>
      <c r="U749" t="str">
        <f t="shared" si="131"/>
        <v>'刺突耐性低下中5ターン'</v>
      </c>
      <c r="V749" t="s">
        <v>1441</v>
      </c>
      <c r="W749" t="str">
        <f t="shared" si="132"/>
        <v>insert into conditionEffect values('CE0731','CONTINUE',5,'ATTR','ADD_PERCENT_OF_MAX','STAB',-0.25,0.95,'刺突耐性低下中5ターン');</v>
      </c>
    </row>
    <row r="750" spans="3:23">
      <c r="C750" t="s">
        <v>4652</v>
      </c>
      <c r="D750" t="s">
        <v>2884</v>
      </c>
      <c r="E750">
        <v>10</v>
      </c>
      <c r="F750" t="s">
        <v>3888</v>
      </c>
      <c r="G750" t="s">
        <v>2888</v>
      </c>
      <c r="H750" t="s">
        <v>1450</v>
      </c>
      <c r="I750">
        <v>-0.25</v>
      </c>
      <c r="J750">
        <v>0.95</v>
      </c>
      <c r="K750" t="s">
        <v>3651</v>
      </c>
      <c r="L750" t="str">
        <f t="shared" si="122"/>
        <v>insert into conditionEffect values(</v>
      </c>
      <c r="M750" t="str">
        <f t="shared" si="123"/>
        <v>'CE0732',</v>
      </c>
      <c r="N750" t="str">
        <f t="shared" si="124"/>
        <v>'CONTINUE',</v>
      </c>
      <c r="O750" t="str">
        <f t="shared" si="125"/>
        <v>10,</v>
      </c>
      <c r="P750" t="str">
        <f t="shared" si="126"/>
        <v>'ATTR',</v>
      </c>
      <c r="Q750" t="str">
        <f t="shared" si="127"/>
        <v>'ADD_PERCENT_OF_MAX',</v>
      </c>
      <c r="R750" t="str">
        <f t="shared" si="128"/>
        <v>'STAB',</v>
      </c>
      <c r="S750" t="str">
        <f t="shared" si="129"/>
        <v>-0.25,</v>
      </c>
      <c r="T750" t="str">
        <f t="shared" si="130"/>
        <v>0.95,</v>
      </c>
      <c r="U750" t="str">
        <f t="shared" si="131"/>
        <v>'刺突耐性低下中10ターン'</v>
      </c>
      <c r="V750" t="s">
        <v>1441</v>
      </c>
      <c r="W750" t="str">
        <f t="shared" si="132"/>
        <v>insert into conditionEffect values('CE0732','CONTINUE',10,'ATTR','ADD_PERCENT_OF_MAX','STAB',-0.25,0.95,'刺突耐性低下中10ターン');</v>
      </c>
    </row>
    <row r="751" spans="3:23">
      <c r="C751" t="s">
        <v>4653</v>
      </c>
      <c r="D751" t="s">
        <v>2886</v>
      </c>
      <c r="E751">
        <v>1</v>
      </c>
      <c r="F751" t="s">
        <v>3888</v>
      </c>
      <c r="G751" t="s">
        <v>2888</v>
      </c>
      <c r="H751" t="s">
        <v>1450</v>
      </c>
      <c r="I751">
        <v>-0.5</v>
      </c>
      <c r="J751">
        <v>0.95</v>
      </c>
      <c r="K751" t="s">
        <v>3652</v>
      </c>
      <c r="L751" t="str">
        <f t="shared" si="122"/>
        <v>insert into conditionEffect values(</v>
      </c>
      <c r="M751" t="str">
        <f t="shared" si="123"/>
        <v>'CE0733',</v>
      </c>
      <c r="N751" t="str">
        <f t="shared" si="124"/>
        <v>'ONECE',</v>
      </c>
      <c r="O751" t="str">
        <f t="shared" si="125"/>
        <v>1,</v>
      </c>
      <c r="P751" t="str">
        <f t="shared" si="126"/>
        <v>'ATTR',</v>
      </c>
      <c r="Q751" t="str">
        <f t="shared" si="127"/>
        <v>'ADD_PERCENT_OF_MAX',</v>
      </c>
      <c r="R751" t="str">
        <f t="shared" si="128"/>
        <v>'STAB',</v>
      </c>
      <c r="S751" t="str">
        <f t="shared" si="129"/>
        <v>-0.5,</v>
      </c>
      <c r="T751" t="str">
        <f t="shared" si="130"/>
        <v>0.95,</v>
      </c>
      <c r="U751" t="str">
        <f t="shared" si="131"/>
        <v>'刺突耐性低下強1ターン'</v>
      </c>
      <c r="V751" t="s">
        <v>1441</v>
      </c>
      <c r="W751" t="str">
        <f t="shared" si="132"/>
        <v>insert into conditionEffect values('CE0733','ONECE',1,'ATTR','ADD_PERCENT_OF_MAX','STAB',-0.5,0.95,'刺突耐性低下強1ターン');</v>
      </c>
    </row>
    <row r="752" spans="3:23">
      <c r="C752" t="s">
        <v>4654</v>
      </c>
      <c r="D752" t="s">
        <v>2884</v>
      </c>
      <c r="E752">
        <v>5</v>
      </c>
      <c r="F752" t="s">
        <v>3888</v>
      </c>
      <c r="G752" t="s">
        <v>2888</v>
      </c>
      <c r="H752" t="s">
        <v>1450</v>
      </c>
      <c r="I752">
        <v>-0.5</v>
      </c>
      <c r="J752">
        <v>0.95</v>
      </c>
      <c r="K752" t="s">
        <v>3653</v>
      </c>
      <c r="L752" t="str">
        <f t="shared" si="122"/>
        <v>insert into conditionEffect values(</v>
      </c>
      <c r="M752" t="str">
        <f t="shared" si="123"/>
        <v>'CE0734',</v>
      </c>
      <c r="N752" t="str">
        <f t="shared" si="124"/>
        <v>'CONTINUE',</v>
      </c>
      <c r="O752" t="str">
        <f t="shared" si="125"/>
        <v>5,</v>
      </c>
      <c r="P752" t="str">
        <f t="shared" si="126"/>
        <v>'ATTR',</v>
      </c>
      <c r="Q752" t="str">
        <f t="shared" si="127"/>
        <v>'ADD_PERCENT_OF_MAX',</v>
      </c>
      <c r="R752" t="str">
        <f t="shared" si="128"/>
        <v>'STAB',</v>
      </c>
      <c r="S752" t="str">
        <f t="shared" si="129"/>
        <v>-0.5,</v>
      </c>
      <c r="T752" t="str">
        <f t="shared" si="130"/>
        <v>0.95,</v>
      </c>
      <c r="U752" t="str">
        <f t="shared" si="131"/>
        <v>'刺突耐性低下強5ターン'</v>
      </c>
      <c r="V752" t="s">
        <v>1441</v>
      </c>
      <c r="W752" t="str">
        <f t="shared" si="132"/>
        <v>insert into conditionEffect values('CE0734','CONTINUE',5,'ATTR','ADD_PERCENT_OF_MAX','STAB',-0.5,0.95,'刺突耐性低下強5ターン');</v>
      </c>
    </row>
    <row r="753" spans="3:23">
      <c r="C753" t="s">
        <v>4655</v>
      </c>
      <c r="D753" t="s">
        <v>2884</v>
      </c>
      <c r="E753">
        <v>10</v>
      </c>
      <c r="F753" t="s">
        <v>3888</v>
      </c>
      <c r="G753" t="s">
        <v>2888</v>
      </c>
      <c r="H753" t="s">
        <v>1450</v>
      </c>
      <c r="I753">
        <v>-0.5</v>
      </c>
      <c r="J753">
        <v>0.95</v>
      </c>
      <c r="K753" t="s">
        <v>3654</v>
      </c>
      <c r="L753" t="str">
        <f t="shared" si="122"/>
        <v>insert into conditionEffect values(</v>
      </c>
      <c r="M753" t="str">
        <f t="shared" si="123"/>
        <v>'CE0735',</v>
      </c>
      <c r="N753" t="str">
        <f t="shared" si="124"/>
        <v>'CONTINUE',</v>
      </c>
      <c r="O753" t="str">
        <f t="shared" si="125"/>
        <v>10,</v>
      </c>
      <c r="P753" t="str">
        <f t="shared" si="126"/>
        <v>'ATTR',</v>
      </c>
      <c r="Q753" t="str">
        <f t="shared" si="127"/>
        <v>'ADD_PERCENT_OF_MAX',</v>
      </c>
      <c r="R753" t="str">
        <f t="shared" si="128"/>
        <v>'STAB',</v>
      </c>
      <c r="S753" t="str">
        <f t="shared" si="129"/>
        <v>-0.5,</v>
      </c>
      <c r="T753" t="str">
        <f t="shared" si="130"/>
        <v>0.95,</v>
      </c>
      <c r="U753" t="str">
        <f t="shared" si="131"/>
        <v>'刺突耐性低下強10ターン'</v>
      </c>
      <c r="V753" t="s">
        <v>1441</v>
      </c>
      <c r="W753" t="str">
        <f t="shared" si="132"/>
        <v>insert into conditionEffect values('CE0735','CONTINUE',10,'ATTR','ADD_PERCENT_OF_MAX','STAB',-0.5,0.95,'刺突耐性低下強10ターン');</v>
      </c>
    </row>
    <row r="754" spans="3:23">
      <c r="C754" t="s">
        <v>4656</v>
      </c>
      <c r="D754" t="s">
        <v>2886</v>
      </c>
      <c r="E754">
        <v>1</v>
      </c>
      <c r="F754" t="s">
        <v>3888</v>
      </c>
      <c r="G754" t="s">
        <v>2888</v>
      </c>
      <c r="H754" t="s">
        <v>1451</v>
      </c>
      <c r="I754">
        <v>0.1</v>
      </c>
      <c r="J754">
        <v>0.95</v>
      </c>
      <c r="K754" t="s">
        <v>3655</v>
      </c>
      <c r="L754" t="str">
        <f t="shared" si="122"/>
        <v>insert into conditionEffect values(</v>
      </c>
      <c r="M754" t="str">
        <f t="shared" si="123"/>
        <v>'CE0736',</v>
      </c>
      <c r="N754" t="str">
        <f t="shared" si="124"/>
        <v>'ONECE',</v>
      </c>
      <c r="O754" t="str">
        <f t="shared" si="125"/>
        <v>1,</v>
      </c>
      <c r="P754" t="str">
        <f t="shared" si="126"/>
        <v>'ATTR',</v>
      </c>
      <c r="Q754" t="str">
        <f t="shared" si="127"/>
        <v>'ADD_PERCENT_OF_MAX',</v>
      </c>
      <c r="R754" t="str">
        <f t="shared" si="128"/>
        <v>'IMPACT',</v>
      </c>
      <c r="S754" t="str">
        <f t="shared" si="129"/>
        <v>0.1,</v>
      </c>
      <c r="T754" t="str">
        <f t="shared" si="130"/>
        <v>0.95,</v>
      </c>
      <c r="U754" t="str">
        <f t="shared" si="131"/>
        <v>'衝撃耐性上昇弱1ターン'</v>
      </c>
      <c r="V754" t="s">
        <v>1441</v>
      </c>
      <c r="W754" t="str">
        <f t="shared" si="132"/>
        <v>insert into conditionEffect values('CE0736','ONECE',1,'ATTR','ADD_PERCENT_OF_MAX','IMPACT',0.1,0.95,'衝撃耐性上昇弱1ターン');</v>
      </c>
    </row>
    <row r="755" spans="3:23">
      <c r="C755" t="s">
        <v>4657</v>
      </c>
      <c r="D755" t="s">
        <v>2884</v>
      </c>
      <c r="E755">
        <v>5</v>
      </c>
      <c r="F755" t="s">
        <v>3888</v>
      </c>
      <c r="G755" t="s">
        <v>2888</v>
      </c>
      <c r="H755" t="s">
        <v>4942</v>
      </c>
      <c r="I755">
        <v>0.1</v>
      </c>
      <c r="J755">
        <v>0.95</v>
      </c>
      <c r="K755" t="s">
        <v>3656</v>
      </c>
      <c r="L755" t="str">
        <f t="shared" si="122"/>
        <v>insert into conditionEffect values(</v>
      </c>
      <c r="M755" t="str">
        <f t="shared" si="123"/>
        <v>'CE0737',</v>
      </c>
      <c r="N755" t="str">
        <f t="shared" si="124"/>
        <v>'CONTINUE',</v>
      </c>
      <c r="O755" t="str">
        <f t="shared" si="125"/>
        <v>5,</v>
      </c>
      <c r="P755" t="str">
        <f t="shared" si="126"/>
        <v>'ATTR',</v>
      </c>
      <c r="Q755" t="str">
        <f t="shared" si="127"/>
        <v>'ADD_PERCENT_OF_MAX',</v>
      </c>
      <c r="R755" t="str">
        <f t="shared" si="128"/>
        <v>'IMPACT',</v>
      </c>
      <c r="S755" t="str">
        <f t="shared" si="129"/>
        <v>0.1,</v>
      </c>
      <c r="T755" t="str">
        <f t="shared" si="130"/>
        <v>0.95,</v>
      </c>
      <c r="U755" t="str">
        <f t="shared" si="131"/>
        <v>'衝撃耐性上昇弱5ターン'</v>
      </c>
      <c r="V755" t="s">
        <v>1441</v>
      </c>
      <c r="W755" t="str">
        <f t="shared" si="132"/>
        <v>insert into conditionEffect values('CE0737','CONTINUE',5,'ATTR','ADD_PERCENT_OF_MAX','IMPACT',0.1,0.95,'衝撃耐性上昇弱5ターン');</v>
      </c>
    </row>
    <row r="756" spans="3:23">
      <c r="C756" t="s">
        <v>4658</v>
      </c>
      <c r="D756" t="s">
        <v>2884</v>
      </c>
      <c r="E756">
        <v>10</v>
      </c>
      <c r="F756" t="s">
        <v>3888</v>
      </c>
      <c r="G756" t="s">
        <v>2888</v>
      </c>
      <c r="H756" t="s">
        <v>1451</v>
      </c>
      <c r="I756">
        <v>0.1</v>
      </c>
      <c r="J756">
        <v>0.95</v>
      </c>
      <c r="K756" t="s">
        <v>3657</v>
      </c>
      <c r="L756" t="str">
        <f t="shared" si="122"/>
        <v>insert into conditionEffect values(</v>
      </c>
      <c r="M756" t="str">
        <f t="shared" si="123"/>
        <v>'CE0738',</v>
      </c>
      <c r="N756" t="str">
        <f t="shared" si="124"/>
        <v>'CONTINUE',</v>
      </c>
      <c r="O756" t="str">
        <f t="shared" si="125"/>
        <v>10,</v>
      </c>
      <c r="P756" t="str">
        <f t="shared" si="126"/>
        <v>'ATTR',</v>
      </c>
      <c r="Q756" t="str">
        <f t="shared" si="127"/>
        <v>'ADD_PERCENT_OF_MAX',</v>
      </c>
      <c r="R756" t="str">
        <f t="shared" si="128"/>
        <v>'IMPACT',</v>
      </c>
      <c r="S756" t="str">
        <f t="shared" si="129"/>
        <v>0.1,</v>
      </c>
      <c r="T756" t="str">
        <f t="shared" si="130"/>
        <v>0.95,</v>
      </c>
      <c r="U756" t="str">
        <f t="shared" si="131"/>
        <v>'衝撃耐性上昇弱10ターン'</v>
      </c>
      <c r="V756" t="s">
        <v>1441</v>
      </c>
      <c r="W756" t="str">
        <f t="shared" si="132"/>
        <v>insert into conditionEffect values('CE0738','CONTINUE',10,'ATTR','ADD_PERCENT_OF_MAX','IMPACT',0.1,0.95,'衝撃耐性上昇弱10ターン');</v>
      </c>
    </row>
    <row r="757" spans="3:23">
      <c r="C757" t="s">
        <v>4659</v>
      </c>
      <c r="D757" t="s">
        <v>2886</v>
      </c>
      <c r="E757">
        <v>1</v>
      </c>
      <c r="F757" t="s">
        <v>3888</v>
      </c>
      <c r="G757" t="s">
        <v>2888</v>
      </c>
      <c r="H757" t="s">
        <v>1451</v>
      </c>
      <c r="I757">
        <v>0.25</v>
      </c>
      <c r="J757">
        <v>0.95</v>
      </c>
      <c r="K757" t="s">
        <v>3658</v>
      </c>
      <c r="L757" t="str">
        <f t="shared" si="122"/>
        <v>insert into conditionEffect values(</v>
      </c>
      <c r="M757" t="str">
        <f t="shared" si="123"/>
        <v>'CE0739',</v>
      </c>
      <c r="N757" t="str">
        <f t="shared" si="124"/>
        <v>'ONECE',</v>
      </c>
      <c r="O757" t="str">
        <f t="shared" si="125"/>
        <v>1,</v>
      </c>
      <c r="P757" t="str">
        <f t="shared" si="126"/>
        <v>'ATTR',</v>
      </c>
      <c r="Q757" t="str">
        <f t="shared" si="127"/>
        <v>'ADD_PERCENT_OF_MAX',</v>
      </c>
      <c r="R757" t="str">
        <f t="shared" si="128"/>
        <v>'IMPACT',</v>
      </c>
      <c r="S757" t="str">
        <f t="shared" si="129"/>
        <v>0.25,</v>
      </c>
      <c r="T757" t="str">
        <f t="shared" si="130"/>
        <v>0.95,</v>
      </c>
      <c r="U757" t="str">
        <f t="shared" si="131"/>
        <v>'衝撃耐性上昇中1ターン'</v>
      </c>
      <c r="V757" t="s">
        <v>1441</v>
      </c>
      <c r="W757" t="str">
        <f t="shared" si="132"/>
        <v>insert into conditionEffect values('CE0739','ONECE',1,'ATTR','ADD_PERCENT_OF_MAX','IMPACT',0.25,0.95,'衝撃耐性上昇中1ターン');</v>
      </c>
    </row>
    <row r="758" spans="3:23">
      <c r="C758" t="s">
        <v>4660</v>
      </c>
      <c r="D758" t="s">
        <v>2884</v>
      </c>
      <c r="E758">
        <v>5</v>
      </c>
      <c r="F758" t="s">
        <v>3888</v>
      </c>
      <c r="G758" t="s">
        <v>2888</v>
      </c>
      <c r="H758" t="s">
        <v>1451</v>
      </c>
      <c r="I758">
        <v>0.25</v>
      </c>
      <c r="J758">
        <v>0.95</v>
      </c>
      <c r="K758" t="s">
        <v>3659</v>
      </c>
      <c r="L758" t="str">
        <f t="shared" si="122"/>
        <v>insert into conditionEffect values(</v>
      </c>
      <c r="M758" t="str">
        <f t="shared" si="123"/>
        <v>'CE0740',</v>
      </c>
      <c r="N758" t="str">
        <f t="shared" si="124"/>
        <v>'CONTINUE',</v>
      </c>
      <c r="O758" t="str">
        <f t="shared" si="125"/>
        <v>5,</v>
      </c>
      <c r="P758" t="str">
        <f t="shared" si="126"/>
        <v>'ATTR',</v>
      </c>
      <c r="Q758" t="str">
        <f t="shared" si="127"/>
        <v>'ADD_PERCENT_OF_MAX',</v>
      </c>
      <c r="R758" t="str">
        <f t="shared" si="128"/>
        <v>'IMPACT',</v>
      </c>
      <c r="S758" t="str">
        <f t="shared" si="129"/>
        <v>0.25,</v>
      </c>
      <c r="T758" t="str">
        <f t="shared" si="130"/>
        <v>0.95,</v>
      </c>
      <c r="U758" t="str">
        <f t="shared" si="131"/>
        <v>'衝撃耐性上昇中5ターン'</v>
      </c>
      <c r="V758" t="s">
        <v>1441</v>
      </c>
      <c r="W758" t="str">
        <f t="shared" si="132"/>
        <v>insert into conditionEffect values('CE0740','CONTINUE',5,'ATTR','ADD_PERCENT_OF_MAX','IMPACT',0.25,0.95,'衝撃耐性上昇中5ターン');</v>
      </c>
    </row>
    <row r="759" spans="3:23">
      <c r="C759" t="s">
        <v>4661</v>
      </c>
      <c r="D759" t="s">
        <v>2884</v>
      </c>
      <c r="E759">
        <v>10</v>
      </c>
      <c r="F759" t="s">
        <v>3888</v>
      </c>
      <c r="G759" t="s">
        <v>2888</v>
      </c>
      <c r="H759" t="s">
        <v>1451</v>
      </c>
      <c r="I759">
        <v>0.25</v>
      </c>
      <c r="J759">
        <v>0.95</v>
      </c>
      <c r="K759" t="s">
        <v>3660</v>
      </c>
      <c r="L759" t="str">
        <f t="shared" si="122"/>
        <v>insert into conditionEffect values(</v>
      </c>
      <c r="M759" t="str">
        <f t="shared" si="123"/>
        <v>'CE0741',</v>
      </c>
      <c r="N759" t="str">
        <f t="shared" si="124"/>
        <v>'CONTINUE',</v>
      </c>
      <c r="O759" t="str">
        <f t="shared" si="125"/>
        <v>10,</v>
      </c>
      <c r="P759" t="str">
        <f t="shared" si="126"/>
        <v>'ATTR',</v>
      </c>
      <c r="Q759" t="str">
        <f t="shared" si="127"/>
        <v>'ADD_PERCENT_OF_MAX',</v>
      </c>
      <c r="R759" t="str">
        <f t="shared" si="128"/>
        <v>'IMPACT',</v>
      </c>
      <c r="S759" t="str">
        <f t="shared" si="129"/>
        <v>0.25,</v>
      </c>
      <c r="T759" t="str">
        <f t="shared" si="130"/>
        <v>0.95,</v>
      </c>
      <c r="U759" t="str">
        <f t="shared" si="131"/>
        <v>'衝撃耐性上昇中10ターン'</v>
      </c>
      <c r="V759" t="s">
        <v>1441</v>
      </c>
      <c r="W759" t="str">
        <f t="shared" si="132"/>
        <v>insert into conditionEffect values('CE0741','CONTINUE',10,'ATTR','ADD_PERCENT_OF_MAX','IMPACT',0.25,0.95,'衝撃耐性上昇中10ターン');</v>
      </c>
    </row>
    <row r="760" spans="3:23">
      <c r="C760" t="s">
        <v>4662</v>
      </c>
      <c r="D760" t="s">
        <v>2886</v>
      </c>
      <c r="E760">
        <v>1</v>
      </c>
      <c r="F760" t="s">
        <v>3888</v>
      </c>
      <c r="G760" t="s">
        <v>2888</v>
      </c>
      <c r="H760" t="s">
        <v>1451</v>
      </c>
      <c r="I760">
        <v>0.5</v>
      </c>
      <c r="J760">
        <v>0.95</v>
      </c>
      <c r="K760" t="s">
        <v>3661</v>
      </c>
      <c r="L760" t="str">
        <f t="shared" si="122"/>
        <v>insert into conditionEffect values(</v>
      </c>
      <c r="M760" t="str">
        <f t="shared" si="123"/>
        <v>'CE0742',</v>
      </c>
      <c r="N760" t="str">
        <f t="shared" si="124"/>
        <v>'ONECE',</v>
      </c>
      <c r="O760" t="str">
        <f t="shared" si="125"/>
        <v>1,</v>
      </c>
      <c r="P760" t="str">
        <f t="shared" si="126"/>
        <v>'ATTR',</v>
      </c>
      <c r="Q760" t="str">
        <f t="shared" si="127"/>
        <v>'ADD_PERCENT_OF_MAX',</v>
      </c>
      <c r="R760" t="str">
        <f t="shared" si="128"/>
        <v>'IMPACT',</v>
      </c>
      <c r="S760" t="str">
        <f t="shared" si="129"/>
        <v>0.5,</v>
      </c>
      <c r="T760" t="str">
        <f t="shared" si="130"/>
        <v>0.95,</v>
      </c>
      <c r="U760" t="str">
        <f t="shared" si="131"/>
        <v>'衝撃耐性上昇強1ターン'</v>
      </c>
      <c r="V760" t="s">
        <v>1441</v>
      </c>
      <c r="W760" t="str">
        <f t="shared" si="132"/>
        <v>insert into conditionEffect values('CE0742','ONECE',1,'ATTR','ADD_PERCENT_OF_MAX','IMPACT',0.5,0.95,'衝撃耐性上昇強1ターン');</v>
      </c>
    </row>
    <row r="761" spans="3:23">
      <c r="C761" t="s">
        <v>4663</v>
      </c>
      <c r="D761" t="s">
        <v>2884</v>
      </c>
      <c r="E761">
        <v>5</v>
      </c>
      <c r="F761" t="s">
        <v>3888</v>
      </c>
      <c r="G761" t="s">
        <v>2888</v>
      </c>
      <c r="H761" t="s">
        <v>1451</v>
      </c>
      <c r="I761">
        <v>0.5</v>
      </c>
      <c r="J761">
        <v>0.95</v>
      </c>
      <c r="K761" t="s">
        <v>3662</v>
      </c>
      <c r="L761" t="str">
        <f t="shared" si="122"/>
        <v>insert into conditionEffect values(</v>
      </c>
      <c r="M761" t="str">
        <f t="shared" si="123"/>
        <v>'CE0743',</v>
      </c>
      <c r="N761" t="str">
        <f t="shared" si="124"/>
        <v>'CONTINUE',</v>
      </c>
      <c r="O761" t="str">
        <f t="shared" si="125"/>
        <v>5,</v>
      </c>
      <c r="P761" t="str">
        <f t="shared" si="126"/>
        <v>'ATTR',</v>
      </c>
      <c r="Q761" t="str">
        <f t="shared" si="127"/>
        <v>'ADD_PERCENT_OF_MAX',</v>
      </c>
      <c r="R761" t="str">
        <f t="shared" si="128"/>
        <v>'IMPACT',</v>
      </c>
      <c r="S761" t="str">
        <f t="shared" si="129"/>
        <v>0.5,</v>
      </c>
      <c r="T761" t="str">
        <f t="shared" si="130"/>
        <v>0.95,</v>
      </c>
      <c r="U761" t="str">
        <f t="shared" si="131"/>
        <v>'衝撃耐性上昇強5ターン'</v>
      </c>
      <c r="V761" t="s">
        <v>1441</v>
      </c>
      <c r="W761" t="str">
        <f t="shared" si="132"/>
        <v>insert into conditionEffect values('CE0743','CONTINUE',5,'ATTR','ADD_PERCENT_OF_MAX','IMPACT',0.5,0.95,'衝撃耐性上昇強5ターン');</v>
      </c>
    </row>
    <row r="762" spans="3:23">
      <c r="C762" t="s">
        <v>4664</v>
      </c>
      <c r="D762" t="s">
        <v>2884</v>
      </c>
      <c r="E762">
        <v>10</v>
      </c>
      <c r="F762" t="s">
        <v>3888</v>
      </c>
      <c r="G762" t="s">
        <v>2888</v>
      </c>
      <c r="H762" t="s">
        <v>1451</v>
      </c>
      <c r="I762">
        <v>0.5</v>
      </c>
      <c r="J762">
        <v>0.95</v>
      </c>
      <c r="K762" t="s">
        <v>3663</v>
      </c>
      <c r="L762" t="str">
        <f t="shared" si="122"/>
        <v>insert into conditionEffect values(</v>
      </c>
      <c r="M762" t="str">
        <f t="shared" si="123"/>
        <v>'CE0744',</v>
      </c>
      <c r="N762" t="str">
        <f t="shared" si="124"/>
        <v>'CONTINUE',</v>
      </c>
      <c r="O762" t="str">
        <f t="shared" si="125"/>
        <v>10,</v>
      </c>
      <c r="P762" t="str">
        <f t="shared" si="126"/>
        <v>'ATTR',</v>
      </c>
      <c r="Q762" t="str">
        <f t="shared" si="127"/>
        <v>'ADD_PERCENT_OF_MAX',</v>
      </c>
      <c r="R762" t="str">
        <f t="shared" si="128"/>
        <v>'IMPACT',</v>
      </c>
      <c r="S762" t="str">
        <f t="shared" si="129"/>
        <v>0.5,</v>
      </c>
      <c r="T762" t="str">
        <f t="shared" si="130"/>
        <v>0.95,</v>
      </c>
      <c r="U762" t="str">
        <f t="shared" si="131"/>
        <v>'衝撃耐性上昇強10ターン'</v>
      </c>
      <c r="V762" t="s">
        <v>1441</v>
      </c>
      <c r="W762" t="str">
        <f t="shared" si="132"/>
        <v>insert into conditionEffect values('CE0744','CONTINUE',10,'ATTR','ADD_PERCENT_OF_MAX','IMPACT',0.5,0.95,'衝撃耐性上昇強10ターン');</v>
      </c>
    </row>
    <row r="763" spans="3:23">
      <c r="C763" t="s">
        <v>4665</v>
      </c>
      <c r="D763" t="s">
        <v>2886</v>
      </c>
      <c r="E763">
        <v>1</v>
      </c>
      <c r="F763" t="s">
        <v>3888</v>
      </c>
      <c r="G763" t="s">
        <v>2888</v>
      </c>
      <c r="H763" t="s">
        <v>1451</v>
      </c>
      <c r="I763">
        <v>-0.1</v>
      </c>
      <c r="J763">
        <v>0.95</v>
      </c>
      <c r="K763" t="s">
        <v>3664</v>
      </c>
      <c r="L763" t="str">
        <f t="shared" si="122"/>
        <v>insert into conditionEffect values(</v>
      </c>
      <c r="M763" t="str">
        <f t="shared" si="123"/>
        <v>'CE0745',</v>
      </c>
      <c r="N763" t="str">
        <f t="shared" si="124"/>
        <v>'ONECE',</v>
      </c>
      <c r="O763" t="str">
        <f t="shared" si="125"/>
        <v>1,</v>
      </c>
      <c r="P763" t="str">
        <f t="shared" si="126"/>
        <v>'ATTR',</v>
      </c>
      <c r="Q763" t="str">
        <f t="shared" si="127"/>
        <v>'ADD_PERCENT_OF_MAX',</v>
      </c>
      <c r="R763" t="str">
        <f t="shared" si="128"/>
        <v>'IMPACT',</v>
      </c>
      <c r="S763" t="str">
        <f t="shared" si="129"/>
        <v>-0.1,</v>
      </c>
      <c r="T763" t="str">
        <f t="shared" si="130"/>
        <v>0.95,</v>
      </c>
      <c r="U763" t="str">
        <f t="shared" si="131"/>
        <v>'衝撃耐性低下弱1ターン'</v>
      </c>
      <c r="V763" t="s">
        <v>1441</v>
      </c>
      <c r="W763" t="str">
        <f t="shared" si="132"/>
        <v>insert into conditionEffect values('CE0745','ONECE',1,'ATTR','ADD_PERCENT_OF_MAX','IMPACT',-0.1,0.95,'衝撃耐性低下弱1ターン');</v>
      </c>
    </row>
    <row r="764" spans="3:23">
      <c r="C764" t="s">
        <v>4666</v>
      </c>
      <c r="D764" t="s">
        <v>2884</v>
      </c>
      <c r="E764">
        <v>5</v>
      </c>
      <c r="F764" t="s">
        <v>3888</v>
      </c>
      <c r="G764" t="s">
        <v>2888</v>
      </c>
      <c r="H764" t="s">
        <v>1451</v>
      </c>
      <c r="I764">
        <v>-0.1</v>
      </c>
      <c r="J764">
        <v>0.95</v>
      </c>
      <c r="K764" t="s">
        <v>3665</v>
      </c>
      <c r="L764" t="str">
        <f t="shared" si="122"/>
        <v>insert into conditionEffect values(</v>
      </c>
      <c r="M764" t="str">
        <f t="shared" si="123"/>
        <v>'CE0746',</v>
      </c>
      <c r="N764" t="str">
        <f t="shared" si="124"/>
        <v>'CONTINUE',</v>
      </c>
      <c r="O764" t="str">
        <f t="shared" si="125"/>
        <v>5,</v>
      </c>
      <c r="P764" t="str">
        <f t="shared" si="126"/>
        <v>'ATTR',</v>
      </c>
      <c r="Q764" t="str">
        <f t="shared" si="127"/>
        <v>'ADD_PERCENT_OF_MAX',</v>
      </c>
      <c r="R764" t="str">
        <f t="shared" si="128"/>
        <v>'IMPACT',</v>
      </c>
      <c r="S764" t="str">
        <f t="shared" si="129"/>
        <v>-0.1,</v>
      </c>
      <c r="T764" t="str">
        <f t="shared" si="130"/>
        <v>0.95,</v>
      </c>
      <c r="U764" t="str">
        <f t="shared" si="131"/>
        <v>'衝撃耐性低下弱5ターン'</v>
      </c>
      <c r="V764" t="s">
        <v>1441</v>
      </c>
      <c r="W764" t="str">
        <f t="shared" si="132"/>
        <v>insert into conditionEffect values('CE0746','CONTINUE',5,'ATTR','ADD_PERCENT_OF_MAX','IMPACT',-0.1,0.95,'衝撃耐性低下弱5ターン');</v>
      </c>
    </row>
    <row r="765" spans="3:23">
      <c r="C765" t="s">
        <v>4667</v>
      </c>
      <c r="D765" t="s">
        <v>2884</v>
      </c>
      <c r="E765">
        <v>10</v>
      </c>
      <c r="F765" t="s">
        <v>3888</v>
      </c>
      <c r="G765" t="s">
        <v>2888</v>
      </c>
      <c r="H765" t="s">
        <v>1451</v>
      </c>
      <c r="I765">
        <v>-0.1</v>
      </c>
      <c r="J765">
        <v>0.95</v>
      </c>
      <c r="K765" t="s">
        <v>3666</v>
      </c>
      <c r="L765" t="str">
        <f t="shared" si="122"/>
        <v>insert into conditionEffect values(</v>
      </c>
      <c r="M765" t="str">
        <f t="shared" si="123"/>
        <v>'CE0747',</v>
      </c>
      <c r="N765" t="str">
        <f t="shared" si="124"/>
        <v>'CONTINUE',</v>
      </c>
      <c r="O765" t="str">
        <f t="shared" si="125"/>
        <v>10,</v>
      </c>
      <c r="P765" t="str">
        <f t="shared" si="126"/>
        <v>'ATTR',</v>
      </c>
      <c r="Q765" t="str">
        <f t="shared" si="127"/>
        <v>'ADD_PERCENT_OF_MAX',</v>
      </c>
      <c r="R765" t="str">
        <f t="shared" si="128"/>
        <v>'IMPACT',</v>
      </c>
      <c r="S765" t="str">
        <f t="shared" si="129"/>
        <v>-0.1,</v>
      </c>
      <c r="T765" t="str">
        <f t="shared" si="130"/>
        <v>0.95,</v>
      </c>
      <c r="U765" t="str">
        <f t="shared" si="131"/>
        <v>'衝撃耐性低下弱10ターン'</v>
      </c>
      <c r="V765" t="s">
        <v>1441</v>
      </c>
      <c r="W765" t="str">
        <f t="shared" si="132"/>
        <v>insert into conditionEffect values('CE0747','CONTINUE',10,'ATTR','ADD_PERCENT_OF_MAX','IMPACT',-0.1,0.95,'衝撃耐性低下弱10ターン');</v>
      </c>
    </row>
    <row r="766" spans="3:23">
      <c r="C766" t="s">
        <v>4668</v>
      </c>
      <c r="D766" t="s">
        <v>2886</v>
      </c>
      <c r="E766">
        <v>1</v>
      </c>
      <c r="F766" t="s">
        <v>3888</v>
      </c>
      <c r="G766" t="s">
        <v>2888</v>
      </c>
      <c r="H766" t="s">
        <v>1451</v>
      </c>
      <c r="I766">
        <v>-0.25</v>
      </c>
      <c r="J766">
        <v>0.95</v>
      </c>
      <c r="K766" t="s">
        <v>3667</v>
      </c>
      <c r="L766" t="str">
        <f t="shared" si="122"/>
        <v>insert into conditionEffect values(</v>
      </c>
      <c r="M766" t="str">
        <f t="shared" si="123"/>
        <v>'CE0748',</v>
      </c>
      <c r="N766" t="str">
        <f t="shared" si="124"/>
        <v>'ONECE',</v>
      </c>
      <c r="O766" t="str">
        <f t="shared" si="125"/>
        <v>1,</v>
      </c>
      <c r="P766" t="str">
        <f t="shared" si="126"/>
        <v>'ATTR',</v>
      </c>
      <c r="Q766" t="str">
        <f t="shared" si="127"/>
        <v>'ADD_PERCENT_OF_MAX',</v>
      </c>
      <c r="R766" t="str">
        <f t="shared" si="128"/>
        <v>'IMPACT',</v>
      </c>
      <c r="S766" t="str">
        <f t="shared" si="129"/>
        <v>-0.25,</v>
      </c>
      <c r="T766" t="str">
        <f t="shared" si="130"/>
        <v>0.95,</v>
      </c>
      <c r="U766" t="str">
        <f t="shared" si="131"/>
        <v>'衝撃耐性低下中1ターン'</v>
      </c>
      <c r="V766" t="s">
        <v>1441</v>
      </c>
      <c r="W766" t="str">
        <f t="shared" si="132"/>
        <v>insert into conditionEffect values('CE0748','ONECE',1,'ATTR','ADD_PERCENT_OF_MAX','IMPACT',-0.25,0.95,'衝撃耐性低下中1ターン');</v>
      </c>
    </row>
    <row r="767" spans="3:23">
      <c r="C767" t="s">
        <v>4669</v>
      </c>
      <c r="D767" t="s">
        <v>2884</v>
      </c>
      <c r="E767">
        <v>5</v>
      </c>
      <c r="F767" t="s">
        <v>3888</v>
      </c>
      <c r="G767" t="s">
        <v>2888</v>
      </c>
      <c r="H767" t="s">
        <v>1451</v>
      </c>
      <c r="I767">
        <v>-0.25</v>
      </c>
      <c r="J767">
        <v>0.95</v>
      </c>
      <c r="K767" t="s">
        <v>3668</v>
      </c>
      <c r="L767" t="str">
        <f t="shared" si="122"/>
        <v>insert into conditionEffect values(</v>
      </c>
      <c r="M767" t="str">
        <f t="shared" si="123"/>
        <v>'CE0749',</v>
      </c>
      <c r="N767" t="str">
        <f t="shared" si="124"/>
        <v>'CONTINUE',</v>
      </c>
      <c r="O767" t="str">
        <f t="shared" si="125"/>
        <v>5,</v>
      </c>
      <c r="P767" t="str">
        <f t="shared" si="126"/>
        <v>'ATTR',</v>
      </c>
      <c r="Q767" t="str">
        <f t="shared" si="127"/>
        <v>'ADD_PERCENT_OF_MAX',</v>
      </c>
      <c r="R767" t="str">
        <f t="shared" si="128"/>
        <v>'IMPACT',</v>
      </c>
      <c r="S767" t="str">
        <f t="shared" si="129"/>
        <v>-0.25,</v>
      </c>
      <c r="T767" t="str">
        <f t="shared" si="130"/>
        <v>0.95,</v>
      </c>
      <c r="U767" t="str">
        <f t="shared" si="131"/>
        <v>'衝撃耐性低下中5ターン'</v>
      </c>
      <c r="V767" t="s">
        <v>1441</v>
      </c>
      <c r="W767" t="str">
        <f t="shared" si="132"/>
        <v>insert into conditionEffect values('CE0749','CONTINUE',5,'ATTR','ADD_PERCENT_OF_MAX','IMPACT',-0.25,0.95,'衝撃耐性低下中5ターン');</v>
      </c>
    </row>
    <row r="768" spans="3:23">
      <c r="C768" t="s">
        <v>4670</v>
      </c>
      <c r="D768" t="s">
        <v>2884</v>
      </c>
      <c r="E768">
        <v>10</v>
      </c>
      <c r="F768" t="s">
        <v>3888</v>
      </c>
      <c r="G768" t="s">
        <v>2888</v>
      </c>
      <c r="H768" t="s">
        <v>1451</v>
      </c>
      <c r="I768">
        <v>-0.25</v>
      </c>
      <c r="J768">
        <v>0.95</v>
      </c>
      <c r="K768" t="s">
        <v>3669</v>
      </c>
      <c r="L768" t="str">
        <f t="shared" si="122"/>
        <v>insert into conditionEffect values(</v>
      </c>
      <c r="M768" t="str">
        <f t="shared" si="123"/>
        <v>'CE0750',</v>
      </c>
      <c r="N768" t="str">
        <f t="shared" si="124"/>
        <v>'CONTINUE',</v>
      </c>
      <c r="O768" t="str">
        <f t="shared" si="125"/>
        <v>10,</v>
      </c>
      <c r="P768" t="str">
        <f t="shared" si="126"/>
        <v>'ATTR',</v>
      </c>
      <c r="Q768" t="str">
        <f t="shared" si="127"/>
        <v>'ADD_PERCENT_OF_MAX',</v>
      </c>
      <c r="R768" t="str">
        <f t="shared" si="128"/>
        <v>'IMPACT',</v>
      </c>
      <c r="S768" t="str">
        <f t="shared" si="129"/>
        <v>-0.25,</v>
      </c>
      <c r="T768" t="str">
        <f t="shared" si="130"/>
        <v>0.95,</v>
      </c>
      <c r="U768" t="str">
        <f t="shared" si="131"/>
        <v>'衝撃耐性低下中10ターン'</v>
      </c>
      <c r="V768" t="s">
        <v>1441</v>
      </c>
      <c r="W768" t="str">
        <f t="shared" si="132"/>
        <v>insert into conditionEffect values('CE0750','CONTINUE',10,'ATTR','ADD_PERCENT_OF_MAX','IMPACT',-0.25,0.95,'衝撃耐性低下中10ターン');</v>
      </c>
    </row>
    <row r="769" spans="3:23">
      <c r="C769" t="s">
        <v>4671</v>
      </c>
      <c r="D769" t="s">
        <v>2886</v>
      </c>
      <c r="E769">
        <v>1</v>
      </c>
      <c r="F769" t="s">
        <v>3888</v>
      </c>
      <c r="G769" t="s">
        <v>2888</v>
      </c>
      <c r="H769" t="s">
        <v>1451</v>
      </c>
      <c r="I769">
        <v>-0.5</v>
      </c>
      <c r="J769">
        <v>0.95</v>
      </c>
      <c r="K769" t="s">
        <v>3670</v>
      </c>
      <c r="L769" t="str">
        <f t="shared" si="122"/>
        <v>insert into conditionEffect values(</v>
      </c>
      <c r="M769" t="str">
        <f t="shared" si="123"/>
        <v>'CE0751',</v>
      </c>
      <c r="N769" t="str">
        <f t="shared" si="124"/>
        <v>'ONECE',</v>
      </c>
      <c r="O769" t="str">
        <f t="shared" si="125"/>
        <v>1,</v>
      </c>
      <c r="P769" t="str">
        <f t="shared" si="126"/>
        <v>'ATTR',</v>
      </c>
      <c r="Q769" t="str">
        <f t="shared" si="127"/>
        <v>'ADD_PERCENT_OF_MAX',</v>
      </c>
      <c r="R769" t="str">
        <f t="shared" si="128"/>
        <v>'IMPACT',</v>
      </c>
      <c r="S769" t="str">
        <f t="shared" si="129"/>
        <v>-0.5,</v>
      </c>
      <c r="T769" t="str">
        <f t="shared" si="130"/>
        <v>0.95,</v>
      </c>
      <c r="U769" t="str">
        <f t="shared" si="131"/>
        <v>'衝撃耐性低下強1ターン'</v>
      </c>
      <c r="V769" t="s">
        <v>1441</v>
      </c>
      <c r="W769" t="str">
        <f t="shared" si="132"/>
        <v>insert into conditionEffect values('CE0751','ONECE',1,'ATTR','ADD_PERCENT_OF_MAX','IMPACT',-0.5,0.95,'衝撃耐性低下強1ターン');</v>
      </c>
    </row>
    <row r="770" spans="3:23">
      <c r="C770" t="s">
        <v>4672</v>
      </c>
      <c r="D770" t="s">
        <v>2884</v>
      </c>
      <c r="E770">
        <v>5</v>
      </c>
      <c r="F770" t="s">
        <v>3888</v>
      </c>
      <c r="G770" t="s">
        <v>2888</v>
      </c>
      <c r="H770" t="s">
        <v>1451</v>
      </c>
      <c r="I770">
        <v>-0.5</v>
      </c>
      <c r="J770">
        <v>0.95</v>
      </c>
      <c r="K770" t="s">
        <v>3671</v>
      </c>
      <c r="L770" t="str">
        <f t="shared" si="122"/>
        <v>insert into conditionEffect values(</v>
      </c>
      <c r="M770" t="str">
        <f t="shared" si="123"/>
        <v>'CE0752',</v>
      </c>
      <c r="N770" t="str">
        <f t="shared" si="124"/>
        <v>'CONTINUE',</v>
      </c>
      <c r="O770" t="str">
        <f t="shared" si="125"/>
        <v>5,</v>
      </c>
      <c r="P770" t="str">
        <f t="shared" si="126"/>
        <v>'ATTR',</v>
      </c>
      <c r="Q770" t="str">
        <f t="shared" si="127"/>
        <v>'ADD_PERCENT_OF_MAX',</v>
      </c>
      <c r="R770" t="str">
        <f t="shared" si="128"/>
        <v>'IMPACT',</v>
      </c>
      <c r="S770" t="str">
        <f t="shared" si="129"/>
        <v>-0.5,</v>
      </c>
      <c r="T770" t="str">
        <f t="shared" si="130"/>
        <v>0.95,</v>
      </c>
      <c r="U770" t="str">
        <f t="shared" si="131"/>
        <v>'衝撃耐性低下強5ターン'</v>
      </c>
      <c r="V770" t="s">
        <v>1441</v>
      </c>
      <c r="W770" t="str">
        <f t="shared" si="132"/>
        <v>insert into conditionEffect values('CE0752','CONTINUE',5,'ATTR','ADD_PERCENT_OF_MAX','IMPACT',-0.5,0.95,'衝撃耐性低下強5ターン');</v>
      </c>
    </row>
    <row r="771" spans="3:23">
      <c r="C771" t="s">
        <v>4673</v>
      </c>
      <c r="D771" t="s">
        <v>2884</v>
      </c>
      <c r="E771">
        <v>10</v>
      </c>
      <c r="F771" t="s">
        <v>3888</v>
      </c>
      <c r="G771" t="s">
        <v>2888</v>
      </c>
      <c r="H771" t="s">
        <v>1451</v>
      </c>
      <c r="I771">
        <v>-0.5</v>
      </c>
      <c r="J771">
        <v>0.95</v>
      </c>
      <c r="K771" t="s">
        <v>3672</v>
      </c>
      <c r="L771" t="str">
        <f t="shared" si="122"/>
        <v>insert into conditionEffect values(</v>
      </c>
      <c r="M771" t="str">
        <f t="shared" si="123"/>
        <v>'CE0753',</v>
      </c>
      <c r="N771" t="str">
        <f t="shared" si="124"/>
        <v>'CONTINUE',</v>
      </c>
      <c r="O771" t="str">
        <f t="shared" si="125"/>
        <v>10,</v>
      </c>
      <c r="P771" t="str">
        <f t="shared" si="126"/>
        <v>'ATTR',</v>
      </c>
      <c r="Q771" t="str">
        <f t="shared" si="127"/>
        <v>'ADD_PERCENT_OF_MAX',</v>
      </c>
      <c r="R771" t="str">
        <f t="shared" si="128"/>
        <v>'IMPACT',</v>
      </c>
      <c r="S771" t="str">
        <f t="shared" si="129"/>
        <v>-0.5,</v>
      </c>
      <c r="T771" t="str">
        <f t="shared" si="130"/>
        <v>0.95,</v>
      </c>
      <c r="U771" t="str">
        <f t="shared" si="131"/>
        <v>'衝撃耐性低下強10ターン'</v>
      </c>
      <c r="V771" t="s">
        <v>1441</v>
      </c>
      <c r="W771" t="str">
        <f t="shared" si="132"/>
        <v>insert into conditionEffect values('CE0753','CONTINUE',10,'ATTR','ADD_PERCENT_OF_MAX','IMPACT',-0.5,0.95,'衝撃耐性低下強10ターン');</v>
      </c>
    </row>
    <row r="772" spans="3:23">
      <c r="C772" t="s">
        <v>4674</v>
      </c>
      <c r="D772" t="s">
        <v>2886</v>
      </c>
      <c r="E772">
        <v>1</v>
      </c>
      <c r="F772" t="s">
        <v>3888</v>
      </c>
      <c r="G772" t="s">
        <v>2888</v>
      </c>
      <c r="H772" t="s">
        <v>1452</v>
      </c>
      <c r="I772">
        <v>0.1</v>
      </c>
      <c r="J772">
        <v>0.95</v>
      </c>
      <c r="K772" t="s">
        <v>3673</v>
      </c>
      <c r="L772" t="str">
        <f t="shared" si="122"/>
        <v>insert into conditionEffect values(</v>
      </c>
      <c r="M772" t="str">
        <f t="shared" si="123"/>
        <v>'CE0754',</v>
      </c>
      <c r="N772" t="str">
        <f t="shared" si="124"/>
        <v>'ONECE',</v>
      </c>
      <c r="O772" t="str">
        <f t="shared" si="125"/>
        <v>1,</v>
      </c>
      <c r="P772" t="str">
        <f t="shared" si="126"/>
        <v>'ATTR',</v>
      </c>
      <c r="Q772" t="str">
        <f t="shared" si="127"/>
        <v>'ADD_PERCENT_OF_MAX',</v>
      </c>
      <c r="R772" t="str">
        <f t="shared" si="128"/>
        <v>'FLAME',</v>
      </c>
      <c r="S772" t="str">
        <f t="shared" si="129"/>
        <v>0.1,</v>
      </c>
      <c r="T772" t="str">
        <f t="shared" si="130"/>
        <v>0.95,</v>
      </c>
      <c r="U772" t="str">
        <f t="shared" si="131"/>
        <v>'炎耐性上昇弱1ターン'</v>
      </c>
      <c r="V772" t="s">
        <v>1441</v>
      </c>
      <c r="W772" t="str">
        <f t="shared" si="132"/>
        <v>insert into conditionEffect values('CE0754','ONECE',1,'ATTR','ADD_PERCENT_OF_MAX','FLAME',0.1,0.95,'炎耐性上昇弱1ターン');</v>
      </c>
    </row>
    <row r="773" spans="3:23">
      <c r="C773" t="s">
        <v>4675</v>
      </c>
      <c r="D773" t="s">
        <v>2884</v>
      </c>
      <c r="E773">
        <v>5</v>
      </c>
      <c r="F773" t="s">
        <v>3888</v>
      </c>
      <c r="G773" t="s">
        <v>2888</v>
      </c>
      <c r="H773" t="s">
        <v>1452</v>
      </c>
      <c r="I773">
        <v>0.1</v>
      </c>
      <c r="J773">
        <v>0.95</v>
      </c>
      <c r="K773" t="s">
        <v>3674</v>
      </c>
      <c r="L773" t="str">
        <f t="shared" ref="L773:L836" si="133">"insert into conditionEffect values("</f>
        <v>insert into conditionEffect values(</v>
      </c>
      <c r="M773" t="str">
        <f t="shared" ref="M773:M836" si="134">"'"&amp;C773&amp;"',"</f>
        <v>'CE0755',</v>
      </c>
      <c r="N773" t="str">
        <f t="shared" ref="N773:N836" si="135">"'"&amp;D773&amp;"',"</f>
        <v>'CONTINUE',</v>
      </c>
      <c r="O773" t="str">
        <f t="shared" ref="O773:O836" si="136">E773&amp;","</f>
        <v>5,</v>
      </c>
      <c r="P773" t="str">
        <f t="shared" ref="P773:P836" si="137">"'"&amp;F773&amp;"',"</f>
        <v>'ATTR',</v>
      </c>
      <c r="Q773" t="str">
        <f t="shared" ref="Q773:Q836" si="138">"'"&amp;G773&amp;"',"</f>
        <v>'ADD_PERCENT_OF_MAX',</v>
      </c>
      <c r="R773" t="str">
        <f t="shared" ref="R773:R836" si="139">"'"&amp;H773&amp;"',"</f>
        <v>'FLAME',</v>
      </c>
      <c r="S773" t="str">
        <f t="shared" ref="S773:S836" si="140">I773&amp;","</f>
        <v>0.1,</v>
      </c>
      <c r="T773" t="str">
        <f t="shared" ref="T773:T836" si="141">J773&amp;","</f>
        <v>0.95,</v>
      </c>
      <c r="U773" t="str">
        <f t="shared" ref="U773:U836" si="142">"'"&amp;K773&amp;"'"</f>
        <v>'炎耐性上昇弱5ターン'</v>
      </c>
      <c r="V773" t="s">
        <v>1441</v>
      </c>
      <c r="W773" t="str">
        <f t="shared" ref="W773:W836" si="143">L773&amp;M773&amp;N773&amp;O773&amp;P773&amp;Q773&amp;R773&amp;S773&amp;T773&amp;U773&amp;V773</f>
        <v>insert into conditionEffect values('CE0755','CONTINUE',5,'ATTR','ADD_PERCENT_OF_MAX','FLAME',0.1,0.95,'炎耐性上昇弱5ターン');</v>
      </c>
    </row>
    <row r="774" spans="3:23">
      <c r="C774" t="s">
        <v>4676</v>
      </c>
      <c r="D774" t="s">
        <v>2884</v>
      </c>
      <c r="E774">
        <v>10</v>
      </c>
      <c r="F774" t="s">
        <v>3888</v>
      </c>
      <c r="G774" t="s">
        <v>2888</v>
      </c>
      <c r="H774" t="s">
        <v>1452</v>
      </c>
      <c r="I774">
        <v>0.1</v>
      </c>
      <c r="J774">
        <v>0.95</v>
      </c>
      <c r="K774" t="s">
        <v>3675</v>
      </c>
      <c r="L774" t="str">
        <f t="shared" si="133"/>
        <v>insert into conditionEffect values(</v>
      </c>
      <c r="M774" t="str">
        <f t="shared" si="134"/>
        <v>'CE0756',</v>
      </c>
      <c r="N774" t="str">
        <f t="shared" si="135"/>
        <v>'CONTINUE',</v>
      </c>
      <c r="O774" t="str">
        <f t="shared" si="136"/>
        <v>10,</v>
      </c>
      <c r="P774" t="str">
        <f t="shared" si="137"/>
        <v>'ATTR',</v>
      </c>
      <c r="Q774" t="str">
        <f t="shared" si="138"/>
        <v>'ADD_PERCENT_OF_MAX',</v>
      </c>
      <c r="R774" t="str">
        <f t="shared" si="139"/>
        <v>'FLAME',</v>
      </c>
      <c r="S774" t="str">
        <f t="shared" si="140"/>
        <v>0.1,</v>
      </c>
      <c r="T774" t="str">
        <f t="shared" si="141"/>
        <v>0.95,</v>
      </c>
      <c r="U774" t="str">
        <f t="shared" si="142"/>
        <v>'炎耐性上昇弱10ターン'</v>
      </c>
      <c r="V774" t="s">
        <v>1441</v>
      </c>
      <c r="W774" t="str">
        <f t="shared" si="143"/>
        <v>insert into conditionEffect values('CE0756','CONTINUE',10,'ATTR','ADD_PERCENT_OF_MAX','FLAME',0.1,0.95,'炎耐性上昇弱10ターン');</v>
      </c>
    </row>
    <row r="775" spans="3:23">
      <c r="C775" t="s">
        <v>4677</v>
      </c>
      <c r="D775" t="s">
        <v>2886</v>
      </c>
      <c r="E775">
        <v>1</v>
      </c>
      <c r="F775" t="s">
        <v>3888</v>
      </c>
      <c r="G775" t="s">
        <v>2888</v>
      </c>
      <c r="H775" t="s">
        <v>1452</v>
      </c>
      <c r="I775">
        <v>0.25</v>
      </c>
      <c r="J775">
        <v>0.95</v>
      </c>
      <c r="K775" t="s">
        <v>3676</v>
      </c>
      <c r="L775" t="str">
        <f t="shared" si="133"/>
        <v>insert into conditionEffect values(</v>
      </c>
      <c r="M775" t="str">
        <f t="shared" si="134"/>
        <v>'CE0757',</v>
      </c>
      <c r="N775" t="str">
        <f t="shared" si="135"/>
        <v>'ONECE',</v>
      </c>
      <c r="O775" t="str">
        <f t="shared" si="136"/>
        <v>1,</v>
      </c>
      <c r="P775" t="str">
        <f t="shared" si="137"/>
        <v>'ATTR',</v>
      </c>
      <c r="Q775" t="str">
        <f t="shared" si="138"/>
        <v>'ADD_PERCENT_OF_MAX',</v>
      </c>
      <c r="R775" t="str">
        <f t="shared" si="139"/>
        <v>'FLAME',</v>
      </c>
      <c r="S775" t="str">
        <f t="shared" si="140"/>
        <v>0.25,</v>
      </c>
      <c r="T775" t="str">
        <f t="shared" si="141"/>
        <v>0.95,</v>
      </c>
      <c r="U775" t="str">
        <f t="shared" si="142"/>
        <v>'炎耐性上昇中1ターン'</v>
      </c>
      <c r="V775" t="s">
        <v>1441</v>
      </c>
      <c r="W775" t="str">
        <f t="shared" si="143"/>
        <v>insert into conditionEffect values('CE0757','ONECE',1,'ATTR','ADD_PERCENT_OF_MAX','FLAME',0.25,0.95,'炎耐性上昇中1ターン');</v>
      </c>
    </row>
    <row r="776" spans="3:23">
      <c r="C776" t="s">
        <v>4678</v>
      </c>
      <c r="D776" t="s">
        <v>2884</v>
      </c>
      <c r="E776">
        <v>5</v>
      </c>
      <c r="F776" t="s">
        <v>3888</v>
      </c>
      <c r="G776" t="s">
        <v>2888</v>
      </c>
      <c r="H776" t="s">
        <v>1452</v>
      </c>
      <c r="I776">
        <v>0.25</v>
      </c>
      <c r="J776">
        <v>0.95</v>
      </c>
      <c r="K776" t="s">
        <v>3677</v>
      </c>
      <c r="L776" t="str">
        <f t="shared" si="133"/>
        <v>insert into conditionEffect values(</v>
      </c>
      <c r="M776" t="str">
        <f t="shared" si="134"/>
        <v>'CE0758',</v>
      </c>
      <c r="N776" t="str">
        <f t="shared" si="135"/>
        <v>'CONTINUE',</v>
      </c>
      <c r="O776" t="str">
        <f t="shared" si="136"/>
        <v>5,</v>
      </c>
      <c r="P776" t="str">
        <f t="shared" si="137"/>
        <v>'ATTR',</v>
      </c>
      <c r="Q776" t="str">
        <f t="shared" si="138"/>
        <v>'ADD_PERCENT_OF_MAX',</v>
      </c>
      <c r="R776" t="str">
        <f t="shared" si="139"/>
        <v>'FLAME',</v>
      </c>
      <c r="S776" t="str">
        <f t="shared" si="140"/>
        <v>0.25,</v>
      </c>
      <c r="T776" t="str">
        <f t="shared" si="141"/>
        <v>0.95,</v>
      </c>
      <c r="U776" t="str">
        <f t="shared" si="142"/>
        <v>'炎耐性上昇中5ターン'</v>
      </c>
      <c r="V776" t="s">
        <v>1441</v>
      </c>
      <c r="W776" t="str">
        <f t="shared" si="143"/>
        <v>insert into conditionEffect values('CE0758','CONTINUE',5,'ATTR','ADD_PERCENT_OF_MAX','FLAME',0.25,0.95,'炎耐性上昇中5ターン');</v>
      </c>
    </row>
    <row r="777" spans="3:23">
      <c r="C777" t="s">
        <v>4679</v>
      </c>
      <c r="D777" t="s">
        <v>2884</v>
      </c>
      <c r="E777">
        <v>10</v>
      </c>
      <c r="F777" t="s">
        <v>3888</v>
      </c>
      <c r="G777" t="s">
        <v>2888</v>
      </c>
      <c r="H777" t="s">
        <v>1452</v>
      </c>
      <c r="I777">
        <v>0.25</v>
      </c>
      <c r="J777">
        <v>0.95</v>
      </c>
      <c r="K777" t="s">
        <v>3678</v>
      </c>
      <c r="L777" t="str">
        <f t="shared" si="133"/>
        <v>insert into conditionEffect values(</v>
      </c>
      <c r="M777" t="str">
        <f t="shared" si="134"/>
        <v>'CE0759',</v>
      </c>
      <c r="N777" t="str">
        <f t="shared" si="135"/>
        <v>'CONTINUE',</v>
      </c>
      <c r="O777" t="str">
        <f t="shared" si="136"/>
        <v>10,</v>
      </c>
      <c r="P777" t="str">
        <f t="shared" si="137"/>
        <v>'ATTR',</v>
      </c>
      <c r="Q777" t="str">
        <f t="shared" si="138"/>
        <v>'ADD_PERCENT_OF_MAX',</v>
      </c>
      <c r="R777" t="str">
        <f t="shared" si="139"/>
        <v>'FLAME',</v>
      </c>
      <c r="S777" t="str">
        <f t="shared" si="140"/>
        <v>0.25,</v>
      </c>
      <c r="T777" t="str">
        <f t="shared" si="141"/>
        <v>0.95,</v>
      </c>
      <c r="U777" t="str">
        <f t="shared" si="142"/>
        <v>'炎耐性上昇中10ターン'</v>
      </c>
      <c r="V777" t="s">
        <v>1441</v>
      </c>
      <c r="W777" t="str">
        <f t="shared" si="143"/>
        <v>insert into conditionEffect values('CE0759','CONTINUE',10,'ATTR','ADD_PERCENT_OF_MAX','FLAME',0.25,0.95,'炎耐性上昇中10ターン');</v>
      </c>
    </row>
    <row r="778" spans="3:23">
      <c r="C778" t="s">
        <v>4680</v>
      </c>
      <c r="D778" t="s">
        <v>2886</v>
      </c>
      <c r="E778">
        <v>1</v>
      </c>
      <c r="F778" t="s">
        <v>3888</v>
      </c>
      <c r="G778" t="s">
        <v>2888</v>
      </c>
      <c r="H778" t="s">
        <v>1452</v>
      </c>
      <c r="I778">
        <v>0.5</v>
      </c>
      <c r="J778">
        <v>0.95</v>
      </c>
      <c r="K778" t="s">
        <v>3679</v>
      </c>
      <c r="L778" t="str">
        <f t="shared" si="133"/>
        <v>insert into conditionEffect values(</v>
      </c>
      <c r="M778" t="str">
        <f t="shared" si="134"/>
        <v>'CE0760',</v>
      </c>
      <c r="N778" t="str">
        <f t="shared" si="135"/>
        <v>'ONECE',</v>
      </c>
      <c r="O778" t="str">
        <f t="shared" si="136"/>
        <v>1,</v>
      </c>
      <c r="P778" t="str">
        <f t="shared" si="137"/>
        <v>'ATTR',</v>
      </c>
      <c r="Q778" t="str">
        <f t="shared" si="138"/>
        <v>'ADD_PERCENT_OF_MAX',</v>
      </c>
      <c r="R778" t="str">
        <f t="shared" si="139"/>
        <v>'FLAME',</v>
      </c>
      <c r="S778" t="str">
        <f t="shared" si="140"/>
        <v>0.5,</v>
      </c>
      <c r="T778" t="str">
        <f t="shared" si="141"/>
        <v>0.95,</v>
      </c>
      <c r="U778" t="str">
        <f t="shared" si="142"/>
        <v>'炎耐性上昇強1ターン'</v>
      </c>
      <c r="V778" t="s">
        <v>1441</v>
      </c>
      <c r="W778" t="str">
        <f t="shared" si="143"/>
        <v>insert into conditionEffect values('CE0760','ONECE',1,'ATTR','ADD_PERCENT_OF_MAX','FLAME',0.5,0.95,'炎耐性上昇強1ターン');</v>
      </c>
    </row>
    <row r="779" spans="3:23">
      <c r="C779" t="s">
        <v>4681</v>
      </c>
      <c r="D779" t="s">
        <v>2884</v>
      </c>
      <c r="E779">
        <v>5</v>
      </c>
      <c r="F779" t="s">
        <v>3888</v>
      </c>
      <c r="G779" t="s">
        <v>2888</v>
      </c>
      <c r="H779" t="s">
        <v>1452</v>
      </c>
      <c r="I779">
        <v>0.5</v>
      </c>
      <c r="J779">
        <v>0.95</v>
      </c>
      <c r="K779" t="s">
        <v>3680</v>
      </c>
      <c r="L779" t="str">
        <f t="shared" si="133"/>
        <v>insert into conditionEffect values(</v>
      </c>
      <c r="M779" t="str">
        <f t="shared" si="134"/>
        <v>'CE0761',</v>
      </c>
      <c r="N779" t="str">
        <f t="shared" si="135"/>
        <v>'CONTINUE',</v>
      </c>
      <c r="O779" t="str">
        <f t="shared" si="136"/>
        <v>5,</v>
      </c>
      <c r="P779" t="str">
        <f t="shared" si="137"/>
        <v>'ATTR',</v>
      </c>
      <c r="Q779" t="str">
        <f t="shared" si="138"/>
        <v>'ADD_PERCENT_OF_MAX',</v>
      </c>
      <c r="R779" t="str">
        <f t="shared" si="139"/>
        <v>'FLAME',</v>
      </c>
      <c r="S779" t="str">
        <f t="shared" si="140"/>
        <v>0.5,</v>
      </c>
      <c r="T779" t="str">
        <f t="shared" si="141"/>
        <v>0.95,</v>
      </c>
      <c r="U779" t="str">
        <f t="shared" si="142"/>
        <v>'炎耐性上昇強5ターン'</v>
      </c>
      <c r="V779" t="s">
        <v>1441</v>
      </c>
      <c r="W779" t="str">
        <f t="shared" si="143"/>
        <v>insert into conditionEffect values('CE0761','CONTINUE',5,'ATTR','ADD_PERCENT_OF_MAX','FLAME',0.5,0.95,'炎耐性上昇強5ターン');</v>
      </c>
    </row>
    <row r="780" spans="3:23">
      <c r="C780" t="s">
        <v>4682</v>
      </c>
      <c r="D780" t="s">
        <v>2884</v>
      </c>
      <c r="E780">
        <v>10</v>
      </c>
      <c r="F780" t="s">
        <v>3888</v>
      </c>
      <c r="G780" t="s">
        <v>2888</v>
      </c>
      <c r="H780" t="s">
        <v>1452</v>
      </c>
      <c r="I780">
        <v>0.5</v>
      </c>
      <c r="J780">
        <v>0.95</v>
      </c>
      <c r="K780" t="s">
        <v>3681</v>
      </c>
      <c r="L780" t="str">
        <f t="shared" si="133"/>
        <v>insert into conditionEffect values(</v>
      </c>
      <c r="M780" t="str">
        <f t="shared" si="134"/>
        <v>'CE0762',</v>
      </c>
      <c r="N780" t="str">
        <f t="shared" si="135"/>
        <v>'CONTINUE',</v>
      </c>
      <c r="O780" t="str">
        <f t="shared" si="136"/>
        <v>10,</v>
      </c>
      <c r="P780" t="str">
        <f t="shared" si="137"/>
        <v>'ATTR',</v>
      </c>
      <c r="Q780" t="str">
        <f t="shared" si="138"/>
        <v>'ADD_PERCENT_OF_MAX',</v>
      </c>
      <c r="R780" t="str">
        <f t="shared" si="139"/>
        <v>'FLAME',</v>
      </c>
      <c r="S780" t="str">
        <f t="shared" si="140"/>
        <v>0.5,</v>
      </c>
      <c r="T780" t="str">
        <f t="shared" si="141"/>
        <v>0.95,</v>
      </c>
      <c r="U780" t="str">
        <f t="shared" si="142"/>
        <v>'炎耐性上昇強10ターン'</v>
      </c>
      <c r="V780" t="s">
        <v>1441</v>
      </c>
      <c r="W780" t="str">
        <f t="shared" si="143"/>
        <v>insert into conditionEffect values('CE0762','CONTINUE',10,'ATTR','ADD_PERCENT_OF_MAX','FLAME',0.5,0.95,'炎耐性上昇強10ターン');</v>
      </c>
    </row>
    <row r="781" spans="3:23">
      <c r="C781" t="s">
        <v>4683</v>
      </c>
      <c r="D781" t="s">
        <v>2886</v>
      </c>
      <c r="E781">
        <v>1</v>
      </c>
      <c r="F781" t="s">
        <v>3888</v>
      </c>
      <c r="G781" t="s">
        <v>2888</v>
      </c>
      <c r="H781" t="s">
        <v>1452</v>
      </c>
      <c r="I781">
        <v>-0.1</v>
      </c>
      <c r="J781">
        <v>0.95</v>
      </c>
      <c r="K781" t="s">
        <v>3682</v>
      </c>
      <c r="L781" t="str">
        <f t="shared" si="133"/>
        <v>insert into conditionEffect values(</v>
      </c>
      <c r="M781" t="str">
        <f t="shared" si="134"/>
        <v>'CE0763',</v>
      </c>
      <c r="N781" t="str">
        <f t="shared" si="135"/>
        <v>'ONECE',</v>
      </c>
      <c r="O781" t="str">
        <f t="shared" si="136"/>
        <v>1,</v>
      </c>
      <c r="P781" t="str">
        <f t="shared" si="137"/>
        <v>'ATTR',</v>
      </c>
      <c r="Q781" t="str">
        <f t="shared" si="138"/>
        <v>'ADD_PERCENT_OF_MAX',</v>
      </c>
      <c r="R781" t="str">
        <f t="shared" si="139"/>
        <v>'FLAME',</v>
      </c>
      <c r="S781" t="str">
        <f t="shared" si="140"/>
        <v>-0.1,</v>
      </c>
      <c r="T781" t="str">
        <f t="shared" si="141"/>
        <v>0.95,</v>
      </c>
      <c r="U781" t="str">
        <f t="shared" si="142"/>
        <v>'炎耐性低下弱1ターン'</v>
      </c>
      <c r="V781" t="s">
        <v>1441</v>
      </c>
      <c r="W781" t="str">
        <f t="shared" si="143"/>
        <v>insert into conditionEffect values('CE0763','ONECE',1,'ATTR','ADD_PERCENT_OF_MAX','FLAME',-0.1,0.95,'炎耐性低下弱1ターン');</v>
      </c>
    </row>
    <row r="782" spans="3:23">
      <c r="C782" t="s">
        <v>4684</v>
      </c>
      <c r="D782" t="s">
        <v>2884</v>
      </c>
      <c r="E782">
        <v>5</v>
      </c>
      <c r="F782" t="s">
        <v>3888</v>
      </c>
      <c r="G782" t="s">
        <v>2888</v>
      </c>
      <c r="H782" t="s">
        <v>1452</v>
      </c>
      <c r="I782">
        <v>-0.1</v>
      </c>
      <c r="J782">
        <v>0.95</v>
      </c>
      <c r="K782" t="s">
        <v>3683</v>
      </c>
      <c r="L782" t="str">
        <f t="shared" si="133"/>
        <v>insert into conditionEffect values(</v>
      </c>
      <c r="M782" t="str">
        <f t="shared" si="134"/>
        <v>'CE0764',</v>
      </c>
      <c r="N782" t="str">
        <f t="shared" si="135"/>
        <v>'CONTINUE',</v>
      </c>
      <c r="O782" t="str">
        <f t="shared" si="136"/>
        <v>5,</v>
      </c>
      <c r="P782" t="str">
        <f t="shared" si="137"/>
        <v>'ATTR',</v>
      </c>
      <c r="Q782" t="str">
        <f t="shared" si="138"/>
        <v>'ADD_PERCENT_OF_MAX',</v>
      </c>
      <c r="R782" t="str">
        <f t="shared" si="139"/>
        <v>'FLAME',</v>
      </c>
      <c r="S782" t="str">
        <f t="shared" si="140"/>
        <v>-0.1,</v>
      </c>
      <c r="T782" t="str">
        <f t="shared" si="141"/>
        <v>0.95,</v>
      </c>
      <c r="U782" t="str">
        <f t="shared" si="142"/>
        <v>'炎耐性低下弱5ターン'</v>
      </c>
      <c r="V782" t="s">
        <v>1441</v>
      </c>
      <c r="W782" t="str">
        <f t="shared" si="143"/>
        <v>insert into conditionEffect values('CE0764','CONTINUE',5,'ATTR','ADD_PERCENT_OF_MAX','FLAME',-0.1,0.95,'炎耐性低下弱5ターン');</v>
      </c>
    </row>
    <row r="783" spans="3:23">
      <c r="C783" t="s">
        <v>4685</v>
      </c>
      <c r="D783" t="s">
        <v>2884</v>
      </c>
      <c r="E783">
        <v>10</v>
      </c>
      <c r="F783" t="s">
        <v>3888</v>
      </c>
      <c r="G783" t="s">
        <v>2888</v>
      </c>
      <c r="H783" t="s">
        <v>1452</v>
      </c>
      <c r="I783">
        <v>-0.1</v>
      </c>
      <c r="J783">
        <v>0.95</v>
      </c>
      <c r="K783" t="s">
        <v>3684</v>
      </c>
      <c r="L783" t="str">
        <f t="shared" si="133"/>
        <v>insert into conditionEffect values(</v>
      </c>
      <c r="M783" t="str">
        <f t="shared" si="134"/>
        <v>'CE0765',</v>
      </c>
      <c r="N783" t="str">
        <f t="shared" si="135"/>
        <v>'CONTINUE',</v>
      </c>
      <c r="O783" t="str">
        <f t="shared" si="136"/>
        <v>10,</v>
      </c>
      <c r="P783" t="str">
        <f t="shared" si="137"/>
        <v>'ATTR',</v>
      </c>
      <c r="Q783" t="str">
        <f t="shared" si="138"/>
        <v>'ADD_PERCENT_OF_MAX',</v>
      </c>
      <c r="R783" t="str">
        <f t="shared" si="139"/>
        <v>'FLAME',</v>
      </c>
      <c r="S783" t="str">
        <f t="shared" si="140"/>
        <v>-0.1,</v>
      </c>
      <c r="T783" t="str">
        <f t="shared" si="141"/>
        <v>0.95,</v>
      </c>
      <c r="U783" t="str">
        <f t="shared" si="142"/>
        <v>'炎耐性低下弱10ターン'</v>
      </c>
      <c r="V783" t="s">
        <v>1441</v>
      </c>
      <c r="W783" t="str">
        <f t="shared" si="143"/>
        <v>insert into conditionEffect values('CE0765','CONTINUE',10,'ATTR','ADD_PERCENT_OF_MAX','FLAME',-0.1,0.95,'炎耐性低下弱10ターン');</v>
      </c>
    </row>
    <row r="784" spans="3:23">
      <c r="C784" t="s">
        <v>4686</v>
      </c>
      <c r="D784" t="s">
        <v>2886</v>
      </c>
      <c r="E784">
        <v>1</v>
      </c>
      <c r="F784" t="s">
        <v>3888</v>
      </c>
      <c r="G784" t="s">
        <v>2888</v>
      </c>
      <c r="H784" t="s">
        <v>1452</v>
      </c>
      <c r="I784">
        <v>-0.25</v>
      </c>
      <c r="J784">
        <v>0.95</v>
      </c>
      <c r="K784" t="s">
        <v>3685</v>
      </c>
      <c r="L784" t="str">
        <f t="shared" si="133"/>
        <v>insert into conditionEffect values(</v>
      </c>
      <c r="M784" t="str">
        <f t="shared" si="134"/>
        <v>'CE0766',</v>
      </c>
      <c r="N784" t="str">
        <f t="shared" si="135"/>
        <v>'ONECE',</v>
      </c>
      <c r="O784" t="str">
        <f t="shared" si="136"/>
        <v>1,</v>
      </c>
      <c r="P784" t="str">
        <f t="shared" si="137"/>
        <v>'ATTR',</v>
      </c>
      <c r="Q784" t="str">
        <f t="shared" si="138"/>
        <v>'ADD_PERCENT_OF_MAX',</v>
      </c>
      <c r="R784" t="str">
        <f t="shared" si="139"/>
        <v>'FLAME',</v>
      </c>
      <c r="S784" t="str">
        <f t="shared" si="140"/>
        <v>-0.25,</v>
      </c>
      <c r="T784" t="str">
        <f t="shared" si="141"/>
        <v>0.95,</v>
      </c>
      <c r="U784" t="str">
        <f t="shared" si="142"/>
        <v>'炎耐性低下中1ターン'</v>
      </c>
      <c r="V784" t="s">
        <v>1441</v>
      </c>
      <c r="W784" t="str">
        <f t="shared" si="143"/>
        <v>insert into conditionEffect values('CE0766','ONECE',1,'ATTR','ADD_PERCENT_OF_MAX','FLAME',-0.25,0.95,'炎耐性低下中1ターン');</v>
      </c>
    </row>
    <row r="785" spans="3:23">
      <c r="C785" t="s">
        <v>4687</v>
      </c>
      <c r="D785" t="s">
        <v>2884</v>
      </c>
      <c r="E785">
        <v>5</v>
      </c>
      <c r="F785" t="s">
        <v>3888</v>
      </c>
      <c r="G785" t="s">
        <v>2888</v>
      </c>
      <c r="H785" t="s">
        <v>1452</v>
      </c>
      <c r="I785">
        <v>-0.25</v>
      </c>
      <c r="J785">
        <v>0.95</v>
      </c>
      <c r="K785" t="s">
        <v>3686</v>
      </c>
      <c r="L785" t="str">
        <f t="shared" si="133"/>
        <v>insert into conditionEffect values(</v>
      </c>
      <c r="M785" t="str">
        <f t="shared" si="134"/>
        <v>'CE0767',</v>
      </c>
      <c r="N785" t="str">
        <f t="shared" si="135"/>
        <v>'CONTINUE',</v>
      </c>
      <c r="O785" t="str">
        <f t="shared" si="136"/>
        <v>5,</v>
      </c>
      <c r="P785" t="str">
        <f t="shared" si="137"/>
        <v>'ATTR',</v>
      </c>
      <c r="Q785" t="str">
        <f t="shared" si="138"/>
        <v>'ADD_PERCENT_OF_MAX',</v>
      </c>
      <c r="R785" t="str">
        <f t="shared" si="139"/>
        <v>'FLAME',</v>
      </c>
      <c r="S785" t="str">
        <f t="shared" si="140"/>
        <v>-0.25,</v>
      </c>
      <c r="T785" t="str">
        <f t="shared" si="141"/>
        <v>0.95,</v>
      </c>
      <c r="U785" t="str">
        <f t="shared" si="142"/>
        <v>'炎耐性低下中5ターン'</v>
      </c>
      <c r="V785" t="s">
        <v>1441</v>
      </c>
      <c r="W785" t="str">
        <f t="shared" si="143"/>
        <v>insert into conditionEffect values('CE0767','CONTINUE',5,'ATTR','ADD_PERCENT_OF_MAX','FLAME',-0.25,0.95,'炎耐性低下中5ターン');</v>
      </c>
    </row>
    <row r="786" spans="3:23">
      <c r="C786" t="s">
        <v>4688</v>
      </c>
      <c r="D786" t="s">
        <v>2884</v>
      </c>
      <c r="E786">
        <v>10</v>
      </c>
      <c r="F786" t="s">
        <v>3888</v>
      </c>
      <c r="G786" t="s">
        <v>2888</v>
      </c>
      <c r="H786" t="s">
        <v>1452</v>
      </c>
      <c r="I786">
        <v>-0.25</v>
      </c>
      <c r="J786">
        <v>0.95</v>
      </c>
      <c r="K786" t="s">
        <v>3687</v>
      </c>
      <c r="L786" t="str">
        <f t="shared" si="133"/>
        <v>insert into conditionEffect values(</v>
      </c>
      <c r="M786" t="str">
        <f t="shared" si="134"/>
        <v>'CE0768',</v>
      </c>
      <c r="N786" t="str">
        <f t="shared" si="135"/>
        <v>'CONTINUE',</v>
      </c>
      <c r="O786" t="str">
        <f t="shared" si="136"/>
        <v>10,</v>
      </c>
      <c r="P786" t="str">
        <f t="shared" si="137"/>
        <v>'ATTR',</v>
      </c>
      <c r="Q786" t="str">
        <f t="shared" si="138"/>
        <v>'ADD_PERCENT_OF_MAX',</v>
      </c>
      <c r="R786" t="str">
        <f t="shared" si="139"/>
        <v>'FLAME',</v>
      </c>
      <c r="S786" t="str">
        <f t="shared" si="140"/>
        <v>-0.25,</v>
      </c>
      <c r="T786" t="str">
        <f t="shared" si="141"/>
        <v>0.95,</v>
      </c>
      <c r="U786" t="str">
        <f t="shared" si="142"/>
        <v>'炎耐性低下中10ターン'</v>
      </c>
      <c r="V786" t="s">
        <v>1441</v>
      </c>
      <c r="W786" t="str">
        <f t="shared" si="143"/>
        <v>insert into conditionEffect values('CE0768','CONTINUE',10,'ATTR','ADD_PERCENT_OF_MAX','FLAME',-0.25,0.95,'炎耐性低下中10ターン');</v>
      </c>
    </row>
    <row r="787" spans="3:23">
      <c r="C787" t="s">
        <v>4689</v>
      </c>
      <c r="D787" t="s">
        <v>2886</v>
      </c>
      <c r="E787">
        <v>1</v>
      </c>
      <c r="F787" t="s">
        <v>3888</v>
      </c>
      <c r="G787" t="s">
        <v>2888</v>
      </c>
      <c r="H787" t="s">
        <v>1452</v>
      </c>
      <c r="I787">
        <v>-0.5</v>
      </c>
      <c r="J787">
        <v>0.95</v>
      </c>
      <c r="K787" t="s">
        <v>3688</v>
      </c>
      <c r="L787" t="str">
        <f t="shared" si="133"/>
        <v>insert into conditionEffect values(</v>
      </c>
      <c r="M787" t="str">
        <f t="shared" si="134"/>
        <v>'CE0769',</v>
      </c>
      <c r="N787" t="str">
        <f t="shared" si="135"/>
        <v>'ONECE',</v>
      </c>
      <c r="O787" t="str">
        <f t="shared" si="136"/>
        <v>1,</v>
      </c>
      <c r="P787" t="str">
        <f t="shared" si="137"/>
        <v>'ATTR',</v>
      </c>
      <c r="Q787" t="str">
        <f t="shared" si="138"/>
        <v>'ADD_PERCENT_OF_MAX',</v>
      </c>
      <c r="R787" t="str">
        <f t="shared" si="139"/>
        <v>'FLAME',</v>
      </c>
      <c r="S787" t="str">
        <f t="shared" si="140"/>
        <v>-0.5,</v>
      </c>
      <c r="T787" t="str">
        <f t="shared" si="141"/>
        <v>0.95,</v>
      </c>
      <c r="U787" t="str">
        <f t="shared" si="142"/>
        <v>'炎耐性低下強1ターン'</v>
      </c>
      <c r="V787" t="s">
        <v>1441</v>
      </c>
      <c r="W787" t="str">
        <f t="shared" si="143"/>
        <v>insert into conditionEffect values('CE0769','ONECE',1,'ATTR','ADD_PERCENT_OF_MAX','FLAME',-0.5,0.95,'炎耐性低下強1ターン');</v>
      </c>
    </row>
    <row r="788" spans="3:23">
      <c r="C788" t="s">
        <v>4690</v>
      </c>
      <c r="D788" t="s">
        <v>2884</v>
      </c>
      <c r="E788">
        <v>5</v>
      </c>
      <c r="F788" t="s">
        <v>3888</v>
      </c>
      <c r="G788" t="s">
        <v>2888</v>
      </c>
      <c r="H788" t="s">
        <v>1452</v>
      </c>
      <c r="I788">
        <v>-0.5</v>
      </c>
      <c r="J788">
        <v>0.95</v>
      </c>
      <c r="K788" t="s">
        <v>3689</v>
      </c>
      <c r="L788" t="str">
        <f t="shared" si="133"/>
        <v>insert into conditionEffect values(</v>
      </c>
      <c r="M788" t="str">
        <f t="shared" si="134"/>
        <v>'CE0770',</v>
      </c>
      <c r="N788" t="str">
        <f t="shared" si="135"/>
        <v>'CONTINUE',</v>
      </c>
      <c r="O788" t="str">
        <f t="shared" si="136"/>
        <v>5,</v>
      </c>
      <c r="P788" t="str">
        <f t="shared" si="137"/>
        <v>'ATTR',</v>
      </c>
      <c r="Q788" t="str">
        <f t="shared" si="138"/>
        <v>'ADD_PERCENT_OF_MAX',</v>
      </c>
      <c r="R788" t="str">
        <f t="shared" si="139"/>
        <v>'FLAME',</v>
      </c>
      <c r="S788" t="str">
        <f t="shared" si="140"/>
        <v>-0.5,</v>
      </c>
      <c r="T788" t="str">
        <f t="shared" si="141"/>
        <v>0.95,</v>
      </c>
      <c r="U788" t="str">
        <f t="shared" si="142"/>
        <v>'炎耐性低下強5ターン'</v>
      </c>
      <c r="V788" t="s">
        <v>1441</v>
      </c>
      <c r="W788" t="str">
        <f t="shared" si="143"/>
        <v>insert into conditionEffect values('CE0770','CONTINUE',5,'ATTR','ADD_PERCENT_OF_MAX','FLAME',-0.5,0.95,'炎耐性低下強5ターン');</v>
      </c>
    </row>
    <row r="789" spans="3:23">
      <c r="C789" t="s">
        <v>4691</v>
      </c>
      <c r="D789" t="s">
        <v>2884</v>
      </c>
      <c r="E789">
        <v>10</v>
      </c>
      <c r="F789" t="s">
        <v>3888</v>
      </c>
      <c r="G789" t="s">
        <v>2888</v>
      </c>
      <c r="H789" t="s">
        <v>1452</v>
      </c>
      <c r="I789">
        <v>-0.5</v>
      </c>
      <c r="J789">
        <v>0.95</v>
      </c>
      <c r="K789" t="s">
        <v>3690</v>
      </c>
      <c r="L789" t="str">
        <f t="shared" si="133"/>
        <v>insert into conditionEffect values(</v>
      </c>
      <c r="M789" t="str">
        <f t="shared" si="134"/>
        <v>'CE0771',</v>
      </c>
      <c r="N789" t="str">
        <f t="shared" si="135"/>
        <v>'CONTINUE',</v>
      </c>
      <c r="O789" t="str">
        <f t="shared" si="136"/>
        <v>10,</v>
      </c>
      <c r="P789" t="str">
        <f t="shared" si="137"/>
        <v>'ATTR',</v>
      </c>
      <c r="Q789" t="str">
        <f t="shared" si="138"/>
        <v>'ADD_PERCENT_OF_MAX',</v>
      </c>
      <c r="R789" t="str">
        <f t="shared" si="139"/>
        <v>'FLAME',</v>
      </c>
      <c r="S789" t="str">
        <f t="shared" si="140"/>
        <v>-0.5,</v>
      </c>
      <c r="T789" t="str">
        <f t="shared" si="141"/>
        <v>0.95,</v>
      </c>
      <c r="U789" t="str">
        <f t="shared" si="142"/>
        <v>'炎耐性低下強10ターン'</v>
      </c>
      <c r="V789" t="s">
        <v>1441</v>
      </c>
      <c r="W789" t="str">
        <f t="shared" si="143"/>
        <v>insert into conditionEffect values('CE0771','CONTINUE',10,'ATTR','ADD_PERCENT_OF_MAX','FLAME',-0.5,0.95,'炎耐性低下強10ターン');</v>
      </c>
    </row>
    <row r="790" spans="3:23">
      <c r="C790" t="s">
        <v>4692</v>
      </c>
      <c r="D790" t="s">
        <v>2886</v>
      </c>
      <c r="E790">
        <v>1</v>
      </c>
      <c r="F790" t="s">
        <v>3888</v>
      </c>
      <c r="G790" t="s">
        <v>2888</v>
      </c>
      <c r="H790" t="s">
        <v>1453</v>
      </c>
      <c r="I790">
        <v>0.1</v>
      </c>
      <c r="J790">
        <v>0.95</v>
      </c>
      <c r="K790" t="s">
        <v>3691</v>
      </c>
      <c r="L790" t="str">
        <f t="shared" si="133"/>
        <v>insert into conditionEffect values(</v>
      </c>
      <c r="M790" t="str">
        <f t="shared" si="134"/>
        <v>'CE0772',</v>
      </c>
      <c r="N790" t="str">
        <f t="shared" si="135"/>
        <v>'ONECE',</v>
      </c>
      <c r="O790" t="str">
        <f t="shared" si="136"/>
        <v>1,</v>
      </c>
      <c r="P790" t="str">
        <f t="shared" si="137"/>
        <v>'ATTR',</v>
      </c>
      <c r="Q790" t="str">
        <f t="shared" si="138"/>
        <v>'ADD_PERCENT_OF_MAX',</v>
      </c>
      <c r="R790" t="str">
        <f t="shared" si="139"/>
        <v>'ICE',</v>
      </c>
      <c r="S790" t="str">
        <f t="shared" si="140"/>
        <v>0.1,</v>
      </c>
      <c r="T790" t="str">
        <f t="shared" si="141"/>
        <v>0.95,</v>
      </c>
      <c r="U790" t="str">
        <f t="shared" si="142"/>
        <v>'冷気耐性上昇弱1ターン'</v>
      </c>
      <c r="V790" t="s">
        <v>1441</v>
      </c>
      <c r="W790" t="str">
        <f t="shared" si="143"/>
        <v>insert into conditionEffect values('CE0772','ONECE',1,'ATTR','ADD_PERCENT_OF_MAX','ICE',0.1,0.95,'冷気耐性上昇弱1ターン');</v>
      </c>
    </row>
    <row r="791" spans="3:23">
      <c r="C791" t="s">
        <v>4693</v>
      </c>
      <c r="D791" t="s">
        <v>2884</v>
      </c>
      <c r="E791">
        <v>5</v>
      </c>
      <c r="F791" t="s">
        <v>3888</v>
      </c>
      <c r="G791" t="s">
        <v>2888</v>
      </c>
      <c r="H791" t="s">
        <v>1453</v>
      </c>
      <c r="I791">
        <v>0.1</v>
      </c>
      <c r="J791">
        <v>0.95</v>
      </c>
      <c r="K791" t="s">
        <v>3692</v>
      </c>
      <c r="L791" t="str">
        <f t="shared" si="133"/>
        <v>insert into conditionEffect values(</v>
      </c>
      <c r="M791" t="str">
        <f t="shared" si="134"/>
        <v>'CE0773',</v>
      </c>
      <c r="N791" t="str">
        <f t="shared" si="135"/>
        <v>'CONTINUE',</v>
      </c>
      <c r="O791" t="str">
        <f t="shared" si="136"/>
        <v>5,</v>
      </c>
      <c r="P791" t="str">
        <f t="shared" si="137"/>
        <v>'ATTR',</v>
      </c>
      <c r="Q791" t="str">
        <f t="shared" si="138"/>
        <v>'ADD_PERCENT_OF_MAX',</v>
      </c>
      <c r="R791" t="str">
        <f t="shared" si="139"/>
        <v>'ICE',</v>
      </c>
      <c r="S791" t="str">
        <f t="shared" si="140"/>
        <v>0.1,</v>
      </c>
      <c r="T791" t="str">
        <f t="shared" si="141"/>
        <v>0.95,</v>
      </c>
      <c r="U791" t="str">
        <f t="shared" si="142"/>
        <v>'冷気耐性上昇弱5ターン'</v>
      </c>
      <c r="V791" t="s">
        <v>1441</v>
      </c>
      <c r="W791" t="str">
        <f t="shared" si="143"/>
        <v>insert into conditionEffect values('CE0773','CONTINUE',5,'ATTR','ADD_PERCENT_OF_MAX','ICE',0.1,0.95,'冷気耐性上昇弱5ターン');</v>
      </c>
    </row>
    <row r="792" spans="3:23">
      <c r="C792" t="s">
        <v>4694</v>
      </c>
      <c r="D792" t="s">
        <v>2884</v>
      </c>
      <c r="E792">
        <v>10</v>
      </c>
      <c r="F792" t="s">
        <v>3888</v>
      </c>
      <c r="G792" t="s">
        <v>2888</v>
      </c>
      <c r="H792" t="s">
        <v>1453</v>
      </c>
      <c r="I792">
        <v>0.1</v>
      </c>
      <c r="J792">
        <v>0.95</v>
      </c>
      <c r="K792" t="s">
        <v>3693</v>
      </c>
      <c r="L792" t="str">
        <f t="shared" si="133"/>
        <v>insert into conditionEffect values(</v>
      </c>
      <c r="M792" t="str">
        <f t="shared" si="134"/>
        <v>'CE0774',</v>
      </c>
      <c r="N792" t="str">
        <f t="shared" si="135"/>
        <v>'CONTINUE',</v>
      </c>
      <c r="O792" t="str">
        <f t="shared" si="136"/>
        <v>10,</v>
      </c>
      <c r="P792" t="str">
        <f t="shared" si="137"/>
        <v>'ATTR',</v>
      </c>
      <c r="Q792" t="str">
        <f t="shared" si="138"/>
        <v>'ADD_PERCENT_OF_MAX',</v>
      </c>
      <c r="R792" t="str">
        <f t="shared" si="139"/>
        <v>'ICE',</v>
      </c>
      <c r="S792" t="str">
        <f t="shared" si="140"/>
        <v>0.1,</v>
      </c>
      <c r="T792" t="str">
        <f t="shared" si="141"/>
        <v>0.95,</v>
      </c>
      <c r="U792" t="str">
        <f t="shared" si="142"/>
        <v>'冷気耐性上昇弱10ターン'</v>
      </c>
      <c r="V792" t="s">
        <v>1441</v>
      </c>
      <c r="W792" t="str">
        <f t="shared" si="143"/>
        <v>insert into conditionEffect values('CE0774','CONTINUE',10,'ATTR','ADD_PERCENT_OF_MAX','ICE',0.1,0.95,'冷気耐性上昇弱10ターン');</v>
      </c>
    </row>
    <row r="793" spans="3:23">
      <c r="C793" t="s">
        <v>4695</v>
      </c>
      <c r="D793" t="s">
        <v>2886</v>
      </c>
      <c r="E793">
        <v>1</v>
      </c>
      <c r="F793" t="s">
        <v>3888</v>
      </c>
      <c r="G793" t="s">
        <v>2888</v>
      </c>
      <c r="H793" t="s">
        <v>1453</v>
      </c>
      <c r="I793">
        <v>0.25</v>
      </c>
      <c r="J793">
        <v>0.95</v>
      </c>
      <c r="K793" t="s">
        <v>3694</v>
      </c>
      <c r="L793" t="str">
        <f t="shared" si="133"/>
        <v>insert into conditionEffect values(</v>
      </c>
      <c r="M793" t="str">
        <f t="shared" si="134"/>
        <v>'CE0775',</v>
      </c>
      <c r="N793" t="str">
        <f t="shared" si="135"/>
        <v>'ONECE',</v>
      </c>
      <c r="O793" t="str">
        <f t="shared" si="136"/>
        <v>1,</v>
      </c>
      <c r="P793" t="str">
        <f t="shared" si="137"/>
        <v>'ATTR',</v>
      </c>
      <c r="Q793" t="str">
        <f t="shared" si="138"/>
        <v>'ADD_PERCENT_OF_MAX',</v>
      </c>
      <c r="R793" t="str">
        <f t="shared" si="139"/>
        <v>'ICE',</v>
      </c>
      <c r="S793" t="str">
        <f t="shared" si="140"/>
        <v>0.25,</v>
      </c>
      <c r="T793" t="str">
        <f t="shared" si="141"/>
        <v>0.95,</v>
      </c>
      <c r="U793" t="str">
        <f t="shared" si="142"/>
        <v>'冷気耐性上昇中1ターン'</v>
      </c>
      <c r="V793" t="s">
        <v>1441</v>
      </c>
      <c r="W793" t="str">
        <f t="shared" si="143"/>
        <v>insert into conditionEffect values('CE0775','ONECE',1,'ATTR','ADD_PERCENT_OF_MAX','ICE',0.25,0.95,'冷気耐性上昇中1ターン');</v>
      </c>
    </row>
    <row r="794" spans="3:23">
      <c r="C794" t="s">
        <v>4696</v>
      </c>
      <c r="D794" t="s">
        <v>2884</v>
      </c>
      <c r="E794">
        <v>5</v>
      </c>
      <c r="F794" t="s">
        <v>3888</v>
      </c>
      <c r="G794" t="s">
        <v>2888</v>
      </c>
      <c r="H794" t="s">
        <v>1453</v>
      </c>
      <c r="I794">
        <v>0.25</v>
      </c>
      <c r="J794">
        <v>0.95</v>
      </c>
      <c r="K794" t="s">
        <v>3695</v>
      </c>
      <c r="L794" t="str">
        <f t="shared" si="133"/>
        <v>insert into conditionEffect values(</v>
      </c>
      <c r="M794" t="str">
        <f t="shared" si="134"/>
        <v>'CE0776',</v>
      </c>
      <c r="N794" t="str">
        <f t="shared" si="135"/>
        <v>'CONTINUE',</v>
      </c>
      <c r="O794" t="str">
        <f t="shared" si="136"/>
        <v>5,</v>
      </c>
      <c r="P794" t="str">
        <f t="shared" si="137"/>
        <v>'ATTR',</v>
      </c>
      <c r="Q794" t="str">
        <f t="shared" si="138"/>
        <v>'ADD_PERCENT_OF_MAX',</v>
      </c>
      <c r="R794" t="str">
        <f t="shared" si="139"/>
        <v>'ICE',</v>
      </c>
      <c r="S794" t="str">
        <f t="shared" si="140"/>
        <v>0.25,</v>
      </c>
      <c r="T794" t="str">
        <f t="shared" si="141"/>
        <v>0.95,</v>
      </c>
      <c r="U794" t="str">
        <f t="shared" si="142"/>
        <v>'冷気耐性上昇中5ターン'</v>
      </c>
      <c r="V794" t="s">
        <v>1441</v>
      </c>
      <c r="W794" t="str">
        <f t="shared" si="143"/>
        <v>insert into conditionEffect values('CE0776','CONTINUE',5,'ATTR','ADD_PERCENT_OF_MAX','ICE',0.25,0.95,'冷気耐性上昇中5ターン');</v>
      </c>
    </row>
    <row r="795" spans="3:23">
      <c r="C795" t="s">
        <v>4697</v>
      </c>
      <c r="D795" t="s">
        <v>2884</v>
      </c>
      <c r="E795">
        <v>10</v>
      </c>
      <c r="F795" t="s">
        <v>3888</v>
      </c>
      <c r="G795" t="s">
        <v>2888</v>
      </c>
      <c r="H795" t="s">
        <v>1453</v>
      </c>
      <c r="I795">
        <v>0.25</v>
      </c>
      <c r="J795">
        <v>0.95</v>
      </c>
      <c r="K795" t="s">
        <v>3696</v>
      </c>
      <c r="L795" t="str">
        <f t="shared" si="133"/>
        <v>insert into conditionEffect values(</v>
      </c>
      <c r="M795" t="str">
        <f t="shared" si="134"/>
        <v>'CE0777',</v>
      </c>
      <c r="N795" t="str">
        <f t="shared" si="135"/>
        <v>'CONTINUE',</v>
      </c>
      <c r="O795" t="str">
        <f t="shared" si="136"/>
        <v>10,</v>
      </c>
      <c r="P795" t="str">
        <f t="shared" si="137"/>
        <v>'ATTR',</v>
      </c>
      <c r="Q795" t="str">
        <f t="shared" si="138"/>
        <v>'ADD_PERCENT_OF_MAX',</v>
      </c>
      <c r="R795" t="str">
        <f t="shared" si="139"/>
        <v>'ICE',</v>
      </c>
      <c r="S795" t="str">
        <f t="shared" si="140"/>
        <v>0.25,</v>
      </c>
      <c r="T795" t="str">
        <f t="shared" si="141"/>
        <v>0.95,</v>
      </c>
      <c r="U795" t="str">
        <f t="shared" si="142"/>
        <v>'冷気耐性上昇中10ターン'</v>
      </c>
      <c r="V795" t="s">
        <v>1441</v>
      </c>
      <c r="W795" t="str">
        <f t="shared" si="143"/>
        <v>insert into conditionEffect values('CE0777','CONTINUE',10,'ATTR','ADD_PERCENT_OF_MAX','ICE',0.25,0.95,'冷気耐性上昇中10ターン');</v>
      </c>
    </row>
    <row r="796" spans="3:23">
      <c r="C796" t="s">
        <v>4698</v>
      </c>
      <c r="D796" t="s">
        <v>2886</v>
      </c>
      <c r="E796">
        <v>1</v>
      </c>
      <c r="F796" t="s">
        <v>3888</v>
      </c>
      <c r="G796" t="s">
        <v>2888</v>
      </c>
      <c r="H796" t="s">
        <v>1453</v>
      </c>
      <c r="I796">
        <v>0.5</v>
      </c>
      <c r="J796">
        <v>0.95</v>
      </c>
      <c r="K796" t="s">
        <v>3697</v>
      </c>
      <c r="L796" t="str">
        <f t="shared" si="133"/>
        <v>insert into conditionEffect values(</v>
      </c>
      <c r="M796" t="str">
        <f t="shared" si="134"/>
        <v>'CE0778',</v>
      </c>
      <c r="N796" t="str">
        <f t="shared" si="135"/>
        <v>'ONECE',</v>
      </c>
      <c r="O796" t="str">
        <f t="shared" si="136"/>
        <v>1,</v>
      </c>
      <c r="P796" t="str">
        <f t="shared" si="137"/>
        <v>'ATTR',</v>
      </c>
      <c r="Q796" t="str">
        <f t="shared" si="138"/>
        <v>'ADD_PERCENT_OF_MAX',</v>
      </c>
      <c r="R796" t="str">
        <f t="shared" si="139"/>
        <v>'ICE',</v>
      </c>
      <c r="S796" t="str">
        <f t="shared" si="140"/>
        <v>0.5,</v>
      </c>
      <c r="T796" t="str">
        <f t="shared" si="141"/>
        <v>0.95,</v>
      </c>
      <c r="U796" t="str">
        <f t="shared" si="142"/>
        <v>'冷気耐性上昇強1ターン'</v>
      </c>
      <c r="V796" t="s">
        <v>1441</v>
      </c>
      <c r="W796" t="str">
        <f t="shared" si="143"/>
        <v>insert into conditionEffect values('CE0778','ONECE',1,'ATTR','ADD_PERCENT_OF_MAX','ICE',0.5,0.95,'冷気耐性上昇強1ターン');</v>
      </c>
    </row>
    <row r="797" spans="3:23">
      <c r="C797" t="s">
        <v>4699</v>
      </c>
      <c r="D797" t="s">
        <v>2884</v>
      </c>
      <c r="E797">
        <v>5</v>
      </c>
      <c r="F797" t="s">
        <v>3888</v>
      </c>
      <c r="G797" t="s">
        <v>2888</v>
      </c>
      <c r="H797" t="s">
        <v>1453</v>
      </c>
      <c r="I797">
        <v>0.5</v>
      </c>
      <c r="J797">
        <v>0.95</v>
      </c>
      <c r="K797" t="s">
        <v>3698</v>
      </c>
      <c r="L797" t="str">
        <f t="shared" si="133"/>
        <v>insert into conditionEffect values(</v>
      </c>
      <c r="M797" t="str">
        <f t="shared" si="134"/>
        <v>'CE0779',</v>
      </c>
      <c r="N797" t="str">
        <f t="shared" si="135"/>
        <v>'CONTINUE',</v>
      </c>
      <c r="O797" t="str">
        <f t="shared" si="136"/>
        <v>5,</v>
      </c>
      <c r="P797" t="str">
        <f t="shared" si="137"/>
        <v>'ATTR',</v>
      </c>
      <c r="Q797" t="str">
        <f t="shared" si="138"/>
        <v>'ADD_PERCENT_OF_MAX',</v>
      </c>
      <c r="R797" t="str">
        <f t="shared" si="139"/>
        <v>'ICE',</v>
      </c>
      <c r="S797" t="str">
        <f t="shared" si="140"/>
        <v>0.5,</v>
      </c>
      <c r="T797" t="str">
        <f t="shared" si="141"/>
        <v>0.95,</v>
      </c>
      <c r="U797" t="str">
        <f t="shared" si="142"/>
        <v>'冷気耐性上昇強5ターン'</v>
      </c>
      <c r="V797" t="s">
        <v>1441</v>
      </c>
      <c r="W797" t="str">
        <f t="shared" si="143"/>
        <v>insert into conditionEffect values('CE0779','CONTINUE',5,'ATTR','ADD_PERCENT_OF_MAX','ICE',0.5,0.95,'冷気耐性上昇強5ターン');</v>
      </c>
    </row>
    <row r="798" spans="3:23">
      <c r="C798" t="s">
        <v>4700</v>
      </c>
      <c r="D798" t="s">
        <v>2884</v>
      </c>
      <c r="E798">
        <v>10</v>
      </c>
      <c r="F798" t="s">
        <v>3888</v>
      </c>
      <c r="G798" t="s">
        <v>2888</v>
      </c>
      <c r="H798" t="s">
        <v>1453</v>
      </c>
      <c r="I798">
        <v>0.5</v>
      </c>
      <c r="J798">
        <v>0.95</v>
      </c>
      <c r="K798" t="s">
        <v>3699</v>
      </c>
      <c r="L798" t="str">
        <f t="shared" si="133"/>
        <v>insert into conditionEffect values(</v>
      </c>
      <c r="M798" t="str">
        <f t="shared" si="134"/>
        <v>'CE0780',</v>
      </c>
      <c r="N798" t="str">
        <f t="shared" si="135"/>
        <v>'CONTINUE',</v>
      </c>
      <c r="O798" t="str">
        <f t="shared" si="136"/>
        <v>10,</v>
      </c>
      <c r="P798" t="str">
        <f t="shared" si="137"/>
        <v>'ATTR',</v>
      </c>
      <c r="Q798" t="str">
        <f t="shared" si="138"/>
        <v>'ADD_PERCENT_OF_MAX',</v>
      </c>
      <c r="R798" t="str">
        <f t="shared" si="139"/>
        <v>'ICE',</v>
      </c>
      <c r="S798" t="str">
        <f t="shared" si="140"/>
        <v>0.5,</v>
      </c>
      <c r="T798" t="str">
        <f t="shared" si="141"/>
        <v>0.95,</v>
      </c>
      <c r="U798" t="str">
        <f t="shared" si="142"/>
        <v>'冷気耐性上昇強10ターン'</v>
      </c>
      <c r="V798" t="s">
        <v>1441</v>
      </c>
      <c r="W798" t="str">
        <f t="shared" si="143"/>
        <v>insert into conditionEffect values('CE0780','CONTINUE',10,'ATTR','ADD_PERCENT_OF_MAX','ICE',0.5,0.95,'冷気耐性上昇強10ターン');</v>
      </c>
    </row>
    <row r="799" spans="3:23">
      <c r="C799" t="s">
        <v>4701</v>
      </c>
      <c r="D799" t="s">
        <v>2886</v>
      </c>
      <c r="E799">
        <v>1</v>
      </c>
      <c r="F799" t="s">
        <v>3888</v>
      </c>
      <c r="G799" t="s">
        <v>2888</v>
      </c>
      <c r="H799" t="s">
        <v>1453</v>
      </c>
      <c r="I799">
        <v>-0.1</v>
      </c>
      <c r="J799">
        <v>0.95</v>
      </c>
      <c r="K799" t="s">
        <v>3700</v>
      </c>
      <c r="L799" t="str">
        <f t="shared" si="133"/>
        <v>insert into conditionEffect values(</v>
      </c>
      <c r="M799" t="str">
        <f t="shared" si="134"/>
        <v>'CE0781',</v>
      </c>
      <c r="N799" t="str">
        <f t="shared" si="135"/>
        <v>'ONECE',</v>
      </c>
      <c r="O799" t="str">
        <f t="shared" si="136"/>
        <v>1,</v>
      </c>
      <c r="P799" t="str">
        <f t="shared" si="137"/>
        <v>'ATTR',</v>
      </c>
      <c r="Q799" t="str">
        <f t="shared" si="138"/>
        <v>'ADD_PERCENT_OF_MAX',</v>
      </c>
      <c r="R799" t="str">
        <f t="shared" si="139"/>
        <v>'ICE',</v>
      </c>
      <c r="S799" t="str">
        <f t="shared" si="140"/>
        <v>-0.1,</v>
      </c>
      <c r="T799" t="str">
        <f t="shared" si="141"/>
        <v>0.95,</v>
      </c>
      <c r="U799" t="str">
        <f t="shared" si="142"/>
        <v>'冷気耐性低下弱1ターン'</v>
      </c>
      <c r="V799" t="s">
        <v>1441</v>
      </c>
      <c r="W799" t="str">
        <f t="shared" si="143"/>
        <v>insert into conditionEffect values('CE0781','ONECE',1,'ATTR','ADD_PERCENT_OF_MAX','ICE',-0.1,0.95,'冷気耐性低下弱1ターン');</v>
      </c>
    </row>
    <row r="800" spans="3:23">
      <c r="C800" t="s">
        <v>4702</v>
      </c>
      <c r="D800" t="s">
        <v>2884</v>
      </c>
      <c r="E800">
        <v>5</v>
      </c>
      <c r="F800" t="s">
        <v>3888</v>
      </c>
      <c r="G800" t="s">
        <v>2888</v>
      </c>
      <c r="H800" t="s">
        <v>1453</v>
      </c>
      <c r="I800">
        <v>-0.1</v>
      </c>
      <c r="J800">
        <v>0.95</v>
      </c>
      <c r="K800" t="s">
        <v>3701</v>
      </c>
      <c r="L800" t="str">
        <f t="shared" si="133"/>
        <v>insert into conditionEffect values(</v>
      </c>
      <c r="M800" t="str">
        <f t="shared" si="134"/>
        <v>'CE0782',</v>
      </c>
      <c r="N800" t="str">
        <f t="shared" si="135"/>
        <v>'CONTINUE',</v>
      </c>
      <c r="O800" t="str">
        <f t="shared" si="136"/>
        <v>5,</v>
      </c>
      <c r="P800" t="str">
        <f t="shared" si="137"/>
        <v>'ATTR',</v>
      </c>
      <c r="Q800" t="str">
        <f t="shared" si="138"/>
        <v>'ADD_PERCENT_OF_MAX',</v>
      </c>
      <c r="R800" t="str">
        <f t="shared" si="139"/>
        <v>'ICE',</v>
      </c>
      <c r="S800" t="str">
        <f t="shared" si="140"/>
        <v>-0.1,</v>
      </c>
      <c r="T800" t="str">
        <f t="shared" si="141"/>
        <v>0.95,</v>
      </c>
      <c r="U800" t="str">
        <f t="shared" si="142"/>
        <v>'冷気耐性低下弱5ターン'</v>
      </c>
      <c r="V800" t="s">
        <v>1441</v>
      </c>
      <c r="W800" t="str">
        <f t="shared" si="143"/>
        <v>insert into conditionEffect values('CE0782','CONTINUE',5,'ATTR','ADD_PERCENT_OF_MAX','ICE',-0.1,0.95,'冷気耐性低下弱5ターン');</v>
      </c>
    </row>
    <row r="801" spans="3:23">
      <c r="C801" t="s">
        <v>4703</v>
      </c>
      <c r="D801" t="s">
        <v>2884</v>
      </c>
      <c r="E801">
        <v>10</v>
      </c>
      <c r="F801" t="s">
        <v>3888</v>
      </c>
      <c r="G801" t="s">
        <v>2888</v>
      </c>
      <c r="H801" t="s">
        <v>1453</v>
      </c>
      <c r="I801">
        <v>-0.1</v>
      </c>
      <c r="J801">
        <v>0.95</v>
      </c>
      <c r="K801" t="s">
        <v>3702</v>
      </c>
      <c r="L801" t="str">
        <f t="shared" si="133"/>
        <v>insert into conditionEffect values(</v>
      </c>
      <c r="M801" t="str">
        <f t="shared" si="134"/>
        <v>'CE0783',</v>
      </c>
      <c r="N801" t="str">
        <f t="shared" si="135"/>
        <v>'CONTINUE',</v>
      </c>
      <c r="O801" t="str">
        <f t="shared" si="136"/>
        <v>10,</v>
      </c>
      <c r="P801" t="str">
        <f t="shared" si="137"/>
        <v>'ATTR',</v>
      </c>
      <c r="Q801" t="str">
        <f t="shared" si="138"/>
        <v>'ADD_PERCENT_OF_MAX',</v>
      </c>
      <c r="R801" t="str">
        <f t="shared" si="139"/>
        <v>'ICE',</v>
      </c>
      <c r="S801" t="str">
        <f t="shared" si="140"/>
        <v>-0.1,</v>
      </c>
      <c r="T801" t="str">
        <f t="shared" si="141"/>
        <v>0.95,</v>
      </c>
      <c r="U801" t="str">
        <f t="shared" si="142"/>
        <v>'冷気耐性低下弱10ターン'</v>
      </c>
      <c r="V801" t="s">
        <v>1441</v>
      </c>
      <c r="W801" t="str">
        <f t="shared" si="143"/>
        <v>insert into conditionEffect values('CE0783','CONTINUE',10,'ATTR','ADD_PERCENT_OF_MAX','ICE',-0.1,0.95,'冷気耐性低下弱10ターン');</v>
      </c>
    </row>
    <row r="802" spans="3:23">
      <c r="C802" t="s">
        <v>4704</v>
      </c>
      <c r="D802" t="s">
        <v>2886</v>
      </c>
      <c r="E802">
        <v>1</v>
      </c>
      <c r="F802" t="s">
        <v>3888</v>
      </c>
      <c r="G802" t="s">
        <v>2888</v>
      </c>
      <c r="H802" t="s">
        <v>1453</v>
      </c>
      <c r="I802">
        <v>-0.25</v>
      </c>
      <c r="J802">
        <v>0.95</v>
      </c>
      <c r="K802" t="s">
        <v>3703</v>
      </c>
      <c r="L802" t="str">
        <f t="shared" si="133"/>
        <v>insert into conditionEffect values(</v>
      </c>
      <c r="M802" t="str">
        <f t="shared" si="134"/>
        <v>'CE0784',</v>
      </c>
      <c r="N802" t="str">
        <f t="shared" si="135"/>
        <v>'ONECE',</v>
      </c>
      <c r="O802" t="str">
        <f t="shared" si="136"/>
        <v>1,</v>
      </c>
      <c r="P802" t="str">
        <f t="shared" si="137"/>
        <v>'ATTR',</v>
      </c>
      <c r="Q802" t="str">
        <f t="shared" si="138"/>
        <v>'ADD_PERCENT_OF_MAX',</v>
      </c>
      <c r="R802" t="str">
        <f t="shared" si="139"/>
        <v>'ICE',</v>
      </c>
      <c r="S802" t="str">
        <f t="shared" si="140"/>
        <v>-0.25,</v>
      </c>
      <c r="T802" t="str">
        <f t="shared" si="141"/>
        <v>0.95,</v>
      </c>
      <c r="U802" t="str">
        <f t="shared" si="142"/>
        <v>'冷気耐性低下中1ターン'</v>
      </c>
      <c r="V802" t="s">
        <v>1441</v>
      </c>
      <c r="W802" t="str">
        <f t="shared" si="143"/>
        <v>insert into conditionEffect values('CE0784','ONECE',1,'ATTR','ADD_PERCENT_OF_MAX','ICE',-0.25,0.95,'冷気耐性低下中1ターン');</v>
      </c>
    </row>
    <row r="803" spans="3:23">
      <c r="C803" t="s">
        <v>4705</v>
      </c>
      <c r="D803" t="s">
        <v>2884</v>
      </c>
      <c r="E803">
        <v>5</v>
      </c>
      <c r="F803" t="s">
        <v>3888</v>
      </c>
      <c r="G803" t="s">
        <v>2888</v>
      </c>
      <c r="H803" t="s">
        <v>1453</v>
      </c>
      <c r="I803">
        <v>-0.25</v>
      </c>
      <c r="J803">
        <v>0.95</v>
      </c>
      <c r="K803" t="s">
        <v>3704</v>
      </c>
      <c r="L803" t="str">
        <f t="shared" si="133"/>
        <v>insert into conditionEffect values(</v>
      </c>
      <c r="M803" t="str">
        <f t="shared" si="134"/>
        <v>'CE0785',</v>
      </c>
      <c r="N803" t="str">
        <f t="shared" si="135"/>
        <v>'CONTINUE',</v>
      </c>
      <c r="O803" t="str">
        <f t="shared" si="136"/>
        <v>5,</v>
      </c>
      <c r="P803" t="str">
        <f t="shared" si="137"/>
        <v>'ATTR',</v>
      </c>
      <c r="Q803" t="str">
        <f t="shared" si="138"/>
        <v>'ADD_PERCENT_OF_MAX',</v>
      </c>
      <c r="R803" t="str">
        <f t="shared" si="139"/>
        <v>'ICE',</v>
      </c>
      <c r="S803" t="str">
        <f t="shared" si="140"/>
        <v>-0.25,</v>
      </c>
      <c r="T803" t="str">
        <f t="shared" si="141"/>
        <v>0.95,</v>
      </c>
      <c r="U803" t="str">
        <f t="shared" si="142"/>
        <v>'冷気耐性低下中5ターン'</v>
      </c>
      <c r="V803" t="s">
        <v>1441</v>
      </c>
      <c r="W803" t="str">
        <f t="shared" si="143"/>
        <v>insert into conditionEffect values('CE0785','CONTINUE',5,'ATTR','ADD_PERCENT_OF_MAX','ICE',-0.25,0.95,'冷気耐性低下中5ターン');</v>
      </c>
    </row>
    <row r="804" spans="3:23">
      <c r="C804" t="s">
        <v>4706</v>
      </c>
      <c r="D804" t="s">
        <v>2884</v>
      </c>
      <c r="E804">
        <v>10</v>
      </c>
      <c r="F804" t="s">
        <v>3888</v>
      </c>
      <c r="G804" t="s">
        <v>2888</v>
      </c>
      <c r="H804" t="s">
        <v>1453</v>
      </c>
      <c r="I804">
        <v>-0.25</v>
      </c>
      <c r="J804">
        <v>0.95</v>
      </c>
      <c r="K804" t="s">
        <v>3705</v>
      </c>
      <c r="L804" t="str">
        <f t="shared" si="133"/>
        <v>insert into conditionEffect values(</v>
      </c>
      <c r="M804" t="str">
        <f t="shared" si="134"/>
        <v>'CE0786',</v>
      </c>
      <c r="N804" t="str">
        <f t="shared" si="135"/>
        <v>'CONTINUE',</v>
      </c>
      <c r="O804" t="str">
        <f t="shared" si="136"/>
        <v>10,</v>
      </c>
      <c r="P804" t="str">
        <f t="shared" si="137"/>
        <v>'ATTR',</v>
      </c>
      <c r="Q804" t="str">
        <f t="shared" si="138"/>
        <v>'ADD_PERCENT_OF_MAX',</v>
      </c>
      <c r="R804" t="str">
        <f t="shared" si="139"/>
        <v>'ICE',</v>
      </c>
      <c r="S804" t="str">
        <f t="shared" si="140"/>
        <v>-0.25,</v>
      </c>
      <c r="T804" t="str">
        <f t="shared" si="141"/>
        <v>0.95,</v>
      </c>
      <c r="U804" t="str">
        <f t="shared" si="142"/>
        <v>'冷気耐性低下中10ターン'</v>
      </c>
      <c r="V804" t="s">
        <v>1441</v>
      </c>
      <c r="W804" t="str">
        <f t="shared" si="143"/>
        <v>insert into conditionEffect values('CE0786','CONTINUE',10,'ATTR','ADD_PERCENT_OF_MAX','ICE',-0.25,0.95,'冷気耐性低下中10ターン');</v>
      </c>
    </row>
    <row r="805" spans="3:23">
      <c r="C805" t="s">
        <v>4707</v>
      </c>
      <c r="D805" t="s">
        <v>2886</v>
      </c>
      <c r="E805">
        <v>1</v>
      </c>
      <c r="F805" t="s">
        <v>3888</v>
      </c>
      <c r="G805" t="s">
        <v>2888</v>
      </c>
      <c r="H805" t="s">
        <v>1453</v>
      </c>
      <c r="I805">
        <v>-0.5</v>
      </c>
      <c r="J805">
        <v>0.95</v>
      </c>
      <c r="K805" t="s">
        <v>3706</v>
      </c>
      <c r="L805" t="str">
        <f t="shared" si="133"/>
        <v>insert into conditionEffect values(</v>
      </c>
      <c r="M805" t="str">
        <f t="shared" si="134"/>
        <v>'CE0787',</v>
      </c>
      <c r="N805" t="str">
        <f t="shared" si="135"/>
        <v>'ONECE',</v>
      </c>
      <c r="O805" t="str">
        <f t="shared" si="136"/>
        <v>1,</v>
      </c>
      <c r="P805" t="str">
        <f t="shared" si="137"/>
        <v>'ATTR',</v>
      </c>
      <c r="Q805" t="str">
        <f t="shared" si="138"/>
        <v>'ADD_PERCENT_OF_MAX',</v>
      </c>
      <c r="R805" t="str">
        <f t="shared" si="139"/>
        <v>'ICE',</v>
      </c>
      <c r="S805" t="str">
        <f t="shared" si="140"/>
        <v>-0.5,</v>
      </c>
      <c r="T805" t="str">
        <f t="shared" si="141"/>
        <v>0.95,</v>
      </c>
      <c r="U805" t="str">
        <f t="shared" si="142"/>
        <v>'冷気耐性低下強1ターン'</v>
      </c>
      <c r="V805" t="s">
        <v>1441</v>
      </c>
      <c r="W805" t="str">
        <f t="shared" si="143"/>
        <v>insert into conditionEffect values('CE0787','ONECE',1,'ATTR','ADD_PERCENT_OF_MAX','ICE',-0.5,0.95,'冷気耐性低下強1ターン');</v>
      </c>
    </row>
    <row r="806" spans="3:23">
      <c r="C806" t="s">
        <v>4708</v>
      </c>
      <c r="D806" t="s">
        <v>2884</v>
      </c>
      <c r="E806">
        <v>5</v>
      </c>
      <c r="F806" t="s">
        <v>3888</v>
      </c>
      <c r="G806" t="s">
        <v>2888</v>
      </c>
      <c r="H806" t="s">
        <v>1453</v>
      </c>
      <c r="I806">
        <v>-0.5</v>
      </c>
      <c r="J806">
        <v>0.95</v>
      </c>
      <c r="K806" t="s">
        <v>3707</v>
      </c>
      <c r="L806" t="str">
        <f t="shared" si="133"/>
        <v>insert into conditionEffect values(</v>
      </c>
      <c r="M806" t="str">
        <f t="shared" si="134"/>
        <v>'CE0788',</v>
      </c>
      <c r="N806" t="str">
        <f t="shared" si="135"/>
        <v>'CONTINUE',</v>
      </c>
      <c r="O806" t="str">
        <f t="shared" si="136"/>
        <v>5,</v>
      </c>
      <c r="P806" t="str">
        <f t="shared" si="137"/>
        <v>'ATTR',</v>
      </c>
      <c r="Q806" t="str">
        <f t="shared" si="138"/>
        <v>'ADD_PERCENT_OF_MAX',</v>
      </c>
      <c r="R806" t="str">
        <f t="shared" si="139"/>
        <v>'ICE',</v>
      </c>
      <c r="S806" t="str">
        <f t="shared" si="140"/>
        <v>-0.5,</v>
      </c>
      <c r="T806" t="str">
        <f t="shared" si="141"/>
        <v>0.95,</v>
      </c>
      <c r="U806" t="str">
        <f t="shared" si="142"/>
        <v>'冷気耐性低下強5ターン'</v>
      </c>
      <c r="V806" t="s">
        <v>1441</v>
      </c>
      <c r="W806" t="str">
        <f t="shared" si="143"/>
        <v>insert into conditionEffect values('CE0788','CONTINUE',5,'ATTR','ADD_PERCENT_OF_MAX','ICE',-0.5,0.95,'冷気耐性低下強5ターン');</v>
      </c>
    </row>
    <row r="807" spans="3:23">
      <c r="C807" t="s">
        <v>4709</v>
      </c>
      <c r="D807" t="s">
        <v>2884</v>
      </c>
      <c r="E807">
        <v>10</v>
      </c>
      <c r="F807" t="s">
        <v>3888</v>
      </c>
      <c r="G807" t="s">
        <v>2888</v>
      </c>
      <c r="H807" t="s">
        <v>1453</v>
      </c>
      <c r="I807">
        <v>-0.5</v>
      </c>
      <c r="J807">
        <v>0.95</v>
      </c>
      <c r="K807" t="s">
        <v>3708</v>
      </c>
      <c r="L807" t="str">
        <f t="shared" si="133"/>
        <v>insert into conditionEffect values(</v>
      </c>
      <c r="M807" t="str">
        <f t="shared" si="134"/>
        <v>'CE0789',</v>
      </c>
      <c r="N807" t="str">
        <f t="shared" si="135"/>
        <v>'CONTINUE',</v>
      </c>
      <c r="O807" t="str">
        <f t="shared" si="136"/>
        <v>10,</v>
      </c>
      <c r="P807" t="str">
        <f t="shared" si="137"/>
        <v>'ATTR',</v>
      </c>
      <c r="Q807" t="str">
        <f t="shared" si="138"/>
        <v>'ADD_PERCENT_OF_MAX',</v>
      </c>
      <c r="R807" t="str">
        <f t="shared" si="139"/>
        <v>'ICE',</v>
      </c>
      <c r="S807" t="str">
        <f t="shared" si="140"/>
        <v>-0.5,</v>
      </c>
      <c r="T807" t="str">
        <f t="shared" si="141"/>
        <v>0.95,</v>
      </c>
      <c r="U807" t="str">
        <f t="shared" si="142"/>
        <v>'冷気耐性低下強10ターン'</v>
      </c>
      <c r="V807" t="s">
        <v>1441</v>
      </c>
      <c r="W807" t="str">
        <f t="shared" si="143"/>
        <v>insert into conditionEffect values('CE0789','CONTINUE',10,'ATTR','ADD_PERCENT_OF_MAX','ICE',-0.5,0.95,'冷気耐性低下強10ターン');</v>
      </c>
    </row>
    <row r="808" spans="3:23">
      <c r="C808" t="s">
        <v>4710</v>
      </c>
      <c r="D808" t="s">
        <v>2886</v>
      </c>
      <c r="E808">
        <v>1</v>
      </c>
      <c r="F808" t="s">
        <v>3888</v>
      </c>
      <c r="G808" t="s">
        <v>2888</v>
      </c>
      <c r="H808" t="s">
        <v>1454</v>
      </c>
      <c r="I808">
        <v>0.1</v>
      </c>
      <c r="J808">
        <v>0.95</v>
      </c>
      <c r="K808" t="s">
        <v>3709</v>
      </c>
      <c r="L808" t="str">
        <f t="shared" si="133"/>
        <v>insert into conditionEffect values(</v>
      </c>
      <c r="M808" t="str">
        <f t="shared" si="134"/>
        <v>'CE0790',</v>
      </c>
      <c r="N808" t="str">
        <f t="shared" si="135"/>
        <v>'ONECE',</v>
      </c>
      <c r="O808" t="str">
        <f t="shared" si="136"/>
        <v>1,</v>
      </c>
      <c r="P808" t="str">
        <f t="shared" si="137"/>
        <v>'ATTR',</v>
      </c>
      <c r="Q808" t="str">
        <f t="shared" si="138"/>
        <v>'ADD_PERCENT_OF_MAX',</v>
      </c>
      <c r="R808" t="str">
        <f t="shared" si="139"/>
        <v>'WATER',</v>
      </c>
      <c r="S808" t="str">
        <f t="shared" si="140"/>
        <v>0.1,</v>
      </c>
      <c r="T808" t="str">
        <f t="shared" si="141"/>
        <v>0.95,</v>
      </c>
      <c r="U808" t="str">
        <f t="shared" si="142"/>
        <v>'水耐性上昇弱1ターン'</v>
      </c>
      <c r="V808" t="s">
        <v>1441</v>
      </c>
      <c r="W808" t="str">
        <f t="shared" si="143"/>
        <v>insert into conditionEffect values('CE0790','ONECE',1,'ATTR','ADD_PERCENT_OF_MAX','WATER',0.1,0.95,'水耐性上昇弱1ターン');</v>
      </c>
    </row>
    <row r="809" spans="3:23">
      <c r="C809" t="s">
        <v>4711</v>
      </c>
      <c r="D809" t="s">
        <v>2884</v>
      </c>
      <c r="E809">
        <v>5</v>
      </c>
      <c r="F809" t="s">
        <v>3888</v>
      </c>
      <c r="G809" t="s">
        <v>2888</v>
      </c>
      <c r="H809" t="s">
        <v>1454</v>
      </c>
      <c r="I809">
        <v>0.1</v>
      </c>
      <c r="J809">
        <v>0.95</v>
      </c>
      <c r="K809" t="s">
        <v>3710</v>
      </c>
      <c r="L809" t="str">
        <f t="shared" si="133"/>
        <v>insert into conditionEffect values(</v>
      </c>
      <c r="M809" t="str">
        <f t="shared" si="134"/>
        <v>'CE0791',</v>
      </c>
      <c r="N809" t="str">
        <f t="shared" si="135"/>
        <v>'CONTINUE',</v>
      </c>
      <c r="O809" t="str">
        <f t="shared" si="136"/>
        <v>5,</v>
      </c>
      <c r="P809" t="str">
        <f t="shared" si="137"/>
        <v>'ATTR',</v>
      </c>
      <c r="Q809" t="str">
        <f t="shared" si="138"/>
        <v>'ADD_PERCENT_OF_MAX',</v>
      </c>
      <c r="R809" t="str">
        <f t="shared" si="139"/>
        <v>'WATER',</v>
      </c>
      <c r="S809" t="str">
        <f t="shared" si="140"/>
        <v>0.1,</v>
      </c>
      <c r="T809" t="str">
        <f t="shared" si="141"/>
        <v>0.95,</v>
      </c>
      <c r="U809" t="str">
        <f t="shared" si="142"/>
        <v>'水耐性上昇弱5ターン'</v>
      </c>
      <c r="V809" t="s">
        <v>1441</v>
      </c>
      <c r="W809" t="str">
        <f t="shared" si="143"/>
        <v>insert into conditionEffect values('CE0791','CONTINUE',5,'ATTR','ADD_PERCENT_OF_MAX','WATER',0.1,0.95,'水耐性上昇弱5ターン');</v>
      </c>
    </row>
    <row r="810" spans="3:23">
      <c r="C810" t="s">
        <v>4712</v>
      </c>
      <c r="D810" t="s">
        <v>2884</v>
      </c>
      <c r="E810">
        <v>10</v>
      </c>
      <c r="F810" t="s">
        <v>3888</v>
      </c>
      <c r="G810" t="s">
        <v>2888</v>
      </c>
      <c r="H810" t="s">
        <v>1454</v>
      </c>
      <c r="I810">
        <v>0.1</v>
      </c>
      <c r="J810">
        <v>0.95</v>
      </c>
      <c r="K810" t="s">
        <v>3711</v>
      </c>
      <c r="L810" t="str">
        <f t="shared" si="133"/>
        <v>insert into conditionEffect values(</v>
      </c>
      <c r="M810" t="str">
        <f t="shared" si="134"/>
        <v>'CE0792',</v>
      </c>
      <c r="N810" t="str">
        <f t="shared" si="135"/>
        <v>'CONTINUE',</v>
      </c>
      <c r="O810" t="str">
        <f t="shared" si="136"/>
        <v>10,</v>
      </c>
      <c r="P810" t="str">
        <f t="shared" si="137"/>
        <v>'ATTR',</v>
      </c>
      <c r="Q810" t="str">
        <f t="shared" si="138"/>
        <v>'ADD_PERCENT_OF_MAX',</v>
      </c>
      <c r="R810" t="str">
        <f t="shared" si="139"/>
        <v>'WATER',</v>
      </c>
      <c r="S810" t="str">
        <f t="shared" si="140"/>
        <v>0.1,</v>
      </c>
      <c r="T810" t="str">
        <f t="shared" si="141"/>
        <v>0.95,</v>
      </c>
      <c r="U810" t="str">
        <f t="shared" si="142"/>
        <v>'水耐性上昇弱10ターン'</v>
      </c>
      <c r="V810" t="s">
        <v>1441</v>
      </c>
      <c r="W810" t="str">
        <f t="shared" si="143"/>
        <v>insert into conditionEffect values('CE0792','CONTINUE',10,'ATTR','ADD_PERCENT_OF_MAX','WATER',0.1,0.95,'水耐性上昇弱10ターン');</v>
      </c>
    </row>
    <row r="811" spans="3:23">
      <c r="C811" t="s">
        <v>4713</v>
      </c>
      <c r="D811" t="s">
        <v>2886</v>
      </c>
      <c r="E811">
        <v>1</v>
      </c>
      <c r="F811" t="s">
        <v>3888</v>
      </c>
      <c r="G811" t="s">
        <v>2888</v>
      </c>
      <c r="H811" t="s">
        <v>1454</v>
      </c>
      <c r="I811">
        <v>0.25</v>
      </c>
      <c r="J811">
        <v>0.95</v>
      </c>
      <c r="K811" t="s">
        <v>3712</v>
      </c>
      <c r="L811" t="str">
        <f t="shared" si="133"/>
        <v>insert into conditionEffect values(</v>
      </c>
      <c r="M811" t="str">
        <f t="shared" si="134"/>
        <v>'CE0793',</v>
      </c>
      <c r="N811" t="str">
        <f t="shared" si="135"/>
        <v>'ONECE',</v>
      </c>
      <c r="O811" t="str">
        <f t="shared" si="136"/>
        <v>1,</v>
      </c>
      <c r="P811" t="str">
        <f t="shared" si="137"/>
        <v>'ATTR',</v>
      </c>
      <c r="Q811" t="str">
        <f t="shared" si="138"/>
        <v>'ADD_PERCENT_OF_MAX',</v>
      </c>
      <c r="R811" t="str">
        <f t="shared" si="139"/>
        <v>'WATER',</v>
      </c>
      <c r="S811" t="str">
        <f t="shared" si="140"/>
        <v>0.25,</v>
      </c>
      <c r="T811" t="str">
        <f t="shared" si="141"/>
        <v>0.95,</v>
      </c>
      <c r="U811" t="str">
        <f t="shared" si="142"/>
        <v>'水耐性上昇中1ターン'</v>
      </c>
      <c r="V811" t="s">
        <v>1441</v>
      </c>
      <c r="W811" t="str">
        <f t="shared" si="143"/>
        <v>insert into conditionEffect values('CE0793','ONECE',1,'ATTR','ADD_PERCENT_OF_MAX','WATER',0.25,0.95,'水耐性上昇中1ターン');</v>
      </c>
    </row>
    <row r="812" spans="3:23">
      <c r="C812" t="s">
        <v>4714</v>
      </c>
      <c r="D812" t="s">
        <v>2884</v>
      </c>
      <c r="E812">
        <v>5</v>
      </c>
      <c r="F812" t="s">
        <v>3888</v>
      </c>
      <c r="G812" t="s">
        <v>2888</v>
      </c>
      <c r="H812" t="s">
        <v>1454</v>
      </c>
      <c r="I812">
        <v>0.25</v>
      </c>
      <c r="J812">
        <v>0.95</v>
      </c>
      <c r="K812" t="s">
        <v>3713</v>
      </c>
      <c r="L812" t="str">
        <f t="shared" si="133"/>
        <v>insert into conditionEffect values(</v>
      </c>
      <c r="M812" t="str">
        <f t="shared" si="134"/>
        <v>'CE0794',</v>
      </c>
      <c r="N812" t="str">
        <f t="shared" si="135"/>
        <v>'CONTINUE',</v>
      </c>
      <c r="O812" t="str">
        <f t="shared" si="136"/>
        <v>5,</v>
      </c>
      <c r="P812" t="str">
        <f t="shared" si="137"/>
        <v>'ATTR',</v>
      </c>
      <c r="Q812" t="str">
        <f t="shared" si="138"/>
        <v>'ADD_PERCENT_OF_MAX',</v>
      </c>
      <c r="R812" t="str">
        <f t="shared" si="139"/>
        <v>'WATER',</v>
      </c>
      <c r="S812" t="str">
        <f t="shared" si="140"/>
        <v>0.25,</v>
      </c>
      <c r="T812" t="str">
        <f t="shared" si="141"/>
        <v>0.95,</v>
      </c>
      <c r="U812" t="str">
        <f t="shared" si="142"/>
        <v>'水耐性上昇中5ターン'</v>
      </c>
      <c r="V812" t="s">
        <v>1441</v>
      </c>
      <c r="W812" t="str">
        <f t="shared" si="143"/>
        <v>insert into conditionEffect values('CE0794','CONTINUE',5,'ATTR','ADD_PERCENT_OF_MAX','WATER',0.25,0.95,'水耐性上昇中5ターン');</v>
      </c>
    </row>
    <row r="813" spans="3:23">
      <c r="C813" t="s">
        <v>4715</v>
      </c>
      <c r="D813" t="s">
        <v>2884</v>
      </c>
      <c r="E813">
        <v>10</v>
      </c>
      <c r="F813" t="s">
        <v>3888</v>
      </c>
      <c r="G813" t="s">
        <v>2888</v>
      </c>
      <c r="H813" t="s">
        <v>1454</v>
      </c>
      <c r="I813">
        <v>0.25</v>
      </c>
      <c r="J813">
        <v>0.95</v>
      </c>
      <c r="K813" t="s">
        <v>3714</v>
      </c>
      <c r="L813" t="str">
        <f t="shared" si="133"/>
        <v>insert into conditionEffect values(</v>
      </c>
      <c r="M813" t="str">
        <f t="shared" si="134"/>
        <v>'CE0795',</v>
      </c>
      <c r="N813" t="str">
        <f t="shared" si="135"/>
        <v>'CONTINUE',</v>
      </c>
      <c r="O813" t="str">
        <f t="shared" si="136"/>
        <v>10,</v>
      </c>
      <c r="P813" t="str">
        <f t="shared" si="137"/>
        <v>'ATTR',</v>
      </c>
      <c r="Q813" t="str">
        <f t="shared" si="138"/>
        <v>'ADD_PERCENT_OF_MAX',</v>
      </c>
      <c r="R813" t="str">
        <f t="shared" si="139"/>
        <v>'WATER',</v>
      </c>
      <c r="S813" t="str">
        <f t="shared" si="140"/>
        <v>0.25,</v>
      </c>
      <c r="T813" t="str">
        <f t="shared" si="141"/>
        <v>0.95,</v>
      </c>
      <c r="U813" t="str">
        <f t="shared" si="142"/>
        <v>'水耐性上昇中10ターン'</v>
      </c>
      <c r="V813" t="s">
        <v>1441</v>
      </c>
      <c r="W813" t="str">
        <f t="shared" si="143"/>
        <v>insert into conditionEffect values('CE0795','CONTINUE',10,'ATTR','ADD_PERCENT_OF_MAX','WATER',0.25,0.95,'水耐性上昇中10ターン');</v>
      </c>
    </row>
    <row r="814" spans="3:23">
      <c r="C814" t="s">
        <v>4716</v>
      </c>
      <c r="D814" t="s">
        <v>2886</v>
      </c>
      <c r="E814">
        <v>1</v>
      </c>
      <c r="F814" t="s">
        <v>3888</v>
      </c>
      <c r="G814" t="s">
        <v>2888</v>
      </c>
      <c r="H814" t="s">
        <v>1454</v>
      </c>
      <c r="I814">
        <v>0.5</v>
      </c>
      <c r="J814">
        <v>0.95</v>
      </c>
      <c r="K814" t="s">
        <v>3715</v>
      </c>
      <c r="L814" t="str">
        <f t="shared" si="133"/>
        <v>insert into conditionEffect values(</v>
      </c>
      <c r="M814" t="str">
        <f t="shared" si="134"/>
        <v>'CE0796',</v>
      </c>
      <c r="N814" t="str">
        <f t="shared" si="135"/>
        <v>'ONECE',</v>
      </c>
      <c r="O814" t="str">
        <f t="shared" si="136"/>
        <v>1,</v>
      </c>
      <c r="P814" t="str">
        <f t="shared" si="137"/>
        <v>'ATTR',</v>
      </c>
      <c r="Q814" t="str">
        <f t="shared" si="138"/>
        <v>'ADD_PERCENT_OF_MAX',</v>
      </c>
      <c r="R814" t="str">
        <f t="shared" si="139"/>
        <v>'WATER',</v>
      </c>
      <c r="S814" t="str">
        <f t="shared" si="140"/>
        <v>0.5,</v>
      </c>
      <c r="T814" t="str">
        <f t="shared" si="141"/>
        <v>0.95,</v>
      </c>
      <c r="U814" t="str">
        <f t="shared" si="142"/>
        <v>'水耐性上昇強1ターン'</v>
      </c>
      <c r="V814" t="s">
        <v>1441</v>
      </c>
      <c r="W814" t="str">
        <f t="shared" si="143"/>
        <v>insert into conditionEffect values('CE0796','ONECE',1,'ATTR','ADD_PERCENT_OF_MAX','WATER',0.5,0.95,'水耐性上昇強1ターン');</v>
      </c>
    </row>
    <row r="815" spans="3:23">
      <c r="C815" t="s">
        <v>4717</v>
      </c>
      <c r="D815" t="s">
        <v>2884</v>
      </c>
      <c r="E815">
        <v>5</v>
      </c>
      <c r="F815" t="s">
        <v>3888</v>
      </c>
      <c r="G815" t="s">
        <v>2888</v>
      </c>
      <c r="H815" t="s">
        <v>1454</v>
      </c>
      <c r="I815">
        <v>0.5</v>
      </c>
      <c r="J815">
        <v>0.95</v>
      </c>
      <c r="K815" t="s">
        <v>3716</v>
      </c>
      <c r="L815" t="str">
        <f t="shared" si="133"/>
        <v>insert into conditionEffect values(</v>
      </c>
      <c r="M815" t="str">
        <f t="shared" si="134"/>
        <v>'CE0797',</v>
      </c>
      <c r="N815" t="str">
        <f t="shared" si="135"/>
        <v>'CONTINUE',</v>
      </c>
      <c r="O815" t="str">
        <f t="shared" si="136"/>
        <v>5,</v>
      </c>
      <c r="P815" t="str">
        <f t="shared" si="137"/>
        <v>'ATTR',</v>
      </c>
      <c r="Q815" t="str">
        <f t="shared" si="138"/>
        <v>'ADD_PERCENT_OF_MAX',</v>
      </c>
      <c r="R815" t="str">
        <f t="shared" si="139"/>
        <v>'WATER',</v>
      </c>
      <c r="S815" t="str">
        <f t="shared" si="140"/>
        <v>0.5,</v>
      </c>
      <c r="T815" t="str">
        <f t="shared" si="141"/>
        <v>0.95,</v>
      </c>
      <c r="U815" t="str">
        <f t="shared" si="142"/>
        <v>'水耐性上昇強5ターン'</v>
      </c>
      <c r="V815" t="s">
        <v>1441</v>
      </c>
      <c r="W815" t="str">
        <f t="shared" si="143"/>
        <v>insert into conditionEffect values('CE0797','CONTINUE',5,'ATTR','ADD_PERCENT_OF_MAX','WATER',0.5,0.95,'水耐性上昇強5ターン');</v>
      </c>
    </row>
    <row r="816" spans="3:23">
      <c r="C816" t="s">
        <v>4718</v>
      </c>
      <c r="D816" t="s">
        <v>2884</v>
      </c>
      <c r="E816">
        <v>10</v>
      </c>
      <c r="F816" t="s">
        <v>3888</v>
      </c>
      <c r="G816" t="s">
        <v>2888</v>
      </c>
      <c r="H816" t="s">
        <v>1454</v>
      </c>
      <c r="I816">
        <v>0.5</v>
      </c>
      <c r="J816">
        <v>0.95</v>
      </c>
      <c r="K816" t="s">
        <v>3717</v>
      </c>
      <c r="L816" t="str">
        <f t="shared" si="133"/>
        <v>insert into conditionEffect values(</v>
      </c>
      <c r="M816" t="str">
        <f t="shared" si="134"/>
        <v>'CE0798',</v>
      </c>
      <c r="N816" t="str">
        <f t="shared" si="135"/>
        <v>'CONTINUE',</v>
      </c>
      <c r="O816" t="str">
        <f t="shared" si="136"/>
        <v>10,</v>
      </c>
      <c r="P816" t="str">
        <f t="shared" si="137"/>
        <v>'ATTR',</v>
      </c>
      <c r="Q816" t="str">
        <f t="shared" si="138"/>
        <v>'ADD_PERCENT_OF_MAX',</v>
      </c>
      <c r="R816" t="str">
        <f t="shared" si="139"/>
        <v>'WATER',</v>
      </c>
      <c r="S816" t="str">
        <f t="shared" si="140"/>
        <v>0.5,</v>
      </c>
      <c r="T816" t="str">
        <f t="shared" si="141"/>
        <v>0.95,</v>
      </c>
      <c r="U816" t="str">
        <f t="shared" si="142"/>
        <v>'水耐性上昇強10ターン'</v>
      </c>
      <c r="V816" t="s">
        <v>1441</v>
      </c>
      <c r="W816" t="str">
        <f t="shared" si="143"/>
        <v>insert into conditionEffect values('CE0798','CONTINUE',10,'ATTR','ADD_PERCENT_OF_MAX','WATER',0.5,0.95,'水耐性上昇強10ターン');</v>
      </c>
    </row>
    <row r="817" spans="3:23">
      <c r="C817" t="s">
        <v>4719</v>
      </c>
      <c r="D817" t="s">
        <v>2886</v>
      </c>
      <c r="E817">
        <v>1</v>
      </c>
      <c r="F817" t="s">
        <v>3888</v>
      </c>
      <c r="G817" t="s">
        <v>2888</v>
      </c>
      <c r="H817" t="s">
        <v>1454</v>
      </c>
      <c r="I817">
        <v>-0.1</v>
      </c>
      <c r="J817">
        <v>0.95</v>
      </c>
      <c r="K817" t="s">
        <v>3718</v>
      </c>
      <c r="L817" t="str">
        <f t="shared" si="133"/>
        <v>insert into conditionEffect values(</v>
      </c>
      <c r="M817" t="str">
        <f t="shared" si="134"/>
        <v>'CE0799',</v>
      </c>
      <c r="N817" t="str">
        <f t="shared" si="135"/>
        <v>'ONECE',</v>
      </c>
      <c r="O817" t="str">
        <f t="shared" si="136"/>
        <v>1,</v>
      </c>
      <c r="P817" t="str">
        <f t="shared" si="137"/>
        <v>'ATTR',</v>
      </c>
      <c r="Q817" t="str">
        <f t="shared" si="138"/>
        <v>'ADD_PERCENT_OF_MAX',</v>
      </c>
      <c r="R817" t="str">
        <f t="shared" si="139"/>
        <v>'WATER',</v>
      </c>
      <c r="S817" t="str">
        <f t="shared" si="140"/>
        <v>-0.1,</v>
      </c>
      <c r="T817" t="str">
        <f t="shared" si="141"/>
        <v>0.95,</v>
      </c>
      <c r="U817" t="str">
        <f t="shared" si="142"/>
        <v>'水耐性低下弱1ターン'</v>
      </c>
      <c r="V817" t="s">
        <v>1441</v>
      </c>
      <c r="W817" t="str">
        <f t="shared" si="143"/>
        <v>insert into conditionEffect values('CE0799','ONECE',1,'ATTR','ADD_PERCENT_OF_MAX','WATER',-0.1,0.95,'水耐性低下弱1ターン');</v>
      </c>
    </row>
    <row r="818" spans="3:23">
      <c r="C818" t="s">
        <v>4720</v>
      </c>
      <c r="D818" t="s">
        <v>2884</v>
      </c>
      <c r="E818">
        <v>5</v>
      </c>
      <c r="F818" t="s">
        <v>3888</v>
      </c>
      <c r="G818" t="s">
        <v>2888</v>
      </c>
      <c r="H818" t="s">
        <v>1454</v>
      </c>
      <c r="I818">
        <v>-0.1</v>
      </c>
      <c r="J818">
        <v>0.95</v>
      </c>
      <c r="K818" t="s">
        <v>3719</v>
      </c>
      <c r="L818" t="str">
        <f t="shared" si="133"/>
        <v>insert into conditionEffect values(</v>
      </c>
      <c r="M818" t="str">
        <f t="shared" si="134"/>
        <v>'CE0800',</v>
      </c>
      <c r="N818" t="str">
        <f t="shared" si="135"/>
        <v>'CONTINUE',</v>
      </c>
      <c r="O818" t="str">
        <f t="shared" si="136"/>
        <v>5,</v>
      </c>
      <c r="P818" t="str">
        <f t="shared" si="137"/>
        <v>'ATTR',</v>
      </c>
      <c r="Q818" t="str">
        <f t="shared" si="138"/>
        <v>'ADD_PERCENT_OF_MAX',</v>
      </c>
      <c r="R818" t="str">
        <f t="shared" si="139"/>
        <v>'WATER',</v>
      </c>
      <c r="S818" t="str">
        <f t="shared" si="140"/>
        <v>-0.1,</v>
      </c>
      <c r="T818" t="str">
        <f t="shared" si="141"/>
        <v>0.95,</v>
      </c>
      <c r="U818" t="str">
        <f t="shared" si="142"/>
        <v>'水耐性低下弱5ターン'</v>
      </c>
      <c r="V818" t="s">
        <v>1441</v>
      </c>
      <c r="W818" t="str">
        <f t="shared" si="143"/>
        <v>insert into conditionEffect values('CE0800','CONTINUE',5,'ATTR','ADD_PERCENT_OF_MAX','WATER',-0.1,0.95,'水耐性低下弱5ターン');</v>
      </c>
    </row>
    <row r="819" spans="3:23">
      <c r="C819" t="s">
        <v>4721</v>
      </c>
      <c r="D819" t="s">
        <v>2884</v>
      </c>
      <c r="E819">
        <v>10</v>
      </c>
      <c r="F819" t="s">
        <v>3888</v>
      </c>
      <c r="G819" t="s">
        <v>2888</v>
      </c>
      <c r="H819" t="s">
        <v>1454</v>
      </c>
      <c r="I819">
        <v>-0.1</v>
      </c>
      <c r="J819">
        <v>0.95</v>
      </c>
      <c r="K819" t="s">
        <v>3720</v>
      </c>
      <c r="L819" t="str">
        <f t="shared" si="133"/>
        <v>insert into conditionEffect values(</v>
      </c>
      <c r="M819" t="str">
        <f t="shared" si="134"/>
        <v>'CE0801',</v>
      </c>
      <c r="N819" t="str">
        <f t="shared" si="135"/>
        <v>'CONTINUE',</v>
      </c>
      <c r="O819" t="str">
        <f t="shared" si="136"/>
        <v>10,</v>
      </c>
      <c r="P819" t="str">
        <f t="shared" si="137"/>
        <v>'ATTR',</v>
      </c>
      <c r="Q819" t="str">
        <f t="shared" si="138"/>
        <v>'ADD_PERCENT_OF_MAX',</v>
      </c>
      <c r="R819" t="str">
        <f t="shared" si="139"/>
        <v>'WATER',</v>
      </c>
      <c r="S819" t="str">
        <f t="shared" si="140"/>
        <v>-0.1,</v>
      </c>
      <c r="T819" t="str">
        <f t="shared" si="141"/>
        <v>0.95,</v>
      </c>
      <c r="U819" t="str">
        <f t="shared" si="142"/>
        <v>'水耐性低下弱10ターン'</v>
      </c>
      <c r="V819" t="s">
        <v>1441</v>
      </c>
      <c r="W819" t="str">
        <f t="shared" si="143"/>
        <v>insert into conditionEffect values('CE0801','CONTINUE',10,'ATTR','ADD_PERCENT_OF_MAX','WATER',-0.1,0.95,'水耐性低下弱10ターン');</v>
      </c>
    </row>
    <row r="820" spans="3:23">
      <c r="C820" t="s">
        <v>4722</v>
      </c>
      <c r="D820" t="s">
        <v>2886</v>
      </c>
      <c r="E820">
        <v>1</v>
      </c>
      <c r="F820" t="s">
        <v>3888</v>
      </c>
      <c r="G820" t="s">
        <v>2888</v>
      </c>
      <c r="H820" t="s">
        <v>1454</v>
      </c>
      <c r="I820">
        <v>-0.25</v>
      </c>
      <c r="J820">
        <v>0.95</v>
      </c>
      <c r="K820" t="s">
        <v>3721</v>
      </c>
      <c r="L820" t="str">
        <f t="shared" si="133"/>
        <v>insert into conditionEffect values(</v>
      </c>
      <c r="M820" t="str">
        <f t="shared" si="134"/>
        <v>'CE0802',</v>
      </c>
      <c r="N820" t="str">
        <f t="shared" si="135"/>
        <v>'ONECE',</v>
      </c>
      <c r="O820" t="str">
        <f t="shared" si="136"/>
        <v>1,</v>
      </c>
      <c r="P820" t="str">
        <f t="shared" si="137"/>
        <v>'ATTR',</v>
      </c>
      <c r="Q820" t="str">
        <f t="shared" si="138"/>
        <v>'ADD_PERCENT_OF_MAX',</v>
      </c>
      <c r="R820" t="str">
        <f t="shared" si="139"/>
        <v>'WATER',</v>
      </c>
      <c r="S820" t="str">
        <f t="shared" si="140"/>
        <v>-0.25,</v>
      </c>
      <c r="T820" t="str">
        <f t="shared" si="141"/>
        <v>0.95,</v>
      </c>
      <c r="U820" t="str">
        <f t="shared" si="142"/>
        <v>'水耐性低下中1ターン'</v>
      </c>
      <c r="V820" t="s">
        <v>1441</v>
      </c>
      <c r="W820" t="str">
        <f t="shared" si="143"/>
        <v>insert into conditionEffect values('CE0802','ONECE',1,'ATTR','ADD_PERCENT_OF_MAX','WATER',-0.25,0.95,'水耐性低下中1ターン');</v>
      </c>
    </row>
    <row r="821" spans="3:23">
      <c r="C821" t="s">
        <v>4723</v>
      </c>
      <c r="D821" t="s">
        <v>2884</v>
      </c>
      <c r="E821">
        <v>5</v>
      </c>
      <c r="F821" t="s">
        <v>3888</v>
      </c>
      <c r="G821" t="s">
        <v>2888</v>
      </c>
      <c r="H821" t="s">
        <v>1454</v>
      </c>
      <c r="I821">
        <v>-0.25</v>
      </c>
      <c r="J821">
        <v>0.95</v>
      </c>
      <c r="K821" t="s">
        <v>3722</v>
      </c>
      <c r="L821" t="str">
        <f t="shared" si="133"/>
        <v>insert into conditionEffect values(</v>
      </c>
      <c r="M821" t="str">
        <f t="shared" si="134"/>
        <v>'CE0803',</v>
      </c>
      <c r="N821" t="str">
        <f t="shared" si="135"/>
        <v>'CONTINUE',</v>
      </c>
      <c r="O821" t="str">
        <f t="shared" si="136"/>
        <v>5,</v>
      </c>
      <c r="P821" t="str">
        <f t="shared" si="137"/>
        <v>'ATTR',</v>
      </c>
      <c r="Q821" t="str">
        <f t="shared" si="138"/>
        <v>'ADD_PERCENT_OF_MAX',</v>
      </c>
      <c r="R821" t="str">
        <f t="shared" si="139"/>
        <v>'WATER',</v>
      </c>
      <c r="S821" t="str">
        <f t="shared" si="140"/>
        <v>-0.25,</v>
      </c>
      <c r="T821" t="str">
        <f t="shared" si="141"/>
        <v>0.95,</v>
      </c>
      <c r="U821" t="str">
        <f t="shared" si="142"/>
        <v>'水耐性低下中5ターン'</v>
      </c>
      <c r="V821" t="s">
        <v>1441</v>
      </c>
      <c r="W821" t="str">
        <f t="shared" si="143"/>
        <v>insert into conditionEffect values('CE0803','CONTINUE',5,'ATTR','ADD_PERCENT_OF_MAX','WATER',-0.25,0.95,'水耐性低下中5ターン');</v>
      </c>
    </row>
    <row r="822" spans="3:23">
      <c r="C822" t="s">
        <v>4724</v>
      </c>
      <c r="D822" t="s">
        <v>2884</v>
      </c>
      <c r="E822">
        <v>10</v>
      </c>
      <c r="F822" t="s">
        <v>3888</v>
      </c>
      <c r="G822" t="s">
        <v>2888</v>
      </c>
      <c r="H822" t="s">
        <v>1454</v>
      </c>
      <c r="I822">
        <v>-0.25</v>
      </c>
      <c r="J822">
        <v>0.95</v>
      </c>
      <c r="K822" t="s">
        <v>3723</v>
      </c>
      <c r="L822" t="str">
        <f t="shared" si="133"/>
        <v>insert into conditionEffect values(</v>
      </c>
      <c r="M822" t="str">
        <f t="shared" si="134"/>
        <v>'CE0804',</v>
      </c>
      <c r="N822" t="str">
        <f t="shared" si="135"/>
        <v>'CONTINUE',</v>
      </c>
      <c r="O822" t="str">
        <f t="shared" si="136"/>
        <v>10,</v>
      </c>
      <c r="P822" t="str">
        <f t="shared" si="137"/>
        <v>'ATTR',</v>
      </c>
      <c r="Q822" t="str">
        <f t="shared" si="138"/>
        <v>'ADD_PERCENT_OF_MAX',</v>
      </c>
      <c r="R822" t="str">
        <f t="shared" si="139"/>
        <v>'WATER',</v>
      </c>
      <c r="S822" t="str">
        <f t="shared" si="140"/>
        <v>-0.25,</v>
      </c>
      <c r="T822" t="str">
        <f t="shared" si="141"/>
        <v>0.95,</v>
      </c>
      <c r="U822" t="str">
        <f t="shared" si="142"/>
        <v>'水耐性低下中10ターン'</v>
      </c>
      <c r="V822" t="s">
        <v>1441</v>
      </c>
      <c r="W822" t="str">
        <f t="shared" si="143"/>
        <v>insert into conditionEffect values('CE0804','CONTINUE',10,'ATTR','ADD_PERCENT_OF_MAX','WATER',-0.25,0.95,'水耐性低下中10ターン');</v>
      </c>
    </row>
    <row r="823" spans="3:23">
      <c r="C823" t="s">
        <v>4725</v>
      </c>
      <c r="D823" t="s">
        <v>2886</v>
      </c>
      <c r="E823">
        <v>1</v>
      </c>
      <c r="F823" t="s">
        <v>3888</v>
      </c>
      <c r="G823" t="s">
        <v>2888</v>
      </c>
      <c r="H823" t="s">
        <v>1454</v>
      </c>
      <c r="I823">
        <v>-0.5</v>
      </c>
      <c r="J823">
        <v>0.95</v>
      </c>
      <c r="K823" t="s">
        <v>3724</v>
      </c>
      <c r="L823" t="str">
        <f t="shared" si="133"/>
        <v>insert into conditionEffect values(</v>
      </c>
      <c r="M823" t="str">
        <f t="shared" si="134"/>
        <v>'CE0805',</v>
      </c>
      <c r="N823" t="str">
        <f t="shared" si="135"/>
        <v>'ONECE',</v>
      </c>
      <c r="O823" t="str">
        <f t="shared" si="136"/>
        <v>1,</v>
      </c>
      <c r="P823" t="str">
        <f t="shared" si="137"/>
        <v>'ATTR',</v>
      </c>
      <c r="Q823" t="str">
        <f t="shared" si="138"/>
        <v>'ADD_PERCENT_OF_MAX',</v>
      </c>
      <c r="R823" t="str">
        <f t="shared" si="139"/>
        <v>'WATER',</v>
      </c>
      <c r="S823" t="str">
        <f t="shared" si="140"/>
        <v>-0.5,</v>
      </c>
      <c r="T823" t="str">
        <f t="shared" si="141"/>
        <v>0.95,</v>
      </c>
      <c r="U823" t="str">
        <f t="shared" si="142"/>
        <v>'水耐性低下強1ターン'</v>
      </c>
      <c r="V823" t="s">
        <v>1441</v>
      </c>
      <c r="W823" t="str">
        <f t="shared" si="143"/>
        <v>insert into conditionEffect values('CE0805','ONECE',1,'ATTR','ADD_PERCENT_OF_MAX','WATER',-0.5,0.95,'水耐性低下強1ターン');</v>
      </c>
    </row>
    <row r="824" spans="3:23">
      <c r="C824" t="s">
        <v>4726</v>
      </c>
      <c r="D824" t="s">
        <v>2884</v>
      </c>
      <c r="E824">
        <v>5</v>
      </c>
      <c r="F824" t="s">
        <v>3888</v>
      </c>
      <c r="G824" t="s">
        <v>2888</v>
      </c>
      <c r="H824" t="s">
        <v>1454</v>
      </c>
      <c r="I824">
        <v>-0.5</v>
      </c>
      <c r="J824">
        <v>0.95</v>
      </c>
      <c r="K824" t="s">
        <v>3725</v>
      </c>
      <c r="L824" t="str">
        <f t="shared" si="133"/>
        <v>insert into conditionEffect values(</v>
      </c>
      <c r="M824" t="str">
        <f t="shared" si="134"/>
        <v>'CE0806',</v>
      </c>
      <c r="N824" t="str">
        <f t="shared" si="135"/>
        <v>'CONTINUE',</v>
      </c>
      <c r="O824" t="str">
        <f t="shared" si="136"/>
        <v>5,</v>
      </c>
      <c r="P824" t="str">
        <f t="shared" si="137"/>
        <v>'ATTR',</v>
      </c>
      <c r="Q824" t="str">
        <f t="shared" si="138"/>
        <v>'ADD_PERCENT_OF_MAX',</v>
      </c>
      <c r="R824" t="str">
        <f t="shared" si="139"/>
        <v>'WATER',</v>
      </c>
      <c r="S824" t="str">
        <f t="shared" si="140"/>
        <v>-0.5,</v>
      </c>
      <c r="T824" t="str">
        <f t="shared" si="141"/>
        <v>0.95,</v>
      </c>
      <c r="U824" t="str">
        <f t="shared" si="142"/>
        <v>'水耐性低下強5ターン'</v>
      </c>
      <c r="V824" t="s">
        <v>1441</v>
      </c>
      <c r="W824" t="str">
        <f t="shared" si="143"/>
        <v>insert into conditionEffect values('CE0806','CONTINUE',5,'ATTR','ADD_PERCENT_OF_MAX','WATER',-0.5,0.95,'水耐性低下強5ターン');</v>
      </c>
    </row>
    <row r="825" spans="3:23">
      <c r="C825" t="s">
        <v>4727</v>
      </c>
      <c r="D825" t="s">
        <v>2884</v>
      </c>
      <c r="E825">
        <v>10</v>
      </c>
      <c r="F825" t="s">
        <v>3888</v>
      </c>
      <c r="G825" t="s">
        <v>2888</v>
      </c>
      <c r="H825" t="s">
        <v>1454</v>
      </c>
      <c r="I825">
        <v>-0.5</v>
      </c>
      <c r="J825">
        <v>0.95</v>
      </c>
      <c r="K825" t="s">
        <v>3726</v>
      </c>
      <c r="L825" t="str">
        <f t="shared" si="133"/>
        <v>insert into conditionEffect values(</v>
      </c>
      <c r="M825" t="str">
        <f t="shared" si="134"/>
        <v>'CE0807',</v>
      </c>
      <c r="N825" t="str">
        <f t="shared" si="135"/>
        <v>'CONTINUE',</v>
      </c>
      <c r="O825" t="str">
        <f t="shared" si="136"/>
        <v>10,</v>
      </c>
      <c r="P825" t="str">
        <f t="shared" si="137"/>
        <v>'ATTR',</v>
      </c>
      <c r="Q825" t="str">
        <f t="shared" si="138"/>
        <v>'ADD_PERCENT_OF_MAX',</v>
      </c>
      <c r="R825" t="str">
        <f t="shared" si="139"/>
        <v>'WATER',</v>
      </c>
      <c r="S825" t="str">
        <f t="shared" si="140"/>
        <v>-0.5,</v>
      </c>
      <c r="T825" t="str">
        <f t="shared" si="141"/>
        <v>0.95,</v>
      </c>
      <c r="U825" t="str">
        <f t="shared" si="142"/>
        <v>'水耐性低下強10ターン'</v>
      </c>
      <c r="V825" t="s">
        <v>1441</v>
      </c>
      <c r="W825" t="str">
        <f t="shared" si="143"/>
        <v>insert into conditionEffect values('CE0807','CONTINUE',10,'ATTR','ADD_PERCENT_OF_MAX','WATER',-0.5,0.95,'水耐性低下強10ターン');</v>
      </c>
    </row>
    <row r="826" spans="3:23">
      <c r="C826" t="s">
        <v>4728</v>
      </c>
      <c r="D826" t="s">
        <v>2886</v>
      </c>
      <c r="E826">
        <v>1</v>
      </c>
      <c r="F826" t="s">
        <v>3888</v>
      </c>
      <c r="G826" t="s">
        <v>2888</v>
      </c>
      <c r="H826" t="s">
        <v>1455</v>
      </c>
      <c r="I826">
        <v>0.1</v>
      </c>
      <c r="J826">
        <v>0.95</v>
      </c>
      <c r="K826" t="s">
        <v>3727</v>
      </c>
      <c r="L826" t="str">
        <f t="shared" si="133"/>
        <v>insert into conditionEffect values(</v>
      </c>
      <c r="M826" t="str">
        <f t="shared" si="134"/>
        <v>'CE0808',</v>
      </c>
      <c r="N826" t="str">
        <f t="shared" si="135"/>
        <v>'ONECE',</v>
      </c>
      <c r="O826" t="str">
        <f t="shared" si="136"/>
        <v>1,</v>
      </c>
      <c r="P826" t="str">
        <f t="shared" si="137"/>
        <v>'ATTR',</v>
      </c>
      <c r="Q826" t="str">
        <f t="shared" si="138"/>
        <v>'ADD_PERCENT_OF_MAX',</v>
      </c>
      <c r="R826" t="str">
        <f t="shared" si="139"/>
        <v>'THNDER',</v>
      </c>
      <c r="S826" t="str">
        <f t="shared" si="140"/>
        <v>0.1,</v>
      </c>
      <c r="T826" t="str">
        <f t="shared" si="141"/>
        <v>0.95,</v>
      </c>
      <c r="U826" t="str">
        <f t="shared" si="142"/>
        <v>'雷耐性上昇弱1ターン'</v>
      </c>
      <c r="V826" t="s">
        <v>1441</v>
      </c>
      <c r="W826" t="str">
        <f t="shared" si="143"/>
        <v>insert into conditionEffect values('CE0808','ONECE',1,'ATTR','ADD_PERCENT_OF_MAX','THNDER',0.1,0.95,'雷耐性上昇弱1ターン');</v>
      </c>
    </row>
    <row r="827" spans="3:23">
      <c r="C827" t="s">
        <v>4729</v>
      </c>
      <c r="D827" t="s">
        <v>2884</v>
      </c>
      <c r="E827">
        <v>5</v>
      </c>
      <c r="F827" t="s">
        <v>3888</v>
      </c>
      <c r="G827" t="s">
        <v>2888</v>
      </c>
      <c r="H827" t="s">
        <v>1455</v>
      </c>
      <c r="I827">
        <v>0.1</v>
      </c>
      <c r="J827">
        <v>0.95</v>
      </c>
      <c r="K827" t="s">
        <v>3728</v>
      </c>
      <c r="L827" t="str">
        <f t="shared" si="133"/>
        <v>insert into conditionEffect values(</v>
      </c>
      <c r="M827" t="str">
        <f t="shared" si="134"/>
        <v>'CE0809',</v>
      </c>
      <c r="N827" t="str">
        <f t="shared" si="135"/>
        <v>'CONTINUE',</v>
      </c>
      <c r="O827" t="str">
        <f t="shared" si="136"/>
        <v>5,</v>
      </c>
      <c r="P827" t="str">
        <f t="shared" si="137"/>
        <v>'ATTR',</v>
      </c>
      <c r="Q827" t="str">
        <f t="shared" si="138"/>
        <v>'ADD_PERCENT_OF_MAX',</v>
      </c>
      <c r="R827" t="str">
        <f t="shared" si="139"/>
        <v>'THNDER',</v>
      </c>
      <c r="S827" t="str">
        <f t="shared" si="140"/>
        <v>0.1,</v>
      </c>
      <c r="T827" t="str">
        <f t="shared" si="141"/>
        <v>0.95,</v>
      </c>
      <c r="U827" t="str">
        <f t="shared" si="142"/>
        <v>'雷耐性上昇弱5ターン'</v>
      </c>
      <c r="V827" t="s">
        <v>1441</v>
      </c>
      <c r="W827" t="str">
        <f t="shared" si="143"/>
        <v>insert into conditionEffect values('CE0809','CONTINUE',5,'ATTR','ADD_PERCENT_OF_MAX','THNDER',0.1,0.95,'雷耐性上昇弱5ターン');</v>
      </c>
    </row>
    <row r="828" spans="3:23">
      <c r="C828" t="s">
        <v>4730</v>
      </c>
      <c r="D828" t="s">
        <v>2884</v>
      </c>
      <c r="E828">
        <v>10</v>
      </c>
      <c r="F828" t="s">
        <v>3888</v>
      </c>
      <c r="G828" t="s">
        <v>2888</v>
      </c>
      <c r="H828" t="s">
        <v>1455</v>
      </c>
      <c r="I828">
        <v>0.1</v>
      </c>
      <c r="J828">
        <v>0.95</v>
      </c>
      <c r="K828" t="s">
        <v>3729</v>
      </c>
      <c r="L828" t="str">
        <f t="shared" si="133"/>
        <v>insert into conditionEffect values(</v>
      </c>
      <c r="M828" t="str">
        <f t="shared" si="134"/>
        <v>'CE0810',</v>
      </c>
      <c r="N828" t="str">
        <f t="shared" si="135"/>
        <v>'CONTINUE',</v>
      </c>
      <c r="O828" t="str">
        <f t="shared" si="136"/>
        <v>10,</v>
      </c>
      <c r="P828" t="str">
        <f t="shared" si="137"/>
        <v>'ATTR',</v>
      </c>
      <c r="Q828" t="str">
        <f t="shared" si="138"/>
        <v>'ADD_PERCENT_OF_MAX',</v>
      </c>
      <c r="R828" t="str">
        <f t="shared" si="139"/>
        <v>'THNDER',</v>
      </c>
      <c r="S828" t="str">
        <f t="shared" si="140"/>
        <v>0.1,</v>
      </c>
      <c r="T828" t="str">
        <f t="shared" si="141"/>
        <v>0.95,</v>
      </c>
      <c r="U828" t="str">
        <f t="shared" si="142"/>
        <v>'雷耐性上昇弱10ターン'</v>
      </c>
      <c r="V828" t="s">
        <v>1441</v>
      </c>
      <c r="W828" t="str">
        <f t="shared" si="143"/>
        <v>insert into conditionEffect values('CE0810','CONTINUE',10,'ATTR','ADD_PERCENT_OF_MAX','THNDER',0.1,0.95,'雷耐性上昇弱10ターン');</v>
      </c>
    </row>
    <row r="829" spans="3:23">
      <c r="C829" t="s">
        <v>4731</v>
      </c>
      <c r="D829" t="s">
        <v>2886</v>
      </c>
      <c r="E829">
        <v>1</v>
      </c>
      <c r="F829" t="s">
        <v>3888</v>
      </c>
      <c r="G829" t="s">
        <v>2888</v>
      </c>
      <c r="H829" t="s">
        <v>1455</v>
      </c>
      <c r="I829">
        <v>0.25</v>
      </c>
      <c r="J829">
        <v>0.95</v>
      </c>
      <c r="K829" t="s">
        <v>3730</v>
      </c>
      <c r="L829" t="str">
        <f t="shared" si="133"/>
        <v>insert into conditionEffect values(</v>
      </c>
      <c r="M829" t="str">
        <f t="shared" si="134"/>
        <v>'CE0811',</v>
      </c>
      <c r="N829" t="str">
        <f t="shared" si="135"/>
        <v>'ONECE',</v>
      </c>
      <c r="O829" t="str">
        <f t="shared" si="136"/>
        <v>1,</v>
      </c>
      <c r="P829" t="str">
        <f t="shared" si="137"/>
        <v>'ATTR',</v>
      </c>
      <c r="Q829" t="str">
        <f t="shared" si="138"/>
        <v>'ADD_PERCENT_OF_MAX',</v>
      </c>
      <c r="R829" t="str">
        <f t="shared" si="139"/>
        <v>'THNDER',</v>
      </c>
      <c r="S829" t="str">
        <f t="shared" si="140"/>
        <v>0.25,</v>
      </c>
      <c r="T829" t="str">
        <f t="shared" si="141"/>
        <v>0.95,</v>
      </c>
      <c r="U829" t="str">
        <f t="shared" si="142"/>
        <v>'雷耐性上昇中1ターン'</v>
      </c>
      <c r="V829" t="s">
        <v>1441</v>
      </c>
      <c r="W829" t="str">
        <f t="shared" si="143"/>
        <v>insert into conditionEffect values('CE0811','ONECE',1,'ATTR','ADD_PERCENT_OF_MAX','THNDER',0.25,0.95,'雷耐性上昇中1ターン');</v>
      </c>
    </row>
    <row r="830" spans="3:23">
      <c r="C830" t="s">
        <v>4732</v>
      </c>
      <c r="D830" t="s">
        <v>2884</v>
      </c>
      <c r="E830">
        <v>5</v>
      </c>
      <c r="F830" t="s">
        <v>3888</v>
      </c>
      <c r="G830" t="s">
        <v>2888</v>
      </c>
      <c r="H830" t="s">
        <v>1455</v>
      </c>
      <c r="I830">
        <v>0.25</v>
      </c>
      <c r="J830">
        <v>0.95</v>
      </c>
      <c r="K830" t="s">
        <v>3731</v>
      </c>
      <c r="L830" t="str">
        <f t="shared" si="133"/>
        <v>insert into conditionEffect values(</v>
      </c>
      <c r="M830" t="str">
        <f t="shared" si="134"/>
        <v>'CE0812',</v>
      </c>
      <c r="N830" t="str">
        <f t="shared" si="135"/>
        <v>'CONTINUE',</v>
      </c>
      <c r="O830" t="str">
        <f t="shared" si="136"/>
        <v>5,</v>
      </c>
      <c r="P830" t="str">
        <f t="shared" si="137"/>
        <v>'ATTR',</v>
      </c>
      <c r="Q830" t="str">
        <f t="shared" si="138"/>
        <v>'ADD_PERCENT_OF_MAX',</v>
      </c>
      <c r="R830" t="str">
        <f t="shared" si="139"/>
        <v>'THNDER',</v>
      </c>
      <c r="S830" t="str">
        <f t="shared" si="140"/>
        <v>0.25,</v>
      </c>
      <c r="T830" t="str">
        <f t="shared" si="141"/>
        <v>0.95,</v>
      </c>
      <c r="U830" t="str">
        <f t="shared" si="142"/>
        <v>'雷耐性上昇中5ターン'</v>
      </c>
      <c r="V830" t="s">
        <v>1441</v>
      </c>
      <c r="W830" t="str">
        <f t="shared" si="143"/>
        <v>insert into conditionEffect values('CE0812','CONTINUE',5,'ATTR','ADD_PERCENT_OF_MAX','THNDER',0.25,0.95,'雷耐性上昇中5ターン');</v>
      </c>
    </row>
    <row r="831" spans="3:23">
      <c r="C831" t="s">
        <v>4733</v>
      </c>
      <c r="D831" t="s">
        <v>2884</v>
      </c>
      <c r="E831">
        <v>10</v>
      </c>
      <c r="F831" t="s">
        <v>3888</v>
      </c>
      <c r="G831" t="s">
        <v>2888</v>
      </c>
      <c r="H831" t="s">
        <v>1455</v>
      </c>
      <c r="I831">
        <v>0.25</v>
      </c>
      <c r="J831">
        <v>0.95</v>
      </c>
      <c r="K831" t="s">
        <v>3732</v>
      </c>
      <c r="L831" t="str">
        <f t="shared" si="133"/>
        <v>insert into conditionEffect values(</v>
      </c>
      <c r="M831" t="str">
        <f t="shared" si="134"/>
        <v>'CE0813',</v>
      </c>
      <c r="N831" t="str">
        <f t="shared" si="135"/>
        <v>'CONTINUE',</v>
      </c>
      <c r="O831" t="str">
        <f t="shared" si="136"/>
        <v>10,</v>
      </c>
      <c r="P831" t="str">
        <f t="shared" si="137"/>
        <v>'ATTR',</v>
      </c>
      <c r="Q831" t="str">
        <f t="shared" si="138"/>
        <v>'ADD_PERCENT_OF_MAX',</v>
      </c>
      <c r="R831" t="str">
        <f t="shared" si="139"/>
        <v>'THNDER',</v>
      </c>
      <c r="S831" t="str">
        <f t="shared" si="140"/>
        <v>0.25,</v>
      </c>
      <c r="T831" t="str">
        <f t="shared" si="141"/>
        <v>0.95,</v>
      </c>
      <c r="U831" t="str">
        <f t="shared" si="142"/>
        <v>'雷耐性上昇中10ターン'</v>
      </c>
      <c r="V831" t="s">
        <v>1441</v>
      </c>
      <c r="W831" t="str">
        <f t="shared" si="143"/>
        <v>insert into conditionEffect values('CE0813','CONTINUE',10,'ATTR','ADD_PERCENT_OF_MAX','THNDER',0.25,0.95,'雷耐性上昇中10ターン');</v>
      </c>
    </row>
    <row r="832" spans="3:23">
      <c r="C832" t="s">
        <v>4734</v>
      </c>
      <c r="D832" t="s">
        <v>2886</v>
      </c>
      <c r="E832">
        <v>1</v>
      </c>
      <c r="F832" t="s">
        <v>3888</v>
      </c>
      <c r="G832" t="s">
        <v>2888</v>
      </c>
      <c r="H832" t="s">
        <v>1455</v>
      </c>
      <c r="I832">
        <v>0.5</v>
      </c>
      <c r="J832">
        <v>0.95</v>
      </c>
      <c r="K832" t="s">
        <v>3733</v>
      </c>
      <c r="L832" t="str">
        <f t="shared" si="133"/>
        <v>insert into conditionEffect values(</v>
      </c>
      <c r="M832" t="str">
        <f t="shared" si="134"/>
        <v>'CE0814',</v>
      </c>
      <c r="N832" t="str">
        <f t="shared" si="135"/>
        <v>'ONECE',</v>
      </c>
      <c r="O832" t="str">
        <f t="shared" si="136"/>
        <v>1,</v>
      </c>
      <c r="P832" t="str">
        <f t="shared" si="137"/>
        <v>'ATTR',</v>
      </c>
      <c r="Q832" t="str">
        <f t="shared" si="138"/>
        <v>'ADD_PERCENT_OF_MAX',</v>
      </c>
      <c r="R832" t="str">
        <f t="shared" si="139"/>
        <v>'THNDER',</v>
      </c>
      <c r="S832" t="str">
        <f t="shared" si="140"/>
        <v>0.5,</v>
      </c>
      <c r="T832" t="str">
        <f t="shared" si="141"/>
        <v>0.95,</v>
      </c>
      <c r="U832" t="str">
        <f t="shared" si="142"/>
        <v>'雷耐性上昇強1ターン'</v>
      </c>
      <c r="V832" t="s">
        <v>1441</v>
      </c>
      <c r="W832" t="str">
        <f t="shared" si="143"/>
        <v>insert into conditionEffect values('CE0814','ONECE',1,'ATTR','ADD_PERCENT_OF_MAX','THNDER',0.5,0.95,'雷耐性上昇強1ターン');</v>
      </c>
    </row>
    <row r="833" spans="3:23">
      <c r="C833" t="s">
        <v>4735</v>
      </c>
      <c r="D833" t="s">
        <v>2884</v>
      </c>
      <c r="E833">
        <v>5</v>
      </c>
      <c r="F833" t="s">
        <v>3888</v>
      </c>
      <c r="G833" t="s">
        <v>2888</v>
      </c>
      <c r="H833" t="s">
        <v>1455</v>
      </c>
      <c r="I833">
        <v>0.5</v>
      </c>
      <c r="J833">
        <v>0.95</v>
      </c>
      <c r="K833" t="s">
        <v>3734</v>
      </c>
      <c r="L833" t="str">
        <f t="shared" si="133"/>
        <v>insert into conditionEffect values(</v>
      </c>
      <c r="M833" t="str">
        <f t="shared" si="134"/>
        <v>'CE0815',</v>
      </c>
      <c r="N833" t="str">
        <f t="shared" si="135"/>
        <v>'CONTINUE',</v>
      </c>
      <c r="O833" t="str">
        <f t="shared" si="136"/>
        <v>5,</v>
      </c>
      <c r="P833" t="str">
        <f t="shared" si="137"/>
        <v>'ATTR',</v>
      </c>
      <c r="Q833" t="str">
        <f t="shared" si="138"/>
        <v>'ADD_PERCENT_OF_MAX',</v>
      </c>
      <c r="R833" t="str">
        <f t="shared" si="139"/>
        <v>'THNDER',</v>
      </c>
      <c r="S833" t="str">
        <f t="shared" si="140"/>
        <v>0.5,</v>
      </c>
      <c r="T833" t="str">
        <f t="shared" si="141"/>
        <v>0.95,</v>
      </c>
      <c r="U833" t="str">
        <f t="shared" si="142"/>
        <v>'雷耐性上昇強5ターン'</v>
      </c>
      <c r="V833" t="s">
        <v>1441</v>
      </c>
      <c r="W833" t="str">
        <f t="shared" si="143"/>
        <v>insert into conditionEffect values('CE0815','CONTINUE',5,'ATTR','ADD_PERCENT_OF_MAX','THNDER',0.5,0.95,'雷耐性上昇強5ターン');</v>
      </c>
    </row>
    <row r="834" spans="3:23">
      <c r="C834" t="s">
        <v>4736</v>
      </c>
      <c r="D834" t="s">
        <v>2884</v>
      </c>
      <c r="E834">
        <v>10</v>
      </c>
      <c r="F834" t="s">
        <v>3888</v>
      </c>
      <c r="G834" t="s">
        <v>2888</v>
      </c>
      <c r="H834" t="s">
        <v>1455</v>
      </c>
      <c r="I834">
        <v>0.5</v>
      </c>
      <c r="J834">
        <v>0.95</v>
      </c>
      <c r="K834" t="s">
        <v>3735</v>
      </c>
      <c r="L834" t="str">
        <f t="shared" si="133"/>
        <v>insert into conditionEffect values(</v>
      </c>
      <c r="M834" t="str">
        <f t="shared" si="134"/>
        <v>'CE0816',</v>
      </c>
      <c r="N834" t="str">
        <f t="shared" si="135"/>
        <v>'CONTINUE',</v>
      </c>
      <c r="O834" t="str">
        <f t="shared" si="136"/>
        <v>10,</v>
      </c>
      <c r="P834" t="str">
        <f t="shared" si="137"/>
        <v>'ATTR',</v>
      </c>
      <c r="Q834" t="str">
        <f t="shared" si="138"/>
        <v>'ADD_PERCENT_OF_MAX',</v>
      </c>
      <c r="R834" t="str">
        <f t="shared" si="139"/>
        <v>'THNDER',</v>
      </c>
      <c r="S834" t="str">
        <f t="shared" si="140"/>
        <v>0.5,</v>
      </c>
      <c r="T834" t="str">
        <f t="shared" si="141"/>
        <v>0.95,</v>
      </c>
      <c r="U834" t="str">
        <f t="shared" si="142"/>
        <v>'雷耐性上昇強10ターン'</v>
      </c>
      <c r="V834" t="s">
        <v>1441</v>
      </c>
      <c r="W834" t="str">
        <f t="shared" si="143"/>
        <v>insert into conditionEffect values('CE0816','CONTINUE',10,'ATTR','ADD_PERCENT_OF_MAX','THNDER',0.5,0.95,'雷耐性上昇強10ターン');</v>
      </c>
    </row>
    <row r="835" spans="3:23">
      <c r="C835" t="s">
        <v>4737</v>
      </c>
      <c r="D835" t="s">
        <v>2886</v>
      </c>
      <c r="E835">
        <v>1</v>
      </c>
      <c r="F835" t="s">
        <v>3888</v>
      </c>
      <c r="G835" t="s">
        <v>2888</v>
      </c>
      <c r="H835" t="s">
        <v>1455</v>
      </c>
      <c r="I835">
        <v>-0.1</v>
      </c>
      <c r="J835">
        <v>0.95</v>
      </c>
      <c r="K835" t="s">
        <v>3736</v>
      </c>
      <c r="L835" t="str">
        <f t="shared" si="133"/>
        <v>insert into conditionEffect values(</v>
      </c>
      <c r="M835" t="str">
        <f t="shared" si="134"/>
        <v>'CE0817',</v>
      </c>
      <c r="N835" t="str">
        <f t="shared" si="135"/>
        <v>'ONECE',</v>
      </c>
      <c r="O835" t="str">
        <f t="shared" si="136"/>
        <v>1,</v>
      </c>
      <c r="P835" t="str">
        <f t="shared" si="137"/>
        <v>'ATTR',</v>
      </c>
      <c r="Q835" t="str">
        <f t="shared" si="138"/>
        <v>'ADD_PERCENT_OF_MAX',</v>
      </c>
      <c r="R835" t="str">
        <f t="shared" si="139"/>
        <v>'THNDER',</v>
      </c>
      <c r="S835" t="str">
        <f t="shared" si="140"/>
        <v>-0.1,</v>
      </c>
      <c r="T835" t="str">
        <f t="shared" si="141"/>
        <v>0.95,</v>
      </c>
      <c r="U835" t="str">
        <f t="shared" si="142"/>
        <v>'雷耐性低下弱1ターン'</v>
      </c>
      <c r="V835" t="s">
        <v>1441</v>
      </c>
      <c r="W835" t="str">
        <f t="shared" si="143"/>
        <v>insert into conditionEffect values('CE0817','ONECE',1,'ATTR','ADD_PERCENT_OF_MAX','THNDER',-0.1,0.95,'雷耐性低下弱1ターン');</v>
      </c>
    </row>
    <row r="836" spans="3:23">
      <c r="C836" t="s">
        <v>4738</v>
      </c>
      <c r="D836" t="s">
        <v>2884</v>
      </c>
      <c r="E836">
        <v>5</v>
      </c>
      <c r="F836" t="s">
        <v>3888</v>
      </c>
      <c r="G836" t="s">
        <v>2888</v>
      </c>
      <c r="H836" t="s">
        <v>1455</v>
      </c>
      <c r="I836">
        <v>-0.1</v>
      </c>
      <c r="J836">
        <v>0.95</v>
      </c>
      <c r="K836" t="s">
        <v>3737</v>
      </c>
      <c r="L836" t="str">
        <f t="shared" si="133"/>
        <v>insert into conditionEffect values(</v>
      </c>
      <c r="M836" t="str">
        <f t="shared" si="134"/>
        <v>'CE0818',</v>
      </c>
      <c r="N836" t="str">
        <f t="shared" si="135"/>
        <v>'CONTINUE',</v>
      </c>
      <c r="O836" t="str">
        <f t="shared" si="136"/>
        <v>5,</v>
      </c>
      <c r="P836" t="str">
        <f t="shared" si="137"/>
        <v>'ATTR',</v>
      </c>
      <c r="Q836" t="str">
        <f t="shared" si="138"/>
        <v>'ADD_PERCENT_OF_MAX',</v>
      </c>
      <c r="R836" t="str">
        <f t="shared" si="139"/>
        <v>'THNDER',</v>
      </c>
      <c r="S836" t="str">
        <f t="shared" si="140"/>
        <v>-0.1,</v>
      </c>
      <c r="T836" t="str">
        <f t="shared" si="141"/>
        <v>0.95,</v>
      </c>
      <c r="U836" t="str">
        <f t="shared" si="142"/>
        <v>'雷耐性低下弱5ターン'</v>
      </c>
      <c r="V836" t="s">
        <v>1441</v>
      </c>
      <c r="W836" t="str">
        <f t="shared" si="143"/>
        <v>insert into conditionEffect values('CE0818','CONTINUE',5,'ATTR','ADD_PERCENT_OF_MAX','THNDER',-0.1,0.95,'雷耐性低下弱5ターン');</v>
      </c>
    </row>
    <row r="837" spans="3:23">
      <c r="C837" t="s">
        <v>4739</v>
      </c>
      <c r="D837" t="s">
        <v>2884</v>
      </c>
      <c r="E837">
        <v>10</v>
      </c>
      <c r="F837" t="s">
        <v>3888</v>
      </c>
      <c r="G837" t="s">
        <v>2888</v>
      </c>
      <c r="H837" t="s">
        <v>1455</v>
      </c>
      <c r="I837">
        <v>-0.1</v>
      </c>
      <c r="J837">
        <v>0.95</v>
      </c>
      <c r="K837" t="s">
        <v>3738</v>
      </c>
      <c r="L837" t="str">
        <f t="shared" ref="L837:L900" si="144">"insert into conditionEffect values("</f>
        <v>insert into conditionEffect values(</v>
      </c>
      <c r="M837" t="str">
        <f t="shared" ref="M837:M900" si="145">"'"&amp;C837&amp;"',"</f>
        <v>'CE0819',</v>
      </c>
      <c r="N837" t="str">
        <f t="shared" ref="N837:N900" si="146">"'"&amp;D837&amp;"',"</f>
        <v>'CONTINUE',</v>
      </c>
      <c r="O837" t="str">
        <f t="shared" ref="O837:O900" si="147">E837&amp;","</f>
        <v>10,</v>
      </c>
      <c r="P837" t="str">
        <f t="shared" ref="P837:P900" si="148">"'"&amp;F837&amp;"',"</f>
        <v>'ATTR',</v>
      </c>
      <c r="Q837" t="str">
        <f t="shared" ref="Q837:Q900" si="149">"'"&amp;G837&amp;"',"</f>
        <v>'ADD_PERCENT_OF_MAX',</v>
      </c>
      <c r="R837" t="str">
        <f t="shared" ref="R837:R900" si="150">"'"&amp;H837&amp;"',"</f>
        <v>'THNDER',</v>
      </c>
      <c r="S837" t="str">
        <f t="shared" ref="S837:S900" si="151">I837&amp;","</f>
        <v>-0.1,</v>
      </c>
      <c r="T837" t="str">
        <f t="shared" ref="T837:T900" si="152">J837&amp;","</f>
        <v>0.95,</v>
      </c>
      <c r="U837" t="str">
        <f t="shared" ref="U837:U900" si="153">"'"&amp;K837&amp;"'"</f>
        <v>'雷耐性低下弱10ターン'</v>
      </c>
      <c r="V837" t="s">
        <v>1441</v>
      </c>
      <c r="W837" t="str">
        <f t="shared" ref="W837:W900" si="154">L837&amp;M837&amp;N837&amp;O837&amp;P837&amp;Q837&amp;R837&amp;S837&amp;T837&amp;U837&amp;V837</f>
        <v>insert into conditionEffect values('CE0819','CONTINUE',10,'ATTR','ADD_PERCENT_OF_MAX','THNDER',-0.1,0.95,'雷耐性低下弱10ターン');</v>
      </c>
    </row>
    <row r="838" spans="3:23">
      <c r="C838" t="s">
        <v>4740</v>
      </c>
      <c r="D838" t="s">
        <v>2886</v>
      </c>
      <c r="E838">
        <v>1</v>
      </c>
      <c r="F838" t="s">
        <v>3888</v>
      </c>
      <c r="G838" t="s">
        <v>2888</v>
      </c>
      <c r="H838" t="s">
        <v>1455</v>
      </c>
      <c r="I838">
        <v>-0.25</v>
      </c>
      <c r="J838">
        <v>0.95</v>
      </c>
      <c r="K838" t="s">
        <v>3739</v>
      </c>
      <c r="L838" t="str">
        <f t="shared" si="144"/>
        <v>insert into conditionEffect values(</v>
      </c>
      <c r="M838" t="str">
        <f t="shared" si="145"/>
        <v>'CE0820',</v>
      </c>
      <c r="N838" t="str">
        <f t="shared" si="146"/>
        <v>'ONECE',</v>
      </c>
      <c r="O838" t="str">
        <f t="shared" si="147"/>
        <v>1,</v>
      </c>
      <c r="P838" t="str">
        <f t="shared" si="148"/>
        <v>'ATTR',</v>
      </c>
      <c r="Q838" t="str">
        <f t="shared" si="149"/>
        <v>'ADD_PERCENT_OF_MAX',</v>
      </c>
      <c r="R838" t="str">
        <f t="shared" si="150"/>
        <v>'THNDER',</v>
      </c>
      <c r="S838" t="str">
        <f t="shared" si="151"/>
        <v>-0.25,</v>
      </c>
      <c r="T838" t="str">
        <f t="shared" si="152"/>
        <v>0.95,</v>
      </c>
      <c r="U838" t="str">
        <f t="shared" si="153"/>
        <v>'雷耐性低下中1ターン'</v>
      </c>
      <c r="V838" t="s">
        <v>1441</v>
      </c>
      <c r="W838" t="str">
        <f t="shared" si="154"/>
        <v>insert into conditionEffect values('CE0820','ONECE',1,'ATTR','ADD_PERCENT_OF_MAX','THNDER',-0.25,0.95,'雷耐性低下中1ターン');</v>
      </c>
    </row>
    <row r="839" spans="3:23">
      <c r="C839" t="s">
        <v>4741</v>
      </c>
      <c r="D839" t="s">
        <v>2884</v>
      </c>
      <c r="E839">
        <v>5</v>
      </c>
      <c r="F839" t="s">
        <v>3888</v>
      </c>
      <c r="G839" t="s">
        <v>2888</v>
      </c>
      <c r="H839" t="s">
        <v>1455</v>
      </c>
      <c r="I839">
        <v>-0.25</v>
      </c>
      <c r="J839">
        <v>0.95</v>
      </c>
      <c r="K839" t="s">
        <v>3740</v>
      </c>
      <c r="L839" t="str">
        <f t="shared" si="144"/>
        <v>insert into conditionEffect values(</v>
      </c>
      <c r="M839" t="str">
        <f t="shared" si="145"/>
        <v>'CE0821',</v>
      </c>
      <c r="N839" t="str">
        <f t="shared" si="146"/>
        <v>'CONTINUE',</v>
      </c>
      <c r="O839" t="str">
        <f t="shared" si="147"/>
        <v>5,</v>
      </c>
      <c r="P839" t="str">
        <f t="shared" si="148"/>
        <v>'ATTR',</v>
      </c>
      <c r="Q839" t="str">
        <f t="shared" si="149"/>
        <v>'ADD_PERCENT_OF_MAX',</v>
      </c>
      <c r="R839" t="str">
        <f t="shared" si="150"/>
        <v>'THNDER',</v>
      </c>
      <c r="S839" t="str">
        <f t="shared" si="151"/>
        <v>-0.25,</v>
      </c>
      <c r="T839" t="str">
        <f t="shared" si="152"/>
        <v>0.95,</v>
      </c>
      <c r="U839" t="str">
        <f t="shared" si="153"/>
        <v>'雷耐性低下中5ターン'</v>
      </c>
      <c r="V839" t="s">
        <v>1441</v>
      </c>
      <c r="W839" t="str">
        <f t="shared" si="154"/>
        <v>insert into conditionEffect values('CE0821','CONTINUE',5,'ATTR','ADD_PERCENT_OF_MAX','THNDER',-0.25,0.95,'雷耐性低下中5ターン');</v>
      </c>
    </row>
    <row r="840" spans="3:23">
      <c r="C840" t="s">
        <v>4742</v>
      </c>
      <c r="D840" t="s">
        <v>2884</v>
      </c>
      <c r="E840">
        <v>10</v>
      </c>
      <c r="F840" t="s">
        <v>3888</v>
      </c>
      <c r="G840" t="s">
        <v>2888</v>
      </c>
      <c r="H840" t="s">
        <v>1455</v>
      </c>
      <c r="I840">
        <v>-0.25</v>
      </c>
      <c r="J840">
        <v>0.95</v>
      </c>
      <c r="K840" t="s">
        <v>3741</v>
      </c>
      <c r="L840" t="str">
        <f t="shared" si="144"/>
        <v>insert into conditionEffect values(</v>
      </c>
      <c r="M840" t="str">
        <f t="shared" si="145"/>
        <v>'CE0822',</v>
      </c>
      <c r="N840" t="str">
        <f t="shared" si="146"/>
        <v>'CONTINUE',</v>
      </c>
      <c r="O840" t="str">
        <f t="shared" si="147"/>
        <v>10,</v>
      </c>
      <c r="P840" t="str">
        <f t="shared" si="148"/>
        <v>'ATTR',</v>
      </c>
      <c r="Q840" t="str">
        <f t="shared" si="149"/>
        <v>'ADD_PERCENT_OF_MAX',</v>
      </c>
      <c r="R840" t="str">
        <f t="shared" si="150"/>
        <v>'THNDER',</v>
      </c>
      <c r="S840" t="str">
        <f t="shared" si="151"/>
        <v>-0.25,</v>
      </c>
      <c r="T840" t="str">
        <f t="shared" si="152"/>
        <v>0.95,</v>
      </c>
      <c r="U840" t="str">
        <f t="shared" si="153"/>
        <v>'雷耐性低下中10ターン'</v>
      </c>
      <c r="V840" t="s">
        <v>1441</v>
      </c>
      <c r="W840" t="str">
        <f t="shared" si="154"/>
        <v>insert into conditionEffect values('CE0822','CONTINUE',10,'ATTR','ADD_PERCENT_OF_MAX','THNDER',-0.25,0.95,'雷耐性低下中10ターン');</v>
      </c>
    </row>
    <row r="841" spans="3:23">
      <c r="C841" t="s">
        <v>4743</v>
      </c>
      <c r="D841" t="s">
        <v>2886</v>
      </c>
      <c r="E841">
        <v>1</v>
      </c>
      <c r="F841" t="s">
        <v>3888</v>
      </c>
      <c r="G841" t="s">
        <v>2888</v>
      </c>
      <c r="H841" t="s">
        <v>1455</v>
      </c>
      <c r="I841">
        <v>-0.5</v>
      </c>
      <c r="J841">
        <v>0.95</v>
      </c>
      <c r="K841" t="s">
        <v>3742</v>
      </c>
      <c r="L841" t="str">
        <f t="shared" si="144"/>
        <v>insert into conditionEffect values(</v>
      </c>
      <c r="M841" t="str">
        <f t="shared" si="145"/>
        <v>'CE0823',</v>
      </c>
      <c r="N841" t="str">
        <f t="shared" si="146"/>
        <v>'ONECE',</v>
      </c>
      <c r="O841" t="str">
        <f t="shared" si="147"/>
        <v>1,</v>
      </c>
      <c r="P841" t="str">
        <f t="shared" si="148"/>
        <v>'ATTR',</v>
      </c>
      <c r="Q841" t="str">
        <f t="shared" si="149"/>
        <v>'ADD_PERCENT_OF_MAX',</v>
      </c>
      <c r="R841" t="str">
        <f t="shared" si="150"/>
        <v>'THNDER',</v>
      </c>
      <c r="S841" t="str">
        <f t="shared" si="151"/>
        <v>-0.5,</v>
      </c>
      <c r="T841" t="str">
        <f t="shared" si="152"/>
        <v>0.95,</v>
      </c>
      <c r="U841" t="str">
        <f t="shared" si="153"/>
        <v>'雷耐性低下強1ターン'</v>
      </c>
      <c r="V841" t="s">
        <v>1441</v>
      </c>
      <c r="W841" t="str">
        <f t="shared" si="154"/>
        <v>insert into conditionEffect values('CE0823','ONECE',1,'ATTR','ADD_PERCENT_OF_MAX','THNDER',-0.5,0.95,'雷耐性低下強1ターン');</v>
      </c>
    </row>
    <row r="842" spans="3:23">
      <c r="C842" t="s">
        <v>4744</v>
      </c>
      <c r="D842" t="s">
        <v>2884</v>
      </c>
      <c r="E842">
        <v>5</v>
      </c>
      <c r="F842" t="s">
        <v>3888</v>
      </c>
      <c r="G842" t="s">
        <v>2888</v>
      </c>
      <c r="H842" t="s">
        <v>1455</v>
      </c>
      <c r="I842">
        <v>-0.5</v>
      </c>
      <c r="J842">
        <v>0.95</v>
      </c>
      <c r="K842" t="s">
        <v>3743</v>
      </c>
      <c r="L842" t="str">
        <f t="shared" si="144"/>
        <v>insert into conditionEffect values(</v>
      </c>
      <c r="M842" t="str">
        <f t="shared" si="145"/>
        <v>'CE0824',</v>
      </c>
      <c r="N842" t="str">
        <f t="shared" si="146"/>
        <v>'CONTINUE',</v>
      </c>
      <c r="O842" t="str">
        <f t="shared" si="147"/>
        <v>5,</v>
      </c>
      <c r="P842" t="str">
        <f t="shared" si="148"/>
        <v>'ATTR',</v>
      </c>
      <c r="Q842" t="str">
        <f t="shared" si="149"/>
        <v>'ADD_PERCENT_OF_MAX',</v>
      </c>
      <c r="R842" t="str">
        <f t="shared" si="150"/>
        <v>'THNDER',</v>
      </c>
      <c r="S842" t="str">
        <f t="shared" si="151"/>
        <v>-0.5,</v>
      </c>
      <c r="T842" t="str">
        <f t="shared" si="152"/>
        <v>0.95,</v>
      </c>
      <c r="U842" t="str">
        <f t="shared" si="153"/>
        <v>'雷耐性低下強5ターン'</v>
      </c>
      <c r="V842" t="s">
        <v>1441</v>
      </c>
      <c r="W842" t="str">
        <f t="shared" si="154"/>
        <v>insert into conditionEffect values('CE0824','CONTINUE',5,'ATTR','ADD_PERCENT_OF_MAX','THNDER',-0.5,0.95,'雷耐性低下強5ターン');</v>
      </c>
    </row>
    <row r="843" spans="3:23">
      <c r="C843" t="s">
        <v>4745</v>
      </c>
      <c r="D843" t="s">
        <v>2884</v>
      </c>
      <c r="E843">
        <v>10</v>
      </c>
      <c r="F843" t="s">
        <v>3888</v>
      </c>
      <c r="G843" t="s">
        <v>2888</v>
      </c>
      <c r="H843" t="s">
        <v>1455</v>
      </c>
      <c r="I843">
        <v>-0.5</v>
      </c>
      <c r="J843">
        <v>0.95</v>
      </c>
      <c r="K843" t="s">
        <v>3744</v>
      </c>
      <c r="L843" t="str">
        <f t="shared" si="144"/>
        <v>insert into conditionEffect values(</v>
      </c>
      <c r="M843" t="str">
        <f t="shared" si="145"/>
        <v>'CE0825',</v>
      </c>
      <c r="N843" t="str">
        <f t="shared" si="146"/>
        <v>'CONTINUE',</v>
      </c>
      <c r="O843" t="str">
        <f t="shared" si="147"/>
        <v>10,</v>
      </c>
      <c r="P843" t="str">
        <f t="shared" si="148"/>
        <v>'ATTR',</v>
      </c>
      <c r="Q843" t="str">
        <f t="shared" si="149"/>
        <v>'ADD_PERCENT_OF_MAX',</v>
      </c>
      <c r="R843" t="str">
        <f t="shared" si="150"/>
        <v>'THNDER',</v>
      </c>
      <c r="S843" t="str">
        <f t="shared" si="151"/>
        <v>-0.5,</v>
      </c>
      <c r="T843" t="str">
        <f t="shared" si="152"/>
        <v>0.95,</v>
      </c>
      <c r="U843" t="str">
        <f t="shared" si="153"/>
        <v>'雷耐性低下強10ターン'</v>
      </c>
      <c r="V843" t="s">
        <v>1441</v>
      </c>
      <c r="W843" t="str">
        <f t="shared" si="154"/>
        <v>insert into conditionEffect values('CE0825','CONTINUE',10,'ATTR','ADD_PERCENT_OF_MAX','THNDER',-0.5,0.95,'雷耐性低下強10ターン');</v>
      </c>
    </row>
    <row r="844" spans="3:23">
      <c r="C844" t="s">
        <v>4746</v>
      </c>
      <c r="D844" t="s">
        <v>2886</v>
      </c>
      <c r="E844">
        <v>1</v>
      </c>
      <c r="F844" t="s">
        <v>3888</v>
      </c>
      <c r="G844" t="s">
        <v>2888</v>
      </c>
      <c r="H844" t="s">
        <v>1456</v>
      </c>
      <c r="I844">
        <v>0.1</v>
      </c>
      <c r="J844">
        <v>0.95</v>
      </c>
      <c r="K844" t="s">
        <v>3745</v>
      </c>
      <c r="L844" t="str">
        <f t="shared" si="144"/>
        <v>insert into conditionEffect values(</v>
      </c>
      <c r="M844" t="str">
        <f t="shared" si="145"/>
        <v>'CE0826',</v>
      </c>
      <c r="N844" t="str">
        <f t="shared" si="146"/>
        <v>'ONECE',</v>
      </c>
      <c r="O844" t="str">
        <f t="shared" si="147"/>
        <v>1,</v>
      </c>
      <c r="P844" t="str">
        <f t="shared" si="148"/>
        <v>'ATTR',</v>
      </c>
      <c r="Q844" t="str">
        <f t="shared" si="149"/>
        <v>'ADD_PERCENT_OF_MAX',</v>
      </c>
      <c r="R844" t="str">
        <f t="shared" si="150"/>
        <v>'AIR',</v>
      </c>
      <c r="S844" t="str">
        <f t="shared" si="151"/>
        <v>0.1,</v>
      </c>
      <c r="T844" t="str">
        <f t="shared" si="152"/>
        <v>0.95,</v>
      </c>
      <c r="U844" t="str">
        <f t="shared" si="153"/>
        <v>'空気耐性上昇弱1ターン'</v>
      </c>
      <c r="V844" t="s">
        <v>1441</v>
      </c>
      <c r="W844" t="str">
        <f t="shared" si="154"/>
        <v>insert into conditionEffect values('CE0826','ONECE',1,'ATTR','ADD_PERCENT_OF_MAX','AIR',0.1,0.95,'空気耐性上昇弱1ターン');</v>
      </c>
    </row>
    <row r="845" spans="3:23">
      <c r="C845" t="s">
        <v>4747</v>
      </c>
      <c r="D845" t="s">
        <v>2884</v>
      </c>
      <c r="E845">
        <v>5</v>
      </c>
      <c r="F845" t="s">
        <v>3888</v>
      </c>
      <c r="G845" t="s">
        <v>2888</v>
      </c>
      <c r="H845" t="s">
        <v>1456</v>
      </c>
      <c r="I845">
        <v>0.1</v>
      </c>
      <c r="J845">
        <v>0.95</v>
      </c>
      <c r="K845" t="s">
        <v>3746</v>
      </c>
      <c r="L845" t="str">
        <f t="shared" si="144"/>
        <v>insert into conditionEffect values(</v>
      </c>
      <c r="M845" t="str">
        <f t="shared" si="145"/>
        <v>'CE0827',</v>
      </c>
      <c r="N845" t="str">
        <f t="shared" si="146"/>
        <v>'CONTINUE',</v>
      </c>
      <c r="O845" t="str">
        <f t="shared" si="147"/>
        <v>5,</v>
      </c>
      <c r="P845" t="str">
        <f t="shared" si="148"/>
        <v>'ATTR',</v>
      </c>
      <c r="Q845" t="str">
        <f t="shared" si="149"/>
        <v>'ADD_PERCENT_OF_MAX',</v>
      </c>
      <c r="R845" t="str">
        <f t="shared" si="150"/>
        <v>'AIR',</v>
      </c>
      <c r="S845" t="str">
        <f t="shared" si="151"/>
        <v>0.1,</v>
      </c>
      <c r="T845" t="str">
        <f t="shared" si="152"/>
        <v>0.95,</v>
      </c>
      <c r="U845" t="str">
        <f t="shared" si="153"/>
        <v>'空気耐性上昇弱5ターン'</v>
      </c>
      <c r="V845" t="s">
        <v>1441</v>
      </c>
      <c r="W845" t="str">
        <f t="shared" si="154"/>
        <v>insert into conditionEffect values('CE0827','CONTINUE',5,'ATTR','ADD_PERCENT_OF_MAX','AIR',0.1,0.95,'空気耐性上昇弱5ターン');</v>
      </c>
    </row>
    <row r="846" spans="3:23">
      <c r="C846" t="s">
        <v>4748</v>
      </c>
      <c r="D846" t="s">
        <v>2884</v>
      </c>
      <c r="E846">
        <v>10</v>
      </c>
      <c r="F846" t="s">
        <v>3888</v>
      </c>
      <c r="G846" t="s">
        <v>2888</v>
      </c>
      <c r="H846" t="s">
        <v>1456</v>
      </c>
      <c r="I846">
        <v>0.1</v>
      </c>
      <c r="J846">
        <v>0.95</v>
      </c>
      <c r="K846" t="s">
        <v>3747</v>
      </c>
      <c r="L846" t="str">
        <f t="shared" si="144"/>
        <v>insert into conditionEffect values(</v>
      </c>
      <c r="M846" t="str">
        <f t="shared" si="145"/>
        <v>'CE0828',</v>
      </c>
      <c r="N846" t="str">
        <f t="shared" si="146"/>
        <v>'CONTINUE',</v>
      </c>
      <c r="O846" t="str">
        <f t="shared" si="147"/>
        <v>10,</v>
      </c>
      <c r="P846" t="str">
        <f t="shared" si="148"/>
        <v>'ATTR',</v>
      </c>
      <c r="Q846" t="str">
        <f t="shared" si="149"/>
        <v>'ADD_PERCENT_OF_MAX',</v>
      </c>
      <c r="R846" t="str">
        <f t="shared" si="150"/>
        <v>'AIR',</v>
      </c>
      <c r="S846" t="str">
        <f t="shared" si="151"/>
        <v>0.1,</v>
      </c>
      <c r="T846" t="str">
        <f t="shared" si="152"/>
        <v>0.95,</v>
      </c>
      <c r="U846" t="str">
        <f t="shared" si="153"/>
        <v>'空気耐性上昇弱10ターン'</v>
      </c>
      <c r="V846" t="s">
        <v>1441</v>
      </c>
      <c r="W846" t="str">
        <f t="shared" si="154"/>
        <v>insert into conditionEffect values('CE0828','CONTINUE',10,'ATTR','ADD_PERCENT_OF_MAX','AIR',0.1,0.95,'空気耐性上昇弱10ターン');</v>
      </c>
    </row>
    <row r="847" spans="3:23">
      <c r="C847" t="s">
        <v>4749</v>
      </c>
      <c r="D847" t="s">
        <v>2886</v>
      </c>
      <c r="E847">
        <v>1</v>
      </c>
      <c r="F847" t="s">
        <v>3888</v>
      </c>
      <c r="G847" t="s">
        <v>2888</v>
      </c>
      <c r="H847" t="s">
        <v>1456</v>
      </c>
      <c r="I847">
        <v>0.25</v>
      </c>
      <c r="J847">
        <v>0.95</v>
      </c>
      <c r="K847" t="s">
        <v>3748</v>
      </c>
      <c r="L847" t="str">
        <f t="shared" si="144"/>
        <v>insert into conditionEffect values(</v>
      </c>
      <c r="M847" t="str">
        <f t="shared" si="145"/>
        <v>'CE0829',</v>
      </c>
      <c r="N847" t="str">
        <f t="shared" si="146"/>
        <v>'ONECE',</v>
      </c>
      <c r="O847" t="str">
        <f t="shared" si="147"/>
        <v>1,</v>
      </c>
      <c r="P847" t="str">
        <f t="shared" si="148"/>
        <v>'ATTR',</v>
      </c>
      <c r="Q847" t="str">
        <f t="shared" si="149"/>
        <v>'ADD_PERCENT_OF_MAX',</v>
      </c>
      <c r="R847" t="str">
        <f t="shared" si="150"/>
        <v>'AIR',</v>
      </c>
      <c r="S847" t="str">
        <f t="shared" si="151"/>
        <v>0.25,</v>
      </c>
      <c r="T847" t="str">
        <f t="shared" si="152"/>
        <v>0.95,</v>
      </c>
      <c r="U847" t="str">
        <f t="shared" si="153"/>
        <v>'空気耐性上昇中1ターン'</v>
      </c>
      <c r="V847" t="s">
        <v>1441</v>
      </c>
      <c r="W847" t="str">
        <f t="shared" si="154"/>
        <v>insert into conditionEffect values('CE0829','ONECE',1,'ATTR','ADD_PERCENT_OF_MAX','AIR',0.25,0.95,'空気耐性上昇中1ターン');</v>
      </c>
    </row>
    <row r="848" spans="3:23">
      <c r="C848" t="s">
        <v>4750</v>
      </c>
      <c r="D848" t="s">
        <v>2884</v>
      </c>
      <c r="E848">
        <v>5</v>
      </c>
      <c r="F848" t="s">
        <v>3888</v>
      </c>
      <c r="G848" t="s">
        <v>2888</v>
      </c>
      <c r="H848" t="s">
        <v>1456</v>
      </c>
      <c r="I848">
        <v>0.25</v>
      </c>
      <c r="J848">
        <v>0.95</v>
      </c>
      <c r="K848" t="s">
        <v>3749</v>
      </c>
      <c r="L848" t="str">
        <f t="shared" si="144"/>
        <v>insert into conditionEffect values(</v>
      </c>
      <c r="M848" t="str">
        <f t="shared" si="145"/>
        <v>'CE0830',</v>
      </c>
      <c r="N848" t="str">
        <f t="shared" si="146"/>
        <v>'CONTINUE',</v>
      </c>
      <c r="O848" t="str">
        <f t="shared" si="147"/>
        <v>5,</v>
      </c>
      <c r="P848" t="str">
        <f t="shared" si="148"/>
        <v>'ATTR',</v>
      </c>
      <c r="Q848" t="str">
        <f t="shared" si="149"/>
        <v>'ADD_PERCENT_OF_MAX',</v>
      </c>
      <c r="R848" t="str">
        <f t="shared" si="150"/>
        <v>'AIR',</v>
      </c>
      <c r="S848" t="str">
        <f t="shared" si="151"/>
        <v>0.25,</v>
      </c>
      <c r="T848" t="str">
        <f t="shared" si="152"/>
        <v>0.95,</v>
      </c>
      <c r="U848" t="str">
        <f t="shared" si="153"/>
        <v>'空気耐性上昇中5ターン'</v>
      </c>
      <c r="V848" t="s">
        <v>1441</v>
      </c>
      <c r="W848" t="str">
        <f t="shared" si="154"/>
        <v>insert into conditionEffect values('CE0830','CONTINUE',5,'ATTR','ADD_PERCENT_OF_MAX','AIR',0.25,0.95,'空気耐性上昇中5ターン');</v>
      </c>
    </row>
    <row r="849" spans="3:23">
      <c r="C849" t="s">
        <v>4751</v>
      </c>
      <c r="D849" t="s">
        <v>2884</v>
      </c>
      <c r="E849">
        <v>10</v>
      </c>
      <c r="F849" t="s">
        <v>3888</v>
      </c>
      <c r="G849" t="s">
        <v>2888</v>
      </c>
      <c r="H849" t="s">
        <v>1456</v>
      </c>
      <c r="I849">
        <v>0.25</v>
      </c>
      <c r="J849">
        <v>0.95</v>
      </c>
      <c r="K849" t="s">
        <v>3750</v>
      </c>
      <c r="L849" t="str">
        <f t="shared" si="144"/>
        <v>insert into conditionEffect values(</v>
      </c>
      <c r="M849" t="str">
        <f t="shared" si="145"/>
        <v>'CE0831',</v>
      </c>
      <c r="N849" t="str">
        <f t="shared" si="146"/>
        <v>'CONTINUE',</v>
      </c>
      <c r="O849" t="str">
        <f t="shared" si="147"/>
        <v>10,</v>
      </c>
      <c r="P849" t="str">
        <f t="shared" si="148"/>
        <v>'ATTR',</v>
      </c>
      <c r="Q849" t="str">
        <f t="shared" si="149"/>
        <v>'ADD_PERCENT_OF_MAX',</v>
      </c>
      <c r="R849" t="str">
        <f t="shared" si="150"/>
        <v>'AIR',</v>
      </c>
      <c r="S849" t="str">
        <f t="shared" si="151"/>
        <v>0.25,</v>
      </c>
      <c r="T849" t="str">
        <f t="shared" si="152"/>
        <v>0.95,</v>
      </c>
      <c r="U849" t="str">
        <f t="shared" si="153"/>
        <v>'空気耐性上昇中10ターン'</v>
      </c>
      <c r="V849" t="s">
        <v>1441</v>
      </c>
      <c r="W849" t="str">
        <f t="shared" si="154"/>
        <v>insert into conditionEffect values('CE0831','CONTINUE',10,'ATTR','ADD_PERCENT_OF_MAX','AIR',0.25,0.95,'空気耐性上昇中10ターン');</v>
      </c>
    </row>
    <row r="850" spans="3:23">
      <c r="C850" t="s">
        <v>4752</v>
      </c>
      <c r="D850" t="s">
        <v>2886</v>
      </c>
      <c r="E850">
        <v>1</v>
      </c>
      <c r="F850" t="s">
        <v>3888</v>
      </c>
      <c r="G850" t="s">
        <v>2888</v>
      </c>
      <c r="H850" t="s">
        <v>1456</v>
      </c>
      <c r="I850">
        <v>0.5</v>
      </c>
      <c r="J850">
        <v>0.95</v>
      </c>
      <c r="K850" t="s">
        <v>3751</v>
      </c>
      <c r="L850" t="str">
        <f t="shared" si="144"/>
        <v>insert into conditionEffect values(</v>
      </c>
      <c r="M850" t="str">
        <f t="shared" si="145"/>
        <v>'CE0832',</v>
      </c>
      <c r="N850" t="str">
        <f t="shared" si="146"/>
        <v>'ONECE',</v>
      </c>
      <c r="O850" t="str">
        <f t="shared" si="147"/>
        <v>1,</v>
      </c>
      <c r="P850" t="str">
        <f t="shared" si="148"/>
        <v>'ATTR',</v>
      </c>
      <c r="Q850" t="str">
        <f t="shared" si="149"/>
        <v>'ADD_PERCENT_OF_MAX',</v>
      </c>
      <c r="R850" t="str">
        <f t="shared" si="150"/>
        <v>'AIR',</v>
      </c>
      <c r="S850" t="str">
        <f t="shared" si="151"/>
        <v>0.5,</v>
      </c>
      <c r="T850" t="str">
        <f t="shared" si="152"/>
        <v>0.95,</v>
      </c>
      <c r="U850" t="str">
        <f t="shared" si="153"/>
        <v>'空気耐性上昇強1ターン'</v>
      </c>
      <c r="V850" t="s">
        <v>1441</v>
      </c>
      <c r="W850" t="str">
        <f t="shared" si="154"/>
        <v>insert into conditionEffect values('CE0832','ONECE',1,'ATTR','ADD_PERCENT_OF_MAX','AIR',0.5,0.95,'空気耐性上昇強1ターン');</v>
      </c>
    </row>
    <row r="851" spans="3:23">
      <c r="C851" t="s">
        <v>4753</v>
      </c>
      <c r="D851" t="s">
        <v>2884</v>
      </c>
      <c r="E851">
        <v>5</v>
      </c>
      <c r="F851" t="s">
        <v>3888</v>
      </c>
      <c r="G851" t="s">
        <v>2888</v>
      </c>
      <c r="H851" t="s">
        <v>1456</v>
      </c>
      <c r="I851">
        <v>0.5</v>
      </c>
      <c r="J851">
        <v>0.95</v>
      </c>
      <c r="K851" t="s">
        <v>3752</v>
      </c>
      <c r="L851" t="str">
        <f t="shared" si="144"/>
        <v>insert into conditionEffect values(</v>
      </c>
      <c r="M851" t="str">
        <f t="shared" si="145"/>
        <v>'CE0833',</v>
      </c>
      <c r="N851" t="str">
        <f t="shared" si="146"/>
        <v>'CONTINUE',</v>
      </c>
      <c r="O851" t="str">
        <f t="shared" si="147"/>
        <v>5,</v>
      </c>
      <c r="P851" t="str">
        <f t="shared" si="148"/>
        <v>'ATTR',</v>
      </c>
      <c r="Q851" t="str">
        <f t="shared" si="149"/>
        <v>'ADD_PERCENT_OF_MAX',</v>
      </c>
      <c r="R851" t="str">
        <f t="shared" si="150"/>
        <v>'AIR',</v>
      </c>
      <c r="S851" t="str">
        <f t="shared" si="151"/>
        <v>0.5,</v>
      </c>
      <c r="T851" t="str">
        <f t="shared" si="152"/>
        <v>0.95,</v>
      </c>
      <c r="U851" t="str">
        <f t="shared" si="153"/>
        <v>'空気耐性上昇強5ターン'</v>
      </c>
      <c r="V851" t="s">
        <v>1441</v>
      </c>
      <c r="W851" t="str">
        <f t="shared" si="154"/>
        <v>insert into conditionEffect values('CE0833','CONTINUE',5,'ATTR','ADD_PERCENT_OF_MAX','AIR',0.5,0.95,'空気耐性上昇強5ターン');</v>
      </c>
    </row>
    <row r="852" spans="3:23">
      <c r="C852" t="s">
        <v>4754</v>
      </c>
      <c r="D852" t="s">
        <v>2884</v>
      </c>
      <c r="E852">
        <v>10</v>
      </c>
      <c r="F852" t="s">
        <v>3888</v>
      </c>
      <c r="G852" t="s">
        <v>2888</v>
      </c>
      <c r="H852" t="s">
        <v>1456</v>
      </c>
      <c r="I852">
        <v>0.5</v>
      </c>
      <c r="J852">
        <v>0.95</v>
      </c>
      <c r="K852" t="s">
        <v>3753</v>
      </c>
      <c r="L852" t="str">
        <f t="shared" si="144"/>
        <v>insert into conditionEffect values(</v>
      </c>
      <c r="M852" t="str">
        <f t="shared" si="145"/>
        <v>'CE0834',</v>
      </c>
      <c r="N852" t="str">
        <f t="shared" si="146"/>
        <v>'CONTINUE',</v>
      </c>
      <c r="O852" t="str">
        <f t="shared" si="147"/>
        <v>10,</v>
      </c>
      <c r="P852" t="str">
        <f t="shared" si="148"/>
        <v>'ATTR',</v>
      </c>
      <c r="Q852" t="str">
        <f t="shared" si="149"/>
        <v>'ADD_PERCENT_OF_MAX',</v>
      </c>
      <c r="R852" t="str">
        <f t="shared" si="150"/>
        <v>'AIR',</v>
      </c>
      <c r="S852" t="str">
        <f t="shared" si="151"/>
        <v>0.5,</v>
      </c>
      <c r="T852" t="str">
        <f t="shared" si="152"/>
        <v>0.95,</v>
      </c>
      <c r="U852" t="str">
        <f t="shared" si="153"/>
        <v>'空気耐性上昇強10ターン'</v>
      </c>
      <c r="V852" t="s">
        <v>1441</v>
      </c>
      <c r="W852" t="str">
        <f t="shared" si="154"/>
        <v>insert into conditionEffect values('CE0834','CONTINUE',10,'ATTR','ADD_PERCENT_OF_MAX','AIR',0.5,0.95,'空気耐性上昇強10ターン');</v>
      </c>
    </row>
    <row r="853" spans="3:23">
      <c r="C853" t="s">
        <v>4755</v>
      </c>
      <c r="D853" t="s">
        <v>2886</v>
      </c>
      <c r="E853">
        <v>1</v>
      </c>
      <c r="F853" t="s">
        <v>3888</v>
      </c>
      <c r="G853" t="s">
        <v>2888</v>
      </c>
      <c r="H853" t="s">
        <v>1456</v>
      </c>
      <c r="I853">
        <v>-0.1</v>
      </c>
      <c r="J853">
        <v>0.95</v>
      </c>
      <c r="K853" t="s">
        <v>3754</v>
      </c>
      <c r="L853" t="str">
        <f t="shared" si="144"/>
        <v>insert into conditionEffect values(</v>
      </c>
      <c r="M853" t="str">
        <f t="shared" si="145"/>
        <v>'CE0835',</v>
      </c>
      <c r="N853" t="str">
        <f t="shared" si="146"/>
        <v>'ONECE',</v>
      </c>
      <c r="O853" t="str">
        <f t="shared" si="147"/>
        <v>1,</v>
      </c>
      <c r="P853" t="str">
        <f t="shared" si="148"/>
        <v>'ATTR',</v>
      </c>
      <c r="Q853" t="str">
        <f t="shared" si="149"/>
        <v>'ADD_PERCENT_OF_MAX',</v>
      </c>
      <c r="R853" t="str">
        <f t="shared" si="150"/>
        <v>'AIR',</v>
      </c>
      <c r="S853" t="str">
        <f t="shared" si="151"/>
        <v>-0.1,</v>
      </c>
      <c r="T853" t="str">
        <f t="shared" si="152"/>
        <v>0.95,</v>
      </c>
      <c r="U853" t="str">
        <f t="shared" si="153"/>
        <v>'空気耐性低下弱1ターン'</v>
      </c>
      <c r="V853" t="s">
        <v>1441</v>
      </c>
      <c r="W853" t="str">
        <f t="shared" si="154"/>
        <v>insert into conditionEffect values('CE0835','ONECE',1,'ATTR','ADD_PERCENT_OF_MAX','AIR',-0.1,0.95,'空気耐性低下弱1ターン');</v>
      </c>
    </row>
    <row r="854" spans="3:23">
      <c r="C854" t="s">
        <v>4756</v>
      </c>
      <c r="D854" t="s">
        <v>2884</v>
      </c>
      <c r="E854">
        <v>5</v>
      </c>
      <c r="F854" t="s">
        <v>3888</v>
      </c>
      <c r="G854" t="s">
        <v>2888</v>
      </c>
      <c r="H854" t="s">
        <v>1456</v>
      </c>
      <c r="I854">
        <v>-0.1</v>
      </c>
      <c r="J854">
        <v>0.95</v>
      </c>
      <c r="K854" t="s">
        <v>3755</v>
      </c>
      <c r="L854" t="str">
        <f t="shared" si="144"/>
        <v>insert into conditionEffect values(</v>
      </c>
      <c r="M854" t="str">
        <f t="shared" si="145"/>
        <v>'CE0836',</v>
      </c>
      <c r="N854" t="str">
        <f t="shared" si="146"/>
        <v>'CONTINUE',</v>
      </c>
      <c r="O854" t="str">
        <f t="shared" si="147"/>
        <v>5,</v>
      </c>
      <c r="P854" t="str">
        <f t="shared" si="148"/>
        <v>'ATTR',</v>
      </c>
      <c r="Q854" t="str">
        <f t="shared" si="149"/>
        <v>'ADD_PERCENT_OF_MAX',</v>
      </c>
      <c r="R854" t="str">
        <f t="shared" si="150"/>
        <v>'AIR',</v>
      </c>
      <c r="S854" t="str">
        <f t="shared" si="151"/>
        <v>-0.1,</v>
      </c>
      <c r="T854" t="str">
        <f t="shared" si="152"/>
        <v>0.95,</v>
      </c>
      <c r="U854" t="str">
        <f t="shared" si="153"/>
        <v>'空気耐性低下弱5ターン'</v>
      </c>
      <c r="V854" t="s">
        <v>1441</v>
      </c>
      <c r="W854" t="str">
        <f t="shared" si="154"/>
        <v>insert into conditionEffect values('CE0836','CONTINUE',5,'ATTR','ADD_PERCENT_OF_MAX','AIR',-0.1,0.95,'空気耐性低下弱5ターン');</v>
      </c>
    </row>
    <row r="855" spans="3:23">
      <c r="C855" t="s">
        <v>4757</v>
      </c>
      <c r="D855" t="s">
        <v>2884</v>
      </c>
      <c r="E855">
        <v>10</v>
      </c>
      <c r="F855" t="s">
        <v>3888</v>
      </c>
      <c r="G855" t="s">
        <v>2888</v>
      </c>
      <c r="H855" t="s">
        <v>1456</v>
      </c>
      <c r="I855">
        <v>-0.1</v>
      </c>
      <c r="J855">
        <v>0.95</v>
      </c>
      <c r="K855" t="s">
        <v>3756</v>
      </c>
      <c r="L855" t="str">
        <f t="shared" si="144"/>
        <v>insert into conditionEffect values(</v>
      </c>
      <c r="M855" t="str">
        <f t="shared" si="145"/>
        <v>'CE0837',</v>
      </c>
      <c r="N855" t="str">
        <f t="shared" si="146"/>
        <v>'CONTINUE',</v>
      </c>
      <c r="O855" t="str">
        <f t="shared" si="147"/>
        <v>10,</v>
      </c>
      <c r="P855" t="str">
        <f t="shared" si="148"/>
        <v>'ATTR',</v>
      </c>
      <c r="Q855" t="str">
        <f t="shared" si="149"/>
        <v>'ADD_PERCENT_OF_MAX',</v>
      </c>
      <c r="R855" t="str">
        <f t="shared" si="150"/>
        <v>'AIR',</v>
      </c>
      <c r="S855" t="str">
        <f t="shared" si="151"/>
        <v>-0.1,</v>
      </c>
      <c r="T855" t="str">
        <f t="shared" si="152"/>
        <v>0.95,</v>
      </c>
      <c r="U855" t="str">
        <f t="shared" si="153"/>
        <v>'空気耐性低下弱10ターン'</v>
      </c>
      <c r="V855" t="s">
        <v>1441</v>
      </c>
      <c r="W855" t="str">
        <f t="shared" si="154"/>
        <v>insert into conditionEffect values('CE0837','CONTINUE',10,'ATTR','ADD_PERCENT_OF_MAX','AIR',-0.1,0.95,'空気耐性低下弱10ターン');</v>
      </c>
    </row>
    <row r="856" spans="3:23">
      <c r="C856" t="s">
        <v>4758</v>
      </c>
      <c r="D856" t="s">
        <v>2886</v>
      </c>
      <c r="E856">
        <v>1</v>
      </c>
      <c r="F856" t="s">
        <v>3888</v>
      </c>
      <c r="G856" t="s">
        <v>2888</v>
      </c>
      <c r="H856" t="s">
        <v>1456</v>
      </c>
      <c r="I856">
        <v>-0.25</v>
      </c>
      <c r="J856">
        <v>0.95</v>
      </c>
      <c r="K856" t="s">
        <v>3757</v>
      </c>
      <c r="L856" t="str">
        <f t="shared" si="144"/>
        <v>insert into conditionEffect values(</v>
      </c>
      <c r="M856" t="str">
        <f t="shared" si="145"/>
        <v>'CE0838',</v>
      </c>
      <c r="N856" t="str">
        <f t="shared" si="146"/>
        <v>'ONECE',</v>
      </c>
      <c r="O856" t="str">
        <f t="shared" si="147"/>
        <v>1,</v>
      </c>
      <c r="P856" t="str">
        <f t="shared" si="148"/>
        <v>'ATTR',</v>
      </c>
      <c r="Q856" t="str">
        <f t="shared" si="149"/>
        <v>'ADD_PERCENT_OF_MAX',</v>
      </c>
      <c r="R856" t="str">
        <f t="shared" si="150"/>
        <v>'AIR',</v>
      </c>
      <c r="S856" t="str">
        <f t="shared" si="151"/>
        <v>-0.25,</v>
      </c>
      <c r="T856" t="str">
        <f t="shared" si="152"/>
        <v>0.95,</v>
      </c>
      <c r="U856" t="str">
        <f t="shared" si="153"/>
        <v>'空気耐性低下中1ターン'</v>
      </c>
      <c r="V856" t="s">
        <v>1441</v>
      </c>
      <c r="W856" t="str">
        <f t="shared" si="154"/>
        <v>insert into conditionEffect values('CE0838','ONECE',1,'ATTR','ADD_PERCENT_OF_MAX','AIR',-0.25,0.95,'空気耐性低下中1ターン');</v>
      </c>
    </row>
    <row r="857" spans="3:23">
      <c r="C857" t="s">
        <v>4759</v>
      </c>
      <c r="D857" t="s">
        <v>2884</v>
      </c>
      <c r="E857">
        <v>5</v>
      </c>
      <c r="F857" t="s">
        <v>3888</v>
      </c>
      <c r="G857" t="s">
        <v>2888</v>
      </c>
      <c r="H857" t="s">
        <v>1456</v>
      </c>
      <c r="I857">
        <v>-0.25</v>
      </c>
      <c r="J857">
        <v>0.95</v>
      </c>
      <c r="K857" t="s">
        <v>3758</v>
      </c>
      <c r="L857" t="str">
        <f t="shared" si="144"/>
        <v>insert into conditionEffect values(</v>
      </c>
      <c r="M857" t="str">
        <f t="shared" si="145"/>
        <v>'CE0839',</v>
      </c>
      <c r="N857" t="str">
        <f t="shared" si="146"/>
        <v>'CONTINUE',</v>
      </c>
      <c r="O857" t="str">
        <f t="shared" si="147"/>
        <v>5,</v>
      </c>
      <c r="P857" t="str">
        <f t="shared" si="148"/>
        <v>'ATTR',</v>
      </c>
      <c r="Q857" t="str">
        <f t="shared" si="149"/>
        <v>'ADD_PERCENT_OF_MAX',</v>
      </c>
      <c r="R857" t="str">
        <f t="shared" si="150"/>
        <v>'AIR',</v>
      </c>
      <c r="S857" t="str">
        <f t="shared" si="151"/>
        <v>-0.25,</v>
      </c>
      <c r="T857" t="str">
        <f t="shared" si="152"/>
        <v>0.95,</v>
      </c>
      <c r="U857" t="str">
        <f t="shared" si="153"/>
        <v>'空気耐性低下中5ターン'</v>
      </c>
      <c r="V857" t="s">
        <v>1441</v>
      </c>
      <c r="W857" t="str">
        <f t="shared" si="154"/>
        <v>insert into conditionEffect values('CE0839','CONTINUE',5,'ATTR','ADD_PERCENT_OF_MAX','AIR',-0.25,0.95,'空気耐性低下中5ターン');</v>
      </c>
    </row>
    <row r="858" spans="3:23">
      <c r="C858" t="s">
        <v>4760</v>
      </c>
      <c r="D858" t="s">
        <v>2884</v>
      </c>
      <c r="E858">
        <v>10</v>
      </c>
      <c r="F858" t="s">
        <v>3888</v>
      </c>
      <c r="G858" t="s">
        <v>2888</v>
      </c>
      <c r="H858" t="s">
        <v>1456</v>
      </c>
      <c r="I858">
        <v>-0.25</v>
      </c>
      <c r="J858">
        <v>0.95</v>
      </c>
      <c r="K858" t="s">
        <v>3759</v>
      </c>
      <c r="L858" t="str">
        <f t="shared" si="144"/>
        <v>insert into conditionEffect values(</v>
      </c>
      <c r="M858" t="str">
        <f t="shared" si="145"/>
        <v>'CE0840',</v>
      </c>
      <c r="N858" t="str">
        <f t="shared" si="146"/>
        <v>'CONTINUE',</v>
      </c>
      <c r="O858" t="str">
        <f t="shared" si="147"/>
        <v>10,</v>
      </c>
      <c r="P858" t="str">
        <f t="shared" si="148"/>
        <v>'ATTR',</v>
      </c>
      <c r="Q858" t="str">
        <f t="shared" si="149"/>
        <v>'ADD_PERCENT_OF_MAX',</v>
      </c>
      <c r="R858" t="str">
        <f t="shared" si="150"/>
        <v>'AIR',</v>
      </c>
      <c r="S858" t="str">
        <f t="shared" si="151"/>
        <v>-0.25,</v>
      </c>
      <c r="T858" t="str">
        <f t="shared" si="152"/>
        <v>0.95,</v>
      </c>
      <c r="U858" t="str">
        <f t="shared" si="153"/>
        <v>'空気耐性低下中10ターン'</v>
      </c>
      <c r="V858" t="s">
        <v>1441</v>
      </c>
      <c r="W858" t="str">
        <f t="shared" si="154"/>
        <v>insert into conditionEffect values('CE0840','CONTINUE',10,'ATTR','ADD_PERCENT_OF_MAX','AIR',-0.25,0.95,'空気耐性低下中10ターン');</v>
      </c>
    </row>
    <row r="859" spans="3:23">
      <c r="C859" t="s">
        <v>4761</v>
      </c>
      <c r="D859" t="s">
        <v>2886</v>
      </c>
      <c r="E859">
        <v>1</v>
      </c>
      <c r="F859" t="s">
        <v>3888</v>
      </c>
      <c r="G859" t="s">
        <v>2888</v>
      </c>
      <c r="H859" t="s">
        <v>1456</v>
      </c>
      <c r="I859">
        <v>-0.5</v>
      </c>
      <c r="J859">
        <v>0.95</v>
      </c>
      <c r="K859" t="s">
        <v>3760</v>
      </c>
      <c r="L859" t="str">
        <f t="shared" si="144"/>
        <v>insert into conditionEffect values(</v>
      </c>
      <c r="M859" t="str">
        <f t="shared" si="145"/>
        <v>'CE0841',</v>
      </c>
      <c r="N859" t="str">
        <f t="shared" si="146"/>
        <v>'ONECE',</v>
      </c>
      <c r="O859" t="str">
        <f t="shared" si="147"/>
        <v>1,</v>
      </c>
      <c r="P859" t="str">
        <f t="shared" si="148"/>
        <v>'ATTR',</v>
      </c>
      <c r="Q859" t="str">
        <f t="shared" si="149"/>
        <v>'ADD_PERCENT_OF_MAX',</v>
      </c>
      <c r="R859" t="str">
        <f t="shared" si="150"/>
        <v>'AIR',</v>
      </c>
      <c r="S859" t="str">
        <f t="shared" si="151"/>
        <v>-0.5,</v>
      </c>
      <c r="T859" t="str">
        <f t="shared" si="152"/>
        <v>0.95,</v>
      </c>
      <c r="U859" t="str">
        <f t="shared" si="153"/>
        <v>'空気耐性低下強1ターン'</v>
      </c>
      <c r="V859" t="s">
        <v>1441</v>
      </c>
      <c r="W859" t="str">
        <f t="shared" si="154"/>
        <v>insert into conditionEffect values('CE0841','ONECE',1,'ATTR','ADD_PERCENT_OF_MAX','AIR',-0.5,0.95,'空気耐性低下強1ターン');</v>
      </c>
    </row>
    <row r="860" spans="3:23">
      <c r="C860" t="s">
        <v>4762</v>
      </c>
      <c r="D860" t="s">
        <v>2884</v>
      </c>
      <c r="E860">
        <v>5</v>
      </c>
      <c r="F860" t="s">
        <v>3888</v>
      </c>
      <c r="G860" t="s">
        <v>2888</v>
      </c>
      <c r="H860" t="s">
        <v>1456</v>
      </c>
      <c r="I860">
        <v>-0.5</v>
      </c>
      <c r="J860">
        <v>0.95</v>
      </c>
      <c r="K860" t="s">
        <v>3761</v>
      </c>
      <c r="L860" t="str">
        <f t="shared" si="144"/>
        <v>insert into conditionEffect values(</v>
      </c>
      <c r="M860" t="str">
        <f t="shared" si="145"/>
        <v>'CE0842',</v>
      </c>
      <c r="N860" t="str">
        <f t="shared" si="146"/>
        <v>'CONTINUE',</v>
      </c>
      <c r="O860" t="str">
        <f t="shared" si="147"/>
        <v>5,</v>
      </c>
      <c r="P860" t="str">
        <f t="shared" si="148"/>
        <v>'ATTR',</v>
      </c>
      <c r="Q860" t="str">
        <f t="shared" si="149"/>
        <v>'ADD_PERCENT_OF_MAX',</v>
      </c>
      <c r="R860" t="str">
        <f t="shared" si="150"/>
        <v>'AIR',</v>
      </c>
      <c r="S860" t="str">
        <f t="shared" si="151"/>
        <v>-0.5,</v>
      </c>
      <c r="T860" t="str">
        <f t="shared" si="152"/>
        <v>0.95,</v>
      </c>
      <c r="U860" t="str">
        <f t="shared" si="153"/>
        <v>'空気耐性低下強5ターン'</v>
      </c>
      <c r="V860" t="s">
        <v>1441</v>
      </c>
      <c r="W860" t="str">
        <f t="shared" si="154"/>
        <v>insert into conditionEffect values('CE0842','CONTINUE',5,'ATTR','ADD_PERCENT_OF_MAX','AIR',-0.5,0.95,'空気耐性低下強5ターン');</v>
      </c>
    </row>
    <row r="861" spans="3:23">
      <c r="C861" t="s">
        <v>4763</v>
      </c>
      <c r="D861" t="s">
        <v>2884</v>
      </c>
      <c r="E861">
        <v>10</v>
      </c>
      <c r="F861" t="s">
        <v>3888</v>
      </c>
      <c r="G861" t="s">
        <v>2888</v>
      </c>
      <c r="H861" t="s">
        <v>1456</v>
      </c>
      <c r="I861">
        <v>-0.5</v>
      </c>
      <c r="J861">
        <v>0.95</v>
      </c>
      <c r="K861" t="s">
        <v>3762</v>
      </c>
      <c r="L861" t="str">
        <f t="shared" si="144"/>
        <v>insert into conditionEffect values(</v>
      </c>
      <c r="M861" t="str">
        <f t="shared" si="145"/>
        <v>'CE0843',</v>
      </c>
      <c r="N861" t="str">
        <f t="shared" si="146"/>
        <v>'CONTINUE',</v>
      </c>
      <c r="O861" t="str">
        <f t="shared" si="147"/>
        <v>10,</v>
      </c>
      <c r="P861" t="str">
        <f t="shared" si="148"/>
        <v>'ATTR',</v>
      </c>
      <c r="Q861" t="str">
        <f t="shared" si="149"/>
        <v>'ADD_PERCENT_OF_MAX',</v>
      </c>
      <c r="R861" t="str">
        <f t="shared" si="150"/>
        <v>'AIR',</v>
      </c>
      <c r="S861" t="str">
        <f t="shared" si="151"/>
        <v>-0.5,</v>
      </c>
      <c r="T861" t="str">
        <f t="shared" si="152"/>
        <v>0.95,</v>
      </c>
      <c r="U861" t="str">
        <f t="shared" si="153"/>
        <v>'空気耐性低下強10ターン'</v>
      </c>
      <c r="V861" t="s">
        <v>1441</v>
      </c>
      <c r="W861" t="str">
        <f t="shared" si="154"/>
        <v>insert into conditionEffect values('CE0843','CONTINUE',10,'ATTR','ADD_PERCENT_OF_MAX','AIR',-0.5,0.95,'空気耐性低下強10ターン');</v>
      </c>
    </row>
    <row r="862" spans="3:23">
      <c r="C862" t="s">
        <v>4764</v>
      </c>
      <c r="D862" t="s">
        <v>2886</v>
      </c>
      <c r="E862">
        <v>1</v>
      </c>
      <c r="F862" t="s">
        <v>3888</v>
      </c>
      <c r="G862" t="s">
        <v>2888</v>
      </c>
      <c r="H862" t="s">
        <v>1457</v>
      </c>
      <c r="I862">
        <v>0.1</v>
      </c>
      <c r="J862">
        <v>0.95</v>
      </c>
      <c r="K862" t="s">
        <v>3763</v>
      </c>
      <c r="L862" t="str">
        <f t="shared" si="144"/>
        <v>insert into conditionEffect values(</v>
      </c>
      <c r="M862" t="str">
        <f t="shared" si="145"/>
        <v>'CE0844',</v>
      </c>
      <c r="N862" t="str">
        <f t="shared" si="146"/>
        <v>'ONECE',</v>
      </c>
      <c r="O862" t="str">
        <f t="shared" si="147"/>
        <v>1,</v>
      </c>
      <c r="P862" t="str">
        <f t="shared" si="148"/>
        <v>'ATTR',</v>
      </c>
      <c r="Q862" t="str">
        <f t="shared" si="149"/>
        <v>'ADD_PERCENT_OF_MAX',</v>
      </c>
      <c r="R862" t="str">
        <f t="shared" si="150"/>
        <v>'EARTH',</v>
      </c>
      <c r="S862" t="str">
        <f t="shared" si="151"/>
        <v>0.1,</v>
      </c>
      <c r="T862" t="str">
        <f t="shared" si="152"/>
        <v>0.95,</v>
      </c>
      <c r="U862" t="str">
        <f t="shared" si="153"/>
        <v>'地耐性上昇弱1ターン'</v>
      </c>
      <c r="V862" t="s">
        <v>1441</v>
      </c>
      <c r="W862" t="str">
        <f t="shared" si="154"/>
        <v>insert into conditionEffect values('CE0844','ONECE',1,'ATTR','ADD_PERCENT_OF_MAX','EARTH',0.1,0.95,'地耐性上昇弱1ターン');</v>
      </c>
    </row>
    <row r="863" spans="3:23">
      <c r="C863" t="s">
        <v>4765</v>
      </c>
      <c r="D863" t="s">
        <v>2884</v>
      </c>
      <c r="E863">
        <v>5</v>
      </c>
      <c r="F863" t="s">
        <v>3888</v>
      </c>
      <c r="G863" t="s">
        <v>2888</v>
      </c>
      <c r="H863" t="s">
        <v>1457</v>
      </c>
      <c r="I863">
        <v>0.1</v>
      </c>
      <c r="J863">
        <v>0.95</v>
      </c>
      <c r="K863" t="s">
        <v>3764</v>
      </c>
      <c r="L863" t="str">
        <f t="shared" si="144"/>
        <v>insert into conditionEffect values(</v>
      </c>
      <c r="M863" t="str">
        <f t="shared" si="145"/>
        <v>'CE0845',</v>
      </c>
      <c r="N863" t="str">
        <f t="shared" si="146"/>
        <v>'CONTINUE',</v>
      </c>
      <c r="O863" t="str">
        <f t="shared" si="147"/>
        <v>5,</v>
      </c>
      <c r="P863" t="str">
        <f t="shared" si="148"/>
        <v>'ATTR',</v>
      </c>
      <c r="Q863" t="str">
        <f t="shared" si="149"/>
        <v>'ADD_PERCENT_OF_MAX',</v>
      </c>
      <c r="R863" t="str">
        <f t="shared" si="150"/>
        <v>'EARTH',</v>
      </c>
      <c r="S863" t="str">
        <f t="shared" si="151"/>
        <v>0.1,</v>
      </c>
      <c r="T863" t="str">
        <f t="shared" si="152"/>
        <v>0.95,</v>
      </c>
      <c r="U863" t="str">
        <f t="shared" si="153"/>
        <v>'地耐性上昇弱5ターン'</v>
      </c>
      <c r="V863" t="s">
        <v>1441</v>
      </c>
      <c r="W863" t="str">
        <f t="shared" si="154"/>
        <v>insert into conditionEffect values('CE0845','CONTINUE',5,'ATTR','ADD_PERCENT_OF_MAX','EARTH',0.1,0.95,'地耐性上昇弱5ターン');</v>
      </c>
    </row>
    <row r="864" spans="3:23">
      <c r="C864" t="s">
        <v>4766</v>
      </c>
      <c r="D864" t="s">
        <v>2884</v>
      </c>
      <c r="E864">
        <v>10</v>
      </c>
      <c r="F864" t="s">
        <v>3888</v>
      </c>
      <c r="G864" t="s">
        <v>2888</v>
      </c>
      <c r="H864" t="s">
        <v>1457</v>
      </c>
      <c r="I864">
        <v>0.1</v>
      </c>
      <c r="J864">
        <v>0.95</v>
      </c>
      <c r="K864" t="s">
        <v>3765</v>
      </c>
      <c r="L864" t="str">
        <f t="shared" si="144"/>
        <v>insert into conditionEffect values(</v>
      </c>
      <c r="M864" t="str">
        <f t="shared" si="145"/>
        <v>'CE0846',</v>
      </c>
      <c r="N864" t="str">
        <f t="shared" si="146"/>
        <v>'CONTINUE',</v>
      </c>
      <c r="O864" t="str">
        <f t="shared" si="147"/>
        <v>10,</v>
      </c>
      <c r="P864" t="str">
        <f t="shared" si="148"/>
        <v>'ATTR',</v>
      </c>
      <c r="Q864" t="str">
        <f t="shared" si="149"/>
        <v>'ADD_PERCENT_OF_MAX',</v>
      </c>
      <c r="R864" t="str">
        <f t="shared" si="150"/>
        <v>'EARTH',</v>
      </c>
      <c r="S864" t="str">
        <f t="shared" si="151"/>
        <v>0.1,</v>
      </c>
      <c r="T864" t="str">
        <f t="shared" si="152"/>
        <v>0.95,</v>
      </c>
      <c r="U864" t="str">
        <f t="shared" si="153"/>
        <v>'地耐性上昇弱10ターン'</v>
      </c>
      <c r="V864" t="s">
        <v>1441</v>
      </c>
      <c r="W864" t="str">
        <f t="shared" si="154"/>
        <v>insert into conditionEffect values('CE0846','CONTINUE',10,'ATTR','ADD_PERCENT_OF_MAX','EARTH',0.1,0.95,'地耐性上昇弱10ターン');</v>
      </c>
    </row>
    <row r="865" spans="3:23">
      <c r="C865" t="s">
        <v>4767</v>
      </c>
      <c r="D865" t="s">
        <v>2886</v>
      </c>
      <c r="E865">
        <v>1</v>
      </c>
      <c r="F865" t="s">
        <v>3888</v>
      </c>
      <c r="G865" t="s">
        <v>2888</v>
      </c>
      <c r="H865" t="s">
        <v>1457</v>
      </c>
      <c r="I865">
        <v>0.25</v>
      </c>
      <c r="J865">
        <v>0.95</v>
      </c>
      <c r="K865" t="s">
        <v>3766</v>
      </c>
      <c r="L865" t="str">
        <f t="shared" si="144"/>
        <v>insert into conditionEffect values(</v>
      </c>
      <c r="M865" t="str">
        <f t="shared" si="145"/>
        <v>'CE0847',</v>
      </c>
      <c r="N865" t="str">
        <f t="shared" si="146"/>
        <v>'ONECE',</v>
      </c>
      <c r="O865" t="str">
        <f t="shared" si="147"/>
        <v>1,</v>
      </c>
      <c r="P865" t="str">
        <f t="shared" si="148"/>
        <v>'ATTR',</v>
      </c>
      <c r="Q865" t="str">
        <f t="shared" si="149"/>
        <v>'ADD_PERCENT_OF_MAX',</v>
      </c>
      <c r="R865" t="str">
        <f t="shared" si="150"/>
        <v>'EARTH',</v>
      </c>
      <c r="S865" t="str">
        <f t="shared" si="151"/>
        <v>0.25,</v>
      </c>
      <c r="T865" t="str">
        <f t="shared" si="152"/>
        <v>0.95,</v>
      </c>
      <c r="U865" t="str">
        <f t="shared" si="153"/>
        <v>'地耐性上昇中1ターン'</v>
      </c>
      <c r="V865" t="s">
        <v>1441</v>
      </c>
      <c r="W865" t="str">
        <f t="shared" si="154"/>
        <v>insert into conditionEffect values('CE0847','ONECE',1,'ATTR','ADD_PERCENT_OF_MAX','EARTH',0.25,0.95,'地耐性上昇中1ターン');</v>
      </c>
    </row>
    <row r="866" spans="3:23">
      <c r="C866" t="s">
        <v>4768</v>
      </c>
      <c r="D866" t="s">
        <v>2884</v>
      </c>
      <c r="E866">
        <v>5</v>
      </c>
      <c r="F866" t="s">
        <v>3888</v>
      </c>
      <c r="G866" t="s">
        <v>2888</v>
      </c>
      <c r="H866" t="s">
        <v>1457</v>
      </c>
      <c r="I866">
        <v>0.25</v>
      </c>
      <c r="J866">
        <v>0.95</v>
      </c>
      <c r="K866" t="s">
        <v>3767</v>
      </c>
      <c r="L866" t="str">
        <f t="shared" si="144"/>
        <v>insert into conditionEffect values(</v>
      </c>
      <c r="M866" t="str">
        <f t="shared" si="145"/>
        <v>'CE0848',</v>
      </c>
      <c r="N866" t="str">
        <f t="shared" si="146"/>
        <v>'CONTINUE',</v>
      </c>
      <c r="O866" t="str">
        <f t="shared" si="147"/>
        <v>5,</v>
      </c>
      <c r="P866" t="str">
        <f t="shared" si="148"/>
        <v>'ATTR',</v>
      </c>
      <c r="Q866" t="str">
        <f t="shared" si="149"/>
        <v>'ADD_PERCENT_OF_MAX',</v>
      </c>
      <c r="R866" t="str">
        <f t="shared" si="150"/>
        <v>'EARTH',</v>
      </c>
      <c r="S866" t="str">
        <f t="shared" si="151"/>
        <v>0.25,</v>
      </c>
      <c r="T866" t="str">
        <f t="shared" si="152"/>
        <v>0.95,</v>
      </c>
      <c r="U866" t="str">
        <f t="shared" si="153"/>
        <v>'地耐性上昇中5ターン'</v>
      </c>
      <c r="V866" t="s">
        <v>1441</v>
      </c>
      <c r="W866" t="str">
        <f t="shared" si="154"/>
        <v>insert into conditionEffect values('CE0848','CONTINUE',5,'ATTR','ADD_PERCENT_OF_MAX','EARTH',0.25,0.95,'地耐性上昇中5ターン');</v>
      </c>
    </row>
    <row r="867" spans="3:23">
      <c r="C867" t="s">
        <v>4769</v>
      </c>
      <c r="D867" t="s">
        <v>2884</v>
      </c>
      <c r="E867">
        <v>10</v>
      </c>
      <c r="F867" t="s">
        <v>3888</v>
      </c>
      <c r="G867" t="s">
        <v>2888</v>
      </c>
      <c r="H867" t="s">
        <v>1457</v>
      </c>
      <c r="I867">
        <v>0.25</v>
      </c>
      <c r="J867">
        <v>0.95</v>
      </c>
      <c r="K867" t="s">
        <v>3768</v>
      </c>
      <c r="L867" t="str">
        <f t="shared" si="144"/>
        <v>insert into conditionEffect values(</v>
      </c>
      <c r="M867" t="str">
        <f t="shared" si="145"/>
        <v>'CE0849',</v>
      </c>
      <c r="N867" t="str">
        <f t="shared" si="146"/>
        <v>'CONTINUE',</v>
      </c>
      <c r="O867" t="str">
        <f t="shared" si="147"/>
        <v>10,</v>
      </c>
      <c r="P867" t="str">
        <f t="shared" si="148"/>
        <v>'ATTR',</v>
      </c>
      <c r="Q867" t="str">
        <f t="shared" si="149"/>
        <v>'ADD_PERCENT_OF_MAX',</v>
      </c>
      <c r="R867" t="str">
        <f t="shared" si="150"/>
        <v>'EARTH',</v>
      </c>
      <c r="S867" t="str">
        <f t="shared" si="151"/>
        <v>0.25,</v>
      </c>
      <c r="T867" t="str">
        <f t="shared" si="152"/>
        <v>0.95,</v>
      </c>
      <c r="U867" t="str">
        <f t="shared" si="153"/>
        <v>'地耐性上昇中10ターン'</v>
      </c>
      <c r="V867" t="s">
        <v>1441</v>
      </c>
      <c r="W867" t="str">
        <f t="shared" si="154"/>
        <v>insert into conditionEffect values('CE0849','CONTINUE',10,'ATTR','ADD_PERCENT_OF_MAX','EARTH',0.25,0.95,'地耐性上昇中10ターン');</v>
      </c>
    </row>
    <row r="868" spans="3:23">
      <c r="C868" t="s">
        <v>4770</v>
      </c>
      <c r="D868" t="s">
        <v>2886</v>
      </c>
      <c r="E868">
        <v>1</v>
      </c>
      <c r="F868" t="s">
        <v>3888</v>
      </c>
      <c r="G868" t="s">
        <v>2888</v>
      </c>
      <c r="H868" t="s">
        <v>1457</v>
      </c>
      <c r="I868">
        <v>0.5</v>
      </c>
      <c r="J868">
        <v>0.95</v>
      </c>
      <c r="K868" t="s">
        <v>3769</v>
      </c>
      <c r="L868" t="str">
        <f t="shared" si="144"/>
        <v>insert into conditionEffect values(</v>
      </c>
      <c r="M868" t="str">
        <f t="shared" si="145"/>
        <v>'CE0850',</v>
      </c>
      <c r="N868" t="str">
        <f t="shared" si="146"/>
        <v>'ONECE',</v>
      </c>
      <c r="O868" t="str">
        <f t="shared" si="147"/>
        <v>1,</v>
      </c>
      <c r="P868" t="str">
        <f t="shared" si="148"/>
        <v>'ATTR',</v>
      </c>
      <c r="Q868" t="str">
        <f t="shared" si="149"/>
        <v>'ADD_PERCENT_OF_MAX',</v>
      </c>
      <c r="R868" t="str">
        <f t="shared" si="150"/>
        <v>'EARTH',</v>
      </c>
      <c r="S868" t="str">
        <f t="shared" si="151"/>
        <v>0.5,</v>
      </c>
      <c r="T868" t="str">
        <f t="shared" si="152"/>
        <v>0.95,</v>
      </c>
      <c r="U868" t="str">
        <f t="shared" si="153"/>
        <v>'地耐性上昇強1ターン'</v>
      </c>
      <c r="V868" t="s">
        <v>1441</v>
      </c>
      <c r="W868" t="str">
        <f t="shared" si="154"/>
        <v>insert into conditionEffect values('CE0850','ONECE',1,'ATTR','ADD_PERCENT_OF_MAX','EARTH',0.5,0.95,'地耐性上昇強1ターン');</v>
      </c>
    </row>
    <row r="869" spans="3:23">
      <c r="C869" t="s">
        <v>4771</v>
      </c>
      <c r="D869" t="s">
        <v>2884</v>
      </c>
      <c r="E869">
        <v>5</v>
      </c>
      <c r="F869" t="s">
        <v>3888</v>
      </c>
      <c r="G869" t="s">
        <v>2888</v>
      </c>
      <c r="H869" t="s">
        <v>1457</v>
      </c>
      <c r="I869">
        <v>0.5</v>
      </c>
      <c r="J869">
        <v>0.95</v>
      </c>
      <c r="K869" t="s">
        <v>3770</v>
      </c>
      <c r="L869" t="str">
        <f t="shared" si="144"/>
        <v>insert into conditionEffect values(</v>
      </c>
      <c r="M869" t="str">
        <f t="shared" si="145"/>
        <v>'CE0851',</v>
      </c>
      <c r="N869" t="str">
        <f t="shared" si="146"/>
        <v>'CONTINUE',</v>
      </c>
      <c r="O869" t="str">
        <f t="shared" si="147"/>
        <v>5,</v>
      </c>
      <c r="P869" t="str">
        <f t="shared" si="148"/>
        <v>'ATTR',</v>
      </c>
      <c r="Q869" t="str">
        <f t="shared" si="149"/>
        <v>'ADD_PERCENT_OF_MAX',</v>
      </c>
      <c r="R869" t="str">
        <f t="shared" si="150"/>
        <v>'EARTH',</v>
      </c>
      <c r="S869" t="str">
        <f t="shared" si="151"/>
        <v>0.5,</v>
      </c>
      <c r="T869" t="str">
        <f t="shared" si="152"/>
        <v>0.95,</v>
      </c>
      <c r="U869" t="str">
        <f t="shared" si="153"/>
        <v>'地耐性上昇強5ターン'</v>
      </c>
      <c r="V869" t="s">
        <v>1441</v>
      </c>
      <c r="W869" t="str">
        <f t="shared" si="154"/>
        <v>insert into conditionEffect values('CE0851','CONTINUE',5,'ATTR','ADD_PERCENT_OF_MAX','EARTH',0.5,0.95,'地耐性上昇強5ターン');</v>
      </c>
    </row>
    <row r="870" spans="3:23">
      <c r="C870" t="s">
        <v>4772</v>
      </c>
      <c r="D870" t="s">
        <v>2884</v>
      </c>
      <c r="E870">
        <v>10</v>
      </c>
      <c r="F870" t="s">
        <v>3888</v>
      </c>
      <c r="G870" t="s">
        <v>2888</v>
      </c>
      <c r="H870" t="s">
        <v>1457</v>
      </c>
      <c r="I870">
        <v>0.5</v>
      </c>
      <c r="J870">
        <v>0.95</v>
      </c>
      <c r="K870" t="s">
        <v>3771</v>
      </c>
      <c r="L870" t="str">
        <f t="shared" si="144"/>
        <v>insert into conditionEffect values(</v>
      </c>
      <c r="M870" t="str">
        <f t="shared" si="145"/>
        <v>'CE0852',</v>
      </c>
      <c r="N870" t="str">
        <f t="shared" si="146"/>
        <v>'CONTINUE',</v>
      </c>
      <c r="O870" t="str">
        <f t="shared" si="147"/>
        <v>10,</v>
      </c>
      <c r="P870" t="str">
        <f t="shared" si="148"/>
        <v>'ATTR',</v>
      </c>
      <c r="Q870" t="str">
        <f t="shared" si="149"/>
        <v>'ADD_PERCENT_OF_MAX',</v>
      </c>
      <c r="R870" t="str">
        <f t="shared" si="150"/>
        <v>'EARTH',</v>
      </c>
      <c r="S870" t="str">
        <f t="shared" si="151"/>
        <v>0.5,</v>
      </c>
      <c r="T870" t="str">
        <f t="shared" si="152"/>
        <v>0.95,</v>
      </c>
      <c r="U870" t="str">
        <f t="shared" si="153"/>
        <v>'地耐性上昇強10ターン'</v>
      </c>
      <c r="V870" t="s">
        <v>1441</v>
      </c>
      <c r="W870" t="str">
        <f t="shared" si="154"/>
        <v>insert into conditionEffect values('CE0852','CONTINUE',10,'ATTR','ADD_PERCENT_OF_MAX','EARTH',0.5,0.95,'地耐性上昇強10ターン');</v>
      </c>
    </row>
    <row r="871" spans="3:23">
      <c r="C871" t="s">
        <v>4773</v>
      </c>
      <c r="D871" t="s">
        <v>2886</v>
      </c>
      <c r="E871">
        <v>1</v>
      </c>
      <c r="F871" t="s">
        <v>3888</v>
      </c>
      <c r="G871" t="s">
        <v>2888</v>
      </c>
      <c r="H871" t="s">
        <v>1457</v>
      </c>
      <c r="I871">
        <v>-0.1</v>
      </c>
      <c r="J871">
        <v>0.95</v>
      </c>
      <c r="K871" t="s">
        <v>3772</v>
      </c>
      <c r="L871" t="str">
        <f t="shared" si="144"/>
        <v>insert into conditionEffect values(</v>
      </c>
      <c r="M871" t="str">
        <f t="shared" si="145"/>
        <v>'CE0853',</v>
      </c>
      <c r="N871" t="str">
        <f t="shared" si="146"/>
        <v>'ONECE',</v>
      </c>
      <c r="O871" t="str">
        <f t="shared" si="147"/>
        <v>1,</v>
      </c>
      <c r="P871" t="str">
        <f t="shared" si="148"/>
        <v>'ATTR',</v>
      </c>
      <c r="Q871" t="str">
        <f t="shared" si="149"/>
        <v>'ADD_PERCENT_OF_MAX',</v>
      </c>
      <c r="R871" t="str">
        <f t="shared" si="150"/>
        <v>'EARTH',</v>
      </c>
      <c r="S871" t="str">
        <f t="shared" si="151"/>
        <v>-0.1,</v>
      </c>
      <c r="T871" t="str">
        <f t="shared" si="152"/>
        <v>0.95,</v>
      </c>
      <c r="U871" t="str">
        <f t="shared" si="153"/>
        <v>'地耐性低下弱1ターン'</v>
      </c>
      <c r="V871" t="s">
        <v>1441</v>
      </c>
      <c r="W871" t="str">
        <f t="shared" si="154"/>
        <v>insert into conditionEffect values('CE0853','ONECE',1,'ATTR','ADD_PERCENT_OF_MAX','EARTH',-0.1,0.95,'地耐性低下弱1ターン');</v>
      </c>
    </row>
    <row r="872" spans="3:23">
      <c r="C872" t="s">
        <v>4774</v>
      </c>
      <c r="D872" t="s">
        <v>2884</v>
      </c>
      <c r="E872">
        <v>5</v>
      </c>
      <c r="F872" t="s">
        <v>3888</v>
      </c>
      <c r="G872" t="s">
        <v>2888</v>
      </c>
      <c r="H872" t="s">
        <v>1457</v>
      </c>
      <c r="I872">
        <v>-0.1</v>
      </c>
      <c r="J872">
        <v>0.95</v>
      </c>
      <c r="K872" t="s">
        <v>3773</v>
      </c>
      <c r="L872" t="str">
        <f t="shared" si="144"/>
        <v>insert into conditionEffect values(</v>
      </c>
      <c r="M872" t="str">
        <f t="shared" si="145"/>
        <v>'CE0854',</v>
      </c>
      <c r="N872" t="str">
        <f t="shared" si="146"/>
        <v>'CONTINUE',</v>
      </c>
      <c r="O872" t="str">
        <f t="shared" si="147"/>
        <v>5,</v>
      </c>
      <c r="P872" t="str">
        <f t="shared" si="148"/>
        <v>'ATTR',</v>
      </c>
      <c r="Q872" t="str">
        <f t="shared" si="149"/>
        <v>'ADD_PERCENT_OF_MAX',</v>
      </c>
      <c r="R872" t="str">
        <f t="shared" si="150"/>
        <v>'EARTH',</v>
      </c>
      <c r="S872" t="str">
        <f t="shared" si="151"/>
        <v>-0.1,</v>
      </c>
      <c r="T872" t="str">
        <f t="shared" si="152"/>
        <v>0.95,</v>
      </c>
      <c r="U872" t="str">
        <f t="shared" si="153"/>
        <v>'地耐性低下弱5ターン'</v>
      </c>
      <c r="V872" t="s">
        <v>1441</v>
      </c>
      <c r="W872" t="str">
        <f t="shared" si="154"/>
        <v>insert into conditionEffect values('CE0854','CONTINUE',5,'ATTR','ADD_PERCENT_OF_MAX','EARTH',-0.1,0.95,'地耐性低下弱5ターン');</v>
      </c>
    </row>
    <row r="873" spans="3:23">
      <c r="C873" t="s">
        <v>4775</v>
      </c>
      <c r="D873" t="s">
        <v>2884</v>
      </c>
      <c r="E873">
        <v>10</v>
      </c>
      <c r="F873" t="s">
        <v>3888</v>
      </c>
      <c r="G873" t="s">
        <v>2888</v>
      </c>
      <c r="H873" t="s">
        <v>1457</v>
      </c>
      <c r="I873">
        <v>-0.1</v>
      </c>
      <c r="J873">
        <v>0.95</v>
      </c>
      <c r="K873" t="s">
        <v>3774</v>
      </c>
      <c r="L873" t="str">
        <f t="shared" si="144"/>
        <v>insert into conditionEffect values(</v>
      </c>
      <c r="M873" t="str">
        <f t="shared" si="145"/>
        <v>'CE0855',</v>
      </c>
      <c r="N873" t="str">
        <f t="shared" si="146"/>
        <v>'CONTINUE',</v>
      </c>
      <c r="O873" t="str">
        <f t="shared" si="147"/>
        <v>10,</v>
      </c>
      <c r="P873" t="str">
        <f t="shared" si="148"/>
        <v>'ATTR',</v>
      </c>
      <c r="Q873" t="str">
        <f t="shared" si="149"/>
        <v>'ADD_PERCENT_OF_MAX',</v>
      </c>
      <c r="R873" t="str">
        <f t="shared" si="150"/>
        <v>'EARTH',</v>
      </c>
      <c r="S873" t="str">
        <f t="shared" si="151"/>
        <v>-0.1,</v>
      </c>
      <c r="T873" t="str">
        <f t="shared" si="152"/>
        <v>0.95,</v>
      </c>
      <c r="U873" t="str">
        <f t="shared" si="153"/>
        <v>'地耐性低下弱10ターン'</v>
      </c>
      <c r="V873" t="s">
        <v>1441</v>
      </c>
      <c r="W873" t="str">
        <f t="shared" si="154"/>
        <v>insert into conditionEffect values('CE0855','CONTINUE',10,'ATTR','ADD_PERCENT_OF_MAX','EARTH',-0.1,0.95,'地耐性低下弱10ターン');</v>
      </c>
    </row>
    <row r="874" spans="3:23">
      <c r="C874" t="s">
        <v>4776</v>
      </c>
      <c r="D874" t="s">
        <v>2886</v>
      </c>
      <c r="E874">
        <v>1</v>
      </c>
      <c r="F874" t="s">
        <v>3888</v>
      </c>
      <c r="G874" t="s">
        <v>2888</v>
      </c>
      <c r="H874" t="s">
        <v>1457</v>
      </c>
      <c r="I874">
        <v>-0.25</v>
      </c>
      <c r="J874">
        <v>0.95</v>
      </c>
      <c r="K874" t="s">
        <v>3775</v>
      </c>
      <c r="L874" t="str">
        <f t="shared" si="144"/>
        <v>insert into conditionEffect values(</v>
      </c>
      <c r="M874" t="str">
        <f t="shared" si="145"/>
        <v>'CE0856',</v>
      </c>
      <c r="N874" t="str">
        <f t="shared" si="146"/>
        <v>'ONECE',</v>
      </c>
      <c r="O874" t="str">
        <f t="shared" si="147"/>
        <v>1,</v>
      </c>
      <c r="P874" t="str">
        <f t="shared" si="148"/>
        <v>'ATTR',</v>
      </c>
      <c r="Q874" t="str">
        <f t="shared" si="149"/>
        <v>'ADD_PERCENT_OF_MAX',</v>
      </c>
      <c r="R874" t="str">
        <f t="shared" si="150"/>
        <v>'EARTH',</v>
      </c>
      <c r="S874" t="str">
        <f t="shared" si="151"/>
        <v>-0.25,</v>
      </c>
      <c r="T874" t="str">
        <f t="shared" si="152"/>
        <v>0.95,</v>
      </c>
      <c r="U874" t="str">
        <f t="shared" si="153"/>
        <v>'地耐性低下中1ターン'</v>
      </c>
      <c r="V874" t="s">
        <v>1441</v>
      </c>
      <c r="W874" t="str">
        <f t="shared" si="154"/>
        <v>insert into conditionEffect values('CE0856','ONECE',1,'ATTR','ADD_PERCENT_OF_MAX','EARTH',-0.25,0.95,'地耐性低下中1ターン');</v>
      </c>
    </row>
    <row r="875" spans="3:23">
      <c r="C875" t="s">
        <v>4777</v>
      </c>
      <c r="D875" t="s">
        <v>2884</v>
      </c>
      <c r="E875">
        <v>5</v>
      </c>
      <c r="F875" t="s">
        <v>3888</v>
      </c>
      <c r="G875" t="s">
        <v>2888</v>
      </c>
      <c r="H875" t="s">
        <v>1457</v>
      </c>
      <c r="I875">
        <v>-0.25</v>
      </c>
      <c r="J875">
        <v>0.95</v>
      </c>
      <c r="K875" t="s">
        <v>3776</v>
      </c>
      <c r="L875" t="str">
        <f t="shared" si="144"/>
        <v>insert into conditionEffect values(</v>
      </c>
      <c r="M875" t="str">
        <f t="shared" si="145"/>
        <v>'CE0857',</v>
      </c>
      <c r="N875" t="str">
        <f t="shared" si="146"/>
        <v>'CONTINUE',</v>
      </c>
      <c r="O875" t="str">
        <f t="shared" si="147"/>
        <v>5,</v>
      </c>
      <c r="P875" t="str">
        <f t="shared" si="148"/>
        <v>'ATTR',</v>
      </c>
      <c r="Q875" t="str">
        <f t="shared" si="149"/>
        <v>'ADD_PERCENT_OF_MAX',</v>
      </c>
      <c r="R875" t="str">
        <f t="shared" si="150"/>
        <v>'EARTH',</v>
      </c>
      <c r="S875" t="str">
        <f t="shared" si="151"/>
        <v>-0.25,</v>
      </c>
      <c r="T875" t="str">
        <f t="shared" si="152"/>
        <v>0.95,</v>
      </c>
      <c r="U875" t="str">
        <f t="shared" si="153"/>
        <v>'地耐性低下中5ターン'</v>
      </c>
      <c r="V875" t="s">
        <v>1441</v>
      </c>
      <c r="W875" t="str">
        <f t="shared" si="154"/>
        <v>insert into conditionEffect values('CE0857','CONTINUE',5,'ATTR','ADD_PERCENT_OF_MAX','EARTH',-0.25,0.95,'地耐性低下中5ターン');</v>
      </c>
    </row>
    <row r="876" spans="3:23">
      <c r="C876" t="s">
        <v>4778</v>
      </c>
      <c r="D876" t="s">
        <v>2884</v>
      </c>
      <c r="E876">
        <v>10</v>
      </c>
      <c r="F876" t="s">
        <v>3888</v>
      </c>
      <c r="G876" t="s">
        <v>2888</v>
      </c>
      <c r="H876" t="s">
        <v>1457</v>
      </c>
      <c r="I876">
        <v>-0.25</v>
      </c>
      <c r="J876">
        <v>0.95</v>
      </c>
      <c r="K876" t="s">
        <v>3777</v>
      </c>
      <c r="L876" t="str">
        <f t="shared" si="144"/>
        <v>insert into conditionEffect values(</v>
      </c>
      <c r="M876" t="str">
        <f t="shared" si="145"/>
        <v>'CE0858',</v>
      </c>
      <c r="N876" t="str">
        <f t="shared" si="146"/>
        <v>'CONTINUE',</v>
      </c>
      <c r="O876" t="str">
        <f t="shared" si="147"/>
        <v>10,</v>
      </c>
      <c r="P876" t="str">
        <f t="shared" si="148"/>
        <v>'ATTR',</v>
      </c>
      <c r="Q876" t="str">
        <f t="shared" si="149"/>
        <v>'ADD_PERCENT_OF_MAX',</v>
      </c>
      <c r="R876" t="str">
        <f t="shared" si="150"/>
        <v>'EARTH',</v>
      </c>
      <c r="S876" t="str">
        <f t="shared" si="151"/>
        <v>-0.25,</v>
      </c>
      <c r="T876" t="str">
        <f t="shared" si="152"/>
        <v>0.95,</v>
      </c>
      <c r="U876" t="str">
        <f t="shared" si="153"/>
        <v>'地耐性低下中10ターン'</v>
      </c>
      <c r="V876" t="s">
        <v>1441</v>
      </c>
      <c r="W876" t="str">
        <f t="shared" si="154"/>
        <v>insert into conditionEffect values('CE0858','CONTINUE',10,'ATTR','ADD_PERCENT_OF_MAX','EARTH',-0.25,0.95,'地耐性低下中10ターン');</v>
      </c>
    </row>
    <row r="877" spans="3:23">
      <c r="C877" t="s">
        <v>4779</v>
      </c>
      <c r="D877" t="s">
        <v>2886</v>
      </c>
      <c r="E877">
        <v>1</v>
      </c>
      <c r="F877" t="s">
        <v>3888</v>
      </c>
      <c r="G877" t="s">
        <v>2888</v>
      </c>
      <c r="H877" t="s">
        <v>1457</v>
      </c>
      <c r="I877">
        <v>-0.5</v>
      </c>
      <c r="J877">
        <v>0.95</v>
      </c>
      <c r="K877" t="s">
        <v>3778</v>
      </c>
      <c r="L877" t="str">
        <f t="shared" si="144"/>
        <v>insert into conditionEffect values(</v>
      </c>
      <c r="M877" t="str">
        <f t="shared" si="145"/>
        <v>'CE0859',</v>
      </c>
      <c r="N877" t="str">
        <f t="shared" si="146"/>
        <v>'ONECE',</v>
      </c>
      <c r="O877" t="str">
        <f t="shared" si="147"/>
        <v>1,</v>
      </c>
      <c r="P877" t="str">
        <f t="shared" si="148"/>
        <v>'ATTR',</v>
      </c>
      <c r="Q877" t="str">
        <f t="shared" si="149"/>
        <v>'ADD_PERCENT_OF_MAX',</v>
      </c>
      <c r="R877" t="str">
        <f t="shared" si="150"/>
        <v>'EARTH',</v>
      </c>
      <c r="S877" t="str">
        <f t="shared" si="151"/>
        <v>-0.5,</v>
      </c>
      <c r="T877" t="str">
        <f t="shared" si="152"/>
        <v>0.95,</v>
      </c>
      <c r="U877" t="str">
        <f t="shared" si="153"/>
        <v>'地耐性低下強1ターン'</v>
      </c>
      <c r="V877" t="s">
        <v>1441</v>
      </c>
      <c r="W877" t="str">
        <f t="shared" si="154"/>
        <v>insert into conditionEffect values('CE0859','ONECE',1,'ATTR','ADD_PERCENT_OF_MAX','EARTH',-0.5,0.95,'地耐性低下強1ターン');</v>
      </c>
    </row>
    <row r="878" spans="3:23">
      <c r="C878" t="s">
        <v>4780</v>
      </c>
      <c r="D878" t="s">
        <v>2884</v>
      </c>
      <c r="E878">
        <v>5</v>
      </c>
      <c r="F878" t="s">
        <v>3888</v>
      </c>
      <c r="G878" t="s">
        <v>2888</v>
      </c>
      <c r="H878" t="s">
        <v>1457</v>
      </c>
      <c r="I878">
        <v>-0.5</v>
      </c>
      <c r="J878">
        <v>0.95</v>
      </c>
      <c r="K878" t="s">
        <v>3779</v>
      </c>
      <c r="L878" t="str">
        <f t="shared" si="144"/>
        <v>insert into conditionEffect values(</v>
      </c>
      <c r="M878" t="str">
        <f t="shared" si="145"/>
        <v>'CE0860',</v>
      </c>
      <c r="N878" t="str">
        <f t="shared" si="146"/>
        <v>'CONTINUE',</v>
      </c>
      <c r="O878" t="str">
        <f t="shared" si="147"/>
        <v>5,</v>
      </c>
      <c r="P878" t="str">
        <f t="shared" si="148"/>
        <v>'ATTR',</v>
      </c>
      <c r="Q878" t="str">
        <f t="shared" si="149"/>
        <v>'ADD_PERCENT_OF_MAX',</v>
      </c>
      <c r="R878" t="str">
        <f t="shared" si="150"/>
        <v>'EARTH',</v>
      </c>
      <c r="S878" t="str">
        <f t="shared" si="151"/>
        <v>-0.5,</v>
      </c>
      <c r="T878" t="str">
        <f t="shared" si="152"/>
        <v>0.95,</v>
      </c>
      <c r="U878" t="str">
        <f t="shared" si="153"/>
        <v>'地耐性低下強5ターン'</v>
      </c>
      <c r="V878" t="s">
        <v>1441</v>
      </c>
      <c r="W878" t="str">
        <f t="shared" si="154"/>
        <v>insert into conditionEffect values('CE0860','CONTINUE',5,'ATTR','ADD_PERCENT_OF_MAX','EARTH',-0.5,0.95,'地耐性低下強5ターン');</v>
      </c>
    </row>
    <row r="879" spans="3:23">
      <c r="C879" t="s">
        <v>4781</v>
      </c>
      <c r="D879" t="s">
        <v>2884</v>
      </c>
      <c r="E879">
        <v>10</v>
      </c>
      <c r="F879" t="s">
        <v>3888</v>
      </c>
      <c r="G879" t="s">
        <v>2888</v>
      </c>
      <c r="H879" t="s">
        <v>1457</v>
      </c>
      <c r="I879">
        <v>-0.5</v>
      </c>
      <c r="J879">
        <v>0.95</v>
      </c>
      <c r="K879" t="s">
        <v>3780</v>
      </c>
      <c r="L879" t="str">
        <f t="shared" si="144"/>
        <v>insert into conditionEffect values(</v>
      </c>
      <c r="M879" t="str">
        <f t="shared" si="145"/>
        <v>'CE0861',</v>
      </c>
      <c r="N879" t="str">
        <f t="shared" si="146"/>
        <v>'CONTINUE',</v>
      </c>
      <c r="O879" t="str">
        <f t="shared" si="147"/>
        <v>10,</v>
      </c>
      <c r="P879" t="str">
        <f t="shared" si="148"/>
        <v>'ATTR',</v>
      </c>
      <c r="Q879" t="str">
        <f t="shared" si="149"/>
        <v>'ADD_PERCENT_OF_MAX',</v>
      </c>
      <c r="R879" t="str">
        <f t="shared" si="150"/>
        <v>'EARTH',</v>
      </c>
      <c r="S879" t="str">
        <f t="shared" si="151"/>
        <v>-0.5,</v>
      </c>
      <c r="T879" t="str">
        <f t="shared" si="152"/>
        <v>0.95,</v>
      </c>
      <c r="U879" t="str">
        <f t="shared" si="153"/>
        <v>'地耐性低下強10ターン'</v>
      </c>
      <c r="V879" t="s">
        <v>1441</v>
      </c>
      <c r="W879" t="str">
        <f t="shared" si="154"/>
        <v>insert into conditionEffect values('CE0861','CONTINUE',10,'ATTR','ADD_PERCENT_OF_MAX','EARTH',-0.5,0.95,'地耐性低下強10ターン');</v>
      </c>
    </row>
    <row r="880" spans="3:23">
      <c r="C880" t="s">
        <v>4782</v>
      </c>
      <c r="D880" t="s">
        <v>2886</v>
      </c>
      <c r="E880">
        <v>1</v>
      </c>
      <c r="F880" t="s">
        <v>3888</v>
      </c>
      <c r="G880" t="s">
        <v>2888</v>
      </c>
      <c r="H880" t="s">
        <v>1458</v>
      </c>
      <c r="I880">
        <v>0.1</v>
      </c>
      <c r="J880">
        <v>0.95</v>
      </c>
      <c r="K880" t="s">
        <v>3781</v>
      </c>
      <c r="L880" t="str">
        <f t="shared" si="144"/>
        <v>insert into conditionEffect values(</v>
      </c>
      <c r="M880" t="str">
        <f t="shared" si="145"/>
        <v>'CE0862',</v>
      </c>
      <c r="N880" t="str">
        <f t="shared" si="146"/>
        <v>'ONECE',</v>
      </c>
      <c r="O880" t="str">
        <f t="shared" si="147"/>
        <v>1,</v>
      </c>
      <c r="P880" t="str">
        <f t="shared" si="148"/>
        <v>'ATTR',</v>
      </c>
      <c r="Q880" t="str">
        <f t="shared" si="149"/>
        <v>'ADD_PERCENT_OF_MAX',</v>
      </c>
      <c r="R880" t="str">
        <f t="shared" si="150"/>
        <v>'LIGHT',</v>
      </c>
      <c r="S880" t="str">
        <f t="shared" si="151"/>
        <v>0.1,</v>
      </c>
      <c r="T880" t="str">
        <f t="shared" si="152"/>
        <v>0.95,</v>
      </c>
      <c r="U880" t="str">
        <f t="shared" si="153"/>
        <v>'光耐性上昇弱1ターン'</v>
      </c>
      <c r="V880" t="s">
        <v>1441</v>
      </c>
      <c r="W880" t="str">
        <f t="shared" si="154"/>
        <v>insert into conditionEffect values('CE0862','ONECE',1,'ATTR','ADD_PERCENT_OF_MAX','LIGHT',0.1,0.95,'光耐性上昇弱1ターン');</v>
      </c>
    </row>
    <row r="881" spans="3:23">
      <c r="C881" t="s">
        <v>4783</v>
      </c>
      <c r="D881" t="s">
        <v>2884</v>
      </c>
      <c r="E881">
        <v>5</v>
      </c>
      <c r="F881" t="s">
        <v>3888</v>
      </c>
      <c r="G881" t="s">
        <v>2888</v>
      </c>
      <c r="H881" t="s">
        <v>1458</v>
      </c>
      <c r="I881">
        <v>0.1</v>
      </c>
      <c r="J881">
        <v>0.95</v>
      </c>
      <c r="K881" t="s">
        <v>3782</v>
      </c>
      <c r="L881" t="str">
        <f t="shared" si="144"/>
        <v>insert into conditionEffect values(</v>
      </c>
      <c r="M881" t="str">
        <f t="shared" si="145"/>
        <v>'CE0863',</v>
      </c>
      <c r="N881" t="str">
        <f t="shared" si="146"/>
        <v>'CONTINUE',</v>
      </c>
      <c r="O881" t="str">
        <f t="shared" si="147"/>
        <v>5,</v>
      </c>
      <c r="P881" t="str">
        <f t="shared" si="148"/>
        <v>'ATTR',</v>
      </c>
      <c r="Q881" t="str">
        <f t="shared" si="149"/>
        <v>'ADD_PERCENT_OF_MAX',</v>
      </c>
      <c r="R881" t="str">
        <f t="shared" si="150"/>
        <v>'LIGHT',</v>
      </c>
      <c r="S881" t="str">
        <f t="shared" si="151"/>
        <v>0.1,</v>
      </c>
      <c r="T881" t="str">
        <f t="shared" si="152"/>
        <v>0.95,</v>
      </c>
      <c r="U881" t="str">
        <f t="shared" si="153"/>
        <v>'光耐性上昇弱5ターン'</v>
      </c>
      <c r="V881" t="s">
        <v>1441</v>
      </c>
      <c r="W881" t="str">
        <f t="shared" si="154"/>
        <v>insert into conditionEffect values('CE0863','CONTINUE',5,'ATTR','ADD_PERCENT_OF_MAX','LIGHT',0.1,0.95,'光耐性上昇弱5ターン');</v>
      </c>
    </row>
    <row r="882" spans="3:23">
      <c r="C882" t="s">
        <v>4784</v>
      </c>
      <c r="D882" t="s">
        <v>2884</v>
      </c>
      <c r="E882">
        <v>10</v>
      </c>
      <c r="F882" t="s">
        <v>3888</v>
      </c>
      <c r="G882" t="s">
        <v>2888</v>
      </c>
      <c r="H882" t="s">
        <v>1458</v>
      </c>
      <c r="I882">
        <v>0.1</v>
      </c>
      <c r="J882">
        <v>0.95</v>
      </c>
      <c r="K882" t="s">
        <v>3783</v>
      </c>
      <c r="L882" t="str">
        <f t="shared" si="144"/>
        <v>insert into conditionEffect values(</v>
      </c>
      <c r="M882" t="str">
        <f t="shared" si="145"/>
        <v>'CE0864',</v>
      </c>
      <c r="N882" t="str">
        <f t="shared" si="146"/>
        <v>'CONTINUE',</v>
      </c>
      <c r="O882" t="str">
        <f t="shared" si="147"/>
        <v>10,</v>
      </c>
      <c r="P882" t="str">
        <f t="shared" si="148"/>
        <v>'ATTR',</v>
      </c>
      <c r="Q882" t="str">
        <f t="shared" si="149"/>
        <v>'ADD_PERCENT_OF_MAX',</v>
      </c>
      <c r="R882" t="str">
        <f t="shared" si="150"/>
        <v>'LIGHT',</v>
      </c>
      <c r="S882" t="str">
        <f t="shared" si="151"/>
        <v>0.1,</v>
      </c>
      <c r="T882" t="str">
        <f t="shared" si="152"/>
        <v>0.95,</v>
      </c>
      <c r="U882" t="str">
        <f t="shared" si="153"/>
        <v>'光耐性上昇弱10ターン'</v>
      </c>
      <c r="V882" t="s">
        <v>1441</v>
      </c>
      <c r="W882" t="str">
        <f t="shared" si="154"/>
        <v>insert into conditionEffect values('CE0864','CONTINUE',10,'ATTR','ADD_PERCENT_OF_MAX','LIGHT',0.1,0.95,'光耐性上昇弱10ターン');</v>
      </c>
    </row>
    <row r="883" spans="3:23">
      <c r="C883" t="s">
        <v>4785</v>
      </c>
      <c r="D883" t="s">
        <v>2886</v>
      </c>
      <c r="E883">
        <v>1</v>
      </c>
      <c r="F883" t="s">
        <v>3888</v>
      </c>
      <c r="G883" t="s">
        <v>2888</v>
      </c>
      <c r="H883" t="s">
        <v>1458</v>
      </c>
      <c r="I883">
        <v>0.25</v>
      </c>
      <c r="J883">
        <v>0.95</v>
      </c>
      <c r="K883" t="s">
        <v>3784</v>
      </c>
      <c r="L883" t="str">
        <f t="shared" si="144"/>
        <v>insert into conditionEffect values(</v>
      </c>
      <c r="M883" t="str">
        <f t="shared" si="145"/>
        <v>'CE0865',</v>
      </c>
      <c r="N883" t="str">
        <f t="shared" si="146"/>
        <v>'ONECE',</v>
      </c>
      <c r="O883" t="str">
        <f t="shared" si="147"/>
        <v>1,</v>
      </c>
      <c r="P883" t="str">
        <f t="shared" si="148"/>
        <v>'ATTR',</v>
      </c>
      <c r="Q883" t="str">
        <f t="shared" si="149"/>
        <v>'ADD_PERCENT_OF_MAX',</v>
      </c>
      <c r="R883" t="str">
        <f t="shared" si="150"/>
        <v>'LIGHT',</v>
      </c>
      <c r="S883" t="str">
        <f t="shared" si="151"/>
        <v>0.25,</v>
      </c>
      <c r="T883" t="str">
        <f t="shared" si="152"/>
        <v>0.95,</v>
      </c>
      <c r="U883" t="str">
        <f t="shared" si="153"/>
        <v>'光耐性上昇中1ターン'</v>
      </c>
      <c r="V883" t="s">
        <v>1441</v>
      </c>
      <c r="W883" t="str">
        <f t="shared" si="154"/>
        <v>insert into conditionEffect values('CE0865','ONECE',1,'ATTR','ADD_PERCENT_OF_MAX','LIGHT',0.25,0.95,'光耐性上昇中1ターン');</v>
      </c>
    </row>
    <row r="884" spans="3:23">
      <c r="C884" t="s">
        <v>4786</v>
      </c>
      <c r="D884" t="s">
        <v>2884</v>
      </c>
      <c r="E884">
        <v>5</v>
      </c>
      <c r="F884" t="s">
        <v>3888</v>
      </c>
      <c r="G884" t="s">
        <v>2888</v>
      </c>
      <c r="H884" t="s">
        <v>1458</v>
      </c>
      <c r="I884">
        <v>0.25</v>
      </c>
      <c r="J884">
        <v>0.95</v>
      </c>
      <c r="K884" t="s">
        <v>3785</v>
      </c>
      <c r="L884" t="str">
        <f t="shared" si="144"/>
        <v>insert into conditionEffect values(</v>
      </c>
      <c r="M884" t="str">
        <f t="shared" si="145"/>
        <v>'CE0866',</v>
      </c>
      <c r="N884" t="str">
        <f t="shared" si="146"/>
        <v>'CONTINUE',</v>
      </c>
      <c r="O884" t="str">
        <f t="shared" si="147"/>
        <v>5,</v>
      </c>
      <c r="P884" t="str">
        <f t="shared" si="148"/>
        <v>'ATTR',</v>
      </c>
      <c r="Q884" t="str">
        <f t="shared" si="149"/>
        <v>'ADD_PERCENT_OF_MAX',</v>
      </c>
      <c r="R884" t="str">
        <f t="shared" si="150"/>
        <v>'LIGHT',</v>
      </c>
      <c r="S884" t="str">
        <f t="shared" si="151"/>
        <v>0.25,</v>
      </c>
      <c r="T884" t="str">
        <f t="shared" si="152"/>
        <v>0.95,</v>
      </c>
      <c r="U884" t="str">
        <f t="shared" si="153"/>
        <v>'光耐性上昇中5ターン'</v>
      </c>
      <c r="V884" t="s">
        <v>1441</v>
      </c>
      <c r="W884" t="str">
        <f t="shared" si="154"/>
        <v>insert into conditionEffect values('CE0866','CONTINUE',5,'ATTR','ADD_PERCENT_OF_MAX','LIGHT',0.25,0.95,'光耐性上昇中5ターン');</v>
      </c>
    </row>
    <row r="885" spans="3:23">
      <c r="C885" t="s">
        <v>4787</v>
      </c>
      <c r="D885" t="s">
        <v>2884</v>
      </c>
      <c r="E885">
        <v>10</v>
      </c>
      <c r="F885" t="s">
        <v>3888</v>
      </c>
      <c r="G885" t="s">
        <v>2888</v>
      </c>
      <c r="H885" t="s">
        <v>1458</v>
      </c>
      <c r="I885">
        <v>0.25</v>
      </c>
      <c r="J885">
        <v>0.95</v>
      </c>
      <c r="K885" t="s">
        <v>3786</v>
      </c>
      <c r="L885" t="str">
        <f t="shared" si="144"/>
        <v>insert into conditionEffect values(</v>
      </c>
      <c r="M885" t="str">
        <f t="shared" si="145"/>
        <v>'CE0867',</v>
      </c>
      <c r="N885" t="str">
        <f t="shared" si="146"/>
        <v>'CONTINUE',</v>
      </c>
      <c r="O885" t="str">
        <f t="shared" si="147"/>
        <v>10,</v>
      </c>
      <c r="P885" t="str">
        <f t="shared" si="148"/>
        <v>'ATTR',</v>
      </c>
      <c r="Q885" t="str">
        <f t="shared" si="149"/>
        <v>'ADD_PERCENT_OF_MAX',</v>
      </c>
      <c r="R885" t="str">
        <f t="shared" si="150"/>
        <v>'LIGHT',</v>
      </c>
      <c r="S885" t="str">
        <f t="shared" si="151"/>
        <v>0.25,</v>
      </c>
      <c r="T885" t="str">
        <f t="shared" si="152"/>
        <v>0.95,</v>
      </c>
      <c r="U885" t="str">
        <f t="shared" si="153"/>
        <v>'光耐性上昇中10ターン'</v>
      </c>
      <c r="V885" t="s">
        <v>1441</v>
      </c>
      <c r="W885" t="str">
        <f t="shared" si="154"/>
        <v>insert into conditionEffect values('CE0867','CONTINUE',10,'ATTR','ADD_PERCENT_OF_MAX','LIGHT',0.25,0.95,'光耐性上昇中10ターン');</v>
      </c>
    </row>
    <row r="886" spans="3:23">
      <c r="C886" t="s">
        <v>4788</v>
      </c>
      <c r="D886" t="s">
        <v>2886</v>
      </c>
      <c r="E886">
        <v>1</v>
      </c>
      <c r="F886" t="s">
        <v>3888</v>
      </c>
      <c r="G886" t="s">
        <v>2888</v>
      </c>
      <c r="H886" t="s">
        <v>1458</v>
      </c>
      <c r="I886">
        <v>0.5</v>
      </c>
      <c r="J886">
        <v>0.95</v>
      </c>
      <c r="K886" t="s">
        <v>3787</v>
      </c>
      <c r="L886" t="str">
        <f t="shared" si="144"/>
        <v>insert into conditionEffect values(</v>
      </c>
      <c r="M886" t="str">
        <f t="shared" si="145"/>
        <v>'CE0868',</v>
      </c>
      <c r="N886" t="str">
        <f t="shared" si="146"/>
        <v>'ONECE',</v>
      </c>
      <c r="O886" t="str">
        <f t="shared" si="147"/>
        <v>1,</v>
      </c>
      <c r="P886" t="str">
        <f t="shared" si="148"/>
        <v>'ATTR',</v>
      </c>
      <c r="Q886" t="str">
        <f t="shared" si="149"/>
        <v>'ADD_PERCENT_OF_MAX',</v>
      </c>
      <c r="R886" t="str">
        <f t="shared" si="150"/>
        <v>'LIGHT',</v>
      </c>
      <c r="S886" t="str">
        <f t="shared" si="151"/>
        <v>0.5,</v>
      </c>
      <c r="T886" t="str">
        <f t="shared" si="152"/>
        <v>0.95,</v>
      </c>
      <c r="U886" t="str">
        <f t="shared" si="153"/>
        <v>'光耐性上昇強1ターン'</v>
      </c>
      <c r="V886" t="s">
        <v>1441</v>
      </c>
      <c r="W886" t="str">
        <f t="shared" si="154"/>
        <v>insert into conditionEffect values('CE0868','ONECE',1,'ATTR','ADD_PERCENT_OF_MAX','LIGHT',0.5,0.95,'光耐性上昇強1ターン');</v>
      </c>
    </row>
    <row r="887" spans="3:23">
      <c r="C887" t="s">
        <v>4789</v>
      </c>
      <c r="D887" t="s">
        <v>2884</v>
      </c>
      <c r="E887">
        <v>5</v>
      </c>
      <c r="F887" t="s">
        <v>3888</v>
      </c>
      <c r="G887" t="s">
        <v>2888</v>
      </c>
      <c r="H887" t="s">
        <v>1458</v>
      </c>
      <c r="I887">
        <v>0.5</v>
      </c>
      <c r="J887">
        <v>0.95</v>
      </c>
      <c r="K887" t="s">
        <v>3788</v>
      </c>
      <c r="L887" t="str">
        <f t="shared" si="144"/>
        <v>insert into conditionEffect values(</v>
      </c>
      <c r="M887" t="str">
        <f t="shared" si="145"/>
        <v>'CE0869',</v>
      </c>
      <c r="N887" t="str">
        <f t="shared" si="146"/>
        <v>'CONTINUE',</v>
      </c>
      <c r="O887" t="str">
        <f t="shared" si="147"/>
        <v>5,</v>
      </c>
      <c r="P887" t="str">
        <f t="shared" si="148"/>
        <v>'ATTR',</v>
      </c>
      <c r="Q887" t="str">
        <f t="shared" si="149"/>
        <v>'ADD_PERCENT_OF_MAX',</v>
      </c>
      <c r="R887" t="str">
        <f t="shared" si="150"/>
        <v>'LIGHT',</v>
      </c>
      <c r="S887" t="str">
        <f t="shared" si="151"/>
        <v>0.5,</v>
      </c>
      <c r="T887" t="str">
        <f t="shared" si="152"/>
        <v>0.95,</v>
      </c>
      <c r="U887" t="str">
        <f t="shared" si="153"/>
        <v>'光耐性上昇強5ターン'</v>
      </c>
      <c r="V887" t="s">
        <v>1441</v>
      </c>
      <c r="W887" t="str">
        <f t="shared" si="154"/>
        <v>insert into conditionEffect values('CE0869','CONTINUE',5,'ATTR','ADD_PERCENT_OF_MAX','LIGHT',0.5,0.95,'光耐性上昇強5ターン');</v>
      </c>
    </row>
    <row r="888" spans="3:23">
      <c r="C888" t="s">
        <v>4790</v>
      </c>
      <c r="D888" t="s">
        <v>2884</v>
      </c>
      <c r="E888">
        <v>10</v>
      </c>
      <c r="F888" t="s">
        <v>3888</v>
      </c>
      <c r="G888" t="s">
        <v>2888</v>
      </c>
      <c r="H888" t="s">
        <v>1458</v>
      </c>
      <c r="I888">
        <v>0.5</v>
      </c>
      <c r="J888">
        <v>0.95</v>
      </c>
      <c r="K888" t="s">
        <v>3789</v>
      </c>
      <c r="L888" t="str">
        <f t="shared" si="144"/>
        <v>insert into conditionEffect values(</v>
      </c>
      <c r="M888" t="str">
        <f t="shared" si="145"/>
        <v>'CE0870',</v>
      </c>
      <c r="N888" t="str">
        <f t="shared" si="146"/>
        <v>'CONTINUE',</v>
      </c>
      <c r="O888" t="str">
        <f t="shared" si="147"/>
        <v>10,</v>
      </c>
      <c r="P888" t="str">
        <f t="shared" si="148"/>
        <v>'ATTR',</v>
      </c>
      <c r="Q888" t="str">
        <f t="shared" si="149"/>
        <v>'ADD_PERCENT_OF_MAX',</v>
      </c>
      <c r="R888" t="str">
        <f t="shared" si="150"/>
        <v>'LIGHT',</v>
      </c>
      <c r="S888" t="str">
        <f t="shared" si="151"/>
        <v>0.5,</v>
      </c>
      <c r="T888" t="str">
        <f t="shared" si="152"/>
        <v>0.95,</v>
      </c>
      <c r="U888" t="str">
        <f t="shared" si="153"/>
        <v>'光耐性上昇強10ターン'</v>
      </c>
      <c r="V888" t="s">
        <v>1441</v>
      </c>
      <c r="W888" t="str">
        <f t="shared" si="154"/>
        <v>insert into conditionEffect values('CE0870','CONTINUE',10,'ATTR','ADD_PERCENT_OF_MAX','LIGHT',0.5,0.95,'光耐性上昇強10ターン');</v>
      </c>
    </row>
    <row r="889" spans="3:23">
      <c r="C889" t="s">
        <v>4791</v>
      </c>
      <c r="D889" t="s">
        <v>2886</v>
      </c>
      <c r="E889">
        <v>1</v>
      </c>
      <c r="F889" t="s">
        <v>3888</v>
      </c>
      <c r="G889" t="s">
        <v>2888</v>
      </c>
      <c r="H889" t="s">
        <v>1458</v>
      </c>
      <c r="I889">
        <v>-0.1</v>
      </c>
      <c r="J889">
        <v>0.95</v>
      </c>
      <c r="K889" t="s">
        <v>3790</v>
      </c>
      <c r="L889" t="str">
        <f t="shared" si="144"/>
        <v>insert into conditionEffect values(</v>
      </c>
      <c r="M889" t="str">
        <f t="shared" si="145"/>
        <v>'CE0871',</v>
      </c>
      <c r="N889" t="str">
        <f t="shared" si="146"/>
        <v>'ONECE',</v>
      </c>
      <c r="O889" t="str">
        <f t="shared" si="147"/>
        <v>1,</v>
      </c>
      <c r="P889" t="str">
        <f t="shared" si="148"/>
        <v>'ATTR',</v>
      </c>
      <c r="Q889" t="str">
        <f t="shared" si="149"/>
        <v>'ADD_PERCENT_OF_MAX',</v>
      </c>
      <c r="R889" t="str">
        <f t="shared" si="150"/>
        <v>'LIGHT',</v>
      </c>
      <c r="S889" t="str">
        <f t="shared" si="151"/>
        <v>-0.1,</v>
      </c>
      <c r="T889" t="str">
        <f t="shared" si="152"/>
        <v>0.95,</v>
      </c>
      <c r="U889" t="str">
        <f t="shared" si="153"/>
        <v>'光耐性低下弱1ターン'</v>
      </c>
      <c r="V889" t="s">
        <v>1441</v>
      </c>
      <c r="W889" t="str">
        <f t="shared" si="154"/>
        <v>insert into conditionEffect values('CE0871','ONECE',1,'ATTR','ADD_PERCENT_OF_MAX','LIGHT',-0.1,0.95,'光耐性低下弱1ターン');</v>
      </c>
    </row>
    <row r="890" spans="3:23">
      <c r="C890" t="s">
        <v>4792</v>
      </c>
      <c r="D890" t="s">
        <v>2884</v>
      </c>
      <c r="E890">
        <v>5</v>
      </c>
      <c r="F890" t="s">
        <v>3888</v>
      </c>
      <c r="G890" t="s">
        <v>2888</v>
      </c>
      <c r="H890" t="s">
        <v>1458</v>
      </c>
      <c r="I890">
        <v>-0.1</v>
      </c>
      <c r="J890">
        <v>0.95</v>
      </c>
      <c r="K890" t="s">
        <v>3791</v>
      </c>
      <c r="L890" t="str">
        <f t="shared" si="144"/>
        <v>insert into conditionEffect values(</v>
      </c>
      <c r="M890" t="str">
        <f t="shared" si="145"/>
        <v>'CE0872',</v>
      </c>
      <c r="N890" t="str">
        <f t="shared" si="146"/>
        <v>'CONTINUE',</v>
      </c>
      <c r="O890" t="str">
        <f t="shared" si="147"/>
        <v>5,</v>
      </c>
      <c r="P890" t="str">
        <f t="shared" si="148"/>
        <v>'ATTR',</v>
      </c>
      <c r="Q890" t="str">
        <f t="shared" si="149"/>
        <v>'ADD_PERCENT_OF_MAX',</v>
      </c>
      <c r="R890" t="str">
        <f t="shared" si="150"/>
        <v>'LIGHT',</v>
      </c>
      <c r="S890" t="str">
        <f t="shared" si="151"/>
        <v>-0.1,</v>
      </c>
      <c r="T890" t="str">
        <f t="shared" si="152"/>
        <v>0.95,</v>
      </c>
      <c r="U890" t="str">
        <f t="shared" si="153"/>
        <v>'光耐性低下弱5ターン'</v>
      </c>
      <c r="V890" t="s">
        <v>1441</v>
      </c>
      <c r="W890" t="str">
        <f t="shared" si="154"/>
        <v>insert into conditionEffect values('CE0872','CONTINUE',5,'ATTR','ADD_PERCENT_OF_MAX','LIGHT',-0.1,0.95,'光耐性低下弱5ターン');</v>
      </c>
    </row>
    <row r="891" spans="3:23">
      <c r="C891" t="s">
        <v>4793</v>
      </c>
      <c r="D891" t="s">
        <v>2884</v>
      </c>
      <c r="E891">
        <v>10</v>
      </c>
      <c r="F891" t="s">
        <v>3888</v>
      </c>
      <c r="G891" t="s">
        <v>2888</v>
      </c>
      <c r="H891" t="s">
        <v>1458</v>
      </c>
      <c r="I891">
        <v>-0.1</v>
      </c>
      <c r="J891">
        <v>0.95</v>
      </c>
      <c r="K891" t="s">
        <v>3792</v>
      </c>
      <c r="L891" t="str">
        <f t="shared" si="144"/>
        <v>insert into conditionEffect values(</v>
      </c>
      <c r="M891" t="str">
        <f t="shared" si="145"/>
        <v>'CE0873',</v>
      </c>
      <c r="N891" t="str">
        <f t="shared" si="146"/>
        <v>'CONTINUE',</v>
      </c>
      <c r="O891" t="str">
        <f t="shared" si="147"/>
        <v>10,</v>
      </c>
      <c r="P891" t="str">
        <f t="shared" si="148"/>
        <v>'ATTR',</v>
      </c>
      <c r="Q891" t="str">
        <f t="shared" si="149"/>
        <v>'ADD_PERCENT_OF_MAX',</v>
      </c>
      <c r="R891" t="str">
        <f t="shared" si="150"/>
        <v>'LIGHT',</v>
      </c>
      <c r="S891" t="str">
        <f t="shared" si="151"/>
        <v>-0.1,</v>
      </c>
      <c r="T891" t="str">
        <f t="shared" si="152"/>
        <v>0.95,</v>
      </c>
      <c r="U891" t="str">
        <f t="shared" si="153"/>
        <v>'光耐性低下弱10ターン'</v>
      </c>
      <c r="V891" t="s">
        <v>1441</v>
      </c>
      <c r="W891" t="str">
        <f t="shared" si="154"/>
        <v>insert into conditionEffect values('CE0873','CONTINUE',10,'ATTR','ADD_PERCENT_OF_MAX','LIGHT',-0.1,0.95,'光耐性低下弱10ターン');</v>
      </c>
    </row>
    <row r="892" spans="3:23">
      <c r="C892" t="s">
        <v>4794</v>
      </c>
      <c r="D892" t="s">
        <v>2886</v>
      </c>
      <c r="E892">
        <v>1</v>
      </c>
      <c r="F892" t="s">
        <v>3888</v>
      </c>
      <c r="G892" t="s">
        <v>2888</v>
      </c>
      <c r="H892" t="s">
        <v>1458</v>
      </c>
      <c r="I892">
        <v>-0.25</v>
      </c>
      <c r="J892">
        <v>0.95</v>
      </c>
      <c r="K892" t="s">
        <v>3793</v>
      </c>
      <c r="L892" t="str">
        <f t="shared" si="144"/>
        <v>insert into conditionEffect values(</v>
      </c>
      <c r="M892" t="str">
        <f t="shared" si="145"/>
        <v>'CE0874',</v>
      </c>
      <c r="N892" t="str">
        <f t="shared" si="146"/>
        <v>'ONECE',</v>
      </c>
      <c r="O892" t="str">
        <f t="shared" si="147"/>
        <v>1,</v>
      </c>
      <c r="P892" t="str">
        <f t="shared" si="148"/>
        <v>'ATTR',</v>
      </c>
      <c r="Q892" t="str">
        <f t="shared" si="149"/>
        <v>'ADD_PERCENT_OF_MAX',</v>
      </c>
      <c r="R892" t="str">
        <f t="shared" si="150"/>
        <v>'LIGHT',</v>
      </c>
      <c r="S892" t="str">
        <f t="shared" si="151"/>
        <v>-0.25,</v>
      </c>
      <c r="T892" t="str">
        <f t="shared" si="152"/>
        <v>0.95,</v>
      </c>
      <c r="U892" t="str">
        <f t="shared" si="153"/>
        <v>'光耐性低下中1ターン'</v>
      </c>
      <c r="V892" t="s">
        <v>1441</v>
      </c>
      <c r="W892" t="str">
        <f t="shared" si="154"/>
        <v>insert into conditionEffect values('CE0874','ONECE',1,'ATTR','ADD_PERCENT_OF_MAX','LIGHT',-0.25,0.95,'光耐性低下中1ターン');</v>
      </c>
    </row>
    <row r="893" spans="3:23">
      <c r="C893" t="s">
        <v>4795</v>
      </c>
      <c r="D893" t="s">
        <v>2884</v>
      </c>
      <c r="E893">
        <v>5</v>
      </c>
      <c r="F893" t="s">
        <v>3888</v>
      </c>
      <c r="G893" t="s">
        <v>2888</v>
      </c>
      <c r="H893" t="s">
        <v>1458</v>
      </c>
      <c r="I893">
        <v>-0.25</v>
      </c>
      <c r="J893">
        <v>0.95</v>
      </c>
      <c r="K893" t="s">
        <v>3794</v>
      </c>
      <c r="L893" t="str">
        <f t="shared" si="144"/>
        <v>insert into conditionEffect values(</v>
      </c>
      <c r="M893" t="str">
        <f t="shared" si="145"/>
        <v>'CE0875',</v>
      </c>
      <c r="N893" t="str">
        <f t="shared" si="146"/>
        <v>'CONTINUE',</v>
      </c>
      <c r="O893" t="str">
        <f t="shared" si="147"/>
        <v>5,</v>
      </c>
      <c r="P893" t="str">
        <f t="shared" si="148"/>
        <v>'ATTR',</v>
      </c>
      <c r="Q893" t="str">
        <f t="shared" si="149"/>
        <v>'ADD_PERCENT_OF_MAX',</v>
      </c>
      <c r="R893" t="str">
        <f t="shared" si="150"/>
        <v>'LIGHT',</v>
      </c>
      <c r="S893" t="str">
        <f t="shared" si="151"/>
        <v>-0.25,</v>
      </c>
      <c r="T893" t="str">
        <f t="shared" si="152"/>
        <v>0.95,</v>
      </c>
      <c r="U893" t="str">
        <f t="shared" si="153"/>
        <v>'光耐性低下中5ターン'</v>
      </c>
      <c r="V893" t="s">
        <v>1441</v>
      </c>
      <c r="W893" t="str">
        <f t="shared" si="154"/>
        <v>insert into conditionEffect values('CE0875','CONTINUE',5,'ATTR','ADD_PERCENT_OF_MAX','LIGHT',-0.25,0.95,'光耐性低下中5ターン');</v>
      </c>
    </row>
    <row r="894" spans="3:23">
      <c r="C894" t="s">
        <v>4796</v>
      </c>
      <c r="D894" t="s">
        <v>2884</v>
      </c>
      <c r="E894">
        <v>10</v>
      </c>
      <c r="F894" t="s">
        <v>3888</v>
      </c>
      <c r="G894" t="s">
        <v>2888</v>
      </c>
      <c r="H894" t="s">
        <v>1458</v>
      </c>
      <c r="I894">
        <v>-0.25</v>
      </c>
      <c r="J894">
        <v>0.95</v>
      </c>
      <c r="K894" t="s">
        <v>3795</v>
      </c>
      <c r="L894" t="str">
        <f t="shared" si="144"/>
        <v>insert into conditionEffect values(</v>
      </c>
      <c r="M894" t="str">
        <f t="shared" si="145"/>
        <v>'CE0876',</v>
      </c>
      <c r="N894" t="str">
        <f t="shared" si="146"/>
        <v>'CONTINUE',</v>
      </c>
      <c r="O894" t="str">
        <f t="shared" si="147"/>
        <v>10,</v>
      </c>
      <c r="P894" t="str">
        <f t="shared" si="148"/>
        <v>'ATTR',</v>
      </c>
      <c r="Q894" t="str">
        <f t="shared" si="149"/>
        <v>'ADD_PERCENT_OF_MAX',</v>
      </c>
      <c r="R894" t="str">
        <f t="shared" si="150"/>
        <v>'LIGHT',</v>
      </c>
      <c r="S894" t="str">
        <f t="shared" si="151"/>
        <v>-0.25,</v>
      </c>
      <c r="T894" t="str">
        <f t="shared" si="152"/>
        <v>0.95,</v>
      </c>
      <c r="U894" t="str">
        <f t="shared" si="153"/>
        <v>'光耐性低下中10ターン'</v>
      </c>
      <c r="V894" t="s">
        <v>1441</v>
      </c>
      <c r="W894" t="str">
        <f t="shared" si="154"/>
        <v>insert into conditionEffect values('CE0876','CONTINUE',10,'ATTR','ADD_PERCENT_OF_MAX','LIGHT',-0.25,0.95,'光耐性低下中10ターン');</v>
      </c>
    </row>
    <row r="895" spans="3:23">
      <c r="C895" t="s">
        <v>4797</v>
      </c>
      <c r="D895" t="s">
        <v>2886</v>
      </c>
      <c r="E895">
        <v>1</v>
      </c>
      <c r="F895" t="s">
        <v>3888</v>
      </c>
      <c r="G895" t="s">
        <v>2888</v>
      </c>
      <c r="H895" t="s">
        <v>1458</v>
      </c>
      <c r="I895">
        <v>-0.5</v>
      </c>
      <c r="J895">
        <v>0.95</v>
      </c>
      <c r="K895" t="s">
        <v>3796</v>
      </c>
      <c r="L895" t="str">
        <f t="shared" si="144"/>
        <v>insert into conditionEffect values(</v>
      </c>
      <c r="M895" t="str">
        <f t="shared" si="145"/>
        <v>'CE0877',</v>
      </c>
      <c r="N895" t="str">
        <f t="shared" si="146"/>
        <v>'ONECE',</v>
      </c>
      <c r="O895" t="str">
        <f t="shared" si="147"/>
        <v>1,</v>
      </c>
      <c r="P895" t="str">
        <f t="shared" si="148"/>
        <v>'ATTR',</v>
      </c>
      <c r="Q895" t="str">
        <f t="shared" si="149"/>
        <v>'ADD_PERCENT_OF_MAX',</v>
      </c>
      <c r="R895" t="str">
        <f t="shared" si="150"/>
        <v>'LIGHT',</v>
      </c>
      <c r="S895" t="str">
        <f t="shared" si="151"/>
        <v>-0.5,</v>
      </c>
      <c r="T895" t="str">
        <f t="shared" si="152"/>
        <v>0.95,</v>
      </c>
      <c r="U895" t="str">
        <f t="shared" si="153"/>
        <v>'光耐性低下強1ターン'</v>
      </c>
      <c r="V895" t="s">
        <v>1441</v>
      </c>
      <c r="W895" t="str">
        <f t="shared" si="154"/>
        <v>insert into conditionEffect values('CE0877','ONECE',1,'ATTR','ADD_PERCENT_OF_MAX','LIGHT',-0.5,0.95,'光耐性低下強1ターン');</v>
      </c>
    </row>
    <row r="896" spans="3:23">
      <c r="C896" t="s">
        <v>4798</v>
      </c>
      <c r="D896" t="s">
        <v>2884</v>
      </c>
      <c r="E896">
        <v>5</v>
      </c>
      <c r="F896" t="s">
        <v>3888</v>
      </c>
      <c r="G896" t="s">
        <v>2888</v>
      </c>
      <c r="H896" t="s">
        <v>1458</v>
      </c>
      <c r="I896">
        <v>-0.5</v>
      </c>
      <c r="J896">
        <v>0.95</v>
      </c>
      <c r="K896" t="s">
        <v>3797</v>
      </c>
      <c r="L896" t="str">
        <f t="shared" si="144"/>
        <v>insert into conditionEffect values(</v>
      </c>
      <c r="M896" t="str">
        <f t="shared" si="145"/>
        <v>'CE0878',</v>
      </c>
      <c r="N896" t="str">
        <f t="shared" si="146"/>
        <v>'CONTINUE',</v>
      </c>
      <c r="O896" t="str">
        <f t="shared" si="147"/>
        <v>5,</v>
      </c>
      <c r="P896" t="str">
        <f t="shared" si="148"/>
        <v>'ATTR',</v>
      </c>
      <c r="Q896" t="str">
        <f t="shared" si="149"/>
        <v>'ADD_PERCENT_OF_MAX',</v>
      </c>
      <c r="R896" t="str">
        <f t="shared" si="150"/>
        <v>'LIGHT',</v>
      </c>
      <c r="S896" t="str">
        <f t="shared" si="151"/>
        <v>-0.5,</v>
      </c>
      <c r="T896" t="str">
        <f t="shared" si="152"/>
        <v>0.95,</v>
      </c>
      <c r="U896" t="str">
        <f t="shared" si="153"/>
        <v>'光耐性低下強5ターン'</v>
      </c>
      <c r="V896" t="s">
        <v>1441</v>
      </c>
      <c r="W896" t="str">
        <f t="shared" si="154"/>
        <v>insert into conditionEffect values('CE0878','CONTINUE',5,'ATTR','ADD_PERCENT_OF_MAX','LIGHT',-0.5,0.95,'光耐性低下強5ターン');</v>
      </c>
    </row>
    <row r="897" spans="3:23">
      <c r="C897" t="s">
        <v>4799</v>
      </c>
      <c r="D897" t="s">
        <v>2884</v>
      </c>
      <c r="E897">
        <v>10</v>
      </c>
      <c r="F897" t="s">
        <v>3888</v>
      </c>
      <c r="G897" t="s">
        <v>2888</v>
      </c>
      <c r="H897" t="s">
        <v>1458</v>
      </c>
      <c r="I897">
        <v>-0.5</v>
      </c>
      <c r="J897">
        <v>0.95</v>
      </c>
      <c r="K897" t="s">
        <v>3798</v>
      </c>
      <c r="L897" t="str">
        <f t="shared" si="144"/>
        <v>insert into conditionEffect values(</v>
      </c>
      <c r="M897" t="str">
        <f t="shared" si="145"/>
        <v>'CE0879',</v>
      </c>
      <c r="N897" t="str">
        <f t="shared" si="146"/>
        <v>'CONTINUE',</v>
      </c>
      <c r="O897" t="str">
        <f t="shared" si="147"/>
        <v>10,</v>
      </c>
      <c r="P897" t="str">
        <f t="shared" si="148"/>
        <v>'ATTR',</v>
      </c>
      <c r="Q897" t="str">
        <f t="shared" si="149"/>
        <v>'ADD_PERCENT_OF_MAX',</v>
      </c>
      <c r="R897" t="str">
        <f t="shared" si="150"/>
        <v>'LIGHT',</v>
      </c>
      <c r="S897" t="str">
        <f t="shared" si="151"/>
        <v>-0.5,</v>
      </c>
      <c r="T897" t="str">
        <f t="shared" si="152"/>
        <v>0.95,</v>
      </c>
      <c r="U897" t="str">
        <f t="shared" si="153"/>
        <v>'光耐性低下強10ターン'</v>
      </c>
      <c r="V897" t="s">
        <v>1441</v>
      </c>
      <c r="W897" t="str">
        <f t="shared" si="154"/>
        <v>insert into conditionEffect values('CE0879','CONTINUE',10,'ATTR','ADD_PERCENT_OF_MAX','LIGHT',-0.5,0.95,'光耐性低下強10ターン');</v>
      </c>
    </row>
    <row r="898" spans="3:23">
      <c r="C898" t="s">
        <v>4800</v>
      </c>
      <c r="D898" t="s">
        <v>2886</v>
      </c>
      <c r="E898">
        <v>1</v>
      </c>
      <c r="F898" t="s">
        <v>3888</v>
      </c>
      <c r="G898" t="s">
        <v>2888</v>
      </c>
      <c r="H898" t="s">
        <v>1459</v>
      </c>
      <c r="I898">
        <v>0.1</v>
      </c>
      <c r="J898">
        <v>0.95</v>
      </c>
      <c r="K898" t="s">
        <v>3799</v>
      </c>
      <c r="L898" t="str">
        <f t="shared" si="144"/>
        <v>insert into conditionEffect values(</v>
      </c>
      <c r="M898" t="str">
        <f t="shared" si="145"/>
        <v>'CE0880',</v>
      </c>
      <c r="N898" t="str">
        <f t="shared" si="146"/>
        <v>'ONECE',</v>
      </c>
      <c r="O898" t="str">
        <f t="shared" si="147"/>
        <v>1,</v>
      </c>
      <c r="P898" t="str">
        <f t="shared" si="148"/>
        <v>'ATTR',</v>
      </c>
      <c r="Q898" t="str">
        <f t="shared" si="149"/>
        <v>'ADD_PERCENT_OF_MAX',</v>
      </c>
      <c r="R898" t="str">
        <f t="shared" si="150"/>
        <v>'DARK',</v>
      </c>
      <c r="S898" t="str">
        <f t="shared" si="151"/>
        <v>0.1,</v>
      </c>
      <c r="T898" t="str">
        <f t="shared" si="152"/>
        <v>0.95,</v>
      </c>
      <c r="U898" t="str">
        <f t="shared" si="153"/>
        <v>'闇耐性上昇弱1ターン'</v>
      </c>
      <c r="V898" t="s">
        <v>1441</v>
      </c>
      <c r="W898" t="str">
        <f t="shared" si="154"/>
        <v>insert into conditionEffect values('CE0880','ONECE',1,'ATTR','ADD_PERCENT_OF_MAX','DARK',0.1,0.95,'闇耐性上昇弱1ターン');</v>
      </c>
    </row>
    <row r="899" spans="3:23">
      <c r="C899" t="s">
        <v>4801</v>
      </c>
      <c r="D899" t="s">
        <v>2884</v>
      </c>
      <c r="E899">
        <v>5</v>
      </c>
      <c r="F899" t="s">
        <v>3888</v>
      </c>
      <c r="G899" t="s">
        <v>2888</v>
      </c>
      <c r="H899" t="s">
        <v>1459</v>
      </c>
      <c r="I899">
        <v>0.1</v>
      </c>
      <c r="J899">
        <v>0.95</v>
      </c>
      <c r="K899" t="s">
        <v>3800</v>
      </c>
      <c r="L899" t="str">
        <f t="shared" si="144"/>
        <v>insert into conditionEffect values(</v>
      </c>
      <c r="M899" t="str">
        <f t="shared" si="145"/>
        <v>'CE0881',</v>
      </c>
      <c r="N899" t="str">
        <f t="shared" si="146"/>
        <v>'CONTINUE',</v>
      </c>
      <c r="O899" t="str">
        <f t="shared" si="147"/>
        <v>5,</v>
      </c>
      <c r="P899" t="str">
        <f t="shared" si="148"/>
        <v>'ATTR',</v>
      </c>
      <c r="Q899" t="str">
        <f t="shared" si="149"/>
        <v>'ADD_PERCENT_OF_MAX',</v>
      </c>
      <c r="R899" t="str">
        <f t="shared" si="150"/>
        <v>'DARK',</v>
      </c>
      <c r="S899" t="str">
        <f t="shared" si="151"/>
        <v>0.1,</v>
      </c>
      <c r="T899" t="str">
        <f t="shared" si="152"/>
        <v>0.95,</v>
      </c>
      <c r="U899" t="str">
        <f t="shared" si="153"/>
        <v>'闇耐性上昇弱5ターン'</v>
      </c>
      <c r="V899" t="s">
        <v>1441</v>
      </c>
      <c r="W899" t="str">
        <f t="shared" si="154"/>
        <v>insert into conditionEffect values('CE0881','CONTINUE',5,'ATTR','ADD_PERCENT_OF_MAX','DARK',0.1,0.95,'闇耐性上昇弱5ターン');</v>
      </c>
    </row>
    <row r="900" spans="3:23">
      <c r="C900" t="s">
        <v>4802</v>
      </c>
      <c r="D900" t="s">
        <v>2884</v>
      </c>
      <c r="E900">
        <v>10</v>
      </c>
      <c r="F900" t="s">
        <v>3888</v>
      </c>
      <c r="G900" t="s">
        <v>2888</v>
      </c>
      <c r="H900" t="s">
        <v>1459</v>
      </c>
      <c r="I900">
        <v>0.1</v>
      </c>
      <c r="J900">
        <v>0.95</v>
      </c>
      <c r="K900" t="s">
        <v>3801</v>
      </c>
      <c r="L900" t="str">
        <f t="shared" si="144"/>
        <v>insert into conditionEffect values(</v>
      </c>
      <c r="M900" t="str">
        <f t="shared" si="145"/>
        <v>'CE0882',</v>
      </c>
      <c r="N900" t="str">
        <f t="shared" si="146"/>
        <v>'CONTINUE',</v>
      </c>
      <c r="O900" t="str">
        <f t="shared" si="147"/>
        <v>10,</v>
      </c>
      <c r="P900" t="str">
        <f t="shared" si="148"/>
        <v>'ATTR',</v>
      </c>
      <c r="Q900" t="str">
        <f t="shared" si="149"/>
        <v>'ADD_PERCENT_OF_MAX',</v>
      </c>
      <c r="R900" t="str">
        <f t="shared" si="150"/>
        <v>'DARK',</v>
      </c>
      <c r="S900" t="str">
        <f t="shared" si="151"/>
        <v>0.1,</v>
      </c>
      <c r="T900" t="str">
        <f t="shared" si="152"/>
        <v>0.95,</v>
      </c>
      <c r="U900" t="str">
        <f t="shared" si="153"/>
        <v>'闇耐性上昇弱10ターン'</v>
      </c>
      <c r="V900" t="s">
        <v>1441</v>
      </c>
      <c r="W900" t="str">
        <f t="shared" si="154"/>
        <v>insert into conditionEffect values('CE0882','CONTINUE',10,'ATTR','ADD_PERCENT_OF_MAX','DARK',0.1,0.95,'闇耐性上昇弱10ターン');</v>
      </c>
    </row>
    <row r="901" spans="3:23">
      <c r="C901" t="s">
        <v>4803</v>
      </c>
      <c r="D901" t="s">
        <v>2886</v>
      </c>
      <c r="E901">
        <v>1</v>
      </c>
      <c r="F901" t="s">
        <v>3888</v>
      </c>
      <c r="G901" t="s">
        <v>2888</v>
      </c>
      <c r="H901" t="s">
        <v>1459</v>
      </c>
      <c r="I901">
        <v>0.25</v>
      </c>
      <c r="J901">
        <v>0.95</v>
      </c>
      <c r="K901" t="s">
        <v>3802</v>
      </c>
      <c r="L901" t="str">
        <f t="shared" ref="L901:L964" si="155">"insert into conditionEffect values("</f>
        <v>insert into conditionEffect values(</v>
      </c>
      <c r="M901" t="str">
        <f t="shared" ref="M901:M964" si="156">"'"&amp;C901&amp;"',"</f>
        <v>'CE0883',</v>
      </c>
      <c r="N901" t="str">
        <f t="shared" ref="N901:N964" si="157">"'"&amp;D901&amp;"',"</f>
        <v>'ONECE',</v>
      </c>
      <c r="O901" t="str">
        <f t="shared" ref="O901:O964" si="158">E901&amp;","</f>
        <v>1,</v>
      </c>
      <c r="P901" t="str">
        <f t="shared" ref="P901:P964" si="159">"'"&amp;F901&amp;"',"</f>
        <v>'ATTR',</v>
      </c>
      <c r="Q901" t="str">
        <f t="shared" ref="Q901:Q964" si="160">"'"&amp;G901&amp;"',"</f>
        <v>'ADD_PERCENT_OF_MAX',</v>
      </c>
      <c r="R901" t="str">
        <f t="shared" ref="R901:R964" si="161">"'"&amp;H901&amp;"',"</f>
        <v>'DARK',</v>
      </c>
      <c r="S901" t="str">
        <f t="shared" ref="S901:S964" si="162">I901&amp;","</f>
        <v>0.25,</v>
      </c>
      <c r="T901" t="str">
        <f t="shared" ref="T901:T964" si="163">J901&amp;","</f>
        <v>0.95,</v>
      </c>
      <c r="U901" t="str">
        <f t="shared" ref="U901:U964" si="164">"'"&amp;K901&amp;"'"</f>
        <v>'闇耐性上昇中1ターン'</v>
      </c>
      <c r="V901" t="s">
        <v>1441</v>
      </c>
      <c r="W901" t="str">
        <f t="shared" ref="W901:W964" si="165">L901&amp;M901&amp;N901&amp;O901&amp;P901&amp;Q901&amp;R901&amp;S901&amp;T901&amp;U901&amp;V901</f>
        <v>insert into conditionEffect values('CE0883','ONECE',1,'ATTR','ADD_PERCENT_OF_MAX','DARK',0.25,0.95,'闇耐性上昇中1ターン');</v>
      </c>
    </row>
    <row r="902" spans="3:23">
      <c r="C902" t="s">
        <v>4804</v>
      </c>
      <c r="D902" t="s">
        <v>2884</v>
      </c>
      <c r="E902">
        <v>5</v>
      </c>
      <c r="F902" t="s">
        <v>3888</v>
      </c>
      <c r="G902" t="s">
        <v>2888</v>
      </c>
      <c r="H902" t="s">
        <v>1459</v>
      </c>
      <c r="I902">
        <v>0.25</v>
      </c>
      <c r="J902">
        <v>0.95</v>
      </c>
      <c r="K902" t="s">
        <v>3803</v>
      </c>
      <c r="L902" t="str">
        <f t="shared" si="155"/>
        <v>insert into conditionEffect values(</v>
      </c>
      <c r="M902" t="str">
        <f t="shared" si="156"/>
        <v>'CE0884',</v>
      </c>
      <c r="N902" t="str">
        <f t="shared" si="157"/>
        <v>'CONTINUE',</v>
      </c>
      <c r="O902" t="str">
        <f t="shared" si="158"/>
        <v>5,</v>
      </c>
      <c r="P902" t="str">
        <f t="shared" si="159"/>
        <v>'ATTR',</v>
      </c>
      <c r="Q902" t="str">
        <f t="shared" si="160"/>
        <v>'ADD_PERCENT_OF_MAX',</v>
      </c>
      <c r="R902" t="str">
        <f t="shared" si="161"/>
        <v>'DARK',</v>
      </c>
      <c r="S902" t="str">
        <f t="shared" si="162"/>
        <v>0.25,</v>
      </c>
      <c r="T902" t="str">
        <f t="shared" si="163"/>
        <v>0.95,</v>
      </c>
      <c r="U902" t="str">
        <f t="shared" si="164"/>
        <v>'闇耐性上昇中5ターン'</v>
      </c>
      <c r="V902" t="s">
        <v>1441</v>
      </c>
      <c r="W902" t="str">
        <f t="shared" si="165"/>
        <v>insert into conditionEffect values('CE0884','CONTINUE',5,'ATTR','ADD_PERCENT_OF_MAX','DARK',0.25,0.95,'闇耐性上昇中5ターン');</v>
      </c>
    </row>
    <row r="903" spans="3:23">
      <c r="C903" t="s">
        <v>4805</v>
      </c>
      <c r="D903" t="s">
        <v>2884</v>
      </c>
      <c r="E903">
        <v>10</v>
      </c>
      <c r="F903" t="s">
        <v>3888</v>
      </c>
      <c r="G903" t="s">
        <v>2888</v>
      </c>
      <c r="H903" t="s">
        <v>1459</v>
      </c>
      <c r="I903">
        <v>0.25</v>
      </c>
      <c r="J903">
        <v>0.95</v>
      </c>
      <c r="K903" t="s">
        <v>3804</v>
      </c>
      <c r="L903" t="str">
        <f t="shared" si="155"/>
        <v>insert into conditionEffect values(</v>
      </c>
      <c r="M903" t="str">
        <f t="shared" si="156"/>
        <v>'CE0885',</v>
      </c>
      <c r="N903" t="str">
        <f t="shared" si="157"/>
        <v>'CONTINUE',</v>
      </c>
      <c r="O903" t="str">
        <f t="shared" si="158"/>
        <v>10,</v>
      </c>
      <c r="P903" t="str">
        <f t="shared" si="159"/>
        <v>'ATTR',</v>
      </c>
      <c r="Q903" t="str">
        <f t="shared" si="160"/>
        <v>'ADD_PERCENT_OF_MAX',</v>
      </c>
      <c r="R903" t="str">
        <f t="shared" si="161"/>
        <v>'DARK',</v>
      </c>
      <c r="S903" t="str">
        <f t="shared" si="162"/>
        <v>0.25,</v>
      </c>
      <c r="T903" t="str">
        <f t="shared" si="163"/>
        <v>0.95,</v>
      </c>
      <c r="U903" t="str">
        <f t="shared" si="164"/>
        <v>'闇耐性上昇中10ターン'</v>
      </c>
      <c r="V903" t="s">
        <v>1441</v>
      </c>
      <c r="W903" t="str">
        <f t="shared" si="165"/>
        <v>insert into conditionEffect values('CE0885','CONTINUE',10,'ATTR','ADD_PERCENT_OF_MAX','DARK',0.25,0.95,'闇耐性上昇中10ターン');</v>
      </c>
    </row>
    <row r="904" spans="3:23">
      <c r="C904" t="s">
        <v>4806</v>
      </c>
      <c r="D904" t="s">
        <v>2886</v>
      </c>
      <c r="E904">
        <v>1</v>
      </c>
      <c r="F904" t="s">
        <v>3888</v>
      </c>
      <c r="G904" t="s">
        <v>2888</v>
      </c>
      <c r="H904" t="s">
        <v>1459</v>
      </c>
      <c r="I904">
        <v>0.5</v>
      </c>
      <c r="J904">
        <v>0.95</v>
      </c>
      <c r="K904" t="s">
        <v>3805</v>
      </c>
      <c r="L904" t="str">
        <f t="shared" si="155"/>
        <v>insert into conditionEffect values(</v>
      </c>
      <c r="M904" t="str">
        <f t="shared" si="156"/>
        <v>'CE0886',</v>
      </c>
      <c r="N904" t="str">
        <f t="shared" si="157"/>
        <v>'ONECE',</v>
      </c>
      <c r="O904" t="str">
        <f t="shared" si="158"/>
        <v>1,</v>
      </c>
      <c r="P904" t="str">
        <f t="shared" si="159"/>
        <v>'ATTR',</v>
      </c>
      <c r="Q904" t="str">
        <f t="shared" si="160"/>
        <v>'ADD_PERCENT_OF_MAX',</v>
      </c>
      <c r="R904" t="str">
        <f t="shared" si="161"/>
        <v>'DARK',</v>
      </c>
      <c r="S904" t="str">
        <f t="shared" si="162"/>
        <v>0.5,</v>
      </c>
      <c r="T904" t="str">
        <f t="shared" si="163"/>
        <v>0.95,</v>
      </c>
      <c r="U904" t="str">
        <f t="shared" si="164"/>
        <v>'闇耐性上昇強1ターン'</v>
      </c>
      <c r="V904" t="s">
        <v>1441</v>
      </c>
      <c r="W904" t="str">
        <f t="shared" si="165"/>
        <v>insert into conditionEffect values('CE0886','ONECE',1,'ATTR','ADD_PERCENT_OF_MAX','DARK',0.5,0.95,'闇耐性上昇強1ターン');</v>
      </c>
    </row>
    <row r="905" spans="3:23">
      <c r="C905" t="s">
        <v>4807</v>
      </c>
      <c r="D905" t="s">
        <v>2884</v>
      </c>
      <c r="E905">
        <v>5</v>
      </c>
      <c r="F905" t="s">
        <v>3888</v>
      </c>
      <c r="G905" t="s">
        <v>2888</v>
      </c>
      <c r="H905" t="s">
        <v>1459</v>
      </c>
      <c r="I905">
        <v>0.5</v>
      </c>
      <c r="J905">
        <v>0.95</v>
      </c>
      <c r="K905" t="s">
        <v>3806</v>
      </c>
      <c r="L905" t="str">
        <f t="shared" si="155"/>
        <v>insert into conditionEffect values(</v>
      </c>
      <c r="M905" t="str">
        <f t="shared" si="156"/>
        <v>'CE0887',</v>
      </c>
      <c r="N905" t="str">
        <f t="shared" si="157"/>
        <v>'CONTINUE',</v>
      </c>
      <c r="O905" t="str">
        <f t="shared" si="158"/>
        <v>5,</v>
      </c>
      <c r="P905" t="str">
        <f t="shared" si="159"/>
        <v>'ATTR',</v>
      </c>
      <c r="Q905" t="str">
        <f t="shared" si="160"/>
        <v>'ADD_PERCENT_OF_MAX',</v>
      </c>
      <c r="R905" t="str">
        <f t="shared" si="161"/>
        <v>'DARK',</v>
      </c>
      <c r="S905" t="str">
        <f t="shared" si="162"/>
        <v>0.5,</v>
      </c>
      <c r="T905" t="str">
        <f t="shared" si="163"/>
        <v>0.95,</v>
      </c>
      <c r="U905" t="str">
        <f t="shared" si="164"/>
        <v>'闇耐性上昇強5ターン'</v>
      </c>
      <c r="V905" t="s">
        <v>1441</v>
      </c>
      <c r="W905" t="str">
        <f t="shared" si="165"/>
        <v>insert into conditionEffect values('CE0887','CONTINUE',5,'ATTR','ADD_PERCENT_OF_MAX','DARK',0.5,0.95,'闇耐性上昇強5ターン');</v>
      </c>
    </row>
    <row r="906" spans="3:23">
      <c r="C906" t="s">
        <v>4808</v>
      </c>
      <c r="D906" t="s">
        <v>2884</v>
      </c>
      <c r="E906">
        <v>10</v>
      </c>
      <c r="F906" t="s">
        <v>3888</v>
      </c>
      <c r="G906" t="s">
        <v>2888</v>
      </c>
      <c r="H906" t="s">
        <v>1459</v>
      </c>
      <c r="I906">
        <v>0.5</v>
      </c>
      <c r="J906">
        <v>0.95</v>
      </c>
      <c r="K906" t="s">
        <v>3807</v>
      </c>
      <c r="L906" t="str">
        <f t="shared" si="155"/>
        <v>insert into conditionEffect values(</v>
      </c>
      <c r="M906" t="str">
        <f t="shared" si="156"/>
        <v>'CE0888',</v>
      </c>
      <c r="N906" t="str">
        <f t="shared" si="157"/>
        <v>'CONTINUE',</v>
      </c>
      <c r="O906" t="str">
        <f t="shared" si="158"/>
        <v>10,</v>
      </c>
      <c r="P906" t="str">
        <f t="shared" si="159"/>
        <v>'ATTR',</v>
      </c>
      <c r="Q906" t="str">
        <f t="shared" si="160"/>
        <v>'ADD_PERCENT_OF_MAX',</v>
      </c>
      <c r="R906" t="str">
        <f t="shared" si="161"/>
        <v>'DARK',</v>
      </c>
      <c r="S906" t="str">
        <f t="shared" si="162"/>
        <v>0.5,</v>
      </c>
      <c r="T906" t="str">
        <f t="shared" si="163"/>
        <v>0.95,</v>
      </c>
      <c r="U906" t="str">
        <f t="shared" si="164"/>
        <v>'闇耐性上昇強10ターン'</v>
      </c>
      <c r="V906" t="s">
        <v>1441</v>
      </c>
      <c r="W906" t="str">
        <f t="shared" si="165"/>
        <v>insert into conditionEffect values('CE0888','CONTINUE',10,'ATTR','ADD_PERCENT_OF_MAX','DARK',0.5,0.95,'闇耐性上昇強10ターン');</v>
      </c>
    </row>
    <row r="907" spans="3:23">
      <c r="C907" t="s">
        <v>4809</v>
      </c>
      <c r="D907" t="s">
        <v>2886</v>
      </c>
      <c r="E907">
        <v>1</v>
      </c>
      <c r="F907" t="s">
        <v>3888</v>
      </c>
      <c r="G907" t="s">
        <v>2888</v>
      </c>
      <c r="H907" t="s">
        <v>1459</v>
      </c>
      <c r="I907">
        <v>-0.1</v>
      </c>
      <c r="J907">
        <v>0.95</v>
      </c>
      <c r="K907" t="s">
        <v>3808</v>
      </c>
      <c r="L907" t="str">
        <f t="shared" si="155"/>
        <v>insert into conditionEffect values(</v>
      </c>
      <c r="M907" t="str">
        <f t="shared" si="156"/>
        <v>'CE0889',</v>
      </c>
      <c r="N907" t="str">
        <f t="shared" si="157"/>
        <v>'ONECE',</v>
      </c>
      <c r="O907" t="str">
        <f t="shared" si="158"/>
        <v>1,</v>
      </c>
      <c r="P907" t="str">
        <f t="shared" si="159"/>
        <v>'ATTR',</v>
      </c>
      <c r="Q907" t="str">
        <f t="shared" si="160"/>
        <v>'ADD_PERCENT_OF_MAX',</v>
      </c>
      <c r="R907" t="str">
        <f t="shared" si="161"/>
        <v>'DARK',</v>
      </c>
      <c r="S907" t="str">
        <f t="shared" si="162"/>
        <v>-0.1,</v>
      </c>
      <c r="T907" t="str">
        <f t="shared" si="163"/>
        <v>0.95,</v>
      </c>
      <c r="U907" t="str">
        <f t="shared" si="164"/>
        <v>'闇耐性低下弱1ターン'</v>
      </c>
      <c r="V907" t="s">
        <v>1441</v>
      </c>
      <c r="W907" t="str">
        <f t="shared" si="165"/>
        <v>insert into conditionEffect values('CE0889','ONECE',1,'ATTR','ADD_PERCENT_OF_MAX','DARK',-0.1,0.95,'闇耐性低下弱1ターン');</v>
      </c>
    </row>
    <row r="908" spans="3:23">
      <c r="C908" t="s">
        <v>4810</v>
      </c>
      <c r="D908" t="s">
        <v>2884</v>
      </c>
      <c r="E908">
        <v>5</v>
      </c>
      <c r="F908" t="s">
        <v>3888</v>
      </c>
      <c r="G908" t="s">
        <v>2888</v>
      </c>
      <c r="H908" t="s">
        <v>1459</v>
      </c>
      <c r="I908">
        <v>-0.1</v>
      </c>
      <c r="J908">
        <v>0.95</v>
      </c>
      <c r="K908" t="s">
        <v>3809</v>
      </c>
      <c r="L908" t="str">
        <f t="shared" si="155"/>
        <v>insert into conditionEffect values(</v>
      </c>
      <c r="M908" t="str">
        <f t="shared" si="156"/>
        <v>'CE0890',</v>
      </c>
      <c r="N908" t="str">
        <f t="shared" si="157"/>
        <v>'CONTINUE',</v>
      </c>
      <c r="O908" t="str">
        <f t="shared" si="158"/>
        <v>5,</v>
      </c>
      <c r="P908" t="str">
        <f t="shared" si="159"/>
        <v>'ATTR',</v>
      </c>
      <c r="Q908" t="str">
        <f t="shared" si="160"/>
        <v>'ADD_PERCENT_OF_MAX',</v>
      </c>
      <c r="R908" t="str">
        <f t="shared" si="161"/>
        <v>'DARK',</v>
      </c>
      <c r="S908" t="str">
        <f t="shared" si="162"/>
        <v>-0.1,</v>
      </c>
      <c r="T908" t="str">
        <f t="shared" si="163"/>
        <v>0.95,</v>
      </c>
      <c r="U908" t="str">
        <f t="shared" si="164"/>
        <v>'闇耐性低下弱5ターン'</v>
      </c>
      <c r="V908" t="s">
        <v>1441</v>
      </c>
      <c r="W908" t="str">
        <f t="shared" si="165"/>
        <v>insert into conditionEffect values('CE0890','CONTINUE',5,'ATTR','ADD_PERCENT_OF_MAX','DARK',-0.1,0.95,'闇耐性低下弱5ターン');</v>
      </c>
    </row>
    <row r="909" spans="3:23">
      <c r="C909" t="s">
        <v>4811</v>
      </c>
      <c r="D909" t="s">
        <v>2884</v>
      </c>
      <c r="E909">
        <v>10</v>
      </c>
      <c r="F909" t="s">
        <v>3888</v>
      </c>
      <c r="G909" t="s">
        <v>2888</v>
      </c>
      <c r="H909" t="s">
        <v>1459</v>
      </c>
      <c r="I909">
        <v>-0.1</v>
      </c>
      <c r="J909">
        <v>0.95</v>
      </c>
      <c r="K909" t="s">
        <v>3810</v>
      </c>
      <c r="L909" t="str">
        <f t="shared" si="155"/>
        <v>insert into conditionEffect values(</v>
      </c>
      <c r="M909" t="str">
        <f t="shared" si="156"/>
        <v>'CE0891',</v>
      </c>
      <c r="N909" t="str">
        <f t="shared" si="157"/>
        <v>'CONTINUE',</v>
      </c>
      <c r="O909" t="str">
        <f t="shared" si="158"/>
        <v>10,</v>
      </c>
      <c r="P909" t="str">
        <f t="shared" si="159"/>
        <v>'ATTR',</v>
      </c>
      <c r="Q909" t="str">
        <f t="shared" si="160"/>
        <v>'ADD_PERCENT_OF_MAX',</v>
      </c>
      <c r="R909" t="str">
        <f t="shared" si="161"/>
        <v>'DARK',</v>
      </c>
      <c r="S909" t="str">
        <f t="shared" si="162"/>
        <v>-0.1,</v>
      </c>
      <c r="T909" t="str">
        <f t="shared" si="163"/>
        <v>0.95,</v>
      </c>
      <c r="U909" t="str">
        <f t="shared" si="164"/>
        <v>'闇耐性低下弱10ターン'</v>
      </c>
      <c r="V909" t="s">
        <v>1441</v>
      </c>
      <c r="W909" t="str">
        <f t="shared" si="165"/>
        <v>insert into conditionEffect values('CE0891','CONTINUE',10,'ATTR','ADD_PERCENT_OF_MAX','DARK',-0.1,0.95,'闇耐性低下弱10ターン');</v>
      </c>
    </row>
    <row r="910" spans="3:23">
      <c r="C910" t="s">
        <v>4812</v>
      </c>
      <c r="D910" t="s">
        <v>2886</v>
      </c>
      <c r="E910">
        <v>1</v>
      </c>
      <c r="F910" t="s">
        <v>3888</v>
      </c>
      <c r="G910" t="s">
        <v>2888</v>
      </c>
      <c r="H910" t="s">
        <v>1459</v>
      </c>
      <c r="I910">
        <v>-0.25</v>
      </c>
      <c r="J910">
        <v>0.95</v>
      </c>
      <c r="K910" t="s">
        <v>3811</v>
      </c>
      <c r="L910" t="str">
        <f t="shared" si="155"/>
        <v>insert into conditionEffect values(</v>
      </c>
      <c r="M910" t="str">
        <f t="shared" si="156"/>
        <v>'CE0892',</v>
      </c>
      <c r="N910" t="str">
        <f t="shared" si="157"/>
        <v>'ONECE',</v>
      </c>
      <c r="O910" t="str">
        <f t="shared" si="158"/>
        <v>1,</v>
      </c>
      <c r="P910" t="str">
        <f t="shared" si="159"/>
        <v>'ATTR',</v>
      </c>
      <c r="Q910" t="str">
        <f t="shared" si="160"/>
        <v>'ADD_PERCENT_OF_MAX',</v>
      </c>
      <c r="R910" t="str">
        <f t="shared" si="161"/>
        <v>'DARK',</v>
      </c>
      <c r="S910" t="str">
        <f t="shared" si="162"/>
        <v>-0.25,</v>
      </c>
      <c r="T910" t="str">
        <f t="shared" si="163"/>
        <v>0.95,</v>
      </c>
      <c r="U910" t="str">
        <f t="shared" si="164"/>
        <v>'闇耐性低下中1ターン'</v>
      </c>
      <c r="V910" t="s">
        <v>1441</v>
      </c>
      <c r="W910" t="str">
        <f t="shared" si="165"/>
        <v>insert into conditionEffect values('CE0892','ONECE',1,'ATTR','ADD_PERCENT_OF_MAX','DARK',-0.25,0.95,'闇耐性低下中1ターン');</v>
      </c>
    </row>
    <row r="911" spans="3:23">
      <c r="C911" t="s">
        <v>4813</v>
      </c>
      <c r="D911" t="s">
        <v>2884</v>
      </c>
      <c r="E911">
        <v>5</v>
      </c>
      <c r="F911" t="s">
        <v>3888</v>
      </c>
      <c r="G911" t="s">
        <v>2888</v>
      </c>
      <c r="H911" t="s">
        <v>1459</v>
      </c>
      <c r="I911">
        <v>-0.25</v>
      </c>
      <c r="J911">
        <v>0.95</v>
      </c>
      <c r="K911" t="s">
        <v>3812</v>
      </c>
      <c r="L911" t="str">
        <f t="shared" si="155"/>
        <v>insert into conditionEffect values(</v>
      </c>
      <c r="M911" t="str">
        <f t="shared" si="156"/>
        <v>'CE0893',</v>
      </c>
      <c r="N911" t="str">
        <f t="shared" si="157"/>
        <v>'CONTINUE',</v>
      </c>
      <c r="O911" t="str">
        <f t="shared" si="158"/>
        <v>5,</v>
      </c>
      <c r="P911" t="str">
        <f t="shared" si="159"/>
        <v>'ATTR',</v>
      </c>
      <c r="Q911" t="str">
        <f t="shared" si="160"/>
        <v>'ADD_PERCENT_OF_MAX',</v>
      </c>
      <c r="R911" t="str">
        <f t="shared" si="161"/>
        <v>'DARK',</v>
      </c>
      <c r="S911" t="str">
        <f t="shared" si="162"/>
        <v>-0.25,</v>
      </c>
      <c r="T911" t="str">
        <f t="shared" si="163"/>
        <v>0.95,</v>
      </c>
      <c r="U911" t="str">
        <f t="shared" si="164"/>
        <v>'闇耐性低下中5ターン'</v>
      </c>
      <c r="V911" t="s">
        <v>1441</v>
      </c>
      <c r="W911" t="str">
        <f t="shared" si="165"/>
        <v>insert into conditionEffect values('CE0893','CONTINUE',5,'ATTR','ADD_PERCENT_OF_MAX','DARK',-0.25,0.95,'闇耐性低下中5ターン');</v>
      </c>
    </row>
    <row r="912" spans="3:23">
      <c r="C912" t="s">
        <v>4814</v>
      </c>
      <c r="D912" t="s">
        <v>2884</v>
      </c>
      <c r="E912">
        <v>10</v>
      </c>
      <c r="F912" t="s">
        <v>3888</v>
      </c>
      <c r="G912" t="s">
        <v>2888</v>
      </c>
      <c r="H912" t="s">
        <v>1459</v>
      </c>
      <c r="I912">
        <v>-0.25</v>
      </c>
      <c r="J912">
        <v>0.95</v>
      </c>
      <c r="K912" t="s">
        <v>3813</v>
      </c>
      <c r="L912" t="str">
        <f t="shared" si="155"/>
        <v>insert into conditionEffect values(</v>
      </c>
      <c r="M912" t="str">
        <f t="shared" si="156"/>
        <v>'CE0894',</v>
      </c>
      <c r="N912" t="str">
        <f t="shared" si="157"/>
        <v>'CONTINUE',</v>
      </c>
      <c r="O912" t="str">
        <f t="shared" si="158"/>
        <v>10,</v>
      </c>
      <c r="P912" t="str">
        <f t="shared" si="159"/>
        <v>'ATTR',</v>
      </c>
      <c r="Q912" t="str">
        <f t="shared" si="160"/>
        <v>'ADD_PERCENT_OF_MAX',</v>
      </c>
      <c r="R912" t="str">
        <f t="shared" si="161"/>
        <v>'DARK',</v>
      </c>
      <c r="S912" t="str">
        <f t="shared" si="162"/>
        <v>-0.25,</v>
      </c>
      <c r="T912" t="str">
        <f t="shared" si="163"/>
        <v>0.95,</v>
      </c>
      <c r="U912" t="str">
        <f t="shared" si="164"/>
        <v>'闇耐性低下中10ターン'</v>
      </c>
      <c r="V912" t="s">
        <v>1441</v>
      </c>
      <c r="W912" t="str">
        <f t="shared" si="165"/>
        <v>insert into conditionEffect values('CE0894','CONTINUE',10,'ATTR','ADD_PERCENT_OF_MAX','DARK',-0.25,0.95,'闇耐性低下中10ターン');</v>
      </c>
    </row>
    <row r="913" spans="3:23">
      <c r="C913" t="s">
        <v>4815</v>
      </c>
      <c r="D913" t="s">
        <v>2886</v>
      </c>
      <c r="E913">
        <v>1</v>
      </c>
      <c r="F913" t="s">
        <v>3888</v>
      </c>
      <c r="G913" t="s">
        <v>2888</v>
      </c>
      <c r="H913" t="s">
        <v>1459</v>
      </c>
      <c r="I913">
        <v>-0.5</v>
      </c>
      <c r="J913">
        <v>0.95</v>
      </c>
      <c r="K913" t="s">
        <v>3814</v>
      </c>
      <c r="L913" t="str">
        <f t="shared" si="155"/>
        <v>insert into conditionEffect values(</v>
      </c>
      <c r="M913" t="str">
        <f t="shared" si="156"/>
        <v>'CE0895',</v>
      </c>
      <c r="N913" t="str">
        <f t="shared" si="157"/>
        <v>'ONECE',</v>
      </c>
      <c r="O913" t="str">
        <f t="shared" si="158"/>
        <v>1,</v>
      </c>
      <c r="P913" t="str">
        <f t="shared" si="159"/>
        <v>'ATTR',</v>
      </c>
      <c r="Q913" t="str">
        <f t="shared" si="160"/>
        <v>'ADD_PERCENT_OF_MAX',</v>
      </c>
      <c r="R913" t="str">
        <f t="shared" si="161"/>
        <v>'DARK',</v>
      </c>
      <c r="S913" t="str">
        <f t="shared" si="162"/>
        <v>-0.5,</v>
      </c>
      <c r="T913" t="str">
        <f t="shared" si="163"/>
        <v>0.95,</v>
      </c>
      <c r="U913" t="str">
        <f t="shared" si="164"/>
        <v>'闇耐性低下強1ターン'</v>
      </c>
      <c r="V913" t="s">
        <v>1441</v>
      </c>
      <c r="W913" t="str">
        <f t="shared" si="165"/>
        <v>insert into conditionEffect values('CE0895','ONECE',1,'ATTR','ADD_PERCENT_OF_MAX','DARK',-0.5,0.95,'闇耐性低下強1ターン');</v>
      </c>
    </row>
    <row r="914" spans="3:23">
      <c r="C914" t="s">
        <v>4816</v>
      </c>
      <c r="D914" t="s">
        <v>2884</v>
      </c>
      <c r="E914">
        <v>5</v>
      </c>
      <c r="F914" t="s">
        <v>3888</v>
      </c>
      <c r="G914" t="s">
        <v>2888</v>
      </c>
      <c r="H914" t="s">
        <v>1459</v>
      </c>
      <c r="I914">
        <v>-0.5</v>
      </c>
      <c r="J914">
        <v>0.95</v>
      </c>
      <c r="K914" t="s">
        <v>3815</v>
      </c>
      <c r="L914" t="str">
        <f t="shared" si="155"/>
        <v>insert into conditionEffect values(</v>
      </c>
      <c r="M914" t="str">
        <f t="shared" si="156"/>
        <v>'CE0896',</v>
      </c>
      <c r="N914" t="str">
        <f t="shared" si="157"/>
        <v>'CONTINUE',</v>
      </c>
      <c r="O914" t="str">
        <f t="shared" si="158"/>
        <v>5,</v>
      </c>
      <c r="P914" t="str">
        <f t="shared" si="159"/>
        <v>'ATTR',</v>
      </c>
      <c r="Q914" t="str">
        <f t="shared" si="160"/>
        <v>'ADD_PERCENT_OF_MAX',</v>
      </c>
      <c r="R914" t="str">
        <f t="shared" si="161"/>
        <v>'DARK',</v>
      </c>
      <c r="S914" t="str">
        <f t="shared" si="162"/>
        <v>-0.5,</v>
      </c>
      <c r="T914" t="str">
        <f t="shared" si="163"/>
        <v>0.95,</v>
      </c>
      <c r="U914" t="str">
        <f t="shared" si="164"/>
        <v>'闇耐性低下強5ターン'</v>
      </c>
      <c r="V914" t="s">
        <v>1441</v>
      </c>
      <c r="W914" t="str">
        <f t="shared" si="165"/>
        <v>insert into conditionEffect values('CE0896','CONTINUE',5,'ATTR','ADD_PERCENT_OF_MAX','DARK',-0.5,0.95,'闇耐性低下強5ターン');</v>
      </c>
    </row>
    <row r="915" spans="3:23">
      <c r="C915" t="s">
        <v>4817</v>
      </c>
      <c r="D915" t="s">
        <v>2886</v>
      </c>
      <c r="E915">
        <v>1</v>
      </c>
      <c r="F915" t="s">
        <v>3888</v>
      </c>
      <c r="G915" t="s">
        <v>2888</v>
      </c>
      <c r="H915" t="s">
        <v>1460</v>
      </c>
      <c r="I915">
        <v>0.1</v>
      </c>
      <c r="J915">
        <v>0.95</v>
      </c>
      <c r="K915" t="s">
        <v>3816</v>
      </c>
      <c r="L915" t="str">
        <f t="shared" si="155"/>
        <v>insert into conditionEffect values(</v>
      </c>
      <c r="M915" t="str">
        <f t="shared" si="156"/>
        <v>'CE0897',</v>
      </c>
      <c r="N915" t="str">
        <f t="shared" si="157"/>
        <v>'ONECE',</v>
      </c>
      <c r="O915" t="str">
        <f t="shared" si="158"/>
        <v>1,</v>
      </c>
      <c r="P915" t="str">
        <f t="shared" si="159"/>
        <v>'ATTR',</v>
      </c>
      <c r="Q915" t="str">
        <f t="shared" si="160"/>
        <v>'ADD_PERCENT_OF_MAX',</v>
      </c>
      <c r="R915" t="str">
        <f t="shared" si="161"/>
        <v>'MYSTERY',</v>
      </c>
      <c r="S915" t="str">
        <f t="shared" si="162"/>
        <v>0.1,</v>
      </c>
      <c r="T915" t="str">
        <f t="shared" si="163"/>
        <v>0.95,</v>
      </c>
      <c r="U915" t="str">
        <f t="shared" si="164"/>
        <v>'神秘耐性上昇弱1ターン'</v>
      </c>
      <c r="V915" t="s">
        <v>1441</v>
      </c>
      <c r="W915" t="str">
        <f t="shared" si="165"/>
        <v>insert into conditionEffect values('CE0897','ONECE',1,'ATTR','ADD_PERCENT_OF_MAX','MYSTERY',0.1,0.95,'神秘耐性上昇弱1ターン');</v>
      </c>
    </row>
    <row r="916" spans="3:23">
      <c r="C916" t="s">
        <v>4818</v>
      </c>
      <c r="D916" t="s">
        <v>2884</v>
      </c>
      <c r="E916">
        <v>5</v>
      </c>
      <c r="F916" t="s">
        <v>3888</v>
      </c>
      <c r="G916" t="s">
        <v>2888</v>
      </c>
      <c r="H916" t="s">
        <v>1460</v>
      </c>
      <c r="I916">
        <v>0.1</v>
      </c>
      <c r="J916">
        <v>0.95</v>
      </c>
      <c r="K916" t="s">
        <v>3817</v>
      </c>
      <c r="L916" t="str">
        <f t="shared" si="155"/>
        <v>insert into conditionEffect values(</v>
      </c>
      <c r="M916" t="str">
        <f t="shared" si="156"/>
        <v>'CE0898',</v>
      </c>
      <c r="N916" t="str">
        <f t="shared" si="157"/>
        <v>'CONTINUE',</v>
      </c>
      <c r="O916" t="str">
        <f t="shared" si="158"/>
        <v>5,</v>
      </c>
      <c r="P916" t="str">
        <f t="shared" si="159"/>
        <v>'ATTR',</v>
      </c>
      <c r="Q916" t="str">
        <f t="shared" si="160"/>
        <v>'ADD_PERCENT_OF_MAX',</v>
      </c>
      <c r="R916" t="str">
        <f t="shared" si="161"/>
        <v>'MYSTERY',</v>
      </c>
      <c r="S916" t="str">
        <f t="shared" si="162"/>
        <v>0.1,</v>
      </c>
      <c r="T916" t="str">
        <f t="shared" si="163"/>
        <v>0.95,</v>
      </c>
      <c r="U916" t="str">
        <f t="shared" si="164"/>
        <v>'神秘耐性上昇弱5ターン'</v>
      </c>
      <c r="V916" t="s">
        <v>1441</v>
      </c>
      <c r="W916" t="str">
        <f t="shared" si="165"/>
        <v>insert into conditionEffect values('CE0898','CONTINUE',5,'ATTR','ADD_PERCENT_OF_MAX','MYSTERY',0.1,0.95,'神秘耐性上昇弱5ターン');</v>
      </c>
    </row>
    <row r="917" spans="3:23">
      <c r="C917" t="s">
        <v>4819</v>
      </c>
      <c r="D917" t="s">
        <v>2884</v>
      </c>
      <c r="E917">
        <v>10</v>
      </c>
      <c r="F917" t="s">
        <v>3888</v>
      </c>
      <c r="G917" t="s">
        <v>2888</v>
      </c>
      <c r="H917" t="s">
        <v>1460</v>
      </c>
      <c r="I917">
        <v>0.1</v>
      </c>
      <c r="J917">
        <v>0.95</v>
      </c>
      <c r="K917" t="s">
        <v>3818</v>
      </c>
      <c r="L917" t="str">
        <f t="shared" si="155"/>
        <v>insert into conditionEffect values(</v>
      </c>
      <c r="M917" t="str">
        <f t="shared" si="156"/>
        <v>'CE0899',</v>
      </c>
      <c r="N917" t="str">
        <f t="shared" si="157"/>
        <v>'CONTINUE',</v>
      </c>
      <c r="O917" t="str">
        <f t="shared" si="158"/>
        <v>10,</v>
      </c>
      <c r="P917" t="str">
        <f t="shared" si="159"/>
        <v>'ATTR',</v>
      </c>
      <c r="Q917" t="str">
        <f t="shared" si="160"/>
        <v>'ADD_PERCENT_OF_MAX',</v>
      </c>
      <c r="R917" t="str">
        <f t="shared" si="161"/>
        <v>'MYSTERY',</v>
      </c>
      <c r="S917" t="str">
        <f t="shared" si="162"/>
        <v>0.1,</v>
      </c>
      <c r="T917" t="str">
        <f t="shared" si="163"/>
        <v>0.95,</v>
      </c>
      <c r="U917" t="str">
        <f t="shared" si="164"/>
        <v>'神秘耐性上昇弱10ターン'</v>
      </c>
      <c r="V917" t="s">
        <v>1441</v>
      </c>
      <c r="W917" t="str">
        <f t="shared" si="165"/>
        <v>insert into conditionEffect values('CE0899','CONTINUE',10,'ATTR','ADD_PERCENT_OF_MAX','MYSTERY',0.1,0.95,'神秘耐性上昇弱10ターン');</v>
      </c>
    </row>
    <row r="918" spans="3:23">
      <c r="C918" t="s">
        <v>4820</v>
      </c>
      <c r="D918" t="s">
        <v>2886</v>
      </c>
      <c r="E918">
        <v>1</v>
      </c>
      <c r="F918" t="s">
        <v>3888</v>
      </c>
      <c r="G918" t="s">
        <v>2888</v>
      </c>
      <c r="H918" t="s">
        <v>1460</v>
      </c>
      <c r="I918">
        <v>0.25</v>
      </c>
      <c r="J918">
        <v>0.95</v>
      </c>
      <c r="K918" t="s">
        <v>3819</v>
      </c>
      <c r="L918" t="str">
        <f t="shared" si="155"/>
        <v>insert into conditionEffect values(</v>
      </c>
      <c r="M918" t="str">
        <f t="shared" si="156"/>
        <v>'CE0900',</v>
      </c>
      <c r="N918" t="str">
        <f t="shared" si="157"/>
        <v>'ONECE',</v>
      </c>
      <c r="O918" t="str">
        <f t="shared" si="158"/>
        <v>1,</v>
      </c>
      <c r="P918" t="str">
        <f t="shared" si="159"/>
        <v>'ATTR',</v>
      </c>
      <c r="Q918" t="str">
        <f t="shared" si="160"/>
        <v>'ADD_PERCENT_OF_MAX',</v>
      </c>
      <c r="R918" t="str">
        <f t="shared" si="161"/>
        <v>'MYSTERY',</v>
      </c>
      <c r="S918" t="str">
        <f t="shared" si="162"/>
        <v>0.25,</v>
      </c>
      <c r="T918" t="str">
        <f t="shared" si="163"/>
        <v>0.95,</v>
      </c>
      <c r="U918" t="str">
        <f t="shared" si="164"/>
        <v>'神秘耐性上昇中1ターン'</v>
      </c>
      <c r="V918" t="s">
        <v>1441</v>
      </c>
      <c r="W918" t="str">
        <f t="shared" si="165"/>
        <v>insert into conditionEffect values('CE0900','ONECE',1,'ATTR','ADD_PERCENT_OF_MAX','MYSTERY',0.25,0.95,'神秘耐性上昇中1ターン');</v>
      </c>
    </row>
    <row r="919" spans="3:23">
      <c r="C919" t="s">
        <v>4821</v>
      </c>
      <c r="D919" t="s">
        <v>2884</v>
      </c>
      <c r="E919">
        <v>5</v>
      </c>
      <c r="F919" t="s">
        <v>3888</v>
      </c>
      <c r="G919" t="s">
        <v>2888</v>
      </c>
      <c r="H919" t="s">
        <v>1460</v>
      </c>
      <c r="I919">
        <v>0.25</v>
      </c>
      <c r="J919">
        <v>0.95</v>
      </c>
      <c r="K919" t="s">
        <v>3820</v>
      </c>
      <c r="L919" t="str">
        <f t="shared" si="155"/>
        <v>insert into conditionEffect values(</v>
      </c>
      <c r="M919" t="str">
        <f t="shared" si="156"/>
        <v>'CE0901',</v>
      </c>
      <c r="N919" t="str">
        <f t="shared" si="157"/>
        <v>'CONTINUE',</v>
      </c>
      <c r="O919" t="str">
        <f t="shared" si="158"/>
        <v>5,</v>
      </c>
      <c r="P919" t="str">
        <f t="shared" si="159"/>
        <v>'ATTR',</v>
      </c>
      <c r="Q919" t="str">
        <f t="shared" si="160"/>
        <v>'ADD_PERCENT_OF_MAX',</v>
      </c>
      <c r="R919" t="str">
        <f t="shared" si="161"/>
        <v>'MYSTERY',</v>
      </c>
      <c r="S919" t="str">
        <f t="shared" si="162"/>
        <v>0.25,</v>
      </c>
      <c r="T919" t="str">
        <f t="shared" si="163"/>
        <v>0.95,</v>
      </c>
      <c r="U919" t="str">
        <f t="shared" si="164"/>
        <v>'神秘耐性上昇中5ターン'</v>
      </c>
      <c r="V919" t="s">
        <v>1441</v>
      </c>
      <c r="W919" t="str">
        <f t="shared" si="165"/>
        <v>insert into conditionEffect values('CE0901','CONTINUE',5,'ATTR','ADD_PERCENT_OF_MAX','MYSTERY',0.25,0.95,'神秘耐性上昇中5ターン');</v>
      </c>
    </row>
    <row r="920" spans="3:23">
      <c r="C920" t="s">
        <v>4822</v>
      </c>
      <c r="D920" t="s">
        <v>2884</v>
      </c>
      <c r="E920">
        <v>10</v>
      </c>
      <c r="F920" t="s">
        <v>3888</v>
      </c>
      <c r="G920" t="s">
        <v>2888</v>
      </c>
      <c r="H920" t="s">
        <v>1460</v>
      </c>
      <c r="I920">
        <v>0.25</v>
      </c>
      <c r="J920">
        <v>0.95</v>
      </c>
      <c r="K920" t="s">
        <v>3821</v>
      </c>
      <c r="L920" t="str">
        <f t="shared" si="155"/>
        <v>insert into conditionEffect values(</v>
      </c>
      <c r="M920" t="str">
        <f t="shared" si="156"/>
        <v>'CE0902',</v>
      </c>
      <c r="N920" t="str">
        <f t="shared" si="157"/>
        <v>'CONTINUE',</v>
      </c>
      <c r="O920" t="str">
        <f t="shared" si="158"/>
        <v>10,</v>
      </c>
      <c r="P920" t="str">
        <f t="shared" si="159"/>
        <v>'ATTR',</v>
      </c>
      <c r="Q920" t="str">
        <f t="shared" si="160"/>
        <v>'ADD_PERCENT_OF_MAX',</v>
      </c>
      <c r="R920" t="str">
        <f t="shared" si="161"/>
        <v>'MYSTERY',</v>
      </c>
      <c r="S920" t="str">
        <f t="shared" si="162"/>
        <v>0.25,</v>
      </c>
      <c r="T920" t="str">
        <f t="shared" si="163"/>
        <v>0.95,</v>
      </c>
      <c r="U920" t="str">
        <f t="shared" si="164"/>
        <v>'神秘耐性上昇中10ターン'</v>
      </c>
      <c r="V920" t="s">
        <v>1441</v>
      </c>
      <c r="W920" t="str">
        <f t="shared" si="165"/>
        <v>insert into conditionEffect values('CE0902','CONTINUE',10,'ATTR','ADD_PERCENT_OF_MAX','MYSTERY',0.25,0.95,'神秘耐性上昇中10ターン');</v>
      </c>
    </row>
    <row r="921" spans="3:23">
      <c r="C921" t="s">
        <v>4823</v>
      </c>
      <c r="D921" t="s">
        <v>2886</v>
      </c>
      <c r="E921">
        <v>1</v>
      </c>
      <c r="F921" t="s">
        <v>3888</v>
      </c>
      <c r="G921" t="s">
        <v>2888</v>
      </c>
      <c r="H921" t="s">
        <v>1460</v>
      </c>
      <c r="I921">
        <v>0.5</v>
      </c>
      <c r="J921">
        <v>0.95</v>
      </c>
      <c r="K921" t="s">
        <v>3822</v>
      </c>
      <c r="L921" t="str">
        <f t="shared" si="155"/>
        <v>insert into conditionEffect values(</v>
      </c>
      <c r="M921" t="str">
        <f t="shared" si="156"/>
        <v>'CE0903',</v>
      </c>
      <c r="N921" t="str">
        <f t="shared" si="157"/>
        <v>'ONECE',</v>
      </c>
      <c r="O921" t="str">
        <f t="shared" si="158"/>
        <v>1,</v>
      </c>
      <c r="P921" t="str">
        <f t="shared" si="159"/>
        <v>'ATTR',</v>
      </c>
      <c r="Q921" t="str">
        <f t="shared" si="160"/>
        <v>'ADD_PERCENT_OF_MAX',</v>
      </c>
      <c r="R921" t="str">
        <f t="shared" si="161"/>
        <v>'MYSTERY',</v>
      </c>
      <c r="S921" t="str">
        <f t="shared" si="162"/>
        <v>0.5,</v>
      </c>
      <c r="T921" t="str">
        <f t="shared" si="163"/>
        <v>0.95,</v>
      </c>
      <c r="U921" t="str">
        <f t="shared" si="164"/>
        <v>'神秘耐性上昇強1ターン'</v>
      </c>
      <c r="V921" t="s">
        <v>1441</v>
      </c>
      <c r="W921" t="str">
        <f t="shared" si="165"/>
        <v>insert into conditionEffect values('CE0903','ONECE',1,'ATTR','ADD_PERCENT_OF_MAX','MYSTERY',0.5,0.95,'神秘耐性上昇強1ターン');</v>
      </c>
    </row>
    <row r="922" spans="3:23">
      <c r="C922" t="s">
        <v>4824</v>
      </c>
      <c r="D922" t="s">
        <v>2884</v>
      </c>
      <c r="E922">
        <v>5</v>
      </c>
      <c r="F922" t="s">
        <v>3888</v>
      </c>
      <c r="G922" t="s">
        <v>2888</v>
      </c>
      <c r="H922" t="s">
        <v>1460</v>
      </c>
      <c r="I922">
        <v>0.5</v>
      </c>
      <c r="J922">
        <v>0.95</v>
      </c>
      <c r="K922" t="s">
        <v>3823</v>
      </c>
      <c r="L922" t="str">
        <f t="shared" si="155"/>
        <v>insert into conditionEffect values(</v>
      </c>
      <c r="M922" t="str">
        <f t="shared" si="156"/>
        <v>'CE0904',</v>
      </c>
      <c r="N922" t="str">
        <f t="shared" si="157"/>
        <v>'CONTINUE',</v>
      </c>
      <c r="O922" t="str">
        <f t="shared" si="158"/>
        <v>5,</v>
      </c>
      <c r="P922" t="str">
        <f t="shared" si="159"/>
        <v>'ATTR',</v>
      </c>
      <c r="Q922" t="str">
        <f t="shared" si="160"/>
        <v>'ADD_PERCENT_OF_MAX',</v>
      </c>
      <c r="R922" t="str">
        <f t="shared" si="161"/>
        <v>'MYSTERY',</v>
      </c>
      <c r="S922" t="str">
        <f t="shared" si="162"/>
        <v>0.5,</v>
      </c>
      <c r="T922" t="str">
        <f t="shared" si="163"/>
        <v>0.95,</v>
      </c>
      <c r="U922" t="str">
        <f t="shared" si="164"/>
        <v>'神秘耐性上昇強5ターン'</v>
      </c>
      <c r="V922" t="s">
        <v>1441</v>
      </c>
      <c r="W922" t="str">
        <f t="shared" si="165"/>
        <v>insert into conditionEffect values('CE0904','CONTINUE',5,'ATTR','ADD_PERCENT_OF_MAX','MYSTERY',0.5,0.95,'神秘耐性上昇強5ターン');</v>
      </c>
    </row>
    <row r="923" spans="3:23">
      <c r="C923" t="s">
        <v>4825</v>
      </c>
      <c r="D923" t="s">
        <v>2884</v>
      </c>
      <c r="E923">
        <v>10</v>
      </c>
      <c r="F923" t="s">
        <v>3888</v>
      </c>
      <c r="G923" t="s">
        <v>2888</v>
      </c>
      <c r="H923" t="s">
        <v>1460</v>
      </c>
      <c r="I923">
        <v>0.5</v>
      </c>
      <c r="J923">
        <v>0.95</v>
      </c>
      <c r="K923" t="s">
        <v>3824</v>
      </c>
      <c r="L923" t="str">
        <f t="shared" si="155"/>
        <v>insert into conditionEffect values(</v>
      </c>
      <c r="M923" t="str">
        <f t="shared" si="156"/>
        <v>'CE0905',</v>
      </c>
      <c r="N923" t="str">
        <f t="shared" si="157"/>
        <v>'CONTINUE',</v>
      </c>
      <c r="O923" t="str">
        <f t="shared" si="158"/>
        <v>10,</v>
      </c>
      <c r="P923" t="str">
        <f t="shared" si="159"/>
        <v>'ATTR',</v>
      </c>
      <c r="Q923" t="str">
        <f t="shared" si="160"/>
        <v>'ADD_PERCENT_OF_MAX',</v>
      </c>
      <c r="R923" t="str">
        <f t="shared" si="161"/>
        <v>'MYSTERY',</v>
      </c>
      <c r="S923" t="str">
        <f t="shared" si="162"/>
        <v>0.5,</v>
      </c>
      <c r="T923" t="str">
        <f t="shared" si="163"/>
        <v>0.95,</v>
      </c>
      <c r="U923" t="str">
        <f t="shared" si="164"/>
        <v>'神秘耐性上昇強10ターン'</v>
      </c>
      <c r="V923" t="s">
        <v>1441</v>
      </c>
      <c r="W923" t="str">
        <f t="shared" si="165"/>
        <v>insert into conditionEffect values('CE0905','CONTINUE',10,'ATTR','ADD_PERCENT_OF_MAX','MYSTERY',0.5,0.95,'神秘耐性上昇強10ターン');</v>
      </c>
    </row>
    <row r="924" spans="3:23">
      <c r="C924" t="s">
        <v>4826</v>
      </c>
      <c r="D924" t="s">
        <v>2886</v>
      </c>
      <c r="E924">
        <v>1</v>
      </c>
      <c r="F924" t="s">
        <v>3888</v>
      </c>
      <c r="G924" t="s">
        <v>2888</v>
      </c>
      <c r="H924" t="s">
        <v>1460</v>
      </c>
      <c r="I924">
        <v>-0.1</v>
      </c>
      <c r="J924">
        <v>0.95</v>
      </c>
      <c r="K924" t="s">
        <v>3825</v>
      </c>
      <c r="L924" t="str">
        <f t="shared" si="155"/>
        <v>insert into conditionEffect values(</v>
      </c>
      <c r="M924" t="str">
        <f t="shared" si="156"/>
        <v>'CE0906',</v>
      </c>
      <c r="N924" t="str">
        <f t="shared" si="157"/>
        <v>'ONECE',</v>
      </c>
      <c r="O924" t="str">
        <f t="shared" si="158"/>
        <v>1,</v>
      </c>
      <c r="P924" t="str">
        <f t="shared" si="159"/>
        <v>'ATTR',</v>
      </c>
      <c r="Q924" t="str">
        <f t="shared" si="160"/>
        <v>'ADD_PERCENT_OF_MAX',</v>
      </c>
      <c r="R924" t="str">
        <f t="shared" si="161"/>
        <v>'MYSTERY',</v>
      </c>
      <c r="S924" t="str">
        <f t="shared" si="162"/>
        <v>-0.1,</v>
      </c>
      <c r="T924" t="str">
        <f t="shared" si="163"/>
        <v>0.95,</v>
      </c>
      <c r="U924" t="str">
        <f t="shared" si="164"/>
        <v>'神秘耐性低下弱1ターン'</v>
      </c>
      <c r="V924" t="s">
        <v>1441</v>
      </c>
      <c r="W924" t="str">
        <f t="shared" si="165"/>
        <v>insert into conditionEffect values('CE0906','ONECE',1,'ATTR','ADD_PERCENT_OF_MAX','MYSTERY',-0.1,0.95,'神秘耐性低下弱1ターン');</v>
      </c>
    </row>
    <row r="925" spans="3:23">
      <c r="C925" t="s">
        <v>4827</v>
      </c>
      <c r="D925" t="s">
        <v>2884</v>
      </c>
      <c r="E925">
        <v>5</v>
      </c>
      <c r="F925" t="s">
        <v>3888</v>
      </c>
      <c r="G925" t="s">
        <v>2888</v>
      </c>
      <c r="H925" t="s">
        <v>1460</v>
      </c>
      <c r="I925">
        <v>-0.1</v>
      </c>
      <c r="J925">
        <v>0.95</v>
      </c>
      <c r="K925" t="s">
        <v>3826</v>
      </c>
      <c r="L925" t="str">
        <f t="shared" si="155"/>
        <v>insert into conditionEffect values(</v>
      </c>
      <c r="M925" t="str">
        <f t="shared" si="156"/>
        <v>'CE0907',</v>
      </c>
      <c r="N925" t="str">
        <f t="shared" si="157"/>
        <v>'CONTINUE',</v>
      </c>
      <c r="O925" t="str">
        <f t="shared" si="158"/>
        <v>5,</v>
      </c>
      <c r="P925" t="str">
        <f t="shared" si="159"/>
        <v>'ATTR',</v>
      </c>
      <c r="Q925" t="str">
        <f t="shared" si="160"/>
        <v>'ADD_PERCENT_OF_MAX',</v>
      </c>
      <c r="R925" t="str">
        <f t="shared" si="161"/>
        <v>'MYSTERY',</v>
      </c>
      <c r="S925" t="str">
        <f t="shared" si="162"/>
        <v>-0.1,</v>
      </c>
      <c r="T925" t="str">
        <f t="shared" si="163"/>
        <v>0.95,</v>
      </c>
      <c r="U925" t="str">
        <f t="shared" si="164"/>
        <v>'神秘耐性低下弱5ターン'</v>
      </c>
      <c r="V925" t="s">
        <v>1441</v>
      </c>
      <c r="W925" t="str">
        <f t="shared" si="165"/>
        <v>insert into conditionEffect values('CE0907','CONTINUE',5,'ATTR','ADD_PERCENT_OF_MAX','MYSTERY',-0.1,0.95,'神秘耐性低下弱5ターン');</v>
      </c>
    </row>
    <row r="926" spans="3:23">
      <c r="C926" t="s">
        <v>4828</v>
      </c>
      <c r="D926" t="s">
        <v>2884</v>
      </c>
      <c r="E926">
        <v>10</v>
      </c>
      <c r="F926" t="s">
        <v>3888</v>
      </c>
      <c r="G926" t="s">
        <v>2888</v>
      </c>
      <c r="H926" t="s">
        <v>1460</v>
      </c>
      <c r="I926">
        <v>-0.1</v>
      </c>
      <c r="J926">
        <v>0.95</v>
      </c>
      <c r="K926" t="s">
        <v>3827</v>
      </c>
      <c r="L926" t="str">
        <f t="shared" si="155"/>
        <v>insert into conditionEffect values(</v>
      </c>
      <c r="M926" t="str">
        <f t="shared" si="156"/>
        <v>'CE0908',</v>
      </c>
      <c r="N926" t="str">
        <f t="shared" si="157"/>
        <v>'CONTINUE',</v>
      </c>
      <c r="O926" t="str">
        <f t="shared" si="158"/>
        <v>10,</v>
      </c>
      <c r="P926" t="str">
        <f t="shared" si="159"/>
        <v>'ATTR',</v>
      </c>
      <c r="Q926" t="str">
        <f t="shared" si="160"/>
        <v>'ADD_PERCENT_OF_MAX',</v>
      </c>
      <c r="R926" t="str">
        <f t="shared" si="161"/>
        <v>'MYSTERY',</v>
      </c>
      <c r="S926" t="str">
        <f t="shared" si="162"/>
        <v>-0.1,</v>
      </c>
      <c r="T926" t="str">
        <f t="shared" si="163"/>
        <v>0.95,</v>
      </c>
      <c r="U926" t="str">
        <f t="shared" si="164"/>
        <v>'神秘耐性低下弱10ターン'</v>
      </c>
      <c r="V926" t="s">
        <v>1441</v>
      </c>
      <c r="W926" t="str">
        <f t="shared" si="165"/>
        <v>insert into conditionEffect values('CE0908','CONTINUE',10,'ATTR','ADD_PERCENT_OF_MAX','MYSTERY',-0.1,0.95,'神秘耐性低下弱10ターン');</v>
      </c>
    </row>
    <row r="927" spans="3:23">
      <c r="C927" t="s">
        <v>4829</v>
      </c>
      <c r="D927" t="s">
        <v>2886</v>
      </c>
      <c r="E927">
        <v>1</v>
      </c>
      <c r="F927" t="s">
        <v>3888</v>
      </c>
      <c r="G927" t="s">
        <v>2888</v>
      </c>
      <c r="H927" t="s">
        <v>1460</v>
      </c>
      <c r="I927">
        <v>-0.25</v>
      </c>
      <c r="J927">
        <v>0.95</v>
      </c>
      <c r="K927" t="s">
        <v>3828</v>
      </c>
      <c r="L927" t="str">
        <f t="shared" si="155"/>
        <v>insert into conditionEffect values(</v>
      </c>
      <c r="M927" t="str">
        <f t="shared" si="156"/>
        <v>'CE0909',</v>
      </c>
      <c r="N927" t="str">
        <f t="shared" si="157"/>
        <v>'ONECE',</v>
      </c>
      <c r="O927" t="str">
        <f t="shared" si="158"/>
        <v>1,</v>
      </c>
      <c r="P927" t="str">
        <f t="shared" si="159"/>
        <v>'ATTR',</v>
      </c>
      <c r="Q927" t="str">
        <f t="shared" si="160"/>
        <v>'ADD_PERCENT_OF_MAX',</v>
      </c>
      <c r="R927" t="str">
        <f t="shared" si="161"/>
        <v>'MYSTERY',</v>
      </c>
      <c r="S927" t="str">
        <f t="shared" si="162"/>
        <v>-0.25,</v>
      </c>
      <c r="T927" t="str">
        <f t="shared" si="163"/>
        <v>0.95,</v>
      </c>
      <c r="U927" t="str">
        <f t="shared" si="164"/>
        <v>'神秘耐性低下中1ターン'</v>
      </c>
      <c r="V927" t="s">
        <v>1441</v>
      </c>
      <c r="W927" t="str">
        <f t="shared" si="165"/>
        <v>insert into conditionEffect values('CE0909','ONECE',1,'ATTR','ADD_PERCENT_OF_MAX','MYSTERY',-0.25,0.95,'神秘耐性低下中1ターン');</v>
      </c>
    </row>
    <row r="928" spans="3:23">
      <c r="C928" t="s">
        <v>4830</v>
      </c>
      <c r="D928" t="s">
        <v>2884</v>
      </c>
      <c r="E928">
        <v>5</v>
      </c>
      <c r="F928" t="s">
        <v>3888</v>
      </c>
      <c r="G928" t="s">
        <v>2888</v>
      </c>
      <c r="H928" t="s">
        <v>1460</v>
      </c>
      <c r="I928">
        <v>-0.25</v>
      </c>
      <c r="J928">
        <v>0.95</v>
      </c>
      <c r="K928" t="s">
        <v>3829</v>
      </c>
      <c r="L928" t="str">
        <f t="shared" si="155"/>
        <v>insert into conditionEffect values(</v>
      </c>
      <c r="M928" t="str">
        <f t="shared" si="156"/>
        <v>'CE0910',</v>
      </c>
      <c r="N928" t="str">
        <f t="shared" si="157"/>
        <v>'CONTINUE',</v>
      </c>
      <c r="O928" t="str">
        <f t="shared" si="158"/>
        <v>5,</v>
      </c>
      <c r="P928" t="str">
        <f t="shared" si="159"/>
        <v>'ATTR',</v>
      </c>
      <c r="Q928" t="str">
        <f t="shared" si="160"/>
        <v>'ADD_PERCENT_OF_MAX',</v>
      </c>
      <c r="R928" t="str">
        <f t="shared" si="161"/>
        <v>'MYSTERY',</v>
      </c>
      <c r="S928" t="str">
        <f t="shared" si="162"/>
        <v>-0.25,</v>
      </c>
      <c r="T928" t="str">
        <f t="shared" si="163"/>
        <v>0.95,</v>
      </c>
      <c r="U928" t="str">
        <f t="shared" si="164"/>
        <v>'神秘耐性低下中5ターン'</v>
      </c>
      <c r="V928" t="s">
        <v>1441</v>
      </c>
      <c r="W928" t="str">
        <f t="shared" si="165"/>
        <v>insert into conditionEffect values('CE0910','CONTINUE',5,'ATTR','ADD_PERCENT_OF_MAX','MYSTERY',-0.25,0.95,'神秘耐性低下中5ターン');</v>
      </c>
    </row>
    <row r="929" spans="3:23">
      <c r="C929" t="s">
        <v>4831</v>
      </c>
      <c r="D929" t="s">
        <v>2884</v>
      </c>
      <c r="E929">
        <v>10</v>
      </c>
      <c r="F929" t="s">
        <v>3888</v>
      </c>
      <c r="G929" t="s">
        <v>2888</v>
      </c>
      <c r="H929" t="s">
        <v>1460</v>
      </c>
      <c r="I929">
        <v>-0.25</v>
      </c>
      <c r="J929">
        <v>0.95</v>
      </c>
      <c r="K929" t="s">
        <v>3830</v>
      </c>
      <c r="L929" t="str">
        <f t="shared" si="155"/>
        <v>insert into conditionEffect values(</v>
      </c>
      <c r="M929" t="str">
        <f t="shared" si="156"/>
        <v>'CE0911',</v>
      </c>
      <c r="N929" t="str">
        <f t="shared" si="157"/>
        <v>'CONTINUE',</v>
      </c>
      <c r="O929" t="str">
        <f t="shared" si="158"/>
        <v>10,</v>
      </c>
      <c r="P929" t="str">
        <f t="shared" si="159"/>
        <v>'ATTR',</v>
      </c>
      <c r="Q929" t="str">
        <f t="shared" si="160"/>
        <v>'ADD_PERCENT_OF_MAX',</v>
      </c>
      <c r="R929" t="str">
        <f t="shared" si="161"/>
        <v>'MYSTERY',</v>
      </c>
      <c r="S929" t="str">
        <f t="shared" si="162"/>
        <v>-0.25,</v>
      </c>
      <c r="T929" t="str">
        <f t="shared" si="163"/>
        <v>0.95,</v>
      </c>
      <c r="U929" t="str">
        <f t="shared" si="164"/>
        <v>'神秘耐性低下中10ターン'</v>
      </c>
      <c r="V929" t="s">
        <v>1441</v>
      </c>
      <c r="W929" t="str">
        <f t="shared" si="165"/>
        <v>insert into conditionEffect values('CE0911','CONTINUE',10,'ATTR','ADD_PERCENT_OF_MAX','MYSTERY',-0.25,0.95,'神秘耐性低下中10ターン');</v>
      </c>
    </row>
    <row r="930" spans="3:23">
      <c r="C930" t="s">
        <v>4832</v>
      </c>
      <c r="D930" t="s">
        <v>2886</v>
      </c>
      <c r="E930">
        <v>1</v>
      </c>
      <c r="F930" t="s">
        <v>3888</v>
      </c>
      <c r="G930" t="s">
        <v>2888</v>
      </c>
      <c r="H930" t="s">
        <v>1460</v>
      </c>
      <c r="I930">
        <v>-0.5</v>
      </c>
      <c r="J930">
        <v>0.95</v>
      </c>
      <c r="K930" t="s">
        <v>3831</v>
      </c>
      <c r="L930" t="str">
        <f t="shared" si="155"/>
        <v>insert into conditionEffect values(</v>
      </c>
      <c r="M930" t="str">
        <f t="shared" si="156"/>
        <v>'CE0912',</v>
      </c>
      <c r="N930" t="str">
        <f t="shared" si="157"/>
        <v>'ONECE',</v>
      </c>
      <c r="O930" t="str">
        <f t="shared" si="158"/>
        <v>1,</v>
      </c>
      <c r="P930" t="str">
        <f t="shared" si="159"/>
        <v>'ATTR',</v>
      </c>
      <c r="Q930" t="str">
        <f t="shared" si="160"/>
        <v>'ADD_PERCENT_OF_MAX',</v>
      </c>
      <c r="R930" t="str">
        <f t="shared" si="161"/>
        <v>'MYSTERY',</v>
      </c>
      <c r="S930" t="str">
        <f t="shared" si="162"/>
        <v>-0.5,</v>
      </c>
      <c r="T930" t="str">
        <f t="shared" si="163"/>
        <v>0.95,</v>
      </c>
      <c r="U930" t="str">
        <f t="shared" si="164"/>
        <v>'神秘耐性低下強1ターン'</v>
      </c>
      <c r="V930" t="s">
        <v>1441</v>
      </c>
      <c r="W930" t="str">
        <f t="shared" si="165"/>
        <v>insert into conditionEffect values('CE0912','ONECE',1,'ATTR','ADD_PERCENT_OF_MAX','MYSTERY',-0.5,0.95,'神秘耐性低下強1ターン');</v>
      </c>
    </row>
    <row r="931" spans="3:23">
      <c r="C931" t="s">
        <v>4833</v>
      </c>
      <c r="D931" t="s">
        <v>2884</v>
      </c>
      <c r="E931">
        <v>5</v>
      </c>
      <c r="F931" t="s">
        <v>3888</v>
      </c>
      <c r="G931" t="s">
        <v>2888</v>
      </c>
      <c r="H931" t="s">
        <v>1460</v>
      </c>
      <c r="I931">
        <v>-0.5</v>
      </c>
      <c r="J931">
        <v>0.95</v>
      </c>
      <c r="K931" t="s">
        <v>3832</v>
      </c>
      <c r="L931" t="str">
        <f t="shared" si="155"/>
        <v>insert into conditionEffect values(</v>
      </c>
      <c r="M931" t="str">
        <f t="shared" si="156"/>
        <v>'CE0913',</v>
      </c>
      <c r="N931" t="str">
        <f t="shared" si="157"/>
        <v>'CONTINUE',</v>
      </c>
      <c r="O931" t="str">
        <f t="shared" si="158"/>
        <v>5,</v>
      </c>
      <c r="P931" t="str">
        <f t="shared" si="159"/>
        <v>'ATTR',</v>
      </c>
      <c r="Q931" t="str">
        <f t="shared" si="160"/>
        <v>'ADD_PERCENT_OF_MAX',</v>
      </c>
      <c r="R931" t="str">
        <f t="shared" si="161"/>
        <v>'MYSTERY',</v>
      </c>
      <c r="S931" t="str">
        <f t="shared" si="162"/>
        <v>-0.5,</v>
      </c>
      <c r="T931" t="str">
        <f t="shared" si="163"/>
        <v>0.95,</v>
      </c>
      <c r="U931" t="str">
        <f t="shared" si="164"/>
        <v>'神秘耐性低下強5ターン'</v>
      </c>
      <c r="V931" t="s">
        <v>1441</v>
      </c>
      <c r="W931" t="str">
        <f t="shared" si="165"/>
        <v>insert into conditionEffect values('CE0913','CONTINUE',5,'ATTR','ADD_PERCENT_OF_MAX','MYSTERY',-0.5,0.95,'神秘耐性低下強5ターン');</v>
      </c>
    </row>
    <row r="932" spans="3:23">
      <c r="C932" t="s">
        <v>4834</v>
      </c>
      <c r="D932" t="s">
        <v>2884</v>
      </c>
      <c r="E932">
        <v>10</v>
      </c>
      <c r="F932" t="s">
        <v>3888</v>
      </c>
      <c r="G932" t="s">
        <v>2888</v>
      </c>
      <c r="H932" t="s">
        <v>1460</v>
      </c>
      <c r="I932">
        <v>-0.5</v>
      </c>
      <c r="J932">
        <v>0.95</v>
      </c>
      <c r="K932" t="s">
        <v>3833</v>
      </c>
      <c r="L932" t="str">
        <f t="shared" si="155"/>
        <v>insert into conditionEffect values(</v>
      </c>
      <c r="M932" t="str">
        <f t="shared" si="156"/>
        <v>'CE0914',</v>
      </c>
      <c r="N932" t="str">
        <f t="shared" si="157"/>
        <v>'CONTINUE',</v>
      </c>
      <c r="O932" t="str">
        <f t="shared" si="158"/>
        <v>10,</v>
      </c>
      <c r="P932" t="str">
        <f t="shared" si="159"/>
        <v>'ATTR',</v>
      </c>
      <c r="Q932" t="str">
        <f t="shared" si="160"/>
        <v>'ADD_PERCENT_OF_MAX',</v>
      </c>
      <c r="R932" t="str">
        <f t="shared" si="161"/>
        <v>'MYSTERY',</v>
      </c>
      <c r="S932" t="str">
        <f t="shared" si="162"/>
        <v>-0.5,</v>
      </c>
      <c r="T932" t="str">
        <f t="shared" si="163"/>
        <v>0.95,</v>
      </c>
      <c r="U932" t="str">
        <f t="shared" si="164"/>
        <v>'神秘耐性低下強10ターン'</v>
      </c>
      <c r="V932" t="s">
        <v>1441</v>
      </c>
      <c r="W932" t="str">
        <f t="shared" si="165"/>
        <v>insert into conditionEffect values('CE0914','CONTINUE',10,'ATTR','ADD_PERCENT_OF_MAX','MYSTERY',-0.5,0.95,'神秘耐性低下強10ターン');</v>
      </c>
    </row>
    <row r="933" spans="3:23">
      <c r="C933" t="s">
        <v>4835</v>
      </c>
      <c r="D933" t="s">
        <v>2886</v>
      </c>
      <c r="E933">
        <v>1</v>
      </c>
      <c r="F933" t="s">
        <v>3888</v>
      </c>
      <c r="G933" t="s">
        <v>2888</v>
      </c>
      <c r="H933" t="s">
        <v>1496</v>
      </c>
      <c r="I933">
        <v>0.1</v>
      </c>
      <c r="J933">
        <v>0.95</v>
      </c>
      <c r="K933" t="s">
        <v>3834</v>
      </c>
      <c r="L933" t="str">
        <f t="shared" si="155"/>
        <v>insert into conditionEffect values(</v>
      </c>
      <c r="M933" t="str">
        <f t="shared" si="156"/>
        <v>'CE0915',</v>
      </c>
      <c r="N933" t="str">
        <f t="shared" si="157"/>
        <v>'ONECE',</v>
      </c>
      <c r="O933" t="str">
        <f t="shared" si="158"/>
        <v>1,</v>
      </c>
      <c r="P933" t="str">
        <f t="shared" si="159"/>
        <v>'ATTR',</v>
      </c>
      <c r="Q933" t="str">
        <f t="shared" si="160"/>
        <v>'ADD_PERCENT_OF_MAX',</v>
      </c>
      <c r="R933" t="str">
        <f t="shared" si="161"/>
        <v>'ALCHEMY',</v>
      </c>
      <c r="S933" t="str">
        <f t="shared" si="162"/>
        <v>0.1,</v>
      </c>
      <c r="T933" t="str">
        <f t="shared" si="163"/>
        <v>0.95,</v>
      </c>
      <c r="U933" t="str">
        <f t="shared" si="164"/>
        <v>'錬金耐性上昇弱1ターン'</v>
      </c>
      <c r="V933" t="s">
        <v>1441</v>
      </c>
      <c r="W933" t="str">
        <f t="shared" si="165"/>
        <v>insert into conditionEffect values('CE0915','ONECE',1,'ATTR','ADD_PERCENT_OF_MAX','ALCHEMY',0.1,0.95,'錬金耐性上昇弱1ターン');</v>
      </c>
    </row>
    <row r="934" spans="3:23">
      <c r="C934" t="s">
        <v>4836</v>
      </c>
      <c r="D934" t="s">
        <v>2884</v>
      </c>
      <c r="E934">
        <v>5</v>
      </c>
      <c r="F934" t="s">
        <v>3888</v>
      </c>
      <c r="G934" t="s">
        <v>2888</v>
      </c>
      <c r="H934" t="s">
        <v>1496</v>
      </c>
      <c r="I934">
        <v>0.1</v>
      </c>
      <c r="J934">
        <v>0.95</v>
      </c>
      <c r="K934" t="s">
        <v>3835</v>
      </c>
      <c r="L934" t="str">
        <f t="shared" si="155"/>
        <v>insert into conditionEffect values(</v>
      </c>
      <c r="M934" t="str">
        <f t="shared" si="156"/>
        <v>'CE0916',</v>
      </c>
      <c r="N934" t="str">
        <f t="shared" si="157"/>
        <v>'CONTINUE',</v>
      </c>
      <c r="O934" t="str">
        <f t="shared" si="158"/>
        <v>5,</v>
      </c>
      <c r="P934" t="str">
        <f t="shared" si="159"/>
        <v>'ATTR',</v>
      </c>
      <c r="Q934" t="str">
        <f t="shared" si="160"/>
        <v>'ADD_PERCENT_OF_MAX',</v>
      </c>
      <c r="R934" t="str">
        <f t="shared" si="161"/>
        <v>'ALCHEMY',</v>
      </c>
      <c r="S934" t="str">
        <f t="shared" si="162"/>
        <v>0.1,</v>
      </c>
      <c r="T934" t="str">
        <f t="shared" si="163"/>
        <v>0.95,</v>
      </c>
      <c r="U934" t="str">
        <f t="shared" si="164"/>
        <v>'錬金耐性上昇弱5ターン'</v>
      </c>
      <c r="V934" t="s">
        <v>1441</v>
      </c>
      <c r="W934" t="str">
        <f t="shared" si="165"/>
        <v>insert into conditionEffect values('CE0916','CONTINUE',5,'ATTR','ADD_PERCENT_OF_MAX','ALCHEMY',0.1,0.95,'錬金耐性上昇弱5ターン');</v>
      </c>
    </row>
    <row r="935" spans="3:23">
      <c r="C935" t="s">
        <v>4837</v>
      </c>
      <c r="D935" t="s">
        <v>2884</v>
      </c>
      <c r="E935">
        <v>10</v>
      </c>
      <c r="F935" t="s">
        <v>3888</v>
      </c>
      <c r="G935" t="s">
        <v>2888</v>
      </c>
      <c r="H935" t="s">
        <v>1496</v>
      </c>
      <c r="I935">
        <v>0.1</v>
      </c>
      <c r="J935">
        <v>0.95</v>
      </c>
      <c r="K935" t="s">
        <v>3836</v>
      </c>
      <c r="L935" t="str">
        <f t="shared" si="155"/>
        <v>insert into conditionEffect values(</v>
      </c>
      <c r="M935" t="str">
        <f t="shared" si="156"/>
        <v>'CE0917',</v>
      </c>
      <c r="N935" t="str">
        <f t="shared" si="157"/>
        <v>'CONTINUE',</v>
      </c>
      <c r="O935" t="str">
        <f t="shared" si="158"/>
        <v>10,</v>
      </c>
      <c r="P935" t="str">
        <f t="shared" si="159"/>
        <v>'ATTR',</v>
      </c>
      <c r="Q935" t="str">
        <f t="shared" si="160"/>
        <v>'ADD_PERCENT_OF_MAX',</v>
      </c>
      <c r="R935" t="str">
        <f t="shared" si="161"/>
        <v>'ALCHEMY',</v>
      </c>
      <c r="S935" t="str">
        <f t="shared" si="162"/>
        <v>0.1,</v>
      </c>
      <c r="T935" t="str">
        <f t="shared" si="163"/>
        <v>0.95,</v>
      </c>
      <c r="U935" t="str">
        <f t="shared" si="164"/>
        <v>'錬金耐性上昇弱10ターン'</v>
      </c>
      <c r="V935" t="s">
        <v>1441</v>
      </c>
      <c r="W935" t="str">
        <f t="shared" si="165"/>
        <v>insert into conditionEffect values('CE0917','CONTINUE',10,'ATTR','ADD_PERCENT_OF_MAX','ALCHEMY',0.1,0.95,'錬金耐性上昇弱10ターン');</v>
      </c>
    </row>
    <row r="936" spans="3:23">
      <c r="C936" t="s">
        <v>4838</v>
      </c>
      <c r="D936" t="s">
        <v>2886</v>
      </c>
      <c r="E936">
        <v>1</v>
      </c>
      <c r="F936" t="s">
        <v>3888</v>
      </c>
      <c r="G936" t="s">
        <v>2888</v>
      </c>
      <c r="H936" t="s">
        <v>1496</v>
      </c>
      <c r="I936">
        <v>0.25</v>
      </c>
      <c r="J936">
        <v>0.95</v>
      </c>
      <c r="K936" t="s">
        <v>3837</v>
      </c>
      <c r="L936" t="str">
        <f t="shared" si="155"/>
        <v>insert into conditionEffect values(</v>
      </c>
      <c r="M936" t="str">
        <f t="shared" si="156"/>
        <v>'CE0918',</v>
      </c>
      <c r="N936" t="str">
        <f t="shared" si="157"/>
        <v>'ONECE',</v>
      </c>
      <c r="O936" t="str">
        <f t="shared" si="158"/>
        <v>1,</v>
      </c>
      <c r="P936" t="str">
        <f t="shared" si="159"/>
        <v>'ATTR',</v>
      </c>
      <c r="Q936" t="str">
        <f t="shared" si="160"/>
        <v>'ADD_PERCENT_OF_MAX',</v>
      </c>
      <c r="R936" t="str">
        <f t="shared" si="161"/>
        <v>'ALCHEMY',</v>
      </c>
      <c r="S936" t="str">
        <f t="shared" si="162"/>
        <v>0.25,</v>
      </c>
      <c r="T936" t="str">
        <f t="shared" si="163"/>
        <v>0.95,</v>
      </c>
      <c r="U936" t="str">
        <f t="shared" si="164"/>
        <v>'錬金耐性上昇中1ターン'</v>
      </c>
      <c r="V936" t="s">
        <v>1441</v>
      </c>
      <c r="W936" t="str">
        <f t="shared" si="165"/>
        <v>insert into conditionEffect values('CE0918','ONECE',1,'ATTR','ADD_PERCENT_OF_MAX','ALCHEMY',0.25,0.95,'錬金耐性上昇中1ターン');</v>
      </c>
    </row>
    <row r="937" spans="3:23">
      <c r="C937" t="s">
        <v>4839</v>
      </c>
      <c r="D937" t="s">
        <v>2884</v>
      </c>
      <c r="E937">
        <v>5</v>
      </c>
      <c r="F937" t="s">
        <v>3888</v>
      </c>
      <c r="G937" t="s">
        <v>2888</v>
      </c>
      <c r="H937" t="s">
        <v>1496</v>
      </c>
      <c r="I937">
        <v>0.25</v>
      </c>
      <c r="J937">
        <v>0.95</v>
      </c>
      <c r="K937" t="s">
        <v>3838</v>
      </c>
      <c r="L937" t="str">
        <f t="shared" si="155"/>
        <v>insert into conditionEffect values(</v>
      </c>
      <c r="M937" t="str">
        <f t="shared" si="156"/>
        <v>'CE0919',</v>
      </c>
      <c r="N937" t="str">
        <f t="shared" si="157"/>
        <v>'CONTINUE',</v>
      </c>
      <c r="O937" t="str">
        <f t="shared" si="158"/>
        <v>5,</v>
      </c>
      <c r="P937" t="str">
        <f t="shared" si="159"/>
        <v>'ATTR',</v>
      </c>
      <c r="Q937" t="str">
        <f t="shared" si="160"/>
        <v>'ADD_PERCENT_OF_MAX',</v>
      </c>
      <c r="R937" t="str">
        <f t="shared" si="161"/>
        <v>'ALCHEMY',</v>
      </c>
      <c r="S937" t="str">
        <f t="shared" si="162"/>
        <v>0.25,</v>
      </c>
      <c r="T937" t="str">
        <f t="shared" si="163"/>
        <v>0.95,</v>
      </c>
      <c r="U937" t="str">
        <f t="shared" si="164"/>
        <v>'錬金耐性上昇中5ターン'</v>
      </c>
      <c r="V937" t="s">
        <v>1441</v>
      </c>
      <c r="W937" t="str">
        <f t="shared" si="165"/>
        <v>insert into conditionEffect values('CE0919','CONTINUE',5,'ATTR','ADD_PERCENT_OF_MAX','ALCHEMY',0.25,0.95,'錬金耐性上昇中5ターン');</v>
      </c>
    </row>
    <row r="938" spans="3:23">
      <c r="C938" t="s">
        <v>4840</v>
      </c>
      <c r="D938" t="s">
        <v>2884</v>
      </c>
      <c r="E938">
        <v>10</v>
      </c>
      <c r="F938" t="s">
        <v>3888</v>
      </c>
      <c r="G938" t="s">
        <v>2888</v>
      </c>
      <c r="H938" t="s">
        <v>1496</v>
      </c>
      <c r="I938">
        <v>0.25</v>
      </c>
      <c r="J938">
        <v>0.95</v>
      </c>
      <c r="K938" t="s">
        <v>3839</v>
      </c>
      <c r="L938" t="str">
        <f t="shared" si="155"/>
        <v>insert into conditionEffect values(</v>
      </c>
      <c r="M938" t="str">
        <f t="shared" si="156"/>
        <v>'CE0920',</v>
      </c>
      <c r="N938" t="str">
        <f t="shared" si="157"/>
        <v>'CONTINUE',</v>
      </c>
      <c r="O938" t="str">
        <f t="shared" si="158"/>
        <v>10,</v>
      </c>
      <c r="P938" t="str">
        <f t="shared" si="159"/>
        <v>'ATTR',</v>
      </c>
      <c r="Q938" t="str">
        <f t="shared" si="160"/>
        <v>'ADD_PERCENT_OF_MAX',</v>
      </c>
      <c r="R938" t="str">
        <f t="shared" si="161"/>
        <v>'ALCHEMY',</v>
      </c>
      <c r="S938" t="str">
        <f t="shared" si="162"/>
        <v>0.25,</v>
      </c>
      <c r="T938" t="str">
        <f t="shared" si="163"/>
        <v>0.95,</v>
      </c>
      <c r="U938" t="str">
        <f t="shared" si="164"/>
        <v>'錬金耐性上昇中10ターン'</v>
      </c>
      <c r="V938" t="s">
        <v>1441</v>
      </c>
      <c r="W938" t="str">
        <f t="shared" si="165"/>
        <v>insert into conditionEffect values('CE0920','CONTINUE',10,'ATTR','ADD_PERCENT_OF_MAX','ALCHEMY',0.25,0.95,'錬金耐性上昇中10ターン');</v>
      </c>
    </row>
    <row r="939" spans="3:23">
      <c r="C939" t="s">
        <v>4841</v>
      </c>
      <c r="D939" t="s">
        <v>2886</v>
      </c>
      <c r="E939">
        <v>1</v>
      </c>
      <c r="F939" t="s">
        <v>3888</v>
      </c>
      <c r="G939" t="s">
        <v>2888</v>
      </c>
      <c r="H939" t="s">
        <v>1496</v>
      </c>
      <c r="I939">
        <v>0.5</v>
      </c>
      <c r="J939">
        <v>0.95</v>
      </c>
      <c r="K939" t="s">
        <v>3840</v>
      </c>
      <c r="L939" t="str">
        <f t="shared" si="155"/>
        <v>insert into conditionEffect values(</v>
      </c>
      <c r="M939" t="str">
        <f t="shared" si="156"/>
        <v>'CE0921',</v>
      </c>
      <c r="N939" t="str">
        <f t="shared" si="157"/>
        <v>'ONECE',</v>
      </c>
      <c r="O939" t="str">
        <f t="shared" si="158"/>
        <v>1,</v>
      </c>
      <c r="P939" t="str">
        <f t="shared" si="159"/>
        <v>'ATTR',</v>
      </c>
      <c r="Q939" t="str">
        <f t="shared" si="160"/>
        <v>'ADD_PERCENT_OF_MAX',</v>
      </c>
      <c r="R939" t="str">
        <f t="shared" si="161"/>
        <v>'ALCHEMY',</v>
      </c>
      <c r="S939" t="str">
        <f t="shared" si="162"/>
        <v>0.5,</v>
      </c>
      <c r="T939" t="str">
        <f t="shared" si="163"/>
        <v>0.95,</v>
      </c>
      <c r="U939" t="str">
        <f t="shared" si="164"/>
        <v>'錬金耐性上昇強1ターン'</v>
      </c>
      <c r="V939" t="s">
        <v>1441</v>
      </c>
      <c r="W939" t="str">
        <f t="shared" si="165"/>
        <v>insert into conditionEffect values('CE0921','ONECE',1,'ATTR','ADD_PERCENT_OF_MAX','ALCHEMY',0.5,0.95,'錬金耐性上昇強1ターン');</v>
      </c>
    </row>
    <row r="940" spans="3:23">
      <c r="C940" t="s">
        <v>4842</v>
      </c>
      <c r="D940" t="s">
        <v>2884</v>
      </c>
      <c r="E940">
        <v>5</v>
      </c>
      <c r="F940" t="s">
        <v>3888</v>
      </c>
      <c r="G940" t="s">
        <v>2888</v>
      </c>
      <c r="H940" t="s">
        <v>1496</v>
      </c>
      <c r="I940">
        <v>0.5</v>
      </c>
      <c r="J940">
        <v>0.95</v>
      </c>
      <c r="K940" t="s">
        <v>3841</v>
      </c>
      <c r="L940" t="str">
        <f t="shared" si="155"/>
        <v>insert into conditionEffect values(</v>
      </c>
      <c r="M940" t="str">
        <f t="shared" si="156"/>
        <v>'CE0922',</v>
      </c>
      <c r="N940" t="str">
        <f t="shared" si="157"/>
        <v>'CONTINUE',</v>
      </c>
      <c r="O940" t="str">
        <f t="shared" si="158"/>
        <v>5,</v>
      </c>
      <c r="P940" t="str">
        <f t="shared" si="159"/>
        <v>'ATTR',</v>
      </c>
      <c r="Q940" t="str">
        <f t="shared" si="160"/>
        <v>'ADD_PERCENT_OF_MAX',</v>
      </c>
      <c r="R940" t="str">
        <f t="shared" si="161"/>
        <v>'ALCHEMY',</v>
      </c>
      <c r="S940" t="str">
        <f t="shared" si="162"/>
        <v>0.5,</v>
      </c>
      <c r="T940" t="str">
        <f t="shared" si="163"/>
        <v>0.95,</v>
      </c>
      <c r="U940" t="str">
        <f t="shared" si="164"/>
        <v>'錬金耐性上昇強5ターン'</v>
      </c>
      <c r="V940" t="s">
        <v>1441</v>
      </c>
      <c r="W940" t="str">
        <f t="shared" si="165"/>
        <v>insert into conditionEffect values('CE0922','CONTINUE',5,'ATTR','ADD_PERCENT_OF_MAX','ALCHEMY',0.5,0.95,'錬金耐性上昇強5ターン');</v>
      </c>
    </row>
    <row r="941" spans="3:23">
      <c r="C941" t="s">
        <v>4843</v>
      </c>
      <c r="D941" t="s">
        <v>2884</v>
      </c>
      <c r="E941">
        <v>10</v>
      </c>
      <c r="F941" t="s">
        <v>3888</v>
      </c>
      <c r="G941" t="s">
        <v>2888</v>
      </c>
      <c r="H941" t="s">
        <v>1496</v>
      </c>
      <c r="I941">
        <v>0.5</v>
      </c>
      <c r="J941">
        <v>0.95</v>
      </c>
      <c r="K941" t="s">
        <v>3842</v>
      </c>
      <c r="L941" t="str">
        <f t="shared" si="155"/>
        <v>insert into conditionEffect values(</v>
      </c>
      <c r="M941" t="str">
        <f t="shared" si="156"/>
        <v>'CE0923',</v>
      </c>
      <c r="N941" t="str">
        <f t="shared" si="157"/>
        <v>'CONTINUE',</v>
      </c>
      <c r="O941" t="str">
        <f t="shared" si="158"/>
        <v>10,</v>
      </c>
      <c r="P941" t="str">
        <f t="shared" si="159"/>
        <v>'ATTR',</v>
      </c>
      <c r="Q941" t="str">
        <f t="shared" si="160"/>
        <v>'ADD_PERCENT_OF_MAX',</v>
      </c>
      <c r="R941" t="str">
        <f t="shared" si="161"/>
        <v>'ALCHEMY',</v>
      </c>
      <c r="S941" t="str">
        <f t="shared" si="162"/>
        <v>0.5,</v>
      </c>
      <c r="T941" t="str">
        <f t="shared" si="163"/>
        <v>0.95,</v>
      </c>
      <c r="U941" t="str">
        <f t="shared" si="164"/>
        <v>'錬金耐性上昇強10ターン'</v>
      </c>
      <c r="V941" t="s">
        <v>1441</v>
      </c>
      <c r="W941" t="str">
        <f t="shared" si="165"/>
        <v>insert into conditionEffect values('CE0923','CONTINUE',10,'ATTR','ADD_PERCENT_OF_MAX','ALCHEMY',0.5,0.95,'錬金耐性上昇強10ターン');</v>
      </c>
    </row>
    <row r="942" spans="3:23">
      <c r="C942" t="s">
        <v>4844</v>
      </c>
      <c r="D942" t="s">
        <v>2886</v>
      </c>
      <c r="E942">
        <v>1</v>
      </c>
      <c r="F942" t="s">
        <v>3888</v>
      </c>
      <c r="G942" t="s">
        <v>2888</v>
      </c>
      <c r="H942" t="s">
        <v>1496</v>
      </c>
      <c r="I942">
        <v>-0.1</v>
      </c>
      <c r="J942">
        <v>0.95</v>
      </c>
      <c r="K942" t="s">
        <v>3843</v>
      </c>
      <c r="L942" t="str">
        <f t="shared" si="155"/>
        <v>insert into conditionEffect values(</v>
      </c>
      <c r="M942" t="str">
        <f t="shared" si="156"/>
        <v>'CE0924',</v>
      </c>
      <c r="N942" t="str">
        <f t="shared" si="157"/>
        <v>'ONECE',</v>
      </c>
      <c r="O942" t="str">
        <f t="shared" si="158"/>
        <v>1,</v>
      </c>
      <c r="P942" t="str">
        <f t="shared" si="159"/>
        <v>'ATTR',</v>
      </c>
      <c r="Q942" t="str">
        <f t="shared" si="160"/>
        <v>'ADD_PERCENT_OF_MAX',</v>
      </c>
      <c r="R942" t="str">
        <f t="shared" si="161"/>
        <v>'ALCHEMY',</v>
      </c>
      <c r="S942" t="str">
        <f t="shared" si="162"/>
        <v>-0.1,</v>
      </c>
      <c r="T942" t="str">
        <f t="shared" si="163"/>
        <v>0.95,</v>
      </c>
      <c r="U942" t="str">
        <f t="shared" si="164"/>
        <v>'錬金耐性低下弱1ターン'</v>
      </c>
      <c r="V942" t="s">
        <v>1441</v>
      </c>
      <c r="W942" t="str">
        <f t="shared" si="165"/>
        <v>insert into conditionEffect values('CE0924','ONECE',1,'ATTR','ADD_PERCENT_OF_MAX','ALCHEMY',-0.1,0.95,'錬金耐性低下弱1ターン');</v>
      </c>
    </row>
    <row r="943" spans="3:23">
      <c r="C943" t="s">
        <v>4845</v>
      </c>
      <c r="D943" t="s">
        <v>2884</v>
      </c>
      <c r="E943">
        <v>5</v>
      </c>
      <c r="F943" t="s">
        <v>3888</v>
      </c>
      <c r="G943" t="s">
        <v>2888</v>
      </c>
      <c r="H943" t="s">
        <v>1496</v>
      </c>
      <c r="I943">
        <v>-0.1</v>
      </c>
      <c r="J943">
        <v>0.95</v>
      </c>
      <c r="K943" t="s">
        <v>3844</v>
      </c>
      <c r="L943" t="str">
        <f t="shared" si="155"/>
        <v>insert into conditionEffect values(</v>
      </c>
      <c r="M943" t="str">
        <f t="shared" si="156"/>
        <v>'CE0925',</v>
      </c>
      <c r="N943" t="str">
        <f t="shared" si="157"/>
        <v>'CONTINUE',</v>
      </c>
      <c r="O943" t="str">
        <f t="shared" si="158"/>
        <v>5,</v>
      </c>
      <c r="P943" t="str">
        <f t="shared" si="159"/>
        <v>'ATTR',</v>
      </c>
      <c r="Q943" t="str">
        <f t="shared" si="160"/>
        <v>'ADD_PERCENT_OF_MAX',</v>
      </c>
      <c r="R943" t="str">
        <f t="shared" si="161"/>
        <v>'ALCHEMY',</v>
      </c>
      <c r="S943" t="str">
        <f t="shared" si="162"/>
        <v>-0.1,</v>
      </c>
      <c r="T943" t="str">
        <f t="shared" si="163"/>
        <v>0.95,</v>
      </c>
      <c r="U943" t="str">
        <f t="shared" si="164"/>
        <v>'錬金耐性低下弱5ターン'</v>
      </c>
      <c r="V943" t="s">
        <v>1441</v>
      </c>
      <c r="W943" t="str">
        <f t="shared" si="165"/>
        <v>insert into conditionEffect values('CE0925','CONTINUE',5,'ATTR','ADD_PERCENT_OF_MAX','ALCHEMY',-0.1,0.95,'錬金耐性低下弱5ターン');</v>
      </c>
    </row>
    <row r="944" spans="3:23">
      <c r="C944" t="s">
        <v>4846</v>
      </c>
      <c r="D944" t="s">
        <v>2884</v>
      </c>
      <c r="E944">
        <v>10</v>
      </c>
      <c r="F944" t="s">
        <v>3888</v>
      </c>
      <c r="G944" t="s">
        <v>2888</v>
      </c>
      <c r="H944" t="s">
        <v>1496</v>
      </c>
      <c r="I944">
        <v>-0.1</v>
      </c>
      <c r="J944">
        <v>0.95</v>
      </c>
      <c r="K944" t="s">
        <v>3845</v>
      </c>
      <c r="L944" t="str">
        <f t="shared" si="155"/>
        <v>insert into conditionEffect values(</v>
      </c>
      <c r="M944" t="str">
        <f t="shared" si="156"/>
        <v>'CE0926',</v>
      </c>
      <c r="N944" t="str">
        <f t="shared" si="157"/>
        <v>'CONTINUE',</v>
      </c>
      <c r="O944" t="str">
        <f t="shared" si="158"/>
        <v>10,</v>
      </c>
      <c r="P944" t="str">
        <f t="shared" si="159"/>
        <v>'ATTR',</v>
      </c>
      <c r="Q944" t="str">
        <f t="shared" si="160"/>
        <v>'ADD_PERCENT_OF_MAX',</v>
      </c>
      <c r="R944" t="str">
        <f t="shared" si="161"/>
        <v>'ALCHEMY',</v>
      </c>
      <c r="S944" t="str">
        <f t="shared" si="162"/>
        <v>-0.1,</v>
      </c>
      <c r="T944" t="str">
        <f t="shared" si="163"/>
        <v>0.95,</v>
      </c>
      <c r="U944" t="str">
        <f t="shared" si="164"/>
        <v>'錬金耐性低下弱10ターン'</v>
      </c>
      <c r="V944" t="s">
        <v>1441</v>
      </c>
      <c r="W944" t="str">
        <f t="shared" si="165"/>
        <v>insert into conditionEffect values('CE0926','CONTINUE',10,'ATTR','ADD_PERCENT_OF_MAX','ALCHEMY',-0.1,0.95,'錬金耐性低下弱10ターン');</v>
      </c>
    </row>
    <row r="945" spans="3:23">
      <c r="C945" t="s">
        <v>4847</v>
      </c>
      <c r="D945" t="s">
        <v>2886</v>
      </c>
      <c r="E945">
        <v>1</v>
      </c>
      <c r="F945" t="s">
        <v>3888</v>
      </c>
      <c r="G945" t="s">
        <v>2888</v>
      </c>
      <c r="H945" t="s">
        <v>1496</v>
      </c>
      <c r="I945">
        <v>-0.25</v>
      </c>
      <c r="J945">
        <v>0.95</v>
      </c>
      <c r="K945" t="s">
        <v>3846</v>
      </c>
      <c r="L945" t="str">
        <f t="shared" si="155"/>
        <v>insert into conditionEffect values(</v>
      </c>
      <c r="M945" t="str">
        <f t="shared" si="156"/>
        <v>'CE0927',</v>
      </c>
      <c r="N945" t="str">
        <f t="shared" si="157"/>
        <v>'ONECE',</v>
      </c>
      <c r="O945" t="str">
        <f t="shared" si="158"/>
        <v>1,</v>
      </c>
      <c r="P945" t="str">
        <f t="shared" si="159"/>
        <v>'ATTR',</v>
      </c>
      <c r="Q945" t="str">
        <f t="shared" si="160"/>
        <v>'ADD_PERCENT_OF_MAX',</v>
      </c>
      <c r="R945" t="str">
        <f t="shared" si="161"/>
        <v>'ALCHEMY',</v>
      </c>
      <c r="S945" t="str">
        <f t="shared" si="162"/>
        <v>-0.25,</v>
      </c>
      <c r="T945" t="str">
        <f t="shared" si="163"/>
        <v>0.95,</v>
      </c>
      <c r="U945" t="str">
        <f t="shared" si="164"/>
        <v>'錬金耐性低下中1ターン'</v>
      </c>
      <c r="V945" t="s">
        <v>1441</v>
      </c>
      <c r="W945" t="str">
        <f t="shared" si="165"/>
        <v>insert into conditionEffect values('CE0927','ONECE',1,'ATTR','ADD_PERCENT_OF_MAX','ALCHEMY',-0.25,0.95,'錬金耐性低下中1ターン');</v>
      </c>
    </row>
    <row r="946" spans="3:23">
      <c r="C946" t="s">
        <v>4848</v>
      </c>
      <c r="D946" t="s">
        <v>2884</v>
      </c>
      <c r="E946">
        <v>5</v>
      </c>
      <c r="F946" t="s">
        <v>3888</v>
      </c>
      <c r="G946" t="s">
        <v>2888</v>
      </c>
      <c r="H946" t="s">
        <v>1496</v>
      </c>
      <c r="I946">
        <v>-0.25</v>
      </c>
      <c r="J946">
        <v>0.95</v>
      </c>
      <c r="K946" t="s">
        <v>3847</v>
      </c>
      <c r="L946" t="str">
        <f t="shared" si="155"/>
        <v>insert into conditionEffect values(</v>
      </c>
      <c r="M946" t="str">
        <f t="shared" si="156"/>
        <v>'CE0928',</v>
      </c>
      <c r="N946" t="str">
        <f t="shared" si="157"/>
        <v>'CONTINUE',</v>
      </c>
      <c r="O946" t="str">
        <f t="shared" si="158"/>
        <v>5,</v>
      </c>
      <c r="P946" t="str">
        <f t="shared" si="159"/>
        <v>'ATTR',</v>
      </c>
      <c r="Q946" t="str">
        <f t="shared" si="160"/>
        <v>'ADD_PERCENT_OF_MAX',</v>
      </c>
      <c r="R946" t="str">
        <f t="shared" si="161"/>
        <v>'ALCHEMY',</v>
      </c>
      <c r="S946" t="str">
        <f t="shared" si="162"/>
        <v>-0.25,</v>
      </c>
      <c r="T946" t="str">
        <f t="shared" si="163"/>
        <v>0.95,</v>
      </c>
      <c r="U946" t="str">
        <f t="shared" si="164"/>
        <v>'錬金耐性低下中5ターン'</v>
      </c>
      <c r="V946" t="s">
        <v>1441</v>
      </c>
      <c r="W946" t="str">
        <f t="shared" si="165"/>
        <v>insert into conditionEffect values('CE0928','CONTINUE',5,'ATTR','ADD_PERCENT_OF_MAX','ALCHEMY',-0.25,0.95,'錬金耐性低下中5ターン');</v>
      </c>
    </row>
    <row r="947" spans="3:23">
      <c r="C947" t="s">
        <v>4849</v>
      </c>
      <c r="D947" t="s">
        <v>2884</v>
      </c>
      <c r="E947">
        <v>10</v>
      </c>
      <c r="F947" t="s">
        <v>3888</v>
      </c>
      <c r="G947" t="s">
        <v>2888</v>
      </c>
      <c r="H947" t="s">
        <v>1496</v>
      </c>
      <c r="I947">
        <v>-0.25</v>
      </c>
      <c r="J947">
        <v>0.95</v>
      </c>
      <c r="K947" t="s">
        <v>3848</v>
      </c>
      <c r="L947" t="str">
        <f t="shared" si="155"/>
        <v>insert into conditionEffect values(</v>
      </c>
      <c r="M947" t="str">
        <f t="shared" si="156"/>
        <v>'CE0929',</v>
      </c>
      <c r="N947" t="str">
        <f t="shared" si="157"/>
        <v>'CONTINUE',</v>
      </c>
      <c r="O947" t="str">
        <f t="shared" si="158"/>
        <v>10,</v>
      </c>
      <c r="P947" t="str">
        <f t="shared" si="159"/>
        <v>'ATTR',</v>
      </c>
      <c r="Q947" t="str">
        <f t="shared" si="160"/>
        <v>'ADD_PERCENT_OF_MAX',</v>
      </c>
      <c r="R947" t="str">
        <f t="shared" si="161"/>
        <v>'ALCHEMY',</v>
      </c>
      <c r="S947" t="str">
        <f t="shared" si="162"/>
        <v>-0.25,</v>
      </c>
      <c r="T947" t="str">
        <f t="shared" si="163"/>
        <v>0.95,</v>
      </c>
      <c r="U947" t="str">
        <f t="shared" si="164"/>
        <v>'錬金耐性低下中10ターン'</v>
      </c>
      <c r="V947" t="s">
        <v>1441</v>
      </c>
      <c r="W947" t="str">
        <f t="shared" si="165"/>
        <v>insert into conditionEffect values('CE0929','CONTINUE',10,'ATTR','ADD_PERCENT_OF_MAX','ALCHEMY',-0.25,0.95,'錬金耐性低下中10ターン');</v>
      </c>
    </row>
    <row r="948" spans="3:23">
      <c r="C948" t="s">
        <v>4850</v>
      </c>
      <c r="D948" t="s">
        <v>2886</v>
      </c>
      <c r="E948">
        <v>1</v>
      </c>
      <c r="F948" t="s">
        <v>3888</v>
      </c>
      <c r="G948" t="s">
        <v>2888</v>
      </c>
      <c r="H948" t="s">
        <v>1496</v>
      </c>
      <c r="I948">
        <v>-0.5</v>
      </c>
      <c r="J948">
        <v>0.95</v>
      </c>
      <c r="K948" t="s">
        <v>3849</v>
      </c>
      <c r="L948" t="str">
        <f t="shared" si="155"/>
        <v>insert into conditionEffect values(</v>
      </c>
      <c r="M948" t="str">
        <f t="shared" si="156"/>
        <v>'CE0930',</v>
      </c>
      <c r="N948" t="str">
        <f t="shared" si="157"/>
        <v>'ONECE',</v>
      </c>
      <c r="O948" t="str">
        <f t="shared" si="158"/>
        <v>1,</v>
      </c>
      <c r="P948" t="str">
        <f t="shared" si="159"/>
        <v>'ATTR',</v>
      </c>
      <c r="Q948" t="str">
        <f t="shared" si="160"/>
        <v>'ADD_PERCENT_OF_MAX',</v>
      </c>
      <c r="R948" t="str">
        <f t="shared" si="161"/>
        <v>'ALCHEMY',</v>
      </c>
      <c r="S948" t="str">
        <f t="shared" si="162"/>
        <v>-0.5,</v>
      </c>
      <c r="T948" t="str">
        <f t="shared" si="163"/>
        <v>0.95,</v>
      </c>
      <c r="U948" t="str">
        <f t="shared" si="164"/>
        <v>'錬金耐性低下強1ターン'</v>
      </c>
      <c r="V948" t="s">
        <v>1441</v>
      </c>
      <c r="W948" t="str">
        <f t="shared" si="165"/>
        <v>insert into conditionEffect values('CE0930','ONECE',1,'ATTR','ADD_PERCENT_OF_MAX','ALCHEMY',-0.5,0.95,'錬金耐性低下強1ターン');</v>
      </c>
    </row>
    <row r="949" spans="3:23">
      <c r="C949" t="s">
        <v>4851</v>
      </c>
      <c r="D949" t="s">
        <v>2884</v>
      </c>
      <c r="E949">
        <v>5</v>
      </c>
      <c r="F949" t="s">
        <v>3888</v>
      </c>
      <c r="G949" t="s">
        <v>2888</v>
      </c>
      <c r="H949" t="s">
        <v>1496</v>
      </c>
      <c r="I949">
        <v>-0.5</v>
      </c>
      <c r="J949">
        <v>0.95</v>
      </c>
      <c r="K949" t="s">
        <v>3850</v>
      </c>
      <c r="L949" t="str">
        <f t="shared" si="155"/>
        <v>insert into conditionEffect values(</v>
      </c>
      <c r="M949" t="str">
        <f t="shared" si="156"/>
        <v>'CE0931',</v>
      </c>
      <c r="N949" t="str">
        <f t="shared" si="157"/>
        <v>'CONTINUE',</v>
      </c>
      <c r="O949" t="str">
        <f t="shared" si="158"/>
        <v>5,</v>
      </c>
      <c r="P949" t="str">
        <f t="shared" si="159"/>
        <v>'ATTR',</v>
      </c>
      <c r="Q949" t="str">
        <f t="shared" si="160"/>
        <v>'ADD_PERCENT_OF_MAX',</v>
      </c>
      <c r="R949" t="str">
        <f t="shared" si="161"/>
        <v>'ALCHEMY',</v>
      </c>
      <c r="S949" t="str">
        <f t="shared" si="162"/>
        <v>-0.5,</v>
      </c>
      <c r="T949" t="str">
        <f t="shared" si="163"/>
        <v>0.95,</v>
      </c>
      <c r="U949" t="str">
        <f t="shared" si="164"/>
        <v>'錬金耐性低下強5ターン'</v>
      </c>
      <c r="V949" t="s">
        <v>1441</v>
      </c>
      <c r="W949" t="str">
        <f t="shared" si="165"/>
        <v>insert into conditionEffect values('CE0931','CONTINUE',5,'ATTR','ADD_PERCENT_OF_MAX','ALCHEMY',-0.5,0.95,'錬金耐性低下強5ターン');</v>
      </c>
    </row>
    <row r="950" spans="3:23">
      <c r="C950" t="s">
        <v>4852</v>
      </c>
      <c r="D950" t="s">
        <v>2884</v>
      </c>
      <c r="E950">
        <v>10</v>
      </c>
      <c r="F950" t="s">
        <v>3888</v>
      </c>
      <c r="G950" t="s">
        <v>2888</v>
      </c>
      <c r="H950" t="s">
        <v>1496</v>
      </c>
      <c r="I950">
        <v>-0.5</v>
      </c>
      <c r="J950">
        <v>0.95</v>
      </c>
      <c r="K950" t="s">
        <v>3851</v>
      </c>
      <c r="L950" t="str">
        <f t="shared" si="155"/>
        <v>insert into conditionEffect values(</v>
      </c>
      <c r="M950" t="str">
        <f t="shared" si="156"/>
        <v>'CE0932',</v>
      </c>
      <c r="N950" t="str">
        <f t="shared" si="157"/>
        <v>'CONTINUE',</v>
      </c>
      <c r="O950" t="str">
        <f t="shared" si="158"/>
        <v>10,</v>
      </c>
      <c r="P950" t="str">
        <f t="shared" si="159"/>
        <v>'ATTR',</v>
      </c>
      <c r="Q950" t="str">
        <f t="shared" si="160"/>
        <v>'ADD_PERCENT_OF_MAX',</v>
      </c>
      <c r="R950" t="str">
        <f t="shared" si="161"/>
        <v>'ALCHEMY',</v>
      </c>
      <c r="S950" t="str">
        <f t="shared" si="162"/>
        <v>-0.5,</v>
      </c>
      <c r="T950" t="str">
        <f t="shared" si="163"/>
        <v>0.95,</v>
      </c>
      <c r="U950" t="str">
        <f t="shared" si="164"/>
        <v>'錬金耐性低下強10ターン'</v>
      </c>
      <c r="V950" t="s">
        <v>1441</v>
      </c>
      <c r="W950" t="str">
        <f t="shared" si="165"/>
        <v>insert into conditionEffect values('CE0932','CONTINUE',10,'ATTR','ADD_PERCENT_OF_MAX','ALCHEMY',-0.5,0.95,'錬金耐性低下強10ターン');</v>
      </c>
    </row>
    <row r="951" spans="3:23">
      <c r="C951" t="s">
        <v>4853</v>
      </c>
      <c r="D951" t="s">
        <v>2886</v>
      </c>
      <c r="E951">
        <v>1</v>
      </c>
      <c r="F951" t="s">
        <v>3888</v>
      </c>
      <c r="G951" t="s">
        <v>2888</v>
      </c>
      <c r="H951" t="s">
        <v>1496</v>
      </c>
      <c r="I951">
        <v>0.1</v>
      </c>
      <c r="J951">
        <v>0.95</v>
      </c>
      <c r="K951" t="s">
        <v>3852</v>
      </c>
      <c r="L951" t="str">
        <f t="shared" si="155"/>
        <v>insert into conditionEffect values(</v>
      </c>
      <c r="M951" t="str">
        <f t="shared" si="156"/>
        <v>'CE0933',</v>
      </c>
      <c r="N951" t="str">
        <f t="shared" si="157"/>
        <v>'ONECE',</v>
      </c>
      <c r="O951" t="str">
        <f t="shared" si="158"/>
        <v>1,</v>
      </c>
      <c r="P951" t="str">
        <f t="shared" si="159"/>
        <v>'ATTR',</v>
      </c>
      <c r="Q951" t="str">
        <f t="shared" si="160"/>
        <v>'ADD_PERCENT_OF_MAX',</v>
      </c>
      <c r="R951" t="str">
        <f t="shared" si="161"/>
        <v>'ALCHEMY',</v>
      </c>
      <c r="S951" t="str">
        <f t="shared" si="162"/>
        <v>0.1,</v>
      </c>
      <c r="T951" t="str">
        <f t="shared" si="163"/>
        <v>0.95,</v>
      </c>
      <c r="U951" t="str">
        <f t="shared" si="164"/>
        <v>'精神耐性上昇弱1ターン'</v>
      </c>
      <c r="V951" t="s">
        <v>1441</v>
      </c>
      <c r="W951" t="str">
        <f t="shared" si="165"/>
        <v>insert into conditionEffect values('CE0933','ONECE',1,'ATTR','ADD_PERCENT_OF_MAX','ALCHEMY',0.1,0.95,'精神耐性上昇弱1ターン');</v>
      </c>
    </row>
    <row r="952" spans="3:23">
      <c r="C952" t="s">
        <v>4854</v>
      </c>
      <c r="D952" t="s">
        <v>2884</v>
      </c>
      <c r="E952">
        <v>5</v>
      </c>
      <c r="F952" t="s">
        <v>3888</v>
      </c>
      <c r="G952" t="s">
        <v>2888</v>
      </c>
      <c r="H952" t="s">
        <v>4943</v>
      </c>
      <c r="I952">
        <v>0.1</v>
      </c>
      <c r="J952">
        <v>0.95</v>
      </c>
      <c r="K952" t="s">
        <v>3853</v>
      </c>
      <c r="L952" t="str">
        <f t="shared" si="155"/>
        <v>insert into conditionEffect values(</v>
      </c>
      <c r="M952" t="str">
        <f t="shared" si="156"/>
        <v>'CE0934',</v>
      </c>
      <c r="N952" t="str">
        <f t="shared" si="157"/>
        <v>'CONTINUE',</v>
      </c>
      <c r="O952" t="str">
        <f t="shared" si="158"/>
        <v>5,</v>
      </c>
      <c r="P952" t="str">
        <f t="shared" si="159"/>
        <v>'ATTR',</v>
      </c>
      <c r="Q952" t="str">
        <f t="shared" si="160"/>
        <v>'ADD_PERCENT_OF_MAX',</v>
      </c>
      <c r="R952" t="str">
        <f t="shared" si="161"/>
        <v>'SPIRIT',</v>
      </c>
      <c r="S952" t="str">
        <f t="shared" si="162"/>
        <v>0.1,</v>
      </c>
      <c r="T952" t="str">
        <f t="shared" si="163"/>
        <v>0.95,</v>
      </c>
      <c r="U952" t="str">
        <f t="shared" si="164"/>
        <v>'精神耐性上昇弱5ターン'</v>
      </c>
      <c r="V952" t="s">
        <v>1441</v>
      </c>
      <c r="W952" t="str">
        <f t="shared" si="165"/>
        <v>insert into conditionEffect values('CE0934','CONTINUE',5,'ATTR','ADD_PERCENT_OF_MAX','SPIRIT',0.1,0.95,'精神耐性上昇弱5ターン');</v>
      </c>
    </row>
    <row r="953" spans="3:23">
      <c r="C953" t="s">
        <v>4855</v>
      </c>
      <c r="D953" t="s">
        <v>2884</v>
      </c>
      <c r="E953">
        <v>10</v>
      </c>
      <c r="F953" t="s">
        <v>3888</v>
      </c>
      <c r="G953" t="s">
        <v>2888</v>
      </c>
      <c r="H953" t="s">
        <v>4943</v>
      </c>
      <c r="I953">
        <v>0.1</v>
      </c>
      <c r="J953">
        <v>0.95</v>
      </c>
      <c r="K953" t="s">
        <v>3854</v>
      </c>
      <c r="L953" t="str">
        <f t="shared" si="155"/>
        <v>insert into conditionEffect values(</v>
      </c>
      <c r="M953" t="str">
        <f t="shared" si="156"/>
        <v>'CE0935',</v>
      </c>
      <c r="N953" t="str">
        <f t="shared" si="157"/>
        <v>'CONTINUE',</v>
      </c>
      <c r="O953" t="str">
        <f t="shared" si="158"/>
        <v>10,</v>
      </c>
      <c r="P953" t="str">
        <f t="shared" si="159"/>
        <v>'ATTR',</v>
      </c>
      <c r="Q953" t="str">
        <f t="shared" si="160"/>
        <v>'ADD_PERCENT_OF_MAX',</v>
      </c>
      <c r="R953" t="str">
        <f t="shared" si="161"/>
        <v>'SPIRIT',</v>
      </c>
      <c r="S953" t="str">
        <f t="shared" si="162"/>
        <v>0.1,</v>
      </c>
      <c r="T953" t="str">
        <f t="shared" si="163"/>
        <v>0.95,</v>
      </c>
      <c r="U953" t="str">
        <f t="shared" si="164"/>
        <v>'精神耐性上昇弱10ターン'</v>
      </c>
      <c r="V953" t="s">
        <v>1441</v>
      </c>
      <c r="W953" t="str">
        <f t="shared" si="165"/>
        <v>insert into conditionEffect values('CE0935','CONTINUE',10,'ATTR','ADD_PERCENT_OF_MAX','SPIRIT',0.1,0.95,'精神耐性上昇弱10ターン');</v>
      </c>
    </row>
    <row r="954" spans="3:23">
      <c r="C954" t="s">
        <v>4856</v>
      </c>
      <c r="D954" t="s">
        <v>2886</v>
      </c>
      <c r="E954">
        <v>1</v>
      </c>
      <c r="F954" t="s">
        <v>3888</v>
      </c>
      <c r="G954" t="s">
        <v>2888</v>
      </c>
      <c r="H954" t="s">
        <v>4943</v>
      </c>
      <c r="I954">
        <v>0.25</v>
      </c>
      <c r="J954">
        <v>0.95</v>
      </c>
      <c r="K954" t="s">
        <v>3855</v>
      </c>
      <c r="L954" t="str">
        <f t="shared" si="155"/>
        <v>insert into conditionEffect values(</v>
      </c>
      <c r="M954" t="str">
        <f t="shared" si="156"/>
        <v>'CE0936',</v>
      </c>
      <c r="N954" t="str">
        <f t="shared" si="157"/>
        <v>'ONECE',</v>
      </c>
      <c r="O954" t="str">
        <f t="shared" si="158"/>
        <v>1,</v>
      </c>
      <c r="P954" t="str">
        <f t="shared" si="159"/>
        <v>'ATTR',</v>
      </c>
      <c r="Q954" t="str">
        <f t="shared" si="160"/>
        <v>'ADD_PERCENT_OF_MAX',</v>
      </c>
      <c r="R954" t="str">
        <f t="shared" si="161"/>
        <v>'SPIRIT',</v>
      </c>
      <c r="S954" t="str">
        <f t="shared" si="162"/>
        <v>0.25,</v>
      </c>
      <c r="T954" t="str">
        <f t="shared" si="163"/>
        <v>0.95,</v>
      </c>
      <c r="U954" t="str">
        <f t="shared" si="164"/>
        <v>'精神耐性上昇中1ターン'</v>
      </c>
      <c r="V954" t="s">
        <v>1441</v>
      </c>
      <c r="W954" t="str">
        <f t="shared" si="165"/>
        <v>insert into conditionEffect values('CE0936','ONECE',1,'ATTR','ADD_PERCENT_OF_MAX','SPIRIT',0.25,0.95,'精神耐性上昇中1ターン');</v>
      </c>
    </row>
    <row r="955" spans="3:23">
      <c r="C955" t="s">
        <v>4857</v>
      </c>
      <c r="D955" t="s">
        <v>2884</v>
      </c>
      <c r="E955">
        <v>5</v>
      </c>
      <c r="F955" t="s">
        <v>3888</v>
      </c>
      <c r="G955" t="s">
        <v>2888</v>
      </c>
      <c r="H955" t="s">
        <v>4943</v>
      </c>
      <c r="I955">
        <v>0.25</v>
      </c>
      <c r="J955">
        <v>0.95</v>
      </c>
      <c r="K955" t="s">
        <v>3856</v>
      </c>
      <c r="L955" t="str">
        <f t="shared" si="155"/>
        <v>insert into conditionEffect values(</v>
      </c>
      <c r="M955" t="str">
        <f t="shared" si="156"/>
        <v>'CE0937',</v>
      </c>
      <c r="N955" t="str">
        <f t="shared" si="157"/>
        <v>'CONTINUE',</v>
      </c>
      <c r="O955" t="str">
        <f t="shared" si="158"/>
        <v>5,</v>
      </c>
      <c r="P955" t="str">
        <f t="shared" si="159"/>
        <v>'ATTR',</v>
      </c>
      <c r="Q955" t="str">
        <f t="shared" si="160"/>
        <v>'ADD_PERCENT_OF_MAX',</v>
      </c>
      <c r="R955" t="str">
        <f t="shared" si="161"/>
        <v>'SPIRIT',</v>
      </c>
      <c r="S955" t="str">
        <f t="shared" si="162"/>
        <v>0.25,</v>
      </c>
      <c r="T955" t="str">
        <f t="shared" si="163"/>
        <v>0.95,</v>
      </c>
      <c r="U955" t="str">
        <f t="shared" si="164"/>
        <v>'精神耐性上昇中5ターン'</v>
      </c>
      <c r="V955" t="s">
        <v>1441</v>
      </c>
      <c r="W955" t="str">
        <f t="shared" si="165"/>
        <v>insert into conditionEffect values('CE0937','CONTINUE',5,'ATTR','ADD_PERCENT_OF_MAX','SPIRIT',0.25,0.95,'精神耐性上昇中5ターン');</v>
      </c>
    </row>
    <row r="956" spans="3:23">
      <c r="C956" t="s">
        <v>4858</v>
      </c>
      <c r="D956" t="s">
        <v>2884</v>
      </c>
      <c r="E956">
        <v>10</v>
      </c>
      <c r="F956" t="s">
        <v>3888</v>
      </c>
      <c r="G956" t="s">
        <v>2888</v>
      </c>
      <c r="H956" t="s">
        <v>4943</v>
      </c>
      <c r="I956">
        <v>0.25</v>
      </c>
      <c r="J956">
        <v>0.95</v>
      </c>
      <c r="K956" t="s">
        <v>3857</v>
      </c>
      <c r="L956" t="str">
        <f t="shared" si="155"/>
        <v>insert into conditionEffect values(</v>
      </c>
      <c r="M956" t="str">
        <f t="shared" si="156"/>
        <v>'CE0938',</v>
      </c>
      <c r="N956" t="str">
        <f t="shared" si="157"/>
        <v>'CONTINUE',</v>
      </c>
      <c r="O956" t="str">
        <f t="shared" si="158"/>
        <v>10,</v>
      </c>
      <c r="P956" t="str">
        <f t="shared" si="159"/>
        <v>'ATTR',</v>
      </c>
      <c r="Q956" t="str">
        <f t="shared" si="160"/>
        <v>'ADD_PERCENT_OF_MAX',</v>
      </c>
      <c r="R956" t="str">
        <f t="shared" si="161"/>
        <v>'SPIRIT',</v>
      </c>
      <c r="S956" t="str">
        <f t="shared" si="162"/>
        <v>0.25,</v>
      </c>
      <c r="T956" t="str">
        <f t="shared" si="163"/>
        <v>0.95,</v>
      </c>
      <c r="U956" t="str">
        <f t="shared" si="164"/>
        <v>'精神耐性上昇中10ターン'</v>
      </c>
      <c r="V956" t="s">
        <v>1441</v>
      </c>
      <c r="W956" t="str">
        <f t="shared" si="165"/>
        <v>insert into conditionEffect values('CE0938','CONTINUE',10,'ATTR','ADD_PERCENT_OF_MAX','SPIRIT',0.25,0.95,'精神耐性上昇中10ターン');</v>
      </c>
    </row>
    <row r="957" spans="3:23">
      <c r="C957" t="s">
        <v>4859</v>
      </c>
      <c r="D957" t="s">
        <v>2886</v>
      </c>
      <c r="E957">
        <v>1</v>
      </c>
      <c r="F957" t="s">
        <v>3888</v>
      </c>
      <c r="G957" t="s">
        <v>2888</v>
      </c>
      <c r="H957" t="s">
        <v>4943</v>
      </c>
      <c r="I957">
        <v>0.5</v>
      </c>
      <c r="J957">
        <v>0.95</v>
      </c>
      <c r="K957" t="s">
        <v>3858</v>
      </c>
      <c r="L957" t="str">
        <f t="shared" si="155"/>
        <v>insert into conditionEffect values(</v>
      </c>
      <c r="M957" t="str">
        <f t="shared" si="156"/>
        <v>'CE0939',</v>
      </c>
      <c r="N957" t="str">
        <f t="shared" si="157"/>
        <v>'ONECE',</v>
      </c>
      <c r="O957" t="str">
        <f t="shared" si="158"/>
        <v>1,</v>
      </c>
      <c r="P957" t="str">
        <f t="shared" si="159"/>
        <v>'ATTR',</v>
      </c>
      <c r="Q957" t="str">
        <f t="shared" si="160"/>
        <v>'ADD_PERCENT_OF_MAX',</v>
      </c>
      <c r="R957" t="str">
        <f t="shared" si="161"/>
        <v>'SPIRIT',</v>
      </c>
      <c r="S957" t="str">
        <f t="shared" si="162"/>
        <v>0.5,</v>
      </c>
      <c r="T957" t="str">
        <f t="shared" si="163"/>
        <v>0.95,</v>
      </c>
      <c r="U957" t="str">
        <f t="shared" si="164"/>
        <v>'精神耐性上昇強1ターン'</v>
      </c>
      <c r="V957" t="s">
        <v>1441</v>
      </c>
      <c r="W957" t="str">
        <f t="shared" si="165"/>
        <v>insert into conditionEffect values('CE0939','ONECE',1,'ATTR','ADD_PERCENT_OF_MAX','SPIRIT',0.5,0.95,'精神耐性上昇強1ターン');</v>
      </c>
    </row>
    <row r="958" spans="3:23">
      <c r="C958" t="s">
        <v>4860</v>
      </c>
      <c r="D958" t="s">
        <v>2884</v>
      </c>
      <c r="E958">
        <v>5</v>
      </c>
      <c r="F958" t="s">
        <v>3888</v>
      </c>
      <c r="G958" t="s">
        <v>2888</v>
      </c>
      <c r="H958" t="s">
        <v>4943</v>
      </c>
      <c r="I958">
        <v>0.5</v>
      </c>
      <c r="J958">
        <v>0.95</v>
      </c>
      <c r="K958" t="s">
        <v>3859</v>
      </c>
      <c r="L958" t="str">
        <f t="shared" si="155"/>
        <v>insert into conditionEffect values(</v>
      </c>
      <c r="M958" t="str">
        <f t="shared" si="156"/>
        <v>'CE0940',</v>
      </c>
      <c r="N958" t="str">
        <f t="shared" si="157"/>
        <v>'CONTINUE',</v>
      </c>
      <c r="O958" t="str">
        <f t="shared" si="158"/>
        <v>5,</v>
      </c>
      <c r="P958" t="str">
        <f t="shared" si="159"/>
        <v>'ATTR',</v>
      </c>
      <c r="Q958" t="str">
        <f t="shared" si="160"/>
        <v>'ADD_PERCENT_OF_MAX',</v>
      </c>
      <c r="R958" t="str">
        <f t="shared" si="161"/>
        <v>'SPIRIT',</v>
      </c>
      <c r="S958" t="str">
        <f t="shared" si="162"/>
        <v>0.5,</v>
      </c>
      <c r="T958" t="str">
        <f t="shared" si="163"/>
        <v>0.95,</v>
      </c>
      <c r="U958" t="str">
        <f t="shared" si="164"/>
        <v>'精神耐性上昇強5ターン'</v>
      </c>
      <c r="V958" t="s">
        <v>1441</v>
      </c>
      <c r="W958" t="str">
        <f t="shared" si="165"/>
        <v>insert into conditionEffect values('CE0940','CONTINUE',5,'ATTR','ADD_PERCENT_OF_MAX','SPIRIT',0.5,0.95,'精神耐性上昇強5ターン');</v>
      </c>
    </row>
    <row r="959" spans="3:23">
      <c r="C959" t="s">
        <v>4861</v>
      </c>
      <c r="D959" t="s">
        <v>2884</v>
      </c>
      <c r="E959">
        <v>10</v>
      </c>
      <c r="F959" t="s">
        <v>3888</v>
      </c>
      <c r="G959" t="s">
        <v>2888</v>
      </c>
      <c r="H959" t="s">
        <v>4943</v>
      </c>
      <c r="I959">
        <v>0.5</v>
      </c>
      <c r="J959">
        <v>0.95</v>
      </c>
      <c r="K959" t="s">
        <v>3860</v>
      </c>
      <c r="L959" t="str">
        <f t="shared" si="155"/>
        <v>insert into conditionEffect values(</v>
      </c>
      <c r="M959" t="str">
        <f t="shared" si="156"/>
        <v>'CE0941',</v>
      </c>
      <c r="N959" t="str">
        <f t="shared" si="157"/>
        <v>'CONTINUE',</v>
      </c>
      <c r="O959" t="str">
        <f t="shared" si="158"/>
        <v>10,</v>
      </c>
      <c r="P959" t="str">
        <f t="shared" si="159"/>
        <v>'ATTR',</v>
      </c>
      <c r="Q959" t="str">
        <f t="shared" si="160"/>
        <v>'ADD_PERCENT_OF_MAX',</v>
      </c>
      <c r="R959" t="str">
        <f t="shared" si="161"/>
        <v>'SPIRIT',</v>
      </c>
      <c r="S959" t="str">
        <f t="shared" si="162"/>
        <v>0.5,</v>
      </c>
      <c r="T959" t="str">
        <f t="shared" si="163"/>
        <v>0.95,</v>
      </c>
      <c r="U959" t="str">
        <f t="shared" si="164"/>
        <v>'精神耐性上昇強10ターン'</v>
      </c>
      <c r="V959" t="s">
        <v>1441</v>
      </c>
      <c r="W959" t="str">
        <f t="shared" si="165"/>
        <v>insert into conditionEffect values('CE0941','CONTINUE',10,'ATTR','ADD_PERCENT_OF_MAX','SPIRIT',0.5,0.95,'精神耐性上昇強10ターン');</v>
      </c>
    </row>
    <row r="960" spans="3:23">
      <c r="C960" t="s">
        <v>4862</v>
      </c>
      <c r="D960" t="s">
        <v>2886</v>
      </c>
      <c r="E960">
        <v>1</v>
      </c>
      <c r="F960" t="s">
        <v>3888</v>
      </c>
      <c r="G960" t="s">
        <v>2888</v>
      </c>
      <c r="H960" t="s">
        <v>4943</v>
      </c>
      <c r="I960">
        <v>-0.1</v>
      </c>
      <c r="J960">
        <v>0.95</v>
      </c>
      <c r="K960" t="s">
        <v>3861</v>
      </c>
      <c r="L960" t="str">
        <f t="shared" si="155"/>
        <v>insert into conditionEffect values(</v>
      </c>
      <c r="M960" t="str">
        <f t="shared" si="156"/>
        <v>'CE0942',</v>
      </c>
      <c r="N960" t="str">
        <f t="shared" si="157"/>
        <v>'ONECE',</v>
      </c>
      <c r="O960" t="str">
        <f t="shared" si="158"/>
        <v>1,</v>
      </c>
      <c r="P960" t="str">
        <f t="shared" si="159"/>
        <v>'ATTR',</v>
      </c>
      <c r="Q960" t="str">
        <f t="shared" si="160"/>
        <v>'ADD_PERCENT_OF_MAX',</v>
      </c>
      <c r="R960" t="str">
        <f t="shared" si="161"/>
        <v>'SPIRIT',</v>
      </c>
      <c r="S960" t="str">
        <f t="shared" si="162"/>
        <v>-0.1,</v>
      </c>
      <c r="T960" t="str">
        <f t="shared" si="163"/>
        <v>0.95,</v>
      </c>
      <c r="U960" t="str">
        <f t="shared" si="164"/>
        <v>'精神耐性低下弱1ターン'</v>
      </c>
      <c r="V960" t="s">
        <v>1441</v>
      </c>
      <c r="W960" t="str">
        <f t="shared" si="165"/>
        <v>insert into conditionEffect values('CE0942','ONECE',1,'ATTR','ADD_PERCENT_OF_MAX','SPIRIT',-0.1,0.95,'精神耐性低下弱1ターン');</v>
      </c>
    </row>
    <row r="961" spans="3:23">
      <c r="C961" t="s">
        <v>4863</v>
      </c>
      <c r="D961" t="s">
        <v>2884</v>
      </c>
      <c r="E961">
        <v>5</v>
      </c>
      <c r="F961" t="s">
        <v>3888</v>
      </c>
      <c r="G961" t="s">
        <v>2888</v>
      </c>
      <c r="H961" t="s">
        <v>4943</v>
      </c>
      <c r="I961">
        <v>-0.1</v>
      </c>
      <c r="J961">
        <v>0.95</v>
      </c>
      <c r="K961" t="s">
        <v>3862</v>
      </c>
      <c r="L961" t="str">
        <f t="shared" si="155"/>
        <v>insert into conditionEffect values(</v>
      </c>
      <c r="M961" t="str">
        <f t="shared" si="156"/>
        <v>'CE0943',</v>
      </c>
      <c r="N961" t="str">
        <f t="shared" si="157"/>
        <v>'CONTINUE',</v>
      </c>
      <c r="O961" t="str">
        <f t="shared" si="158"/>
        <v>5,</v>
      </c>
      <c r="P961" t="str">
        <f t="shared" si="159"/>
        <v>'ATTR',</v>
      </c>
      <c r="Q961" t="str">
        <f t="shared" si="160"/>
        <v>'ADD_PERCENT_OF_MAX',</v>
      </c>
      <c r="R961" t="str">
        <f t="shared" si="161"/>
        <v>'SPIRIT',</v>
      </c>
      <c r="S961" t="str">
        <f t="shared" si="162"/>
        <v>-0.1,</v>
      </c>
      <c r="T961" t="str">
        <f t="shared" si="163"/>
        <v>0.95,</v>
      </c>
      <c r="U961" t="str">
        <f t="shared" si="164"/>
        <v>'精神耐性低下弱5ターン'</v>
      </c>
      <c r="V961" t="s">
        <v>1441</v>
      </c>
      <c r="W961" t="str">
        <f t="shared" si="165"/>
        <v>insert into conditionEffect values('CE0943','CONTINUE',5,'ATTR','ADD_PERCENT_OF_MAX','SPIRIT',-0.1,0.95,'精神耐性低下弱5ターン');</v>
      </c>
    </row>
    <row r="962" spans="3:23">
      <c r="C962" t="s">
        <v>4864</v>
      </c>
      <c r="D962" t="s">
        <v>2884</v>
      </c>
      <c r="E962">
        <v>10</v>
      </c>
      <c r="F962" t="s">
        <v>3888</v>
      </c>
      <c r="G962" t="s">
        <v>2888</v>
      </c>
      <c r="H962" t="s">
        <v>4943</v>
      </c>
      <c r="I962">
        <v>-0.1</v>
      </c>
      <c r="J962">
        <v>0.95</v>
      </c>
      <c r="K962" t="s">
        <v>3863</v>
      </c>
      <c r="L962" t="str">
        <f t="shared" si="155"/>
        <v>insert into conditionEffect values(</v>
      </c>
      <c r="M962" t="str">
        <f t="shared" si="156"/>
        <v>'CE0944',</v>
      </c>
      <c r="N962" t="str">
        <f t="shared" si="157"/>
        <v>'CONTINUE',</v>
      </c>
      <c r="O962" t="str">
        <f t="shared" si="158"/>
        <v>10,</v>
      </c>
      <c r="P962" t="str">
        <f t="shared" si="159"/>
        <v>'ATTR',</v>
      </c>
      <c r="Q962" t="str">
        <f t="shared" si="160"/>
        <v>'ADD_PERCENT_OF_MAX',</v>
      </c>
      <c r="R962" t="str">
        <f t="shared" si="161"/>
        <v>'SPIRIT',</v>
      </c>
      <c r="S962" t="str">
        <f t="shared" si="162"/>
        <v>-0.1,</v>
      </c>
      <c r="T962" t="str">
        <f t="shared" si="163"/>
        <v>0.95,</v>
      </c>
      <c r="U962" t="str">
        <f t="shared" si="164"/>
        <v>'精神耐性低下弱10ターン'</v>
      </c>
      <c r="V962" t="s">
        <v>1441</v>
      </c>
      <c r="W962" t="str">
        <f t="shared" si="165"/>
        <v>insert into conditionEffect values('CE0944','CONTINUE',10,'ATTR','ADD_PERCENT_OF_MAX','SPIRIT',-0.1,0.95,'精神耐性低下弱10ターン');</v>
      </c>
    </row>
    <row r="963" spans="3:23">
      <c r="C963" t="s">
        <v>4865</v>
      </c>
      <c r="D963" t="s">
        <v>2886</v>
      </c>
      <c r="E963">
        <v>1</v>
      </c>
      <c r="F963" t="s">
        <v>3888</v>
      </c>
      <c r="G963" t="s">
        <v>2888</v>
      </c>
      <c r="H963" t="s">
        <v>4943</v>
      </c>
      <c r="I963">
        <v>-0.25</v>
      </c>
      <c r="J963">
        <v>0.95</v>
      </c>
      <c r="K963" t="s">
        <v>3864</v>
      </c>
      <c r="L963" t="str">
        <f t="shared" si="155"/>
        <v>insert into conditionEffect values(</v>
      </c>
      <c r="M963" t="str">
        <f t="shared" si="156"/>
        <v>'CE0945',</v>
      </c>
      <c r="N963" t="str">
        <f t="shared" si="157"/>
        <v>'ONECE',</v>
      </c>
      <c r="O963" t="str">
        <f t="shared" si="158"/>
        <v>1,</v>
      </c>
      <c r="P963" t="str">
        <f t="shared" si="159"/>
        <v>'ATTR',</v>
      </c>
      <c r="Q963" t="str">
        <f t="shared" si="160"/>
        <v>'ADD_PERCENT_OF_MAX',</v>
      </c>
      <c r="R963" t="str">
        <f t="shared" si="161"/>
        <v>'SPIRIT',</v>
      </c>
      <c r="S963" t="str">
        <f t="shared" si="162"/>
        <v>-0.25,</v>
      </c>
      <c r="T963" t="str">
        <f t="shared" si="163"/>
        <v>0.95,</v>
      </c>
      <c r="U963" t="str">
        <f t="shared" si="164"/>
        <v>'精神耐性低下中1ターン'</v>
      </c>
      <c r="V963" t="s">
        <v>1441</v>
      </c>
      <c r="W963" t="str">
        <f t="shared" si="165"/>
        <v>insert into conditionEffect values('CE0945','ONECE',1,'ATTR','ADD_PERCENT_OF_MAX','SPIRIT',-0.25,0.95,'精神耐性低下中1ターン');</v>
      </c>
    </row>
    <row r="964" spans="3:23">
      <c r="C964" t="s">
        <v>4866</v>
      </c>
      <c r="D964" t="s">
        <v>2884</v>
      </c>
      <c r="E964">
        <v>5</v>
      </c>
      <c r="F964" t="s">
        <v>3888</v>
      </c>
      <c r="G964" t="s">
        <v>2888</v>
      </c>
      <c r="H964" t="s">
        <v>4943</v>
      </c>
      <c r="I964">
        <v>-0.25</v>
      </c>
      <c r="J964">
        <v>0.95</v>
      </c>
      <c r="K964" t="s">
        <v>3865</v>
      </c>
      <c r="L964" t="str">
        <f t="shared" si="155"/>
        <v>insert into conditionEffect values(</v>
      </c>
      <c r="M964" t="str">
        <f t="shared" si="156"/>
        <v>'CE0946',</v>
      </c>
      <c r="N964" t="str">
        <f t="shared" si="157"/>
        <v>'CONTINUE',</v>
      </c>
      <c r="O964" t="str">
        <f t="shared" si="158"/>
        <v>5,</v>
      </c>
      <c r="P964" t="str">
        <f t="shared" si="159"/>
        <v>'ATTR',</v>
      </c>
      <c r="Q964" t="str">
        <f t="shared" si="160"/>
        <v>'ADD_PERCENT_OF_MAX',</v>
      </c>
      <c r="R964" t="str">
        <f t="shared" si="161"/>
        <v>'SPIRIT',</v>
      </c>
      <c r="S964" t="str">
        <f t="shared" si="162"/>
        <v>-0.25,</v>
      </c>
      <c r="T964" t="str">
        <f t="shared" si="163"/>
        <v>0.95,</v>
      </c>
      <c r="U964" t="str">
        <f t="shared" si="164"/>
        <v>'精神耐性低下中5ターン'</v>
      </c>
      <c r="V964" t="s">
        <v>1441</v>
      </c>
      <c r="W964" t="str">
        <f t="shared" si="165"/>
        <v>insert into conditionEffect values('CE0946','CONTINUE',5,'ATTR','ADD_PERCENT_OF_MAX','SPIRIT',-0.25,0.95,'精神耐性低下中5ターン');</v>
      </c>
    </row>
    <row r="965" spans="3:23">
      <c r="C965" t="s">
        <v>4867</v>
      </c>
      <c r="D965" t="s">
        <v>2884</v>
      </c>
      <c r="E965">
        <v>10</v>
      </c>
      <c r="F965" t="s">
        <v>3888</v>
      </c>
      <c r="G965" t="s">
        <v>2888</v>
      </c>
      <c r="H965" t="s">
        <v>4943</v>
      </c>
      <c r="I965">
        <v>-0.25</v>
      </c>
      <c r="J965">
        <v>0.95</v>
      </c>
      <c r="K965" t="s">
        <v>3866</v>
      </c>
      <c r="L965" t="str">
        <f t="shared" ref="L965:L1028" si="166">"insert into conditionEffect values("</f>
        <v>insert into conditionEffect values(</v>
      </c>
      <c r="M965" t="str">
        <f t="shared" ref="M965:M1028" si="167">"'"&amp;C965&amp;"',"</f>
        <v>'CE0947',</v>
      </c>
      <c r="N965" t="str">
        <f t="shared" ref="N965:N1028" si="168">"'"&amp;D965&amp;"',"</f>
        <v>'CONTINUE',</v>
      </c>
      <c r="O965" t="str">
        <f t="shared" ref="O965:O1028" si="169">E965&amp;","</f>
        <v>10,</v>
      </c>
      <c r="P965" t="str">
        <f t="shared" ref="P965:P1028" si="170">"'"&amp;F965&amp;"',"</f>
        <v>'ATTR',</v>
      </c>
      <c r="Q965" t="str">
        <f t="shared" ref="Q965:Q1028" si="171">"'"&amp;G965&amp;"',"</f>
        <v>'ADD_PERCENT_OF_MAX',</v>
      </c>
      <c r="R965" t="str">
        <f t="shared" ref="R965:R1028" si="172">"'"&amp;H965&amp;"',"</f>
        <v>'SPIRIT',</v>
      </c>
      <c r="S965" t="str">
        <f t="shared" ref="S965:S1028" si="173">I965&amp;","</f>
        <v>-0.25,</v>
      </c>
      <c r="T965" t="str">
        <f t="shared" ref="T965:T1028" si="174">J965&amp;","</f>
        <v>0.95,</v>
      </c>
      <c r="U965" t="str">
        <f t="shared" ref="U965:U1028" si="175">"'"&amp;K965&amp;"'"</f>
        <v>'精神耐性低下中10ターン'</v>
      </c>
      <c r="V965" t="s">
        <v>1441</v>
      </c>
      <c r="W965" t="str">
        <f t="shared" ref="W965:W1028" si="176">L965&amp;M965&amp;N965&amp;O965&amp;P965&amp;Q965&amp;R965&amp;S965&amp;T965&amp;U965&amp;V965</f>
        <v>insert into conditionEffect values('CE0947','CONTINUE',10,'ATTR','ADD_PERCENT_OF_MAX','SPIRIT',-0.25,0.95,'精神耐性低下中10ターン');</v>
      </c>
    </row>
    <row r="966" spans="3:23">
      <c r="C966" t="s">
        <v>4868</v>
      </c>
      <c r="D966" t="s">
        <v>2886</v>
      </c>
      <c r="E966">
        <v>1</v>
      </c>
      <c r="F966" t="s">
        <v>3888</v>
      </c>
      <c r="G966" t="s">
        <v>2888</v>
      </c>
      <c r="H966" t="s">
        <v>4943</v>
      </c>
      <c r="I966">
        <v>-0.5</v>
      </c>
      <c r="J966">
        <v>0.95</v>
      </c>
      <c r="K966" t="s">
        <v>3867</v>
      </c>
      <c r="L966" t="str">
        <f t="shared" si="166"/>
        <v>insert into conditionEffect values(</v>
      </c>
      <c r="M966" t="str">
        <f t="shared" si="167"/>
        <v>'CE0948',</v>
      </c>
      <c r="N966" t="str">
        <f t="shared" si="168"/>
        <v>'ONECE',</v>
      </c>
      <c r="O966" t="str">
        <f t="shared" si="169"/>
        <v>1,</v>
      </c>
      <c r="P966" t="str">
        <f t="shared" si="170"/>
        <v>'ATTR',</v>
      </c>
      <c r="Q966" t="str">
        <f t="shared" si="171"/>
        <v>'ADD_PERCENT_OF_MAX',</v>
      </c>
      <c r="R966" t="str">
        <f t="shared" si="172"/>
        <v>'SPIRIT',</v>
      </c>
      <c r="S966" t="str">
        <f t="shared" si="173"/>
        <v>-0.5,</v>
      </c>
      <c r="T966" t="str">
        <f t="shared" si="174"/>
        <v>0.95,</v>
      </c>
      <c r="U966" t="str">
        <f t="shared" si="175"/>
        <v>'精神耐性低下強1ターン'</v>
      </c>
      <c r="V966" t="s">
        <v>1441</v>
      </c>
      <c r="W966" t="str">
        <f t="shared" si="176"/>
        <v>insert into conditionEffect values('CE0948','ONECE',1,'ATTR','ADD_PERCENT_OF_MAX','SPIRIT',-0.5,0.95,'精神耐性低下強1ターン');</v>
      </c>
    </row>
    <row r="967" spans="3:23">
      <c r="C967" t="s">
        <v>4869</v>
      </c>
      <c r="D967" t="s">
        <v>2884</v>
      </c>
      <c r="E967">
        <v>5</v>
      </c>
      <c r="F967" t="s">
        <v>3888</v>
      </c>
      <c r="G967" t="s">
        <v>2888</v>
      </c>
      <c r="H967" t="s">
        <v>4943</v>
      </c>
      <c r="I967">
        <v>-0.5</v>
      </c>
      <c r="J967">
        <v>0.95</v>
      </c>
      <c r="K967" t="s">
        <v>3868</v>
      </c>
      <c r="L967" t="str">
        <f t="shared" si="166"/>
        <v>insert into conditionEffect values(</v>
      </c>
      <c r="M967" t="str">
        <f t="shared" si="167"/>
        <v>'CE0949',</v>
      </c>
      <c r="N967" t="str">
        <f t="shared" si="168"/>
        <v>'CONTINUE',</v>
      </c>
      <c r="O967" t="str">
        <f t="shared" si="169"/>
        <v>5,</v>
      </c>
      <c r="P967" t="str">
        <f t="shared" si="170"/>
        <v>'ATTR',</v>
      </c>
      <c r="Q967" t="str">
        <f t="shared" si="171"/>
        <v>'ADD_PERCENT_OF_MAX',</v>
      </c>
      <c r="R967" t="str">
        <f t="shared" si="172"/>
        <v>'SPIRIT',</v>
      </c>
      <c r="S967" t="str">
        <f t="shared" si="173"/>
        <v>-0.5,</v>
      </c>
      <c r="T967" t="str">
        <f t="shared" si="174"/>
        <v>0.95,</v>
      </c>
      <c r="U967" t="str">
        <f t="shared" si="175"/>
        <v>'精神耐性低下強5ターン'</v>
      </c>
      <c r="V967" t="s">
        <v>1441</v>
      </c>
      <c r="W967" t="str">
        <f t="shared" si="176"/>
        <v>insert into conditionEffect values('CE0949','CONTINUE',5,'ATTR','ADD_PERCENT_OF_MAX','SPIRIT',-0.5,0.95,'精神耐性低下強5ターン');</v>
      </c>
    </row>
    <row r="968" spans="3:23">
      <c r="C968" t="s">
        <v>4870</v>
      </c>
      <c r="D968" t="s">
        <v>2884</v>
      </c>
      <c r="E968">
        <v>10</v>
      </c>
      <c r="F968" t="s">
        <v>3888</v>
      </c>
      <c r="G968" t="s">
        <v>2888</v>
      </c>
      <c r="H968" t="s">
        <v>4943</v>
      </c>
      <c r="I968">
        <v>-0.5</v>
      </c>
      <c r="J968">
        <v>0.95</v>
      </c>
      <c r="K968" t="s">
        <v>3869</v>
      </c>
      <c r="L968" t="str">
        <f t="shared" si="166"/>
        <v>insert into conditionEffect values(</v>
      </c>
      <c r="M968" t="str">
        <f t="shared" si="167"/>
        <v>'CE0950',</v>
      </c>
      <c r="N968" t="str">
        <f t="shared" si="168"/>
        <v>'CONTINUE',</v>
      </c>
      <c r="O968" t="str">
        <f t="shared" si="169"/>
        <v>10,</v>
      </c>
      <c r="P968" t="str">
        <f t="shared" si="170"/>
        <v>'ATTR',</v>
      </c>
      <c r="Q968" t="str">
        <f t="shared" si="171"/>
        <v>'ADD_PERCENT_OF_MAX',</v>
      </c>
      <c r="R968" t="str">
        <f t="shared" si="172"/>
        <v>'SPIRIT',</v>
      </c>
      <c r="S968" t="str">
        <f t="shared" si="173"/>
        <v>-0.5,</v>
      </c>
      <c r="T968" t="str">
        <f t="shared" si="174"/>
        <v>0.95,</v>
      </c>
      <c r="U968" t="str">
        <f t="shared" si="175"/>
        <v>'精神耐性低下強10ターン'</v>
      </c>
      <c r="V968" t="s">
        <v>1441</v>
      </c>
      <c r="W968" t="str">
        <f t="shared" si="176"/>
        <v>insert into conditionEffect values('CE0950','CONTINUE',10,'ATTR','ADD_PERCENT_OF_MAX','SPIRIT',-0.5,0.95,'精神耐性低下強10ターン');</v>
      </c>
    </row>
    <row r="969" spans="3:23">
      <c r="C969" t="s">
        <v>4871</v>
      </c>
      <c r="D969" t="s">
        <v>2886</v>
      </c>
      <c r="E969">
        <v>1</v>
      </c>
      <c r="F969" t="s">
        <v>3888</v>
      </c>
      <c r="G969" t="s">
        <v>2888</v>
      </c>
      <c r="H969" t="s">
        <v>1497</v>
      </c>
      <c r="I969">
        <v>0.1</v>
      </c>
      <c r="J969">
        <v>0.95</v>
      </c>
      <c r="K969" t="s">
        <v>3870</v>
      </c>
      <c r="L969" t="str">
        <f t="shared" si="166"/>
        <v>insert into conditionEffect values(</v>
      </c>
      <c r="M969" t="str">
        <f t="shared" si="167"/>
        <v>'CE0951',</v>
      </c>
      <c r="N969" t="str">
        <f t="shared" si="168"/>
        <v>'ONECE',</v>
      </c>
      <c r="O969" t="str">
        <f t="shared" si="169"/>
        <v>1,</v>
      </c>
      <c r="P969" t="str">
        <f t="shared" si="170"/>
        <v>'ATTR',</v>
      </c>
      <c r="Q969" t="str">
        <f t="shared" si="171"/>
        <v>'ADD_PERCENT_OF_MAX',</v>
      </c>
      <c r="R969" t="str">
        <f t="shared" si="172"/>
        <v>'SPACE_TIME',</v>
      </c>
      <c r="S969" t="str">
        <f t="shared" si="173"/>
        <v>0.1,</v>
      </c>
      <c r="T969" t="str">
        <f t="shared" si="174"/>
        <v>0.95,</v>
      </c>
      <c r="U969" t="str">
        <f t="shared" si="175"/>
        <v>'時空耐性上昇弱1ターン'</v>
      </c>
      <c r="V969" t="s">
        <v>1441</v>
      </c>
      <c r="W969" t="str">
        <f t="shared" si="176"/>
        <v>insert into conditionEffect values('CE0951','ONECE',1,'ATTR','ADD_PERCENT_OF_MAX','SPACE_TIME',0.1,0.95,'時空耐性上昇弱1ターン');</v>
      </c>
    </row>
    <row r="970" spans="3:23">
      <c r="C970" t="s">
        <v>4872</v>
      </c>
      <c r="D970" t="s">
        <v>2884</v>
      </c>
      <c r="E970">
        <v>5</v>
      </c>
      <c r="F970" t="s">
        <v>3888</v>
      </c>
      <c r="G970" t="s">
        <v>2888</v>
      </c>
      <c r="H970" t="s">
        <v>1497</v>
      </c>
      <c r="I970">
        <v>0.1</v>
      </c>
      <c r="J970">
        <v>0.95</v>
      </c>
      <c r="K970" t="s">
        <v>3871</v>
      </c>
      <c r="L970" t="str">
        <f t="shared" si="166"/>
        <v>insert into conditionEffect values(</v>
      </c>
      <c r="M970" t="str">
        <f t="shared" si="167"/>
        <v>'CE0952',</v>
      </c>
      <c r="N970" t="str">
        <f t="shared" si="168"/>
        <v>'CONTINUE',</v>
      </c>
      <c r="O970" t="str">
        <f t="shared" si="169"/>
        <v>5,</v>
      </c>
      <c r="P970" t="str">
        <f t="shared" si="170"/>
        <v>'ATTR',</v>
      </c>
      <c r="Q970" t="str">
        <f t="shared" si="171"/>
        <v>'ADD_PERCENT_OF_MAX',</v>
      </c>
      <c r="R970" t="str">
        <f t="shared" si="172"/>
        <v>'SPACE_TIME',</v>
      </c>
      <c r="S970" t="str">
        <f t="shared" si="173"/>
        <v>0.1,</v>
      </c>
      <c r="T970" t="str">
        <f t="shared" si="174"/>
        <v>0.95,</v>
      </c>
      <c r="U970" t="str">
        <f t="shared" si="175"/>
        <v>'時空耐性上昇弱5ターン'</v>
      </c>
      <c r="V970" t="s">
        <v>1441</v>
      </c>
      <c r="W970" t="str">
        <f t="shared" si="176"/>
        <v>insert into conditionEffect values('CE0952','CONTINUE',5,'ATTR','ADD_PERCENT_OF_MAX','SPACE_TIME',0.1,0.95,'時空耐性上昇弱5ターン');</v>
      </c>
    </row>
    <row r="971" spans="3:23">
      <c r="C971" t="s">
        <v>4873</v>
      </c>
      <c r="D971" t="s">
        <v>2884</v>
      </c>
      <c r="E971">
        <v>10</v>
      </c>
      <c r="F971" t="s">
        <v>3888</v>
      </c>
      <c r="G971" t="s">
        <v>2888</v>
      </c>
      <c r="H971" t="s">
        <v>1497</v>
      </c>
      <c r="I971">
        <v>0.1</v>
      </c>
      <c r="J971">
        <v>0.95</v>
      </c>
      <c r="K971" t="s">
        <v>3872</v>
      </c>
      <c r="L971" t="str">
        <f t="shared" si="166"/>
        <v>insert into conditionEffect values(</v>
      </c>
      <c r="M971" t="str">
        <f t="shared" si="167"/>
        <v>'CE0953',</v>
      </c>
      <c r="N971" t="str">
        <f t="shared" si="168"/>
        <v>'CONTINUE',</v>
      </c>
      <c r="O971" t="str">
        <f t="shared" si="169"/>
        <v>10,</v>
      </c>
      <c r="P971" t="str">
        <f t="shared" si="170"/>
        <v>'ATTR',</v>
      </c>
      <c r="Q971" t="str">
        <f t="shared" si="171"/>
        <v>'ADD_PERCENT_OF_MAX',</v>
      </c>
      <c r="R971" t="str">
        <f t="shared" si="172"/>
        <v>'SPACE_TIME',</v>
      </c>
      <c r="S971" t="str">
        <f t="shared" si="173"/>
        <v>0.1,</v>
      </c>
      <c r="T971" t="str">
        <f t="shared" si="174"/>
        <v>0.95,</v>
      </c>
      <c r="U971" t="str">
        <f t="shared" si="175"/>
        <v>'時空耐性上昇弱10ターン'</v>
      </c>
      <c r="V971" t="s">
        <v>1441</v>
      </c>
      <c r="W971" t="str">
        <f t="shared" si="176"/>
        <v>insert into conditionEffect values('CE0953','CONTINUE',10,'ATTR','ADD_PERCENT_OF_MAX','SPACE_TIME',0.1,0.95,'時空耐性上昇弱10ターン');</v>
      </c>
    </row>
    <row r="972" spans="3:23">
      <c r="C972" t="s">
        <v>4874</v>
      </c>
      <c r="D972" t="s">
        <v>2886</v>
      </c>
      <c r="E972">
        <v>1</v>
      </c>
      <c r="F972" t="s">
        <v>3888</v>
      </c>
      <c r="G972" t="s">
        <v>2888</v>
      </c>
      <c r="H972" t="s">
        <v>1497</v>
      </c>
      <c r="I972">
        <v>0.25</v>
      </c>
      <c r="J972">
        <v>0.95</v>
      </c>
      <c r="K972" t="s">
        <v>3873</v>
      </c>
      <c r="L972" t="str">
        <f t="shared" si="166"/>
        <v>insert into conditionEffect values(</v>
      </c>
      <c r="M972" t="str">
        <f t="shared" si="167"/>
        <v>'CE0954',</v>
      </c>
      <c r="N972" t="str">
        <f t="shared" si="168"/>
        <v>'ONECE',</v>
      </c>
      <c r="O972" t="str">
        <f t="shared" si="169"/>
        <v>1,</v>
      </c>
      <c r="P972" t="str">
        <f t="shared" si="170"/>
        <v>'ATTR',</v>
      </c>
      <c r="Q972" t="str">
        <f t="shared" si="171"/>
        <v>'ADD_PERCENT_OF_MAX',</v>
      </c>
      <c r="R972" t="str">
        <f t="shared" si="172"/>
        <v>'SPACE_TIME',</v>
      </c>
      <c r="S972" t="str">
        <f t="shared" si="173"/>
        <v>0.25,</v>
      </c>
      <c r="T972" t="str">
        <f t="shared" si="174"/>
        <v>0.95,</v>
      </c>
      <c r="U972" t="str">
        <f t="shared" si="175"/>
        <v>'時空耐性上昇中1ターン'</v>
      </c>
      <c r="V972" t="s">
        <v>1441</v>
      </c>
      <c r="W972" t="str">
        <f t="shared" si="176"/>
        <v>insert into conditionEffect values('CE0954','ONECE',1,'ATTR','ADD_PERCENT_OF_MAX','SPACE_TIME',0.25,0.95,'時空耐性上昇中1ターン');</v>
      </c>
    </row>
    <row r="973" spans="3:23">
      <c r="C973" t="s">
        <v>4875</v>
      </c>
      <c r="D973" t="s">
        <v>2884</v>
      </c>
      <c r="E973">
        <v>5</v>
      </c>
      <c r="F973" t="s">
        <v>3888</v>
      </c>
      <c r="G973" t="s">
        <v>2888</v>
      </c>
      <c r="H973" t="s">
        <v>1497</v>
      </c>
      <c r="I973">
        <v>0.25</v>
      </c>
      <c r="J973">
        <v>0.95</v>
      </c>
      <c r="K973" t="s">
        <v>3874</v>
      </c>
      <c r="L973" t="str">
        <f t="shared" si="166"/>
        <v>insert into conditionEffect values(</v>
      </c>
      <c r="M973" t="str">
        <f t="shared" si="167"/>
        <v>'CE0955',</v>
      </c>
      <c r="N973" t="str">
        <f t="shared" si="168"/>
        <v>'CONTINUE',</v>
      </c>
      <c r="O973" t="str">
        <f t="shared" si="169"/>
        <v>5,</v>
      </c>
      <c r="P973" t="str">
        <f t="shared" si="170"/>
        <v>'ATTR',</v>
      </c>
      <c r="Q973" t="str">
        <f t="shared" si="171"/>
        <v>'ADD_PERCENT_OF_MAX',</v>
      </c>
      <c r="R973" t="str">
        <f t="shared" si="172"/>
        <v>'SPACE_TIME',</v>
      </c>
      <c r="S973" t="str">
        <f t="shared" si="173"/>
        <v>0.25,</v>
      </c>
      <c r="T973" t="str">
        <f t="shared" si="174"/>
        <v>0.95,</v>
      </c>
      <c r="U973" t="str">
        <f t="shared" si="175"/>
        <v>'時空耐性上昇中5ターン'</v>
      </c>
      <c r="V973" t="s">
        <v>1441</v>
      </c>
      <c r="W973" t="str">
        <f t="shared" si="176"/>
        <v>insert into conditionEffect values('CE0955','CONTINUE',5,'ATTR','ADD_PERCENT_OF_MAX','SPACE_TIME',0.25,0.95,'時空耐性上昇中5ターン');</v>
      </c>
    </row>
    <row r="974" spans="3:23">
      <c r="C974" t="s">
        <v>4876</v>
      </c>
      <c r="D974" t="s">
        <v>2884</v>
      </c>
      <c r="E974">
        <v>10</v>
      </c>
      <c r="F974" t="s">
        <v>3888</v>
      </c>
      <c r="G974" t="s">
        <v>2888</v>
      </c>
      <c r="H974" t="s">
        <v>1497</v>
      </c>
      <c r="I974">
        <v>0.25</v>
      </c>
      <c r="J974">
        <v>0.95</v>
      </c>
      <c r="K974" t="s">
        <v>3875</v>
      </c>
      <c r="L974" t="str">
        <f t="shared" si="166"/>
        <v>insert into conditionEffect values(</v>
      </c>
      <c r="M974" t="str">
        <f t="shared" si="167"/>
        <v>'CE0956',</v>
      </c>
      <c r="N974" t="str">
        <f t="shared" si="168"/>
        <v>'CONTINUE',</v>
      </c>
      <c r="O974" t="str">
        <f t="shared" si="169"/>
        <v>10,</v>
      </c>
      <c r="P974" t="str">
        <f t="shared" si="170"/>
        <v>'ATTR',</v>
      </c>
      <c r="Q974" t="str">
        <f t="shared" si="171"/>
        <v>'ADD_PERCENT_OF_MAX',</v>
      </c>
      <c r="R974" t="str">
        <f t="shared" si="172"/>
        <v>'SPACE_TIME',</v>
      </c>
      <c r="S974" t="str">
        <f t="shared" si="173"/>
        <v>0.25,</v>
      </c>
      <c r="T974" t="str">
        <f t="shared" si="174"/>
        <v>0.95,</v>
      </c>
      <c r="U974" t="str">
        <f t="shared" si="175"/>
        <v>'時空耐性上昇中10ターン'</v>
      </c>
      <c r="V974" t="s">
        <v>1441</v>
      </c>
      <c r="W974" t="str">
        <f t="shared" si="176"/>
        <v>insert into conditionEffect values('CE0956','CONTINUE',10,'ATTR','ADD_PERCENT_OF_MAX','SPACE_TIME',0.25,0.95,'時空耐性上昇中10ターン');</v>
      </c>
    </row>
    <row r="975" spans="3:23">
      <c r="C975" t="s">
        <v>4877</v>
      </c>
      <c r="D975" t="s">
        <v>2886</v>
      </c>
      <c r="E975">
        <v>1</v>
      </c>
      <c r="F975" t="s">
        <v>3888</v>
      </c>
      <c r="G975" t="s">
        <v>2888</v>
      </c>
      <c r="H975" t="s">
        <v>1497</v>
      </c>
      <c r="I975">
        <v>0.5</v>
      </c>
      <c r="J975">
        <v>0.95</v>
      </c>
      <c r="K975" t="s">
        <v>3876</v>
      </c>
      <c r="L975" t="str">
        <f t="shared" si="166"/>
        <v>insert into conditionEffect values(</v>
      </c>
      <c r="M975" t="str">
        <f t="shared" si="167"/>
        <v>'CE0957',</v>
      </c>
      <c r="N975" t="str">
        <f t="shared" si="168"/>
        <v>'ONECE',</v>
      </c>
      <c r="O975" t="str">
        <f t="shared" si="169"/>
        <v>1,</v>
      </c>
      <c r="P975" t="str">
        <f t="shared" si="170"/>
        <v>'ATTR',</v>
      </c>
      <c r="Q975" t="str">
        <f t="shared" si="171"/>
        <v>'ADD_PERCENT_OF_MAX',</v>
      </c>
      <c r="R975" t="str">
        <f t="shared" si="172"/>
        <v>'SPACE_TIME',</v>
      </c>
      <c r="S975" t="str">
        <f t="shared" si="173"/>
        <v>0.5,</v>
      </c>
      <c r="T975" t="str">
        <f t="shared" si="174"/>
        <v>0.95,</v>
      </c>
      <c r="U975" t="str">
        <f t="shared" si="175"/>
        <v>'時空耐性上昇強1ターン'</v>
      </c>
      <c r="V975" t="s">
        <v>1441</v>
      </c>
      <c r="W975" t="str">
        <f t="shared" si="176"/>
        <v>insert into conditionEffect values('CE0957','ONECE',1,'ATTR','ADD_PERCENT_OF_MAX','SPACE_TIME',0.5,0.95,'時空耐性上昇強1ターン');</v>
      </c>
    </row>
    <row r="976" spans="3:23">
      <c r="C976" t="s">
        <v>4878</v>
      </c>
      <c r="D976" t="s">
        <v>2884</v>
      </c>
      <c r="E976">
        <v>5</v>
      </c>
      <c r="F976" t="s">
        <v>3888</v>
      </c>
      <c r="G976" t="s">
        <v>2888</v>
      </c>
      <c r="H976" t="s">
        <v>1497</v>
      </c>
      <c r="I976">
        <v>0.5</v>
      </c>
      <c r="J976">
        <v>0.95</v>
      </c>
      <c r="K976" t="s">
        <v>3877</v>
      </c>
      <c r="L976" t="str">
        <f t="shared" si="166"/>
        <v>insert into conditionEffect values(</v>
      </c>
      <c r="M976" t="str">
        <f t="shared" si="167"/>
        <v>'CE0958',</v>
      </c>
      <c r="N976" t="str">
        <f t="shared" si="168"/>
        <v>'CONTINUE',</v>
      </c>
      <c r="O976" t="str">
        <f t="shared" si="169"/>
        <v>5,</v>
      </c>
      <c r="P976" t="str">
        <f t="shared" si="170"/>
        <v>'ATTR',</v>
      </c>
      <c r="Q976" t="str">
        <f t="shared" si="171"/>
        <v>'ADD_PERCENT_OF_MAX',</v>
      </c>
      <c r="R976" t="str">
        <f t="shared" si="172"/>
        <v>'SPACE_TIME',</v>
      </c>
      <c r="S976" t="str">
        <f t="shared" si="173"/>
        <v>0.5,</v>
      </c>
      <c r="T976" t="str">
        <f t="shared" si="174"/>
        <v>0.95,</v>
      </c>
      <c r="U976" t="str">
        <f t="shared" si="175"/>
        <v>'時空耐性上昇強5ターン'</v>
      </c>
      <c r="V976" t="s">
        <v>1441</v>
      </c>
      <c r="W976" t="str">
        <f t="shared" si="176"/>
        <v>insert into conditionEffect values('CE0958','CONTINUE',5,'ATTR','ADD_PERCENT_OF_MAX','SPACE_TIME',0.5,0.95,'時空耐性上昇強5ターン');</v>
      </c>
    </row>
    <row r="977" spans="3:23">
      <c r="C977" t="s">
        <v>4879</v>
      </c>
      <c r="D977" t="s">
        <v>2884</v>
      </c>
      <c r="E977">
        <v>10</v>
      </c>
      <c r="F977" t="s">
        <v>3888</v>
      </c>
      <c r="G977" t="s">
        <v>2888</v>
      </c>
      <c r="H977" t="s">
        <v>1497</v>
      </c>
      <c r="I977">
        <v>0.5</v>
      </c>
      <c r="J977">
        <v>0.95</v>
      </c>
      <c r="K977" t="s">
        <v>3878</v>
      </c>
      <c r="L977" t="str">
        <f t="shared" si="166"/>
        <v>insert into conditionEffect values(</v>
      </c>
      <c r="M977" t="str">
        <f t="shared" si="167"/>
        <v>'CE0959',</v>
      </c>
      <c r="N977" t="str">
        <f t="shared" si="168"/>
        <v>'CONTINUE',</v>
      </c>
      <c r="O977" t="str">
        <f t="shared" si="169"/>
        <v>10,</v>
      </c>
      <c r="P977" t="str">
        <f t="shared" si="170"/>
        <v>'ATTR',</v>
      </c>
      <c r="Q977" t="str">
        <f t="shared" si="171"/>
        <v>'ADD_PERCENT_OF_MAX',</v>
      </c>
      <c r="R977" t="str">
        <f t="shared" si="172"/>
        <v>'SPACE_TIME',</v>
      </c>
      <c r="S977" t="str">
        <f t="shared" si="173"/>
        <v>0.5,</v>
      </c>
      <c r="T977" t="str">
        <f t="shared" si="174"/>
        <v>0.95,</v>
      </c>
      <c r="U977" t="str">
        <f t="shared" si="175"/>
        <v>'時空耐性上昇強10ターン'</v>
      </c>
      <c r="V977" t="s">
        <v>1441</v>
      </c>
      <c r="W977" t="str">
        <f t="shared" si="176"/>
        <v>insert into conditionEffect values('CE0959','CONTINUE',10,'ATTR','ADD_PERCENT_OF_MAX','SPACE_TIME',0.5,0.95,'時空耐性上昇強10ターン');</v>
      </c>
    </row>
    <row r="978" spans="3:23">
      <c r="C978" t="s">
        <v>4880</v>
      </c>
      <c r="D978" t="s">
        <v>2886</v>
      </c>
      <c r="E978">
        <v>1</v>
      </c>
      <c r="F978" t="s">
        <v>3888</v>
      </c>
      <c r="G978" t="s">
        <v>2888</v>
      </c>
      <c r="H978" t="s">
        <v>1497</v>
      </c>
      <c r="I978">
        <v>-0.1</v>
      </c>
      <c r="J978">
        <v>0.95</v>
      </c>
      <c r="K978" t="s">
        <v>3879</v>
      </c>
      <c r="L978" t="str">
        <f t="shared" si="166"/>
        <v>insert into conditionEffect values(</v>
      </c>
      <c r="M978" t="str">
        <f t="shared" si="167"/>
        <v>'CE0960',</v>
      </c>
      <c r="N978" t="str">
        <f t="shared" si="168"/>
        <v>'ONECE',</v>
      </c>
      <c r="O978" t="str">
        <f t="shared" si="169"/>
        <v>1,</v>
      </c>
      <c r="P978" t="str">
        <f t="shared" si="170"/>
        <v>'ATTR',</v>
      </c>
      <c r="Q978" t="str">
        <f t="shared" si="171"/>
        <v>'ADD_PERCENT_OF_MAX',</v>
      </c>
      <c r="R978" t="str">
        <f t="shared" si="172"/>
        <v>'SPACE_TIME',</v>
      </c>
      <c r="S978" t="str">
        <f t="shared" si="173"/>
        <v>-0.1,</v>
      </c>
      <c r="T978" t="str">
        <f t="shared" si="174"/>
        <v>0.95,</v>
      </c>
      <c r="U978" t="str">
        <f t="shared" si="175"/>
        <v>'時空耐性低下弱1ターン'</v>
      </c>
      <c r="V978" t="s">
        <v>1441</v>
      </c>
      <c r="W978" t="str">
        <f t="shared" si="176"/>
        <v>insert into conditionEffect values('CE0960','ONECE',1,'ATTR','ADD_PERCENT_OF_MAX','SPACE_TIME',-0.1,0.95,'時空耐性低下弱1ターン');</v>
      </c>
    </row>
    <row r="979" spans="3:23">
      <c r="C979" t="s">
        <v>4881</v>
      </c>
      <c r="D979" t="s">
        <v>2884</v>
      </c>
      <c r="E979">
        <v>5</v>
      </c>
      <c r="F979" t="s">
        <v>3888</v>
      </c>
      <c r="G979" t="s">
        <v>2888</v>
      </c>
      <c r="H979" t="s">
        <v>1497</v>
      </c>
      <c r="I979">
        <v>-0.1</v>
      </c>
      <c r="J979">
        <v>0.95</v>
      </c>
      <c r="K979" t="s">
        <v>3880</v>
      </c>
      <c r="L979" t="str">
        <f t="shared" si="166"/>
        <v>insert into conditionEffect values(</v>
      </c>
      <c r="M979" t="str">
        <f t="shared" si="167"/>
        <v>'CE0961',</v>
      </c>
      <c r="N979" t="str">
        <f t="shared" si="168"/>
        <v>'CONTINUE',</v>
      </c>
      <c r="O979" t="str">
        <f t="shared" si="169"/>
        <v>5,</v>
      </c>
      <c r="P979" t="str">
        <f t="shared" si="170"/>
        <v>'ATTR',</v>
      </c>
      <c r="Q979" t="str">
        <f t="shared" si="171"/>
        <v>'ADD_PERCENT_OF_MAX',</v>
      </c>
      <c r="R979" t="str">
        <f t="shared" si="172"/>
        <v>'SPACE_TIME',</v>
      </c>
      <c r="S979" t="str">
        <f t="shared" si="173"/>
        <v>-0.1,</v>
      </c>
      <c r="T979" t="str">
        <f t="shared" si="174"/>
        <v>0.95,</v>
      </c>
      <c r="U979" t="str">
        <f t="shared" si="175"/>
        <v>'時空耐性低下弱5ターン'</v>
      </c>
      <c r="V979" t="s">
        <v>1441</v>
      </c>
      <c r="W979" t="str">
        <f t="shared" si="176"/>
        <v>insert into conditionEffect values('CE0961','CONTINUE',5,'ATTR','ADD_PERCENT_OF_MAX','SPACE_TIME',-0.1,0.95,'時空耐性低下弱5ターン');</v>
      </c>
    </row>
    <row r="980" spans="3:23">
      <c r="C980" t="s">
        <v>4882</v>
      </c>
      <c r="D980" t="s">
        <v>2884</v>
      </c>
      <c r="E980">
        <v>10</v>
      </c>
      <c r="F980" t="s">
        <v>3888</v>
      </c>
      <c r="G980" t="s">
        <v>2888</v>
      </c>
      <c r="H980" t="s">
        <v>1497</v>
      </c>
      <c r="I980">
        <v>-0.1</v>
      </c>
      <c r="J980">
        <v>0.95</v>
      </c>
      <c r="K980" t="s">
        <v>3881</v>
      </c>
      <c r="L980" t="str">
        <f t="shared" si="166"/>
        <v>insert into conditionEffect values(</v>
      </c>
      <c r="M980" t="str">
        <f t="shared" si="167"/>
        <v>'CE0962',</v>
      </c>
      <c r="N980" t="str">
        <f t="shared" si="168"/>
        <v>'CONTINUE',</v>
      </c>
      <c r="O980" t="str">
        <f t="shared" si="169"/>
        <v>10,</v>
      </c>
      <c r="P980" t="str">
        <f t="shared" si="170"/>
        <v>'ATTR',</v>
      </c>
      <c r="Q980" t="str">
        <f t="shared" si="171"/>
        <v>'ADD_PERCENT_OF_MAX',</v>
      </c>
      <c r="R980" t="str">
        <f t="shared" si="172"/>
        <v>'SPACE_TIME',</v>
      </c>
      <c r="S980" t="str">
        <f t="shared" si="173"/>
        <v>-0.1,</v>
      </c>
      <c r="T980" t="str">
        <f t="shared" si="174"/>
        <v>0.95,</v>
      </c>
      <c r="U980" t="str">
        <f t="shared" si="175"/>
        <v>'時空耐性低下弱10ターン'</v>
      </c>
      <c r="V980" t="s">
        <v>1441</v>
      </c>
      <c r="W980" t="str">
        <f t="shared" si="176"/>
        <v>insert into conditionEffect values('CE0962','CONTINUE',10,'ATTR','ADD_PERCENT_OF_MAX','SPACE_TIME',-0.1,0.95,'時空耐性低下弱10ターン');</v>
      </c>
    </row>
    <row r="981" spans="3:23">
      <c r="C981" t="s">
        <v>4883</v>
      </c>
      <c r="D981" t="s">
        <v>2886</v>
      </c>
      <c r="E981">
        <v>1</v>
      </c>
      <c r="F981" t="s">
        <v>3888</v>
      </c>
      <c r="G981" t="s">
        <v>2888</v>
      </c>
      <c r="H981" t="s">
        <v>1497</v>
      </c>
      <c r="I981">
        <v>-0.25</v>
      </c>
      <c r="J981">
        <v>0.95</v>
      </c>
      <c r="K981" t="s">
        <v>3882</v>
      </c>
      <c r="L981" t="str">
        <f t="shared" si="166"/>
        <v>insert into conditionEffect values(</v>
      </c>
      <c r="M981" t="str">
        <f t="shared" si="167"/>
        <v>'CE0963',</v>
      </c>
      <c r="N981" t="str">
        <f t="shared" si="168"/>
        <v>'ONECE',</v>
      </c>
      <c r="O981" t="str">
        <f t="shared" si="169"/>
        <v>1,</v>
      </c>
      <c r="P981" t="str">
        <f t="shared" si="170"/>
        <v>'ATTR',</v>
      </c>
      <c r="Q981" t="str">
        <f t="shared" si="171"/>
        <v>'ADD_PERCENT_OF_MAX',</v>
      </c>
      <c r="R981" t="str">
        <f t="shared" si="172"/>
        <v>'SPACE_TIME',</v>
      </c>
      <c r="S981" t="str">
        <f t="shared" si="173"/>
        <v>-0.25,</v>
      </c>
      <c r="T981" t="str">
        <f t="shared" si="174"/>
        <v>0.95,</v>
      </c>
      <c r="U981" t="str">
        <f t="shared" si="175"/>
        <v>'時空耐性低下中1ターン'</v>
      </c>
      <c r="V981" t="s">
        <v>1441</v>
      </c>
      <c r="W981" t="str">
        <f t="shared" si="176"/>
        <v>insert into conditionEffect values('CE0963','ONECE',1,'ATTR','ADD_PERCENT_OF_MAX','SPACE_TIME',-0.25,0.95,'時空耐性低下中1ターン');</v>
      </c>
    </row>
    <row r="982" spans="3:23">
      <c r="C982" t="s">
        <v>4884</v>
      </c>
      <c r="D982" t="s">
        <v>2884</v>
      </c>
      <c r="E982">
        <v>5</v>
      </c>
      <c r="F982" t="s">
        <v>3888</v>
      </c>
      <c r="G982" t="s">
        <v>2888</v>
      </c>
      <c r="H982" t="s">
        <v>1497</v>
      </c>
      <c r="I982">
        <v>-0.25</v>
      </c>
      <c r="J982">
        <v>0.95</v>
      </c>
      <c r="K982" t="s">
        <v>3883</v>
      </c>
      <c r="L982" t="str">
        <f t="shared" si="166"/>
        <v>insert into conditionEffect values(</v>
      </c>
      <c r="M982" t="str">
        <f t="shared" si="167"/>
        <v>'CE0964',</v>
      </c>
      <c r="N982" t="str">
        <f t="shared" si="168"/>
        <v>'CONTINUE',</v>
      </c>
      <c r="O982" t="str">
        <f t="shared" si="169"/>
        <v>5,</v>
      </c>
      <c r="P982" t="str">
        <f t="shared" si="170"/>
        <v>'ATTR',</v>
      </c>
      <c r="Q982" t="str">
        <f t="shared" si="171"/>
        <v>'ADD_PERCENT_OF_MAX',</v>
      </c>
      <c r="R982" t="str">
        <f t="shared" si="172"/>
        <v>'SPACE_TIME',</v>
      </c>
      <c r="S982" t="str">
        <f t="shared" si="173"/>
        <v>-0.25,</v>
      </c>
      <c r="T982" t="str">
        <f t="shared" si="174"/>
        <v>0.95,</v>
      </c>
      <c r="U982" t="str">
        <f t="shared" si="175"/>
        <v>'時空耐性低下中5ターン'</v>
      </c>
      <c r="V982" t="s">
        <v>1441</v>
      </c>
      <c r="W982" t="str">
        <f t="shared" si="176"/>
        <v>insert into conditionEffect values('CE0964','CONTINUE',5,'ATTR','ADD_PERCENT_OF_MAX','SPACE_TIME',-0.25,0.95,'時空耐性低下中5ターン');</v>
      </c>
    </row>
    <row r="983" spans="3:23">
      <c r="C983" t="s">
        <v>4885</v>
      </c>
      <c r="D983" t="s">
        <v>2884</v>
      </c>
      <c r="E983">
        <v>10</v>
      </c>
      <c r="F983" t="s">
        <v>3888</v>
      </c>
      <c r="G983" t="s">
        <v>2888</v>
      </c>
      <c r="H983" t="s">
        <v>1497</v>
      </c>
      <c r="I983">
        <v>-0.25</v>
      </c>
      <c r="J983">
        <v>0.95</v>
      </c>
      <c r="K983" t="s">
        <v>3884</v>
      </c>
      <c r="L983" t="str">
        <f t="shared" si="166"/>
        <v>insert into conditionEffect values(</v>
      </c>
      <c r="M983" t="str">
        <f t="shared" si="167"/>
        <v>'CE0965',</v>
      </c>
      <c r="N983" t="str">
        <f t="shared" si="168"/>
        <v>'CONTINUE',</v>
      </c>
      <c r="O983" t="str">
        <f t="shared" si="169"/>
        <v>10,</v>
      </c>
      <c r="P983" t="str">
        <f t="shared" si="170"/>
        <v>'ATTR',</v>
      </c>
      <c r="Q983" t="str">
        <f t="shared" si="171"/>
        <v>'ADD_PERCENT_OF_MAX',</v>
      </c>
      <c r="R983" t="str">
        <f t="shared" si="172"/>
        <v>'SPACE_TIME',</v>
      </c>
      <c r="S983" t="str">
        <f t="shared" si="173"/>
        <v>-0.25,</v>
      </c>
      <c r="T983" t="str">
        <f t="shared" si="174"/>
        <v>0.95,</v>
      </c>
      <c r="U983" t="str">
        <f t="shared" si="175"/>
        <v>'時空耐性低下中10ターン'</v>
      </c>
      <c r="V983" t="s">
        <v>1441</v>
      </c>
      <c r="W983" t="str">
        <f t="shared" si="176"/>
        <v>insert into conditionEffect values('CE0965','CONTINUE',10,'ATTR','ADD_PERCENT_OF_MAX','SPACE_TIME',-0.25,0.95,'時空耐性低下中10ターン');</v>
      </c>
    </row>
    <row r="984" spans="3:23">
      <c r="C984" t="s">
        <v>4886</v>
      </c>
      <c r="D984" t="s">
        <v>2886</v>
      </c>
      <c r="E984">
        <v>1</v>
      </c>
      <c r="F984" t="s">
        <v>3888</v>
      </c>
      <c r="G984" t="s">
        <v>2888</v>
      </c>
      <c r="H984" t="s">
        <v>1497</v>
      </c>
      <c r="I984">
        <v>-0.5</v>
      </c>
      <c r="J984">
        <v>0.95</v>
      </c>
      <c r="K984" t="s">
        <v>3885</v>
      </c>
      <c r="L984" t="str">
        <f t="shared" si="166"/>
        <v>insert into conditionEffect values(</v>
      </c>
      <c r="M984" t="str">
        <f t="shared" si="167"/>
        <v>'CE0966',</v>
      </c>
      <c r="N984" t="str">
        <f t="shared" si="168"/>
        <v>'ONECE',</v>
      </c>
      <c r="O984" t="str">
        <f t="shared" si="169"/>
        <v>1,</v>
      </c>
      <c r="P984" t="str">
        <f t="shared" si="170"/>
        <v>'ATTR',</v>
      </c>
      <c r="Q984" t="str">
        <f t="shared" si="171"/>
        <v>'ADD_PERCENT_OF_MAX',</v>
      </c>
      <c r="R984" t="str">
        <f t="shared" si="172"/>
        <v>'SPACE_TIME',</v>
      </c>
      <c r="S984" t="str">
        <f t="shared" si="173"/>
        <v>-0.5,</v>
      </c>
      <c r="T984" t="str">
        <f t="shared" si="174"/>
        <v>0.95,</v>
      </c>
      <c r="U984" t="str">
        <f t="shared" si="175"/>
        <v>'時空耐性低下強1ターン'</v>
      </c>
      <c r="V984" t="s">
        <v>1441</v>
      </c>
      <c r="W984" t="str">
        <f t="shared" si="176"/>
        <v>insert into conditionEffect values('CE0966','ONECE',1,'ATTR','ADD_PERCENT_OF_MAX','SPACE_TIME',-0.5,0.95,'時空耐性低下強1ターン');</v>
      </c>
    </row>
    <row r="985" spans="3:23">
      <c r="C985" t="s">
        <v>4887</v>
      </c>
      <c r="D985" t="s">
        <v>2884</v>
      </c>
      <c r="E985">
        <v>5</v>
      </c>
      <c r="F985" t="s">
        <v>3888</v>
      </c>
      <c r="G985" t="s">
        <v>2888</v>
      </c>
      <c r="H985" t="s">
        <v>1497</v>
      </c>
      <c r="I985">
        <v>-0.5</v>
      </c>
      <c r="J985">
        <v>0.95</v>
      </c>
      <c r="K985" t="s">
        <v>3886</v>
      </c>
      <c r="L985" t="str">
        <f t="shared" si="166"/>
        <v>insert into conditionEffect values(</v>
      </c>
      <c r="M985" t="str">
        <f t="shared" si="167"/>
        <v>'CE0967',</v>
      </c>
      <c r="N985" t="str">
        <f t="shared" si="168"/>
        <v>'CONTINUE',</v>
      </c>
      <c r="O985" t="str">
        <f t="shared" si="169"/>
        <v>5,</v>
      </c>
      <c r="P985" t="str">
        <f t="shared" si="170"/>
        <v>'ATTR',</v>
      </c>
      <c r="Q985" t="str">
        <f t="shared" si="171"/>
        <v>'ADD_PERCENT_OF_MAX',</v>
      </c>
      <c r="R985" t="str">
        <f t="shared" si="172"/>
        <v>'SPACE_TIME',</v>
      </c>
      <c r="S985" t="str">
        <f t="shared" si="173"/>
        <v>-0.5,</v>
      </c>
      <c r="T985" t="str">
        <f t="shared" si="174"/>
        <v>0.95,</v>
      </c>
      <c r="U985" t="str">
        <f t="shared" si="175"/>
        <v>'時空耐性低下強5ターン'</v>
      </c>
      <c r="V985" t="s">
        <v>1441</v>
      </c>
      <c r="W985" t="str">
        <f t="shared" si="176"/>
        <v>insert into conditionEffect values('CE0967','CONTINUE',5,'ATTR','ADD_PERCENT_OF_MAX','SPACE_TIME',-0.5,0.95,'時空耐性低下強5ターン');</v>
      </c>
    </row>
    <row r="986" spans="3:23">
      <c r="C986" t="s">
        <v>4888</v>
      </c>
      <c r="D986" t="s">
        <v>2884</v>
      </c>
      <c r="E986">
        <v>10</v>
      </c>
      <c r="F986" t="s">
        <v>3888</v>
      </c>
      <c r="G986" t="s">
        <v>2888</v>
      </c>
      <c r="H986" t="s">
        <v>1497</v>
      </c>
      <c r="I986">
        <v>-0.5</v>
      </c>
      <c r="J986">
        <v>0.95</v>
      </c>
      <c r="K986" t="s">
        <v>3887</v>
      </c>
      <c r="L986" t="str">
        <f t="shared" si="166"/>
        <v>insert into conditionEffect values(</v>
      </c>
      <c r="M986" t="str">
        <f t="shared" si="167"/>
        <v>'CE0968',</v>
      </c>
      <c r="N986" t="str">
        <f t="shared" si="168"/>
        <v>'CONTINUE',</v>
      </c>
      <c r="O986" t="str">
        <f t="shared" si="169"/>
        <v>10,</v>
      </c>
      <c r="P986" t="str">
        <f t="shared" si="170"/>
        <v>'ATTR',</v>
      </c>
      <c r="Q986" t="str">
        <f t="shared" si="171"/>
        <v>'ADD_PERCENT_OF_MAX',</v>
      </c>
      <c r="R986" t="str">
        <f t="shared" si="172"/>
        <v>'SPACE_TIME',</v>
      </c>
      <c r="S986" t="str">
        <f t="shared" si="173"/>
        <v>-0.5,</v>
      </c>
      <c r="T986" t="str">
        <f t="shared" si="174"/>
        <v>0.95,</v>
      </c>
      <c r="U986" t="str">
        <f t="shared" si="175"/>
        <v>'時空耐性低下強10ターン'</v>
      </c>
      <c r="V986" t="s">
        <v>1441</v>
      </c>
      <c r="W986" t="str">
        <f t="shared" si="176"/>
        <v>insert into conditionEffect values('CE0968','CONTINUE',10,'ATTR','ADD_PERCENT_OF_MAX','SPACE_TIME',-0.5,0.95,'時空耐性低下強10ターン');</v>
      </c>
    </row>
    <row r="987" spans="3:23">
      <c r="C987" t="s">
        <v>4889</v>
      </c>
      <c r="D987" t="s">
        <v>2886</v>
      </c>
      <c r="E987">
        <v>1</v>
      </c>
      <c r="F987" t="s">
        <v>3955</v>
      </c>
      <c r="I987">
        <v>0</v>
      </c>
      <c r="J987">
        <v>1</v>
      </c>
      <c r="K987" t="s">
        <v>3889</v>
      </c>
      <c r="L987" t="str">
        <f t="shared" si="166"/>
        <v>insert into conditionEffect values(</v>
      </c>
      <c r="M987" t="str">
        <f t="shared" si="167"/>
        <v>'CE0969',</v>
      </c>
      <c r="N987" t="str">
        <f t="shared" si="168"/>
        <v>'ONECE',</v>
      </c>
      <c r="O987" t="str">
        <f t="shared" si="169"/>
        <v>1,</v>
      </c>
      <c r="P987" t="str">
        <f t="shared" si="170"/>
        <v>'CONFU',</v>
      </c>
      <c r="Q987" t="str">
        <f t="shared" si="171"/>
        <v>'',</v>
      </c>
      <c r="R987" t="str">
        <f t="shared" si="172"/>
        <v>'',</v>
      </c>
      <c r="S987" t="str">
        <f t="shared" si="173"/>
        <v>0,</v>
      </c>
      <c r="T987" t="str">
        <f t="shared" si="174"/>
        <v>1,</v>
      </c>
      <c r="U987" t="str">
        <f t="shared" si="175"/>
        <v>'混乱1ターン'</v>
      </c>
      <c r="V987" t="s">
        <v>1441</v>
      </c>
      <c r="W987" t="str">
        <f t="shared" si="176"/>
        <v>insert into conditionEffect values('CE0969','ONECE',1,'CONFU','','',0,1,'混乱1ターン');</v>
      </c>
    </row>
    <row r="988" spans="3:23">
      <c r="C988" t="s">
        <v>4890</v>
      </c>
      <c r="D988" t="s">
        <v>2884</v>
      </c>
      <c r="E988">
        <v>5</v>
      </c>
      <c r="F988" t="s">
        <v>3955</v>
      </c>
      <c r="I988">
        <v>0</v>
      </c>
      <c r="J988">
        <v>1</v>
      </c>
      <c r="K988" t="s">
        <v>3890</v>
      </c>
      <c r="L988" t="str">
        <f t="shared" si="166"/>
        <v>insert into conditionEffect values(</v>
      </c>
      <c r="M988" t="str">
        <f t="shared" si="167"/>
        <v>'CE0970',</v>
      </c>
      <c r="N988" t="str">
        <f t="shared" si="168"/>
        <v>'CONTINUE',</v>
      </c>
      <c r="O988" t="str">
        <f t="shared" si="169"/>
        <v>5,</v>
      </c>
      <c r="P988" t="str">
        <f t="shared" si="170"/>
        <v>'CONFU',</v>
      </c>
      <c r="Q988" t="str">
        <f t="shared" si="171"/>
        <v>'',</v>
      </c>
      <c r="R988" t="str">
        <f t="shared" si="172"/>
        <v>'',</v>
      </c>
      <c r="S988" t="str">
        <f t="shared" si="173"/>
        <v>0,</v>
      </c>
      <c r="T988" t="str">
        <f t="shared" si="174"/>
        <v>1,</v>
      </c>
      <c r="U988" t="str">
        <f t="shared" si="175"/>
        <v>'混乱5ターン'</v>
      </c>
      <c r="V988" t="s">
        <v>1441</v>
      </c>
      <c r="W988" t="str">
        <f t="shared" si="176"/>
        <v>insert into conditionEffect values('CE0970','CONTINUE',5,'CONFU','','',0,1,'混乱5ターン');</v>
      </c>
    </row>
    <row r="989" spans="3:23">
      <c r="C989" t="s">
        <v>4891</v>
      </c>
      <c r="D989" t="s">
        <v>2884</v>
      </c>
      <c r="E989">
        <v>10</v>
      </c>
      <c r="F989" t="s">
        <v>3955</v>
      </c>
      <c r="I989">
        <v>0</v>
      </c>
      <c r="J989">
        <v>1</v>
      </c>
      <c r="K989" t="s">
        <v>3891</v>
      </c>
      <c r="L989" t="str">
        <f t="shared" si="166"/>
        <v>insert into conditionEffect values(</v>
      </c>
      <c r="M989" t="str">
        <f t="shared" si="167"/>
        <v>'CE0971',</v>
      </c>
      <c r="N989" t="str">
        <f t="shared" si="168"/>
        <v>'CONTINUE',</v>
      </c>
      <c r="O989" t="str">
        <f t="shared" si="169"/>
        <v>10,</v>
      </c>
      <c r="P989" t="str">
        <f t="shared" si="170"/>
        <v>'CONFU',</v>
      </c>
      <c r="Q989" t="str">
        <f t="shared" si="171"/>
        <v>'',</v>
      </c>
      <c r="R989" t="str">
        <f t="shared" si="172"/>
        <v>'',</v>
      </c>
      <c r="S989" t="str">
        <f t="shared" si="173"/>
        <v>0,</v>
      </c>
      <c r="T989" t="str">
        <f t="shared" si="174"/>
        <v>1,</v>
      </c>
      <c r="U989" t="str">
        <f t="shared" si="175"/>
        <v>'混乱10ターン'</v>
      </c>
      <c r="V989" t="s">
        <v>1441</v>
      </c>
      <c r="W989" t="str">
        <f t="shared" si="176"/>
        <v>insert into conditionEffect values('CE0971','CONTINUE',10,'CONFU','','',0,1,'混乱10ターン');</v>
      </c>
    </row>
    <row r="990" spans="3:23">
      <c r="C990" t="s">
        <v>4892</v>
      </c>
      <c r="D990" t="s">
        <v>2884</v>
      </c>
      <c r="F990" t="s">
        <v>1498</v>
      </c>
      <c r="H990" t="s">
        <v>1462</v>
      </c>
      <c r="I990">
        <v>0</v>
      </c>
      <c r="J990">
        <v>0.1</v>
      </c>
      <c r="K990" t="s">
        <v>3892</v>
      </c>
      <c r="L990" t="str">
        <f t="shared" si="166"/>
        <v>insert into conditionEffect values(</v>
      </c>
      <c r="M990" t="str">
        <f t="shared" si="167"/>
        <v>'CE0972',</v>
      </c>
      <c r="N990" t="str">
        <f t="shared" si="168"/>
        <v>'CONTINUE',</v>
      </c>
      <c r="O990" t="str">
        <f t="shared" si="169"/>
        <v>,</v>
      </c>
      <c r="P990" t="str">
        <f t="shared" si="170"/>
        <v>'ADD_CONDITION',</v>
      </c>
      <c r="Q990" t="str">
        <f t="shared" si="171"/>
        <v>'',</v>
      </c>
      <c r="R990" t="str">
        <f t="shared" si="172"/>
        <v>'C_FLAME',</v>
      </c>
      <c r="S990" t="str">
        <f t="shared" si="173"/>
        <v>0,</v>
      </c>
      <c r="T990" t="str">
        <f t="shared" si="174"/>
        <v>0.1,</v>
      </c>
      <c r="U990" t="str">
        <f t="shared" si="175"/>
        <v>'炎上付与低'</v>
      </c>
      <c r="V990" t="s">
        <v>1441</v>
      </c>
      <c r="W990" t="str">
        <f t="shared" si="176"/>
        <v>insert into conditionEffect values('CE0972','CONTINUE',,'ADD_CONDITION','','C_FLAME',0,0.1,'炎上付与低');</v>
      </c>
    </row>
    <row r="991" spans="3:23">
      <c r="C991" t="s">
        <v>4893</v>
      </c>
      <c r="D991" t="s">
        <v>2884</v>
      </c>
      <c r="F991" t="s">
        <v>1498</v>
      </c>
      <c r="H991" t="s">
        <v>1462</v>
      </c>
      <c r="I991">
        <v>0</v>
      </c>
      <c r="J991">
        <v>0.25</v>
      </c>
      <c r="K991" t="s">
        <v>3893</v>
      </c>
      <c r="L991" t="str">
        <f t="shared" si="166"/>
        <v>insert into conditionEffect values(</v>
      </c>
      <c r="M991" t="str">
        <f t="shared" si="167"/>
        <v>'CE0973',</v>
      </c>
      <c r="N991" t="str">
        <f t="shared" si="168"/>
        <v>'CONTINUE',</v>
      </c>
      <c r="O991" t="str">
        <f t="shared" si="169"/>
        <v>,</v>
      </c>
      <c r="P991" t="str">
        <f t="shared" si="170"/>
        <v>'ADD_CONDITION',</v>
      </c>
      <c r="Q991" t="str">
        <f t="shared" si="171"/>
        <v>'',</v>
      </c>
      <c r="R991" t="str">
        <f t="shared" si="172"/>
        <v>'C_FLAME',</v>
      </c>
      <c r="S991" t="str">
        <f t="shared" si="173"/>
        <v>0,</v>
      </c>
      <c r="T991" t="str">
        <f t="shared" si="174"/>
        <v>0.25,</v>
      </c>
      <c r="U991" t="str">
        <f t="shared" si="175"/>
        <v>'炎上付与中'</v>
      </c>
      <c r="V991" t="s">
        <v>1441</v>
      </c>
      <c r="W991" t="str">
        <f t="shared" si="176"/>
        <v>insert into conditionEffect values('CE0973','CONTINUE',,'ADD_CONDITION','','C_FLAME',0,0.25,'炎上付与中');</v>
      </c>
    </row>
    <row r="992" spans="3:23">
      <c r="C992" t="s">
        <v>4894</v>
      </c>
      <c r="D992" t="s">
        <v>2884</v>
      </c>
      <c r="F992" t="s">
        <v>1498</v>
      </c>
      <c r="H992" t="s">
        <v>1462</v>
      </c>
      <c r="I992">
        <v>0</v>
      </c>
      <c r="J992">
        <v>0.5</v>
      </c>
      <c r="K992" t="s">
        <v>3894</v>
      </c>
      <c r="L992" t="str">
        <f t="shared" si="166"/>
        <v>insert into conditionEffect values(</v>
      </c>
      <c r="M992" t="str">
        <f t="shared" si="167"/>
        <v>'CE0974',</v>
      </c>
      <c r="N992" t="str">
        <f t="shared" si="168"/>
        <v>'CONTINUE',</v>
      </c>
      <c r="O992" t="str">
        <f t="shared" si="169"/>
        <v>,</v>
      </c>
      <c r="P992" t="str">
        <f t="shared" si="170"/>
        <v>'ADD_CONDITION',</v>
      </c>
      <c r="Q992" t="str">
        <f t="shared" si="171"/>
        <v>'',</v>
      </c>
      <c r="R992" t="str">
        <f t="shared" si="172"/>
        <v>'C_FLAME',</v>
      </c>
      <c r="S992" t="str">
        <f t="shared" si="173"/>
        <v>0,</v>
      </c>
      <c r="T992" t="str">
        <f t="shared" si="174"/>
        <v>0.5,</v>
      </c>
      <c r="U992" t="str">
        <f t="shared" si="175"/>
        <v>'炎上付与高'</v>
      </c>
      <c r="V992" t="s">
        <v>1441</v>
      </c>
      <c r="W992" t="str">
        <f t="shared" si="176"/>
        <v>insert into conditionEffect values('CE0974','CONTINUE',,'ADD_CONDITION','','C_FLAME',0,0.5,'炎上付与高');</v>
      </c>
    </row>
    <row r="993" spans="3:23">
      <c r="C993" t="s">
        <v>4895</v>
      </c>
      <c r="D993" t="s">
        <v>2884</v>
      </c>
      <c r="F993" t="s">
        <v>1498</v>
      </c>
      <c r="H993" t="s">
        <v>1461</v>
      </c>
      <c r="I993">
        <v>0</v>
      </c>
      <c r="J993">
        <v>0.1</v>
      </c>
      <c r="K993" t="s">
        <v>3895</v>
      </c>
      <c r="L993" t="str">
        <f t="shared" si="166"/>
        <v>insert into conditionEffect values(</v>
      </c>
      <c r="M993" t="str">
        <f t="shared" si="167"/>
        <v>'CE0975',</v>
      </c>
      <c r="N993" t="str">
        <f t="shared" si="168"/>
        <v>'CONTINUE',</v>
      </c>
      <c r="O993" t="str">
        <f t="shared" si="169"/>
        <v>,</v>
      </c>
      <c r="P993" t="str">
        <f t="shared" si="170"/>
        <v>'ADD_CONDITION',</v>
      </c>
      <c r="Q993" t="str">
        <f t="shared" si="171"/>
        <v>'',</v>
      </c>
      <c r="R993" t="str">
        <f t="shared" si="172"/>
        <v>'C_POISON',</v>
      </c>
      <c r="S993" t="str">
        <f t="shared" si="173"/>
        <v>0,</v>
      </c>
      <c r="T993" t="str">
        <f t="shared" si="174"/>
        <v>0.1,</v>
      </c>
      <c r="U993" t="str">
        <f t="shared" si="175"/>
        <v>'毒付与低'</v>
      </c>
      <c r="V993" t="s">
        <v>1441</v>
      </c>
      <c r="W993" t="str">
        <f t="shared" si="176"/>
        <v>insert into conditionEffect values('CE0975','CONTINUE',,'ADD_CONDITION','','C_POISON',0,0.1,'毒付与低');</v>
      </c>
    </row>
    <row r="994" spans="3:23">
      <c r="C994" t="s">
        <v>4896</v>
      </c>
      <c r="D994" t="s">
        <v>2884</v>
      </c>
      <c r="F994" t="s">
        <v>1498</v>
      </c>
      <c r="H994" t="s">
        <v>1461</v>
      </c>
      <c r="I994">
        <v>0</v>
      </c>
      <c r="J994">
        <v>0.25</v>
      </c>
      <c r="K994" t="s">
        <v>3896</v>
      </c>
      <c r="L994" t="str">
        <f t="shared" si="166"/>
        <v>insert into conditionEffect values(</v>
      </c>
      <c r="M994" t="str">
        <f t="shared" si="167"/>
        <v>'CE0976',</v>
      </c>
      <c r="N994" t="str">
        <f t="shared" si="168"/>
        <v>'CONTINUE',</v>
      </c>
      <c r="O994" t="str">
        <f t="shared" si="169"/>
        <v>,</v>
      </c>
      <c r="P994" t="str">
        <f t="shared" si="170"/>
        <v>'ADD_CONDITION',</v>
      </c>
      <c r="Q994" t="str">
        <f t="shared" si="171"/>
        <v>'',</v>
      </c>
      <c r="R994" t="str">
        <f t="shared" si="172"/>
        <v>'C_POISON',</v>
      </c>
      <c r="S994" t="str">
        <f t="shared" si="173"/>
        <v>0,</v>
      </c>
      <c r="T994" t="str">
        <f t="shared" si="174"/>
        <v>0.25,</v>
      </c>
      <c r="U994" t="str">
        <f t="shared" si="175"/>
        <v>'毒付与中'</v>
      </c>
      <c r="V994" t="s">
        <v>1441</v>
      </c>
      <c r="W994" t="str">
        <f t="shared" si="176"/>
        <v>insert into conditionEffect values('CE0976','CONTINUE',,'ADD_CONDITION','','C_POISON',0,0.25,'毒付与中');</v>
      </c>
    </row>
    <row r="995" spans="3:23">
      <c r="C995" t="s">
        <v>4897</v>
      </c>
      <c r="D995" t="s">
        <v>2884</v>
      </c>
      <c r="F995" t="s">
        <v>1498</v>
      </c>
      <c r="H995" t="s">
        <v>1461</v>
      </c>
      <c r="I995">
        <v>0</v>
      </c>
      <c r="J995">
        <v>0.5</v>
      </c>
      <c r="K995" t="s">
        <v>3897</v>
      </c>
      <c r="L995" t="str">
        <f t="shared" si="166"/>
        <v>insert into conditionEffect values(</v>
      </c>
      <c r="M995" t="str">
        <f t="shared" si="167"/>
        <v>'CE0977',</v>
      </c>
      <c r="N995" t="str">
        <f t="shared" si="168"/>
        <v>'CONTINUE',</v>
      </c>
      <c r="O995" t="str">
        <f t="shared" si="169"/>
        <v>,</v>
      </c>
      <c r="P995" t="str">
        <f t="shared" si="170"/>
        <v>'ADD_CONDITION',</v>
      </c>
      <c r="Q995" t="str">
        <f t="shared" si="171"/>
        <v>'',</v>
      </c>
      <c r="R995" t="str">
        <f t="shared" si="172"/>
        <v>'C_POISON',</v>
      </c>
      <c r="S995" t="str">
        <f t="shared" si="173"/>
        <v>0,</v>
      </c>
      <c r="T995" t="str">
        <f t="shared" si="174"/>
        <v>0.5,</v>
      </c>
      <c r="U995" t="str">
        <f t="shared" si="175"/>
        <v>'毒付与高'</v>
      </c>
      <c r="V995" t="s">
        <v>1441</v>
      </c>
      <c r="W995" t="str">
        <f t="shared" si="176"/>
        <v>insert into conditionEffect values('CE0977','CONTINUE',,'ADD_CONDITION','','C_POISON',0,0.5,'毒付与高');</v>
      </c>
    </row>
    <row r="996" spans="3:23">
      <c r="C996" t="s">
        <v>4898</v>
      </c>
      <c r="D996" t="s">
        <v>2884</v>
      </c>
      <c r="F996" t="s">
        <v>1498</v>
      </c>
      <c r="H996" t="s">
        <v>1464</v>
      </c>
      <c r="I996">
        <v>0</v>
      </c>
      <c r="J996">
        <v>0.1</v>
      </c>
      <c r="K996" t="s">
        <v>3898</v>
      </c>
      <c r="L996" t="str">
        <f t="shared" si="166"/>
        <v>insert into conditionEffect values(</v>
      </c>
      <c r="M996" t="str">
        <f t="shared" si="167"/>
        <v>'CE0978',</v>
      </c>
      <c r="N996" t="str">
        <f t="shared" si="168"/>
        <v>'CONTINUE',</v>
      </c>
      <c r="O996" t="str">
        <f t="shared" si="169"/>
        <v>,</v>
      </c>
      <c r="P996" t="str">
        <f t="shared" si="170"/>
        <v>'ADD_CONDITION',</v>
      </c>
      <c r="Q996" t="str">
        <f t="shared" si="171"/>
        <v>'',</v>
      </c>
      <c r="R996" t="str">
        <f t="shared" si="172"/>
        <v>'C_SEAL',</v>
      </c>
      <c r="S996" t="str">
        <f t="shared" si="173"/>
        <v>0,</v>
      </c>
      <c r="T996" t="str">
        <f t="shared" si="174"/>
        <v>0.1,</v>
      </c>
      <c r="U996" t="str">
        <f t="shared" si="175"/>
        <v>'封印付与低'</v>
      </c>
      <c r="V996" t="s">
        <v>1441</v>
      </c>
      <c r="W996" t="str">
        <f t="shared" si="176"/>
        <v>insert into conditionEffect values('CE0978','CONTINUE',,'ADD_CONDITION','','C_SEAL',0,0.1,'封印付与低');</v>
      </c>
    </row>
    <row r="997" spans="3:23">
      <c r="C997" t="s">
        <v>4899</v>
      </c>
      <c r="D997" t="s">
        <v>2884</v>
      </c>
      <c r="F997" t="s">
        <v>1498</v>
      </c>
      <c r="H997" t="s">
        <v>1464</v>
      </c>
      <c r="I997">
        <v>0</v>
      </c>
      <c r="J997">
        <v>0.25</v>
      </c>
      <c r="K997" t="s">
        <v>3899</v>
      </c>
      <c r="L997" t="str">
        <f t="shared" si="166"/>
        <v>insert into conditionEffect values(</v>
      </c>
      <c r="M997" t="str">
        <f t="shared" si="167"/>
        <v>'CE0979',</v>
      </c>
      <c r="N997" t="str">
        <f t="shared" si="168"/>
        <v>'CONTINUE',</v>
      </c>
      <c r="O997" t="str">
        <f t="shared" si="169"/>
        <v>,</v>
      </c>
      <c r="P997" t="str">
        <f t="shared" si="170"/>
        <v>'ADD_CONDITION',</v>
      </c>
      <c r="Q997" t="str">
        <f t="shared" si="171"/>
        <v>'',</v>
      </c>
      <c r="R997" t="str">
        <f t="shared" si="172"/>
        <v>'C_SEAL',</v>
      </c>
      <c r="S997" t="str">
        <f t="shared" si="173"/>
        <v>0,</v>
      </c>
      <c r="T997" t="str">
        <f t="shared" si="174"/>
        <v>0.25,</v>
      </c>
      <c r="U997" t="str">
        <f t="shared" si="175"/>
        <v>'封印付与中'</v>
      </c>
      <c r="V997" t="s">
        <v>1441</v>
      </c>
      <c r="W997" t="str">
        <f t="shared" si="176"/>
        <v>insert into conditionEffect values('CE0979','CONTINUE',,'ADD_CONDITION','','C_SEAL',0,0.25,'封印付与中');</v>
      </c>
    </row>
    <row r="998" spans="3:23">
      <c r="C998" t="s">
        <v>4900</v>
      </c>
      <c r="D998" t="s">
        <v>2884</v>
      </c>
      <c r="F998" t="s">
        <v>1498</v>
      </c>
      <c r="H998" t="s">
        <v>1464</v>
      </c>
      <c r="I998">
        <v>0</v>
      </c>
      <c r="J998">
        <v>0.5</v>
      </c>
      <c r="K998" t="s">
        <v>3900</v>
      </c>
      <c r="L998" t="str">
        <f t="shared" si="166"/>
        <v>insert into conditionEffect values(</v>
      </c>
      <c r="M998" t="str">
        <f t="shared" si="167"/>
        <v>'CE0980',</v>
      </c>
      <c r="N998" t="str">
        <f t="shared" si="168"/>
        <v>'CONTINUE',</v>
      </c>
      <c r="O998" t="str">
        <f t="shared" si="169"/>
        <v>,</v>
      </c>
      <c r="P998" t="str">
        <f t="shared" si="170"/>
        <v>'ADD_CONDITION',</v>
      </c>
      <c r="Q998" t="str">
        <f t="shared" si="171"/>
        <v>'',</v>
      </c>
      <c r="R998" t="str">
        <f t="shared" si="172"/>
        <v>'C_SEAL',</v>
      </c>
      <c r="S998" t="str">
        <f t="shared" si="173"/>
        <v>0,</v>
      </c>
      <c r="T998" t="str">
        <f t="shared" si="174"/>
        <v>0.5,</v>
      </c>
      <c r="U998" t="str">
        <f t="shared" si="175"/>
        <v>'封印付与高'</v>
      </c>
      <c r="V998" t="s">
        <v>1441</v>
      </c>
      <c r="W998" t="str">
        <f t="shared" si="176"/>
        <v>insert into conditionEffect values('CE0980','CONTINUE',,'ADD_CONDITION','','C_SEAL',0,0.5,'封印付与高');</v>
      </c>
    </row>
    <row r="999" spans="3:23">
      <c r="C999" t="s">
        <v>4901</v>
      </c>
      <c r="D999" t="s">
        <v>2884</v>
      </c>
      <c r="F999" t="s">
        <v>1498</v>
      </c>
      <c r="H999" t="s">
        <v>1471</v>
      </c>
      <c r="I999">
        <v>0</v>
      </c>
      <c r="J999">
        <v>0.1</v>
      </c>
      <c r="K999" t="s">
        <v>3901</v>
      </c>
      <c r="L999" t="str">
        <f t="shared" si="166"/>
        <v>insert into conditionEffect values(</v>
      </c>
      <c r="M999" t="str">
        <f t="shared" si="167"/>
        <v>'CE0981',</v>
      </c>
      <c r="N999" t="str">
        <f t="shared" si="168"/>
        <v>'CONTINUE',</v>
      </c>
      <c r="O999" t="str">
        <f t="shared" si="169"/>
        <v>,</v>
      </c>
      <c r="P999" t="str">
        <f t="shared" si="170"/>
        <v>'ADD_CONDITION',</v>
      </c>
      <c r="Q999" t="str">
        <f t="shared" si="171"/>
        <v>'',</v>
      </c>
      <c r="R999" t="str">
        <f t="shared" si="172"/>
        <v>'C_CUT',</v>
      </c>
      <c r="S999" t="str">
        <f t="shared" si="173"/>
        <v>0,</v>
      </c>
      <c r="T999" t="str">
        <f t="shared" si="174"/>
        <v>0.1,</v>
      </c>
      <c r="U999" t="str">
        <f t="shared" si="175"/>
        <v>'切断付与低'</v>
      </c>
      <c r="V999" t="s">
        <v>1441</v>
      </c>
      <c r="W999" t="str">
        <f t="shared" si="176"/>
        <v>insert into conditionEffect values('CE0981','CONTINUE',,'ADD_CONDITION','','C_CUT',0,0.1,'切断付与低');</v>
      </c>
    </row>
    <row r="1000" spans="3:23">
      <c r="C1000" t="s">
        <v>4902</v>
      </c>
      <c r="D1000" t="s">
        <v>2884</v>
      </c>
      <c r="F1000" t="s">
        <v>1498</v>
      </c>
      <c r="H1000" t="s">
        <v>1471</v>
      </c>
      <c r="I1000">
        <v>0</v>
      </c>
      <c r="J1000">
        <v>0.25</v>
      </c>
      <c r="K1000" t="s">
        <v>3902</v>
      </c>
      <c r="L1000" t="str">
        <f t="shared" si="166"/>
        <v>insert into conditionEffect values(</v>
      </c>
      <c r="M1000" t="str">
        <f t="shared" si="167"/>
        <v>'CE0982',</v>
      </c>
      <c r="N1000" t="str">
        <f t="shared" si="168"/>
        <v>'CONTINUE',</v>
      </c>
      <c r="O1000" t="str">
        <f t="shared" si="169"/>
        <v>,</v>
      </c>
      <c r="P1000" t="str">
        <f t="shared" si="170"/>
        <v>'ADD_CONDITION',</v>
      </c>
      <c r="Q1000" t="str">
        <f t="shared" si="171"/>
        <v>'',</v>
      </c>
      <c r="R1000" t="str">
        <f t="shared" si="172"/>
        <v>'C_CUT',</v>
      </c>
      <c r="S1000" t="str">
        <f t="shared" si="173"/>
        <v>0,</v>
      </c>
      <c r="T1000" t="str">
        <f t="shared" si="174"/>
        <v>0.25,</v>
      </c>
      <c r="U1000" t="str">
        <f t="shared" si="175"/>
        <v>'切断付与中'</v>
      </c>
      <c r="V1000" t="s">
        <v>1441</v>
      </c>
      <c r="W1000" t="str">
        <f t="shared" si="176"/>
        <v>insert into conditionEffect values('CE0982','CONTINUE',,'ADD_CONDITION','','C_CUT',0,0.25,'切断付与中');</v>
      </c>
    </row>
    <row r="1001" spans="3:23">
      <c r="C1001" t="s">
        <v>4903</v>
      </c>
      <c r="D1001" t="s">
        <v>2884</v>
      </c>
      <c r="F1001" t="s">
        <v>1498</v>
      </c>
      <c r="H1001" t="s">
        <v>1471</v>
      </c>
      <c r="I1001">
        <v>0</v>
      </c>
      <c r="J1001">
        <v>0.5</v>
      </c>
      <c r="K1001" t="s">
        <v>3903</v>
      </c>
      <c r="L1001" t="str">
        <f t="shared" si="166"/>
        <v>insert into conditionEffect values(</v>
      </c>
      <c r="M1001" t="str">
        <f t="shared" si="167"/>
        <v>'CE0983',</v>
      </c>
      <c r="N1001" t="str">
        <f t="shared" si="168"/>
        <v>'CONTINUE',</v>
      </c>
      <c r="O1001" t="str">
        <f t="shared" si="169"/>
        <v>,</v>
      </c>
      <c r="P1001" t="str">
        <f t="shared" si="170"/>
        <v>'ADD_CONDITION',</v>
      </c>
      <c r="Q1001" t="str">
        <f t="shared" si="171"/>
        <v>'',</v>
      </c>
      <c r="R1001" t="str">
        <f t="shared" si="172"/>
        <v>'C_CUT',</v>
      </c>
      <c r="S1001" t="str">
        <f t="shared" si="173"/>
        <v>0,</v>
      </c>
      <c r="T1001" t="str">
        <f t="shared" si="174"/>
        <v>0.5,</v>
      </c>
      <c r="U1001" t="str">
        <f t="shared" si="175"/>
        <v>'切断付与高'</v>
      </c>
      <c r="V1001" t="s">
        <v>1441</v>
      </c>
      <c r="W1001" t="str">
        <f t="shared" si="176"/>
        <v>insert into conditionEffect values('CE0983','CONTINUE',,'ADD_CONDITION','','C_CUT',0,0.5,'切断付与高');</v>
      </c>
    </row>
    <row r="1002" spans="3:23">
      <c r="C1002" t="s">
        <v>4904</v>
      </c>
      <c r="D1002" t="s">
        <v>2884</v>
      </c>
      <c r="F1002" t="s">
        <v>1498</v>
      </c>
      <c r="H1002" t="s">
        <v>1463</v>
      </c>
      <c r="I1002">
        <v>0</v>
      </c>
      <c r="J1002">
        <v>0.1</v>
      </c>
      <c r="K1002" t="s">
        <v>3904</v>
      </c>
      <c r="L1002" t="str">
        <f t="shared" si="166"/>
        <v>insert into conditionEffect values(</v>
      </c>
      <c r="M1002" t="str">
        <f t="shared" si="167"/>
        <v>'CE0984',</v>
      </c>
      <c r="N1002" t="str">
        <f t="shared" si="168"/>
        <v>'CONTINUE',</v>
      </c>
      <c r="O1002" t="str">
        <f t="shared" si="169"/>
        <v>,</v>
      </c>
      <c r="P1002" t="str">
        <f t="shared" si="170"/>
        <v>'ADD_CONDITION',</v>
      </c>
      <c r="Q1002" t="str">
        <f t="shared" si="171"/>
        <v>'',</v>
      </c>
      <c r="R1002" t="str">
        <f t="shared" si="172"/>
        <v>'C_FROZEN',</v>
      </c>
      <c r="S1002" t="str">
        <f t="shared" si="173"/>
        <v>0,</v>
      </c>
      <c r="T1002" t="str">
        <f t="shared" si="174"/>
        <v>0.1,</v>
      </c>
      <c r="U1002" t="str">
        <f t="shared" si="175"/>
        <v>'凍結付与低'</v>
      </c>
      <c r="V1002" t="s">
        <v>1441</v>
      </c>
      <c r="W1002" t="str">
        <f t="shared" si="176"/>
        <v>insert into conditionEffect values('CE0984','CONTINUE',,'ADD_CONDITION','','C_FROZEN',0,0.1,'凍結付与低');</v>
      </c>
    </row>
    <row r="1003" spans="3:23">
      <c r="C1003" t="s">
        <v>4905</v>
      </c>
      <c r="D1003" t="s">
        <v>2884</v>
      </c>
      <c r="F1003" t="s">
        <v>1498</v>
      </c>
      <c r="H1003" t="s">
        <v>1463</v>
      </c>
      <c r="I1003">
        <v>0</v>
      </c>
      <c r="J1003">
        <v>0.25</v>
      </c>
      <c r="K1003" t="s">
        <v>3905</v>
      </c>
      <c r="L1003" t="str">
        <f t="shared" si="166"/>
        <v>insert into conditionEffect values(</v>
      </c>
      <c r="M1003" t="str">
        <f t="shared" si="167"/>
        <v>'CE0985',</v>
      </c>
      <c r="N1003" t="str">
        <f t="shared" si="168"/>
        <v>'CONTINUE',</v>
      </c>
      <c r="O1003" t="str">
        <f t="shared" si="169"/>
        <v>,</v>
      </c>
      <c r="P1003" t="str">
        <f t="shared" si="170"/>
        <v>'ADD_CONDITION',</v>
      </c>
      <c r="Q1003" t="str">
        <f t="shared" si="171"/>
        <v>'',</v>
      </c>
      <c r="R1003" t="str">
        <f t="shared" si="172"/>
        <v>'C_FROZEN',</v>
      </c>
      <c r="S1003" t="str">
        <f t="shared" si="173"/>
        <v>0,</v>
      </c>
      <c r="T1003" t="str">
        <f t="shared" si="174"/>
        <v>0.25,</v>
      </c>
      <c r="U1003" t="str">
        <f t="shared" si="175"/>
        <v>'凍結付与中'</v>
      </c>
      <c r="V1003" t="s">
        <v>1441</v>
      </c>
      <c r="W1003" t="str">
        <f t="shared" si="176"/>
        <v>insert into conditionEffect values('CE0985','CONTINUE',,'ADD_CONDITION','','C_FROZEN',0,0.25,'凍結付与中');</v>
      </c>
    </row>
    <row r="1004" spans="3:23">
      <c r="C1004" t="s">
        <v>4906</v>
      </c>
      <c r="D1004" t="s">
        <v>2884</v>
      </c>
      <c r="F1004" t="s">
        <v>1498</v>
      </c>
      <c r="H1004" t="s">
        <v>1463</v>
      </c>
      <c r="I1004">
        <v>0</v>
      </c>
      <c r="J1004">
        <v>0.5</v>
      </c>
      <c r="K1004" t="s">
        <v>3906</v>
      </c>
      <c r="L1004" t="str">
        <f t="shared" si="166"/>
        <v>insert into conditionEffect values(</v>
      </c>
      <c r="M1004" t="str">
        <f t="shared" si="167"/>
        <v>'CE0986',</v>
      </c>
      <c r="N1004" t="str">
        <f t="shared" si="168"/>
        <v>'CONTINUE',</v>
      </c>
      <c r="O1004" t="str">
        <f t="shared" si="169"/>
        <v>,</v>
      </c>
      <c r="P1004" t="str">
        <f t="shared" si="170"/>
        <v>'ADD_CONDITION',</v>
      </c>
      <c r="Q1004" t="str">
        <f t="shared" si="171"/>
        <v>'',</v>
      </c>
      <c r="R1004" t="str">
        <f t="shared" si="172"/>
        <v>'C_FROZEN',</v>
      </c>
      <c r="S1004" t="str">
        <f t="shared" si="173"/>
        <v>0,</v>
      </c>
      <c r="T1004" t="str">
        <f t="shared" si="174"/>
        <v>0.5,</v>
      </c>
      <c r="U1004" t="str">
        <f t="shared" si="175"/>
        <v>'凍結付与高'</v>
      </c>
      <c r="V1004" t="s">
        <v>1441</v>
      </c>
      <c r="W1004" t="str">
        <f t="shared" si="176"/>
        <v>insert into conditionEffect values('CE0986','CONTINUE',,'ADD_CONDITION','','C_FROZEN',0,0.5,'凍結付与高');</v>
      </c>
    </row>
    <row r="1005" spans="3:23">
      <c r="C1005" t="s">
        <v>4907</v>
      </c>
      <c r="D1005" t="s">
        <v>2884</v>
      </c>
      <c r="F1005" t="s">
        <v>1498</v>
      </c>
      <c r="H1005" t="s">
        <v>1466</v>
      </c>
      <c r="I1005">
        <v>0</v>
      </c>
      <c r="J1005">
        <v>0.1</v>
      </c>
      <c r="K1005" t="s">
        <v>3907</v>
      </c>
      <c r="L1005" t="str">
        <f t="shared" si="166"/>
        <v>insert into conditionEffect values(</v>
      </c>
      <c r="M1005" t="str">
        <f t="shared" si="167"/>
        <v>'CE0987',</v>
      </c>
      <c r="N1005" t="str">
        <f t="shared" si="168"/>
        <v>'CONTINUE',</v>
      </c>
      <c r="O1005" t="str">
        <f t="shared" si="169"/>
        <v>,</v>
      </c>
      <c r="P1005" t="str">
        <f t="shared" si="170"/>
        <v>'ADD_CONDITION',</v>
      </c>
      <c r="Q1005" t="str">
        <f t="shared" si="171"/>
        <v>'',</v>
      </c>
      <c r="R1005" t="str">
        <f t="shared" si="172"/>
        <v>'C_PARALYS',</v>
      </c>
      <c r="S1005" t="str">
        <f t="shared" si="173"/>
        <v>0,</v>
      </c>
      <c r="T1005" t="str">
        <f t="shared" si="174"/>
        <v>0.1,</v>
      </c>
      <c r="U1005" t="str">
        <f t="shared" si="175"/>
        <v>'麻痺付与低'</v>
      </c>
      <c r="V1005" t="s">
        <v>1441</v>
      </c>
      <c r="W1005" t="str">
        <f t="shared" si="176"/>
        <v>insert into conditionEffect values('CE0987','CONTINUE',,'ADD_CONDITION','','C_PARALYS',0,0.1,'麻痺付与低');</v>
      </c>
    </row>
    <row r="1006" spans="3:23">
      <c r="C1006" t="s">
        <v>4908</v>
      </c>
      <c r="D1006" t="s">
        <v>2884</v>
      </c>
      <c r="F1006" t="s">
        <v>1498</v>
      </c>
      <c r="H1006" t="s">
        <v>1466</v>
      </c>
      <c r="I1006">
        <v>0</v>
      </c>
      <c r="J1006">
        <v>0.25</v>
      </c>
      <c r="K1006" t="s">
        <v>3908</v>
      </c>
      <c r="L1006" t="str">
        <f t="shared" si="166"/>
        <v>insert into conditionEffect values(</v>
      </c>
      <c r="M1006" t="str">
        <f t="shared" si="167"/>
        <v>'CE0988',</v>
      </c>
      <c r="N1006" t="str">
        <f t="shared" si="168"/>
        <v>'CONTINUE',</v>
      </c>
      <c r="O1006" t="str">
        <f t="shared" si="169"/>
        <v>,</v>
      </c>
      <c r="P1006" t="str">
        <f t="shared" si="170"/>
        <v>'ADD_CONDITION',</v>
      </c>
      <c r="Q1006" t="str">
        <f t="shared" si="171"/>
        <v>'',</v>
      </c>
      <c r="R1006" t="str">
        <f t="shared" si="172"/>
        <v>'C_PARALYS',</v>
      </c>
      <c r="S1006" t="str">
        <f t="shared" si="173"/>
        <v>0,</v>
      </c>
      <c r="T1006" t="str">
        <f t="shared" si="174"/>
        <v>0.25,</v>
      </c>
      <c r="U1006" t="str">
        <f t="shared" si="175"/>
        <v>'麻痺付与中'</v>
      </c>
      <c r="V1006" t="s">
        <v>1441</v>
      </c>
      <c r="W1006" t="str">
        <f t="shared" si="176"/>
        <v>insert into conditionEffect values('CE0988','CONTINUE',,'ADD_CONDITION','','C_PARALYS',0,0.25,'麻痺付与中');</v>
      </c>
    </row>
    <row r="1007" spans="3:23">
      <c r="C1007" t="s">
        <v>4909</v>
      </c>
      <c r="D1007" t="s">
        <v>2884</v>
      </c>
      <c r="F1007" t="s">
        <v>1498</v>
      </c>
      <c r="H1007" t="s">
        <v>1466</v>
      </c>
      <c r="I1007">
        <v>0</v>
      </c>
      <c r="J1007">
        <v>0.5</v>
      </c>
      <c r="K1007" t="s">
        <v>3909</v>
      </c>
      <c r="L1007" t="str">
        <f t="shared" si="166"/>
        <v>insert into conditionEffect values(</v>
      </c>
      <c r="M1007" t="str">
        <f t="shared" si="167"/>
        <v>'CE0989',</v>
      </c>
      <c r="N1007" t="str">
        <f t="shared" si="168"/>
        <v>'CONTINUE',</v>
      </c>
      <c r="O1007" t="str">
        <f t="shared" si="169"/>
        <v>,</v>
      </c>
      <c r="P1007" t="str">
        <f t="shared" si="170"/>
        <v>'ADD_CONDITION',</v>
      </c>
      <c r="Q1007" t="str">
        <f t="shared" si="171"/>
        <v>'',</v>
      </c>
      <c r="R1007" t="str">
        <f t="shared" si="172"/>
        <v>'C_PARALYS',</v>
      </c>
      <c r="S1007" t="str">
        <f t="shared" si="173"/>
        <v>0,</v>
      </c>
      <c r="T1007" t="str">
        <f t="shared" si="174"/>
        <v>0.5,</v>
      </c>
      <c r="U1007" t="str">
        <f t="shared" si="175"/>
        <v>'麻痺付与高'</v>
      </c>
      <c r="V1007" t="s">
        <v>1441</v>
      </c>
      <c r="W1007" t="str">
        <f t="shared" si="176"/>
        <v>insert into conditionEffect values('CE0989','CONTINUE',,'ADD_CONDITION','','C_PARALYS',0,0.5,'麻痺付与高');</v>
      </c>
    </row>
    <row r="1008" spans="3:23">
      <c r="C1008" t="s">
        <v>4910</v>
      </c>
      <c r="D1008" t="s">
        <v>2884</v>
      </c>
      <c r="F1008" t="s">
        <v>1498</v>
      </c>
      <c r="H1008" t="s">
        <v>1465</v>
      </c>
      <c r="I1008">
        <v>0</v>
      </c>
      <c r="J1008">
        <v>0.1</v>
      </c>
      <c r="K1008" t="s">
        <v>3910</v>
      </c>
      <c r="L1008" t="str">
        <f t="shared" si="166"/>
        <v>insert into conditionEffect values(</v>
      </c>
      <c r="M1008" t="str">
        <f t="shared" si="167"/>
        <v>'CE0990',</v>
      </c>
      <c r="N1008" t="str">
        <f t="shared" si="168"/>
        <v>'CONTINUE',</v>
      </c>
      <c r="O1008" t="str">
        <f t="shared" si="169"/>
        <v>,</v>
      </c>
      <c r="P1008" t="str">
        <f t="shared" si="170"/>
        <v>'ADD_CONDITION',</v>
      </c>
      <c r="Q1008" t="str">
        <f t="shared" si="171"/>
        <v>'',</v>
      </c>
      <c r="R1008" t="str">
        <f t="shared" si="172"/>
        <v>'C_SLEEP',</v>
      </c>
      <c r="S1008" t="str">
        <f t="shared" si="173"/>
        <v>0,</v>
      </c>
      <c r="T1008" t="str">
        <f t="shared" si="174"/>
        <v>0.1,</v>
      </c>
      <c r="U1008" t="str">
        <f t="shared" si="175"/>
        <v>'昏睡付与低'</v>
      </c>
      <c r="V1008" t="s">
        <v>1441</v>
      </c>
      <c r="W1008" t="str">
        <f t="shared" si="176"/>
        <v>insert into conditionEffect values('CE0990','CONTINUE',,'ADD_CONDITION','','C_SLEEP',0,0.1,'昏睡付与低');</v>
      </c>
    </row>
    <row r="1009" spans="3:23">
      <c r="C1009" t="s">
        <v>4911</v>
      </c>
      <c r="D1009" t="s">
        <v>2884</v>
      </c>
      <c r="F1009" t="s">
        <v>1498</v>
      </c>
      <c r="H1009" t="s">
        <v>1465</v>
      </c>
      <c r="I1009">
        <v>0</v>
      </c>
      <c r="J1009">
        <v>0.25</v>
      </c>
      <c r="K1009" t="s">
        <v>3911</v>
      </c>
      <c r="L1009" t="str">
        <f t="shared" si="166"/>
        <v>insert into conditionEffect values(</v>
      </c>
      <c r="M1009" t="str">
        <f t="shared" si="167"/>
        <v>'CE0991',</v>
      </c>
      <c r="N1009" t="str">
        <f t="shared" si="168"/>
        <v>'CONTINUE',</v>
      </c>
      <c r="O1009" t="str">
        <f t="shared" si="169"/>
        <v>,</v>
      </c>
      <c r="P1009" t="str">
        <f t="shared" si="170"/>
        <v>'ADD_CONDITION',</v>
      </c>
      <c r="Q1009" t="str">
        <f t="shared" si="171"/>
        <v>'',</v>
      </c>
      <c r="R1009" t="str">
        <f t="shared" si="172"/>
        <v>'C_SLEEP',</v>
      </c>
      <c r="S1009" t="str">
        <f t="shared" si="173"/>
        <v>0,</v>
      </c>
      <c r="T1009" t="str">
        <f t="shared" si="174"/>
        <v>0.25,</v>
      </c>
      <c r="U1009" t="str">
        <f t="shared" si="175"/>
        <v>'昏睡付与中'</v>
      </c>
      <c r="V1009" t="s">
        <v>1441</v>
      </c>
      <c r="W1009" t="str">
        <f t="shared" si="176"/>
        <v>insert into conditionEffect values('CE0991','CONTINUE',,'ADD_CONDITION','','C_SLEEP',0,0.25,'昏睡付与中');</v>
      </c>
    </row>
    <row r="1010" spans="3:23">
      <c r="C1010" t="s">
        <v>4912</v>
      </c>
      <c r="D1010" t="s">
        <v>2884</v>
      </c>
      <c r="F1010" t="s">
        <v>1498</v>
      </c>
      <c r="H1010" t="s">
        <v>1465</v>
      </c>
      <c r="I1010">
        <v>0</v>
      </c>
      <c r="J1010">
        <v>0.5</v>
      </c>
      <c r="K1010" t="s">
        <v>3912</v>
      </c>
      <c r="L1010" t="str">
        <f t="shared" si="166"/>
        <v>insert into conditionEffect values(</v>
      </c>
      <c r="M1010" t="str">
        <f t="shared" si="167"/>
        <v>'CE0992',</v>
      </c>
      <c r="N1010" t="str">
        <f t="shared" si="168"/>
        <v>'CONTINUE',</v>
      </c>
      <c r="O1010" t="str">
        <f t="shared" si="169"/>
        <v>,</v>
      </c>
      <c r="P1010" t="str">
        <f t="shared" si="170"/>
        <v>'ADD_CONDITION',</v>
      </c>
      <c r="Q1010" t="str">
        <f t="shared" si="171"/>
        <v>'',</v>
      </c>
      <c r="R1010" t="str">
        <f t="shared" si="172"/>
        <v>'C_SLEEP',</v>
      </c>
      <c r="S1010" t="str">
        <f t="shared" si="173"/>
        <v>0,</v>
      </c>
      <c r="T1010" t="str">
        <f t="shared" si="174"/>
        <v>0.5,</v>
      </c>
      <c r="U1010" t="str">
        <f t="shared" si="175"/>
        <v>'昏睡付与高'</v>
      </c>
      <c r="V1010" t="s">
        <v>1441</v>
      </c>
      <c r="W1010" t="str">
        <f t="shared" si="176"/>
        <v>insert into conditionEffect values('CE0992','CONTINUE',,'ADD_CONDITION','','C_SLEEP',0,0.5,'昏睡付与高');</v>
      </c>
    </row>
    <row r="1011" spans="3:23">
      <c r="C1011" t="s">
        <v>4913</v>
      </c>
      <c r="D1011" t="s">
        <v>2884</v>
      </c>
      <c r="F1011" t="s">
        <v>1498</v>
      </c>
      <c r="H1011" t="s">
        <v>1470</v>
      </c>
      <c r="I1011">
        <v>0</v>
      </c>
      <c r="J1011">
        <v>0.1</v>
      </c>
      <c r="K1011" t="s">
        <v>3913</v>
      </c>
      <c r="L1011" t="str">
        <f t="shared" si="166"/>
        <v>insert into conditionEffect values(</v>
      </c>
      <c r="M1011" t="str">
        <f t="shared" si="167"/>
        <v>'CE0993',</v>
      </c>
      <c r="N1011" t="str">
        <f t="shared" si="168"/>
        <v>'CONTINUE',</v>
      </c>
      <c r="O1011" t="str">
        <f t="shared" si="169"/>
        <v>,</v>
      </c>
      <c r="P1011" t="str">
        <f t="shared" si="170"/>
        <v>'ADD_CONDITION',</v>
      </c>
      <c r="Q1011" t="str">
        <f t="shared" si="171"/>
        <v>'',</v>
      </c>
      <c r="R1011" t="str">
        <f t="shared" si="172"/>
        <v>'C_GOLDY',</v>
      </c>
      <c r="S1011" t="str">
        <f t="shared" si="173"/>
        <v>0,</v>
      </c>
      <c r="T1011" t="str">
        <f t="shared" si="174"/>
        <v>0.1,</v>
      </c>
      <c r="U1011" t="str">
        <f t="shared" si="175"/>
        <v>'黄金付与低'</v>
      </c>
      <c r="V1011" t="s">
        <v>1441</v>
      </c>
      <c r="W1011" t="str">
        <f t="shared" si="176"/>
        <v>insert into conditionEffect values('CE0993','CONTINUE',,'ADD_CONDITION','','C_GOLDY',0,0.1,'黄金付与低');</v>
      </c>
    </row>
    <row r="1012" spans="3:23">
      <c r="C1012" t="s">
        <v>4914</v>
      </c>
      <c r="D1012" t="s">
        <v>2884</v>
      </c>
      <c r="F1012" t="s">
        <v>1498</v>
      </c>
      <c r="H1012" t="s">
        <v>1470</v>
      </c>
      <c r="I1012">
        <v>0</v>
      </c>
      <c r="J1012">
        <v>0.25</v>
      </c>
      <c r="K1012" t="s">
        <v>3914</v>
      </c>
      <c r="L1012" t="str">
        <f t="shared" si="166"/>
        <v>insert into conditionEffect values(</v>
      </c>
      <c r="M1012" t="str">
        <f t="shared" si="167"/>
        <v>'CE0994',</v>
      </c>
      <c r="N1012" t="str">
        <f t="shared" si="168"/>
        <v>'CONTINUE',</v>
      </c>
      <c r="O1012" t="str">
        <f t="shared" si="169"/>
        <v>,</v>
      </c>
      <c r="P1012" t="str">
        <f t="shared" si="170"/>
        <v>'ADD_CONDITION',</v>
      </c>
      <c r="Q1012" t="str">
        <f t="shared" si="171"/>
        <v>'',</v>
      </c>
      <c r="R1012" t="str">
        <f t="shared" si="172"/>
        <v>'C_GOLDY',</v>
      </c>
      <c r="S1012" t="str">
        <f t="shared" si="173"/>
        <v>0,</v>
      </c>
      <c r="T1012" t="str">
        <f t="shared" si="174"/>
        <v>0.25,</v>
      </c>
      <c r="U1012" t="str">
        <f t="shared" si="175"/>
        <v>'黄金付与中'</v>
      </c>
      <c r="V1012" t="s">
        <v>1441</v>
      </c>
      <c r="W1012" t="str">
        <f t="shared" si="176"/>
        <v>insert into conditionEffect values('CE0994','CONTINUE',,'ADD_CONDITION','','C_GOLDY',0,0.25,'黄金付与中');</v>
      </c>
    </row>
    <row r="1013" spans="3:23">
      <c r="C1013" t="s">
        <v>4915</v>
      </c>
      <c r="D1013" t="s">
        <v>2884</v>
      </c>
      <c r="F1013" t="s">
        <v>1498</v>
      </c>
      <c r="H1013" t="s">
        <v>1470</v>
      </c>
      <c r="I1013">
        <v>0</v>
      </c>
      <c r="J1013">
        <v>0.5</v>
      </c>
      <c r="K1013" t="s">
        <v>3915</v>
      </c>
      <c r="L1013" t="str">
        <f t="shared" si="166"/>
        <v>insert into conditionEffect values(</v>
      </c>
      <c r="M1013" t="str">
        <f t="shared" si="167"/>
        <v>'CE0995',</v>
      </c>
      <c r="N1013" t="str">
        <f t="shared" si="168"/>
        <v>'CONTINUE',</v>
      </c>
      <c r="O1013" t="str">
        <f t="shared" si="169"/>
        <v>,</v>
      </c>
      <c r="P1013" t="str">
        <f t="shared" si="170"/>
        <v>'ADD_CONDITION',</v>
      </c>
      <c r="Q1013" t="str">
        <f t="shared" si="171"/>
        <v>'',</v>
      </c>
      <c r="R1013" t="str">
        <f t="shared" si="172"/>
        <v>'C_GOLDY',</v>
      </c>
      <c r="S1013" t="str">
        <f t="shared" si="173"/>
        <v>0,</v>
      </c>
      <c r="T1013" t="str">
        <f t="shared" si="174"/>
        <v>0.5,</v>
      </c>
      <c r="U1013" t="str">
        <f t="shared" si="175"/>
        <v>'黄金付与高'</v>
      </c>
      <c r="V1013" t="s">
        <v>1441</v>
      </c>
      <c r="W1013" t="str">
        <f t="shared" si="176"/>
        <v>insert into conditionEffect values('CE0995','CONTINUE',,'ADD_CONDITION','','C_GOLDY',0,0.5,'黄金付与高');</v>
      </c>
    </row>
    <row r="1014" spans="3:23">
      <c r="C1014" t="s">
        <v>4916</v>
      </c>
      <c r="D1014" t="s">
        <v>2884</v>
      </c>
      <c r="F1014" t="s">
        <v>1498</v>
      </c>
      <c r="H1014" t="s">
        <v>1467</v>
      </c>
      <c r="I1014">
        <v>0</v>
      </c>
      <c r="J1014">
        <v>0.1</v>
      </c>
      <c r="K1014" t="s">
        <v>3916</v>
      </c>
      <c r="L1014" t="str">
        <f t="shared" si="166"/>
        <v>insert into conditionEffect values(</v>
      </c>
      <c r="M1014" t="str">
        <f t="shared" si="167"/>
        <v>'CE0996',</v>
      </c>
      <c r="N1014" t="str">
        <f t="shared" si="168"/>
        <v>'CONTINUE',</v>
      </c>
      <c r="O1014" t="str">
        <f t="shared" si="169"/>
        <v>,</v>
      </c>
      <c r="P1014" t="str">
        <f t="shared" si="170"/>
        <v>'ADD_CONDITION',</v>
      </c>
      <c r="Q1014" t="str">
        <f t="shared" si="171"/>
        <v>'',</v>
      </c>
      <c r="R1014" t="str">
        <f t="shared" si="172"/>
        <v>'C_CONFUSION',</v>
      </c>
      <c r="S1014" t="str">
        <f t="shared" si="173"/>
        <v>0,</v>
      </c>
      <c r="T1014" t="str">
        <f t="shared" si="174"/>
        <v>0.1,</v>
      </c>
      <c r="U1014" t="str">
        <f t="shared" si="175"/>
        <v>'混乱付与低'</v>
      </c>
      <c r="V1014" t="s">
        <v>1441</v>
      </c>
      <c r="W1014" t="str">
        <f t="shared" si="176"/>
        <v>insert into conditionEffect values('CE0996','CONTINUE',,'ADD_CONDITION','','C_CONFUSION',0,0.1,'混乱付与低');</v>
      </c>
    </row>
    <row r="1015" spans="3:23">
      <c r="C1015" t="s">
        <v>4917</v>
      </c>
      <c r="D1015" t="s">
        <v>2884</v>
      </c>
      <c r="F1015" t="s">
        <v>1498</v>
      </c>
      <c r="H1015" t="s">
        <v>1467</v>
      </c>
      <c r="I1015">
        <v>0</v>
      </c>
      <c r="J1015">
        <v>0.25</v>
      </c>
      <c r="K1015" t="s">
        <v>3917</v>
      </c>
      <c r="L1015" t="str">
        <f t="shared" si="166"/>
        <v>insert into conditionEffect values(</v>
      </c>
      <c r="M1015" t="str">
        <f t="shared" si="167"/>
        <v>'CE0997',</v>
      </c>
      <c r="N1015" t="str">
        <f t="shared" si="168"/>
        <v>'CONTINUE',</v>
      </c>
      <c r="O1015" t="str">
        <f t="shared" si="169"/>
        <v>,</v>
      </c>
      <c r="P1015" t="str">
        <f t="shared" si="170"/>
        <v>'ADD_CONDITION',</v>
      </c>
      <c r="Q1015" t="str">
        <f t="shared" si="171"/>
        <v>'',</v>
      </c>
      <c r="R1015" t="str">
        <f t="shared" si="172"/>
        <v>'C_CONFUSION',</v>
      </c>
      <c r="S1015" t="str">
        <f t="shared" si="173"/>
        <v>0,</v>
      </c>
      <c r="T1015" t="str">
        <f t="shared" si="174"/>
        <v>0.25,</v>
      </c>
      <c r="U1015" t="str">
        <f t="shared" si="175"/>
        <v>'混乱付与中'</v>
      </c>
      <c r="V1015" t="s">
        <v>1441</v>
      </c>
      <c r="W1015" t="str">
        <f t="shared" si="176"/>
        <v>insert into conditionEffect values('CE0997','CONTINUE',,'ADD_CONDITION','','C_CONFUSION',0,0.25,'混乱付与中');</v>
      </c>
    </row>
    <row r="1016" spans="3:23">
      <c r="C1016" t="s">
        <v>4918</v>
      </c>
      <c r="D1016" t="s">
        <v>2884</v>
      </c>
      <c r="F1016" t="s">
        <v>1498</v>
      </c>
      <c r="H1016" t="s">
        <v>1467</v>
      </c>
      <c r="I1016">
        <v>0</v>
      </c>
      <c r="J1016">
        <v>0.5</v>
      </c>
      <c r="K1016" t="s">
        <v>3918</v>
      </c>
      <c r="L1016" t="str">
        <f t="shared" si="166"/>
        <v>insert into conditionEffect values(</v>
      </c>
      <c r="M1016" t="str">
        <f t="shared" si="167"/>
        <v>'CE0998',</v>
      </c>
      <c r="N1016" t="str">
        <f t="shared" si="168"/>
        <v>'CONTINUE',</v>
      </c>
      <c r="O1016" t="str">
        <f t="shared" si="169"/>
        <v>,</v>
      </c>
      <c r="P1016" t="str">
        <f t="shared" si="170"/>
        <v>'ADD_CONDITION',</v>
      </c>
      <c r="Q1016" t="str">
        <f t="shared" si="171"/>
        <v>'',</v>
      </c>
      <c r="R1016" t="str">
        <f t="shared" si="172"/>
        <v>'C_CONFUSION',</v>
      </c>
      <c r="S1016" t="str">
        <f t="shared" si="173"/>
        <v>0,</v>
      </c>
      <c r="T1016" t="str">
        <f t="shared" si="174"/>
        <v>0.5,</v>
      </c>
      <c r="U1016" t="str">
        <f t="shared" si="175"/>
        <v>'混乱付与高'</v>
      </c>
      <c r="V1016" t="s">
        <v>1441</v>
      </c>
      <c r="W1016" t="str">
        <f t="shared" si="176"/>
        <v>insert into conditionEffect values('CE0998','CONTINUE',,'ADD_CONDITION','','C_CONFUSION',0,0.5,'混乱付与高');</v>
      </c>
    </row>
    <row r="1017" spans="3:23">
      <c r="C1017" t="s">
        <v>4919</v>
      </c>
      <c r="D1017" t="s">
        <v>2884</v>
      </c>
      <c r="F1017" t="s">
        <v>1498</v>
      </c>
      <c r="H1017" t="s">
        <v>1468</v>
      </c>
      <c r="I1017">
        <v>0</v>
      </c>
      <c r="J1017">
        <v>0.1</v>
      </c>
      <c r="K1017" t="s">
        <v>3919</v>
      </c>
      <c r="L1017" t="str">
        <f t="shared" si="166"/>
        <v>insert into conditionEffect values(</v>
      </c>
      <c r="M1017" t="str">
        <f t="shared" si="167"/>
        <v>'CE0999',</v>
      </c>
      <c r="N1017" t="str">
        <f t="shared" si="168"/>
        <v>'CONTINUE',</v>
      </c>
      <c r="O1017" t="str">
        <f t="shared" si="169"/>
        <v>,</v>
      </c>
      <c r="P1017" t="str">
        <f t="shared" si="170"/>
        <v>'ADD_CONDITION',</v>
      </c>
      <c r="Q1017" t="str">
        <f t="shared" si="171"/>
        <v>'',</v>
      </c>
      <c r="R1017" t="str">
        <f t="shared" si="172"/>
        <v>'C_MADNESS',</v>
      </c>
      <c r="S1017" t="str">
        <f t="shared" si="173"/>
        <v>0,</v>
      </c>
      <c r="T1017" t="str">
        <f t="shared" si="174"/>
        <v>0.1,</v>
      </c>
      <c r="U1017" t="str">
        <f t="shared" si="175"/>
        <v>'狂乱付与低'</v>
      </c>
      <c r="V1017" t="s">
        <v>1441</v>
      </c>
      <c r="W1017" t="str">
        <f t="shared" si="176"/>
        <v>insert into conditionEffect values('CE0999','CONTINUE',,'ADD_CONDITION','','C_MADNESS',0,0.1,'狂乱付与低');</v>
      </c>
    </row>
    <row r="1018" spans="3:23">
      <c r="C1018" t="s">
        <v>4920</v>
      </c>
      <c r="D1018" t="s">
        <v>2884</v>
      </c>
      <c r="F1018" t="s">
        <v>1498</v>
      </c>
      <c r="H1018" t="s">
        <v>1468</v>
      </c>
      <c r="I1018">
        <v>0</v>
      </c>
      <c r="J1018">
        <v>0.25</v>
      </c>
      <c r="K1018" t="s">
        <v>3920</v>
      </c>
      <c r="L1018" t="str">
        <f t="shared" si="166"/>
        <v>insert into conditionEffect values(</v>
      </c>
      <c r="M1018" t="str">
        <f t="shared" si="167"/>
        <v>'CE1000',</v>
      </c>
      <c r="N1018" t="str">
        <f t="shared" si="168"/>
        <v>'CONTINUE',</v>
      </c>
      <c r="O1018" t="str">
        <f t="shared" si="169"/>
        <v>,</v>
      </c>
      <c r="P1018" t="str">
        <f t="shared" si="170"/>
        <v>'ADD_CONDITION',</v>
      </c>
      <c r="Q1018" t="str">
        <f t="shared" si="171"/>
        <v>'',</v>
      </c>
      <c r="R1018" t="str">
        <f t="shared" si="172"/>
        <v>'C_MADNESS',</v>
      </c>
      <c r="S1018" t="str">
        <f t="shared" si="173"/>
        <v>0,</v>
      </c>
      <c r="T1018" t="str">
        <f t="shared" si="174"/>
        <v>0.25,</v>
      </c>
      <c r="U1018" t="str">
        <f t="shared" si="175"/>
        <v>'狂乱付与中'</v>
      </c>
      <c r="V1018" t="s">
        <v>1441</v>
      </c>
      <c r="W1018" t="str">
        <f t="shared" si="176"/>
        <v>insert into conditionEffect values('CE1000','CONTINUE',,'ADD_CONDITION','','C_MADNESS',0,0.25,'狂乱付与中');</v>
      </c>
    </row>
    <row r="1019" spans="3:23">
      <c r="C1019" t="s">
        <v>4921</v>
      </c>
      <c r="D1019" t="s">
        <v>2884</v>
      </c>
      <c r="F1019" t="s">
        <v>1498</v>
      </c>
      <c r="H1019" t="s">
        <v>1468</v>
      </c>
      <c r="I1019">
        <v>0</v>
      </c>
      <c r="J1019">
        <v>0.5</v>
      </c>
      <c r="K1019" t="s">
        <v>3921</v>
      </c>
      <c r="L1019" t="str">
        <f t="shared" si="166"/>
        <v>insert into conditionEffect values(</v>
      </c>
      <c r="M1019" t="str">
        <f t="shared" si="167"/>
        <v>'CE1001',</v>
      </c>
      <c r="N1019" t="str">
        <f t="shared" si="168"/>
        <v>'CONTINUE',</v>
      </c>
      <c r="O1019" t="str">
        <f t="shared" si="169"/>
        <v>,</v>
      </c>
      <c r="P1019" t="str">
        <f t="shared" si="170"/>
        <v>'ADD_CONDITION',</v>
      </c>
      <c r="Q1019" t="str">
        <f t="shared" si="171"/>
        <v>'',</v>
      </c>
      <c r="R1019" t="str">
        <f t="shared" si="172"/>
        <v>'C_MADNESS',</v>
      </c>
      <c r="S1019" t="str">
        <f t="shared" si="173"/>
        <v>0,</v>
      </c>
      <c r="T1019" t="str">
        <f t="shared" si="174"/>
        <v>0.5,</v>
      </c>
      <c r="U1019" t="str">
        <f t="shared" si="175"/>
        <v>'狂乱付与高'</v>
      </c>
      <c r="V1019" t="s">
        <v>1441</v>
      </c>
      <c r="W1019" t="str">
        <f t="shared" si="176"/>
        <v>insert into conditionEffect values('CE1001','CONTINUE',,'ADD_CONDITION','','C_MADNESS',0,0.5,'狂乱付与高');</v>
      </c>
    </row>
    <row r="1020" spans="3:23">
      <c r="C1020" t="s">
        <v>4922</v>
      </c>
      <c r="D1020" t="s">
        <v>2884</v>
      </c>
      <c r="F1020" t="s">
        <v>1498</v>
      </c>
      <c r="H1020" t="s">
        <v>1469</v>
      </c>
      <c r="I1020">
        <v>0</v>
      </c>
      <c r="J1020">
        <v>0.1</v>
      </c>
      <c r="K1020" t="s">
        <v>3922</v>
      </c>
      <c r="L1020" t="str">
        <f t="shared" si="166"/>
        <v>insert into conditionEffect values(</v>
      </c>
      <c r="M1020" t="str">
        <f t="shared" si="167"/>
        <v>'CE1002',</v>
      </c>
      <c r="N1020" t="str">
        <f t="shared" si="168"/>
        <v>'CONTINUE',</v>
      </c>
      <c r="O1020" t="str">
        <f t="shared" si="169"/>
        <v>,</v>
      </c>
      <c r="P1020" t="str">
        <f t="shared" si="170"/>
        <v>'ADD_CONDITION',</v>
      </c>
      <c r="Q1020" t="str">
        <f t="shared" si="171"/>
        <v>'',</v>
      </c>
      <c r="R1020" t="str">
        <f t="shared" si="172"/>
        <v>'C_TRUE_MADNESS',</v>
      </c>
      <c r="S1020" t="str">
        <f t="shared" si="173"/>
        <v>0,</v>
      </c>
      <c r="T1020" t="str">
        <f t="shared" si="174"/>
        <v>0.1,</v>
      </c>
      <c r="U1020" t="str">
        <f t="shared" si="175"/>
        <v>'発狂付与低'</v>
      </c>
      <c r="V1020" t="s">
        <v>1441</v>
      </c>
      <c r="W1020" t="str">
        <f t="shared" si="176"/>
        <v>insert into conditionEffect values('CE1002','CONTINUE',,'ADD_CONDITION','','C_TRUE_MADNESS',0,0.1,'発狂付与低');</v>
      </c>
    </row>
    <row r="1021" spans="3:23">
      <c r="C1021" t="s">
        <v>4923</v>
      </c>
      <c r="D1021" t="s">
        <v>2884</v>
      </c>
      <c r="F1021" t="s">
        <v>1498</v>
      </c>
      <c r="H1021" t="s">
        <v>1469</v>
      </c>
      <c r="I1021">
        <v>0</v>
      </c>
      <c r="J1021">
        <v>0.25</v>
      </c>
      <c r="K1021" t="s">
        <v>3923</v>
      </c>
      <c r="L1021" t="str">
        <f t="shared" si="166"/>
        <v>insert into conditionEffect values(</v>
      </c>
      <c r="M1021" t="str">
        <f t="shared" si="167"/>
        <v>'CE1003',</v>
      </c>
      <c r="N1021" t="str">
        <f t="shared" si="168"/>
        <v>'CONTINUE',</v>
      </c>
      <c r="O1021" t="str">
        <f t="shared" si="169"/>
        <v>,</v>
      </c>
      <c r="P1021" t="str">
        <f t="shared" si="170"/>
        <v>'ADD_CONDITION',</v>
      </c>
      <c r="Q1021" t="str">
        <f t="shared" si="171"/>
        <v>'',</v>
      </c>
      <c r="R1021" t="str">
        <f t="shared" si="172"/>
        <v>'C_TRUE_MADNESS',</v>
      </c>
      <c r="S1021" t="str">
        <f t="shared" si="173"/>
        <v>0,</v>
      </c>
      <c r="T1021" t="str">
        <f t="shared" si="174"/>
        <v>0.25,</v>
      </c>
      <c r="U1021" t="str">
        <f t="shared" si="175"/>
        <v>'発狂付与中'</v>
      </c>
      <c r="V1021" t="s">
        <v>1441</v>
      </c>
      <c r="W1021" t="str">
        <f t="shared" si="176"/>
        <v>insert into conditionEffect values('CE1003','CONTINUE',,'ADD_CONDITION','','C_TRUE_MADNESS',0,0.25,'発狂付与中');</v>
      </c>
    </row>
    <row r="1022" spans="3:23">
      <c r="C1022" t="s">
        <v>4924</v>
      </c>
      <c r="D1022" t="s">
        <v>2884</v>
      </c>
      <c r="F1022" t="s">
        <v>1498</v>
      </c>
      <c r="H1022" t="s">
        <v>1469</v>
      </c>
      <c r="I1022">
        <v>0</v>
      </c>
      <c r="J1022">
        <v>0.5</v>
      </c>
      <c r="K1022" t="s">
        <v>3924</v>
      </c>
      <c r="L1022" t="str">
        <f t="shared" si="166"/>
        <v>insert into conditionEffect values(</v>
      </c>
      <c r="M1022" t="str">
        <f t="shared" si="167"/>
        <v>'CE1004',</v>
      </c>
      <c r="N1022" t="str">
        <f t="shared" si="168"/>
        <v>'CONTINUE',</v>
      </c>
      <c r="O1022" t="str">
        <f t="shared" si="169"/>
        <v>,</v>
      </c>
      <c r="P1022" t="str">
        <f t="shared" si="170"/>
        <v>'ADD_CONDITION',</v>
      </c>
      <c r="Q1022" t="str">
        <f t="shared" si="171"/>
        <v>'',</v>
      </c>
      <c r="R1022" t="str">
        <f t="shared" si="172"/>
        <v>'C_TRUE_MADNESS',</v>
      </c>
      <c r="S1022" t="str">
        <f t="shared" si="173"/>
        <v>0,</v>
      </c>
      <c r="T1022" t="str">
        <f t="shared" si="174"/>
        <v>0.5,</v>
      </c>
      <c r="U1022" t="str">
        <f t="shared" si="175"/>
        <v>'発狂付与高'</v>
      </c>
      <c r="V1022" t="s">
        <v>1441</v>
      </c>
      <c r="W1022" t="str">
        <f t="shared" si="176"/>
        <v>insert into conditionEffect values('CE1004','CONTINUE',,'ADD_CONDITION','','C_TRUE_MADNESS',0,0.5,'発狂付与高');</v>
      </c>
    </row>
    <row r="1023" spans="3:23">
      <c r="C1023" t="s">
        <v>4925</v>
      </c>
      <c r="D1023" t="s">
        <v>2884</v>
      </c>
      <c r="F1023" t="s">
        <v>1498</v>
      </c>
      <c r="H1023" t="s">
        <v>1473</v>
      </c>
      <c r="I1023">
        <v>0</v>
      </c>
      <c r="J1023">
        <v>0.1</v>
      </c>
      <c r="K1023" t="s">
        <v>3925</v>
      </c>
      <c r="L1023" t="str">
        <f t="shared" si="166"/>
        <v>insert into conditionEffect values(</v>
      </c>
      <c r="M1023" t="str">
        <f t="shared" si="167"/>
        <v>'CE1005',</v>
      </c>
      <c r="N1023" t="str">
        <f t="shared" si="168"/>
        <v>'CONTINUE',</v>
      </c>
      <c r="O1023" t="str">
        <f t="shared" si="169"/>
        <v>,</v>
      </c>
      <c r="P1023" t="str">
        <f t="shared" si="170"/>
        <v>'ADD_CONDITION',</v>
      </c>
      <c r="Q1023" t="str">
        <f t="shared" si="171"/>
        <v>'',</v>
      </c>
      <c r="R1023" t="str">
        <f t="shared" si="172"/>
        <v>'C_DEAD',</v>
      </c>
      <c r="S1023" t="str">
        <f t="shared" si="173"/>
        <v>0,</v>
      </c>
      <c r="T1023" t="str">
        <f t="shared" si="174"/>
        <v>0.1,</v>
      </c>
      <c r="U1023" t="str">
        <f t="shared" si="175"/>
        <v>'即死付与低'</v>
      </c>
      <c r="V1023" t="s">
        <v>1441</v>
      </c>
      <c r="W1023" t="str">
        <f t="shared" si="176"/>
        <v>insert into conditionEffect values('CE1005','CONTINUE',,'ADD_CONDITION','','C_DEAD',0,0.1,'即死付与低');</v>
      </c>
    </row>
    <row r="1024" spans="3:23">
      <c r="C1024" t="s">
        <v>4926</v>
      </c>
      <c r="D1024" t="s">
        <v>2884</v>
      </c>
      <c r="F1024" t="s">
        <v>1498</v>
      </c>
      <c r="H1024" t="s">
        <v>1473</v>
      </c>
      <c r="I1024">
        <v>0</v>
      </c>
      <c r="J1024">
        <v>0.25</v>
      </c>
      <c r="K1024" t="s">
        <v>3926</v>
      </c>
      <c r="L1024" t="str">
        <f t="shared" si="166"/>
        <v>insert into conditionEffect values(</v>
      </c>
      <c r="M1024" t="str">
        <f t="shared" si="167"/>
        <v>'CE1006',</v>
      </c>
      <c r="N1024" t="str">
        <f t="shared" si="168"/>
        <v>'CONTINUE',</v>
      </c>
      <c r="O1024" t="str">
        <f t="shared" si="169"/>
        <v>,</v>
      </c>
      <c r="P1024" t="str">
        <f t="shared" si="170"/>
        <v>'ADD_CONDITION',</v>
      </c>
      <c r="Q1024" t="str">
        <f t="shared" si="171"/>
        <v>'',</v>
      </c>
      <c r="R1024" t="str">
        <f t="shared" si="172"/>
        <v>'C_DEAD',</v>
      </c>
      <c r="S1024" t="str">
        <f t="shared" si="173"/>
        <v>0,</v>
      </c>
      <c r="T1024" t="str">
        <f t="shared" si="174"/>
        <v>0.25,</v>
      </c>
      <c r="U1024" t="str">
        <f t="shared" si="175"/>
        <v>'即死付与中'</v>
      </c>
      <c r="V1024" t="s">
        <v>1441</v>
      </c>
      <c r="W1024" t="str">
        <f t="shared" si="176"/>
        <v>insert into conditionEffect values('CE1006','CONTINUE',,'ADD_CONDITION','','C_DEAD',0,0.25,'即死付与中');</v>
      </c>
    </row>
    <row r="1025" spans="3:23">
      <c r="C1025" t="s">
        <v>4927</v>
      </c>
      <c r="D1025" t="s">
        <v>2884</v>
      </c>
      <c r="F1025" t="s">
        <v>1498</v>
      </c>
      <c r="H1025" t="s">
        <v>1473</v>
      </c>
      <c r="I1025">
        <v>0</v>
      </c>
      <c r="J1025">
        <v>0.5</v>
      </c>
      <c r="K1025" t="s">
        <v>3927</v>
      </c>
      <c r="L1025" t="str">
        <f t="shared" si="166"/>
        <v>insert into conditionEffect values(</v>
      </c>
      <c r="M1025" t="str">
        <f t="shared" si="167"/>
        <v>'CE1007',</v>
      </c>
      <c r="N1025" t="str">
        <f t="shared" si="168"/>
        <v>'CONTINUE',</v>
      </c>
      <c r="O1025" t="str">
        <f t="shared" si="169"/>
        <v>,</v>
      </c>
      <c r="P1025" t="str">
        <f t="shared" si="170"/>
        <v>'ADD_CONDITION',</v>
      </c>
      <c r="Q1025" t="str">
        <f t="shared" si="171"/>
        <v>'',</v>
      </c>
      <c r="R1025" t="str">
        <f t="shared" si="172"/>
        <v>'C_DEAD',</v>
      </c>
      <c r="S1025" t="str">
        <f t="shared" si="173"/>
        <v>0,</v>
      </c>
      <c r="T1025" t="str">
        <f t="shared" si="174"/>
        <v>0.5,</v>
      </c>
      <c r="U1025" t="str">
        <f t="shared" si="175"/>
        <v>'即死付与高'</v>
      </c>
      <c r="V1025" t="s">
        <v>1441</v>
      </c>
      <c r="W1025" t="str">
        <f t="shared" si="176"/>
        <v>insert into conditionEffect values('CE1007','CONTINUE',,'ADD_CONDITION','','C_DEAD',0,0.5,'即死付与高');</v>
      </c>
    </row>
    <row r="1026" spans="3:23">
      <c r="C1026" t="s">
        <v>4928</v>
      </c>
      <c r="D1026" t="s">
        <v>2884</v>
      </c>
      <c r="F1026" t="s">
        <v>1498</v>
      </c>
      <c r="H1026" t="s">
        <v>4937</v>
      </c>
      <c r="I1026">
        <v>0</v>
      </c>
      <c r="J1026">
        <v>0.1</v>
      </c>
      <c r="K1026" t="s">
        <v>3928</v>
      </c>
      <c r="L1026" t="str">
        <f t="shared" si="166"/>
        <v>insert into conditionEffect values(</v>
      </c>
      <c r="M1026" t="str">
        <f t="shared" si="167"/>
        <v>'CE1008',</v>
      </c>
      <c r="N1026" t="str">
        <f t="shared" si="168"/>
        <v>'CONTINUE',</v>
      </c>
      <c r="O1026" t="str">
        <f t="shared" si="169"/>
        <v>,</v>
      </c>
      <c r="P1026" t="str">
        <f t="shared" si="170"/>
        <v>'ADD_CONDITION',</v>
      </c>
      <c r="Q1026" t="str">
        <f t="shared" si="171"/>
        <v>'',</v>
      </c>
      <c r="R1026" t="str">
        <f t="shared" si="172"/>
        <v>'C_SWOON',</v>
      </c>
      <c r="S1026" t="str">
        <f t="shared" si="173"/>
        <v>0,</v>
      </c>
      <c r="T1026" t="str">
        <f t="shared" si="174"/>
        <v>0.1,</v>
      </c>
      <c r="U1026" t="str">
        <f t="shared" si="175"/>
        <v>'気絶付与低'</v>
      </c>
      <c r="V1026" t="s">
        <v>1441</v>
      </c>
      <c r="W1026" t="str">
        <f t="shared" si="176"/>
        <v>insert into conditionEffect values('CE1008','CONTINUE',,'ADD_CONDITION','','C_SWOON',0,0.1,'気絶付与低');</v>
      </c>
    </row>
    <row r="1027" spans="3:23">
      <c r="C1027" t="s">
        <v>4929</v>
      </c>
      <c r="D1027" t="s">
        <v>2884</v>
      </c>
      <c r="F1027" t="s">
        <v>1498</v>
      </c>
      <c r="H1027" t="s">
        <v>4937</v>
      </c>
      <c r="I1027">
        <v>0</v>
      </c>
      <c r="J1027">
        <v>0.25</v>
      </c>
      <c r="K1027" t="s">
        <v>3929</v>
      </c>
      <c r="L1027" t="str">
        <f t="shared" si="166"/>
        <v>insert into conditionEffect values(</v>
      </c>
      <c r="M1027" t="str">
        <f t="shared" si="167"/>
        <v>'CE1009',</v>
      </c>
      <c r="N1027" t="str">
        <f t="shared" si="168"/>
        <v>'CONTINUE',</v>
      </c>
      <c r="O1027" t="str">
        <f t="shared" si="169"/>
        <v>,</v>
      </c>
      <c r="P1027" t="str">
        <f t="shared" si="170"/>
        <v>'ADD_CONDITION',</v>
      </c>
      <c r="Q1027" t="str">
        <f t="shared" si="171"/>
        <v>'',</v>
      </c>
      <c r="R1027" t="str">
        <f t="shared" si="172"/>
        <v>'C_SWOON',</v>
      </c>
      <c r="S1027" t="str">
        <f t="shared" si="173"/>
        <v>0,</v>
      </c>
      <c r="T1027" t="str">
        <f t="shared" si="174"/>
        <v>0.25,</v>
      </c>
      <c r="U1027" t="str">
        <f t="shared" si="175"/>
        <v>'気絶付与中'</v>
      </c>
      <c r="V1027" t="s">
        <v>1441</v>
      </c>
      <c r="W1027" t="str">
        <f t="shared" si="176"/>
        <v>insert into conditionEffect values('CE1009','CONTINUE',,'ADD_CONDITION','','C_SWOON',0,0.25,'気絶付与中');</v>
      </c>
    </row>
    <row r="1028" spans="3:23">
      <c r="C1028" t="s">
        <v>4930</v>
      </c>
      <c r="D1028" t="s">
        <v>2884</v>
      </c>
      <c r="F1028" t="s">
        <v>1498</v>
      </c>
      <c r="H1028" t="s">
        <v>4941</v>
      </c>
      <c r="I1028">
        <v>0</v>
      </c>
      <c r="J1028">
        <v>0.5</v>
      </c>
      <c r="K1028" t="s">
        <v>3930</v>
      </c>
      <c r="L1028" t="str">
        <f t="shared" si="166"/>
        <v>insert into conditionEffect values(</v>
      </c>
      <c r="M1028" t="str">
        <f t="shared" si="167"/>
        <v>'CE1010',</v>
      </c>
      <c r="N1028" t="str">
        <f t="shared" si="168"/>
        <v>'CONTINUE',</v>
      </c>
      <c r="O1028" t="str">
        <f t="shared" si="169"/>
        <v>,</v>
      </c>
      <c r="P1028" t="str">
        <f t="shared" si="170"/>
        <v>'ADD_CONDITION',</v>
      </c>
      <c r="Q1028" t="str">
        <f t="shared" si="171"/>
        <v>'',</v>
      </c>
      <c r="R1028" t="str">
        <f t="shared" si="172"/>
        <v>'C_SWOON',</v>
      </c>
      <c r="S1028" t="str">
        <f t="shared" si="173"/>
        <v>0,</v>
      </c>
      <c r="T1028" t="str">
        <f t="shared" si="174"/>
        <v>0.5,</v>
      </c>
      <c r="U1028" t="str">
        <f t="shared" si="175"/>
        <v>'気絶付与高'</v>
      </c>
      <c r="V1028" t="s">
        <v>1441</v>
      </c>
      <c r="W1028" t="str">
        <f t="shared" si="176"/>
        <v>insert into conditionEffect values('CE1010','CONTINUE',,'ADD_CONDITION','','C_SWOON',0,0.5,'気絶付与高');</v>
      </c>
    </row>
    <row r="1029" spans="3:23">
      <c r="C1029" t="s">
        <v>4931</v>
      </c>
      <c r="D1029" t="s">
        <v>2884</v>
      </c>
      <c r="F1029" t="s">
        <v>1498</v>
      </c>
      <c r="H1029" t="s">
        <v>4938</v>
      </c>
      <c r="I1029">
        <v>0</v>
      </c>
      <c r="J1029">
        <v>0.1</v>
      </c>
      <c r="K1029" t="s">
        <v>3931</v>
      </c>
      <c r="L1029" t="str">
        <f t="shared" ref="L1029:L1034" si="177">"insert into conditionEffect values("</f>
        <v>insert into conditionEffect values(</v>
      </c>
      <c r="M1029" t="str">
        <f t="shared" ref="M1029:M1034" si="178">"'"&amp;C1029&amp;"',"</f>
        <v>'CE1011',</v>
      </c>
      <c r="N1029" t="str">
        <f t="shared" ref="N1029:N1034" si="179">"'"&amp;D1029&amp;"',"</f>
        <v>'CONTINUE',</v>
      </c>
      <c r="O1029" t="str">
        <f t="shared" ref="O1029:O1034" si="180">E1029&amp;","</f>
        <v>,</v>
      </c>
      <c r="P1029" t="str">
        <f t="shared" ref="P1029:P1034" si="181">"'"&amp;F1029&amp;"',"</f>
        <v>'ADD_CONDITION',</v>
      </c>
      <c r="Q1029" t="str">
        <f t="shared" ref="Q1029:Q1034" si="182">"'"&amp;G1029&amp;"',"</f>
        <v>'',</v>
      </c>
      <c r="R1029" t="str">
        <f t="shared" ref="R1029:R1034" si="183">"'"&amp;H1029&amp;"',"</f>
        <v>'C_WOOD',</v>
      </c>
      <c r="S1029" t="str">
        <f t="shared" ref="S1029:S1034" si="184">I1029&amp;","</f>
        <v>0,</v>
      </c>
      <c r="T1029" t="str">
        <f t="shared" ref="T1029:T1034" si="185">J1029&amp;","</f>
        <v>0.1,</v>
      </c>
      <c r="U1029" t="str">
        <f t="shared" ref="U1029:U1034" si="186">"'"&amp;K1029&amp;"'"</f>
        <v>'木化付与低'</v>
      </c>
      <c r="V1029" t="s">
        <v>1441</v>
      </c>
      <c r="W1029" t="str">
        <f t="shared" ref="W1029:W1034" si="187">L1029&amp;M1029&amp;N1029&amp;O1029&amp;P1029&amp;Q1029&amp;R1029&amp;S1029&amp;T1029&amp;U1029&amp;V1029</f>
        <v>insert into conditionEffect values('CE1011','CONTINUE',,'ADD_CONDITION','','C_WOOD',0,0.1,'木化付与低');</v>
      </c>
    </row>
    <row r="1030" spans="3:23">
      <c r="C1030" t="s">
        <v>4932</v>
      </c>
      <c r="D1030" t="s">
        <v>2884</v>
      </c>
      <c r="F1030" t="s">
        <v>1498</v>
      </c>
      <c r="H1030" t="s">
        <v>4938</v>
      </c>
      <c r="I1030">
        <v>0</v>
      </c>
      <c r="J1030">
        <v>0.25</v>
      </c>
      <c r="K1030" t="s">
        <v>3932</v>
      </c>
      <c r="L1030" t="str">
        <f t="shared" si="177"/>
        <v>insert into conditionEffect values(</v>
      </c>
      <c r="M1030" t="str">
        <f t="shared" si="178"/>
        <v>'CE1012',</v>
      </c>
      <c r="N1030" t="str">
        <f t="shared" si="179"/>
        <v>'CONTINUE',</v>
      </c>
      <c r="O1030" t="str">
        <f t="shared" si="180"/>
        <v>,</v>
      </c>
      <c r="P1030" t="str">
        <f t="shared" si="181"/>
        <v>'ADD_CONDITION',</v>
      </c>
      <c r="Q1030" t="str">
        <f t="shared" si="182"/>
        <v>'',</v>
      </c>
      <c r="R1030" t="str">
        <f t="shared" si="183"/>
        <v>'C_WOOD',</v>
      </c>
      <c r="S1030" t="str">
        <f t="shared" si="184"/>
        <v>0,</v>
      </c>
      <c r="T1030" t="str">
        <f t="shared" si="185"/>
        <v>0.25,</v>
      </c>
      <c r="U1030" t="str">
        <f t="shared" si="186"/>
        <v>'木化付与中'</v>
      </c>
      <c r="V1030" t="s">
        <v>1441</v>
      </c>
      <c r="W1030" t="str">
        <f t="shared" si="187"/>
        <v>insert into conditionEffect values('CE1012','CONTINUE',,'ADD_CONDITION','','C_WOOD',0,0.25,'木化付与中');</v>
      </c>
    </row>
    <row r="1031" spans="3:23">
      <c r="C1031" t="s">
        <v>4933</v>
      </c>
      <c r="D1031" t="s">
        <v>2884</v>
      </c>
      <c r="F1031" t="s">
        <v>1498</v>
      </c>
      <c r="H1031" t="s">
        <v>4938</v>
      </c>
      <c r="I1031">
        <v>0</v>
      </c>
      <c r="J1031">
        <v>0.5</v>
      </c>
      <c r="K1031" t="s">
        <v>3933</v>
      </c>
      <c r="L1031" t="str">
        <f t="shared" si="177"/>
        <v>insert into conditionEffect values(</v>
      </c>
      <c r="M1031" t="str">
        <f t="shared" si="178"/>
        <v>'CE1013',</v>
      </c>
      <c r="N1031" t="str">
        <f t="shared" si="179"/>
        <v>'CONTINUE',</v>
      </c>
      <c r="O1031" t="str">
        <f t="shared" si="180"/>
        <v>,</v>
      </c>
      <c r="P1031" t="str">
        <f t="shared" si="181"/>
        <v>'ADD_CONDITION',</v>
      </c>
      <c r="Q1031" t="str">
        <f t="shared" si="182"/>
        <v>'',</v>
      </c>
      <c r="R1031" t="str">
        <f t="shared" si="183"/>
        <v>'C_WOOD',</v>
      </c>
      <c r="S1031" t="str">
        <f t="shared" si="184"/>
        <v>0,</v>
      </c>
      <c r="T1031" t="str">
        <f t="shared" si="185"/>
        <v>0.5,</v>
      </c>
      <c r="U1031" t="str">
        <f t="shared" si="186"/>
        <v>'木化付与高'</v>
      </c>
      <c r="V1031" t="s">
        <v>1441</v>
      </c>
      <c r="W1031" t="str">
        <f t="shared" si="187"/>
        <v>insert into conditionEffect values('CE1013','CONTINUE',,'ADD_CONDITION','','C_WOOD',0,0.5,'木化付与高');</v>
      </c>
    </row>
    <row r="1032" spans="3:23">
      <c r="C1032" t="s">
        <v>4934</v>
      </c>
      <c r="D1032" t="s">
        <v>2884</v>
      </c>
      <c r="F1032" t="s">
        <v>1498</v>
      </c>
      <c r="H1032" t="s">
        <v>4939</v>
      </c>
      <c r="I1032">
        <v>0</v>
      </c>
      <c r="J1032">
        <v>0.1</v>
      </c>
      <c r="K1032" t="s">
        <v>3934</v>
      </c>
      <c r="L1032" t="str">
        <f t="shared" si="177"/>
        <v>insert into conditionEffect values(</v>
      </c>
      <c r="M1032" t="str">
        <f t="shared" si="178"/>
        <v>'CE1014',</v>
      </c>
      <c r="N1032" t="str">
        <f t="shared" si="179"/>
        <v>'CONTINUE',</v>
      </c>
      <c r="O1032" t="str">
        <f t="shared" si="180"/>
        <v>,</v>
      </c>
      <c r="P1032" t="str">
        <f t="shared" si="181"/>
        <v>'ADD_CONDITION',</v>
      </c>
      <c r="Q1032" t="str">
        <f t="shared" si="182"/>
        <v>'',</v>
      </c>
      <c r="R1032" t="str">
        <f t="shared" si="183"/>
        <v>'C_WET',</v>
      </c>
      <c r="S1032" t="str">
        <f t="shared" si="184"/>
        <v>0,</v>
      </c>
      <c r="T1032" t="str">
        <f t="shared" si="185"/>
        <v>0.1,</v>
      </c>
      <c r="U1032" t="str">
        <f t="shared" si="186"/>
        <v>'湿潤付与低'</v>
      </c>
      <c r="V1032" t="s">
        <v>1441</v>
      </c>
      <c r="W1032" t="str">
        <f t="shared" si="187"/>
        <v>insert into conditionEffect values('CE1014','CONTINUE',,'ADD_CONDITION','','C_WET',0,0.1,'湿潤付与低');</v>
      </c>
    </row>
    <row r="1033" spans="3:23">
      <c r="C1033" t="s">
        <v>4935</v>
      </c>
      <c r="D1033" t="s">
        <v>2884</v>
      </c>
      <c r="F1033" t="s">
        <v>1498</v>
      </c>
      <c r="H1033" t="s">
        <v>4939</v>
      </c>
      <c r="I1033">
        <v>0</v>
      </c>
      <c r="J1033">
        <v>0.25</v>
      </c>
      <c r="K1033" t="s">
        <v>3935</v>
      </c>
      <c r="L1033" t="str">
        <f t="shared" si="177"/>
        <v>insert into conditionEffect values(</v>
      </c>
      <c r="M1033" t="str">
        <f t="shared" si="178"/>
        <v>'CE1015',</v>
      </c>
      <c r="N1033" t="str">
        <f t="shared" si="179"/>
        <v>'CONTINUE',</v>
      </c>
      <c r="O1033" t="str">
        <f t="shared" si="180"/>
        <v>,</v>
      </c>
      <c r="P1033" t="str">
        <f t="shared" si="181"/>
        <v>'ADD_CONDITION',</v>
      </c>
      <c r="Q1033" t="str">
        <f t="shared" si="182"/>
        <v>'',</v>
      </c>
      <c r="R1033" t="str">
        <f t="shared" si="183"/>
        <v>'C_WET',</v>
      </c>
      <c r="S1033" t="str">
        <f t="shared" si="184"/>
        <v>0,</v>
      </c>
      <c r="T1033" t="str">
        <f t="shared" si="185"/>
        <v>0.25,</v>
      </c>
      <c r="U1033" t="str">
        <f t="shared" si="186"/>
        <v>'湿潤付与中'</v>
      </c>
      <c r="V1033" t="s">
        <v>1441</v>
      </c>
      <c r="W1033" t="str">
        <f t="shared" si="187"/>
        <v>insert into conditionEffect values('CE1015','CONTINUE',,'ADD_CONDITION','','C_WET',0,0.25,'湿潤付与中');</v>
      </c>
    </row>
    <row r="1034" spans="3:23">
      <c r="C1034" t="s">
        <v>4936</v>
      </c>
      <c r="D1034" t="s">
        <v>2884</v>
      </c>
      <c r="F1034" t="s">
        <v>1498</v>
      </c>
      <c r="H1034" t="s">
        <v>4939</v>
      </c>
      <c r="I1034">
        <v>0</v>
      </c>
      <c r="J1034">
        <v>0.5</v>
      </c>
      <c r="K1034" t="s">
        <v>3936</v>
      </c>
      <c r="L1034" t="str">
        <f t="shared" si="177"/>
        <v>insert into conditionEffect values(</v>
      </c>
      <c r="M1034" t="str">
        <f t="shared" si="178"/>
        <v>'CE1016',</v>
      </c>
      <c r="N1034" t="str">
        <f t="shared" si="179"/>
        <v>'CONTINUE',</v>
      </c>
      <c r="O1034" t="str">
        <f t="shared" si="180"/>
        <v>,</v>
      </c>
      <c r="P1034" t="str">
        <f t="shared" si="181"/>
        <v>'ADD_CONDITION',</v>
      </c>
      <c r="Q1034" t="str">
        <f t="shared" si="182"/>
        <v>'',</v>
      </c>
      <c r="R1034" t="str">
        <f t="shared" si="183"/>
        <v>'C_WET',</v>
      </c>
      <c r="S1034" t="str">
        <f t="shared" si="184"/>
        <v>0,</v>
      </c>
      <c r="T1034" t="str">
        <f t="shared" si="185"/>
        <v>0.5,</v>
      </c>
      <c r="U1034" t="str">
        <f t="shared" si="186"/>
        <v>'湿潤付与高'</v>
      </c>
      <c r="V1034" t="s">
        <v>1441</v>
      </c>
      <c r="W1034" t="str">
        <f t="shared" si="187"/>
        <v>insert into conditionEffect values('CE1016','CONTINUE',,'ADD_CONDITION','','C_WET',0,0.5,'湿潤付与高');</v>
      </c>
    </row>
  </sheetData>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84"/>
  <sheetViews>
    <sheetView topLeftCell="A16" zoomScale="85" zoomScaleNormal="85" workbookViewId="0">
      <selection activeCell="Q80" sqref="Q80"/>
    </sheetView>
  </sheetViews>
  <sheetFormatPr defaultRowHeight="13"/>
  <cols>
    <col min="4" max="4" width="13.54296875" customWidth="1"/>
    <col min="5" max="5" width="11" customWidth="1"/>
    <col min="6" max="6" width="22" customWidth="1"/>
    <col min="7" max="12" width="8.7265625" style="40"/>
  </cols>
  <sheetData>
    <row r="3" spans="2:18">
      <c r="B3" t="s">
        <v>1304</v>
      </c>
    </row>
    <row r="4" spans="2:18">
      <c r="B4" t="s">
        <v>1249</v>
      </c>
      <c r="C4" t="s">
        <v>1158</v>
      </c>
      <c r="D4">
        <v>8</v>
      </c>
    </row>
    <row r="5" spans="2:18">
      <c r="B5" t="s">
        <v>1322</v>
      </c>
      <c r="C5" t="s">
        <v>1158</v>
      </c>
      <c r="D5">
        <v>32</v>
      </c>
    </row>
    <row r="6" spans="2:18">
      <c r="B6" t="s">
        <v>1324</v>
      </c>
      <c r="C6" t="s">
        <v>1289</v>
      </c>
    </row>
    <row r="8" spans="2:18">
      <c r="D8" t="s">
        <v>1249</v>
      </c>
      <c r="E8" t="s">
        <v>1322</v>
      </c>
      <c r="F8" t="s">
        <v>1324</v>
      </c>
      <c r="G8" s="40" t="s">
        <v>4963</v>
      </c>
      <c r="H8" s="40" t="s">
        <v>4963</v>
      </c>
      <c r="I8" s="40" t="s">
        <v>4963</v>
      </c>
      <c r="J8" s="40" t="s">
        <v>4963</v>
      </c>
      <c r="K8" s="40" t="s">
        <v>4963</v>
      </c>
      <c r="L8" s="40" t="s">
        <v>4963</v>
      </c>
    </row>
    <row r="9" spans="2:18">
      <c r="D9" t="s">
        <v>4981</v>
      </c>
      <c r="E9" t="s">
        <v>4964</v>
      </c>
      <c r="F9">
        <v>0</v>
      </c>
      <c r="G9" s="40" t="s">
        <v>2882</v>
      </c>
      <c r="M9" t="str">
        <f>"insert into condition values("</f>
        <v>insert into condition values(</v>
      </c>
      <c r="N9" t="str">
        <f>"'"&amp;D9&amp;"',"</f>
        <v>'CD0001',</v>
      </c>
      <c r="O9" t="str">
        <f>"'"&amp;E9&amp;"',"</f>
        <v>'詠唱',</v>
      </c>
      <c r="P9" t="str">
        <f>""&amp;F9&amp;""</f>
        <v>0</v>
      </c>
      <c r="Q9" t="s">
        <v>1441</v>
      </c>
      <c r="R9" t="str">
        <f>M9&amp;N9&amp;O9&amp;P9&amp;Q9</f>
        <v>insert into condition values('CD0001','詠唱',0);</v>
      </c>
    </row>
    <row r="10" spans="2:18">
      <c r="D10" t="s">
        <v>4982</v>
      </c>
      <c r="E10" t="s">
        <v>458</v>
      </c>
      <c r="F10">
        <v>1</v>
      </c>
      <c r="G10" s="40" t="s">
        <v>2920</v>
      </c>
      <c r="M10" t="str">
        <f t="shared" ref="M10:M28" si="0">"insert into condition values("</f>
        <v>insert into condition values(</v>
      </c>
      <c r="N10" t="str">
        <f t="shared" ref="N10:N28" si="1">"'"&amp;D10&amp;"',"</f>
        <v>'CD0002',</v>
      </c>
      <c r="O10" t="str">
        <f t="shared" ref="O10:O28" si="2">"'"&amp;E10&amp;"',"</f>
        <v>'防御',</v>
      </c>
      <c r="P10" t="str">
        <f t="shared" ref="P10:P28" si="3">""&amp;F10&amp;""</f>
        <v>1</v>
      </c>
      <c r="Q10" t="s">
        <v>1441</v>
      </c>
      <c r="R10" t="str">
        <f t="shared" ref="R10:R28" si="4">M10&amp;N10&amp;O10&amp;P10&amp;Q10</f>
        <v>insert into condition values('CD0002','防御',1);</v>
      </c>
    </row>
    <row r="11" spans="2:18">
      <c r="D11" t="s">
        <v>4983</v>
      </c>
      <c r="E11" t="s">
        <v>459</v>
      </c>
      <c r="F11">
        <v>1</v>
      </c>
      <c r="G11" s="40" t="s">
        <v>2923</v>
      </c>
      <c r="M11" t="str">
        <f t="shared" si="0"/>
        <v>insert into condition values(</v>
      </c>
      <c r="N11" t="str">
        <f t="shared" si="1"/>
        <v>'CD0003',</v>
      </c>
      <c r="O11" t="str">
        <f t="shared" si="2"/>
        <v>'回避',</v>
      </c>
      <c r="P11" t="str">
        <f t="shared" si="3"/>
        <v>1</v>
      </c>
      <c r="Q11" t="s">
        <v>1441</v>
      </c>
      <c r="R11" t="str">
        <f t="shared" si="4"/>
        <v>insert into condition values('CD0003','回避',1);</v>
      </c>
    </row>
    <row r="12" spans="2:18">
      <c r="D12" t="s">
        <v>4984</v>
      </c>
      <c r="E12" t="s">
        <v>456</v>
      </c>
      <c r="F12">
        <v>1</v>
      </c>
      <c r="G12" s="40" t="s">
        <v>2882</v>
      </c>
      <c r="M12" t="str">
        <f t="shared" si="0"/>
        <v>insert into condition values(</v>
      </c>
      <c r="N12" t="str">
        <f t="shared" si="1"/>
        <v>'CD0004',</v>
      </c>
      <c r="O12" t="str">
        <f t="shared" si="2"/>
        <v>'逃走',</v>
      </c>
      <c r="P12" t="str">
        <f t="shared" si="3"/>
        <v>1</v>
      </c>
      <c r="Q12" t="s">
        <v>1441</v>
      </c>
      <c r="R12" t="str">
        <f t="shared" si="4"/>
        <v>insert into condition values('CD0004','逃走',1);</v>
      </c>
    </row>
    <row r="13" spans="2:18">
      <c r="D13" t="s">
        <v>4985</v>
      </c>
      <c r="E13" t="s">
        <v>4967</v>
      </c>
      <c r="F13">
        <v>3</v>
      </c>
      <c r="G13" s="40" t="s">
        <v>4040</v>
      </c>
      <c r="H13" s="40" t="s">
        <v>4058</v>
      </c>
      <c r="I13" s="40" t="s">
        <v>4013</v>
      </c>
      <c r="M13" t="str">
        <f t="shared" si="0"/>
        <v>insert into condition values(</v>
      </c>
      <c r="N13" t="str">
        <f t="shared" si="1"/>
        <v>'CD0005',</v>
      </c>
      <c r="O13" t="str">
        <f t="shared" si="2"/>
        <v>'湿潤',</v>
      </c>
      <c r="P13" t="str">
        <f t="shared" si="3"/>
        <v>3</v>
      </c>
      <c r="Q13" t="s">
        <v>1441</v>
      </c>
      <c r="R13" t="str">
        <f t="shared" si="4"/>
        <v>insert into condition values('CD0005','湿潤',3);</v>
      </c>
    </row>
    <row r="14" spans="2:18">
      <c r="D14" t="s">
        <v>4986</v>
      </c>
      <c r="E14" t="s">
        <v>4965</v>
      </c>
      <c r="F14">
        <v>3</v>
      </c>
      <c r="G14" s="40" t="s">
        <v>4687</v>
      </c>
      <c r="H14" s="40" t="s">
        <v>4696</v>
      </c>
      <c r="M14" t="str">
        <f t="shared" si="0"/>
        <v>insert into condition values(</v>
      </c>
      <c r="N14" t="str">
        <f t="shared" si="1"/>
        <v>'CD0006',</v>
      </c>
      <c r="O14" t="str">
        <f t="shared" si="2"/>
        <v>'炎上',</v>
      </c>
      <c r="P14" t="str">
        <f t="shared" si="3"/>
        <v>3</v>
      </c>
      <c r="Q14" t="s">
        <v>1441</v>
      </c>
      <c r="R14" t="str">
        <f t="shared" si="4"/>
        <v>insert into condition values('CD0006','炎上',3);</v>
      </c>
    </row>
    <row r="15" spans="2:18">
      <c r="D15" t="s">
        <v>4987</v>
      </c>
      <c r="E15" t="s">
        <v>4968</v>
      </c>
      <c r="F15">
        <v>3</v>
      </c>
      <c r="G15" s="40" t="s">
        <v>4678</v>
      </c>
      <c r="H15" s="40" t="s">
        <v>4705</v>
      </c>
      <c r="M15" t="str">
        <f t="shared" si="0"/>
        <v>insert into condition values(</v>
      </c>
      <c r="N15" t="str">
        <f t="shared" si="1"/>
        <v>'CD0007',</v>
      </c>
      <c r="O15" t="str">
        <f t="shared" si="2"/>
        <v>'凍結',</v>
      </c>
      <c r="P15" t="str">
        <f t="shared" si="3"/>
        <v>3</v>
      </c>
      <c r="Q15" t="s">
        <v>1441</v>
      </c>
      <c r="R15" t="str">
        <f t="shared" si="4"/>
        <v>insert into condition values('CD0007','凍結',3);</v>
      </c>
    </row>
    <row r="16" spans="2:18">
      <c r="D16" t="s">
        <v>4988</v>
      </c>
      <c r="E16" t="s">
        <v>4966</v>
      </c>
      <c r="F16">
        <v>3</v>
      </c>
      <c r="G16" s="40" t="s">
        <v>2935</v>
      </c>
      <c r="M16" t="str">
        <f t="shared" si="0"/>
        <v>insert into condition values(</v>
      </c>
      <c r="N16" t="str">
        <f t="shared" si="1"/>
        <v>'CD0008',</v>
      </c>
      <c r="O16" t="str">
        <f t="shared" si="2"/>
        <v>'毒',</v>
      </c>
      <c r="P16" t="str">
        <f t="shared" si="3"/>
        <v>3</v>
      </c>
      <c r="Q16" t="s">
        <v>1441</v>
      </c>
      <c r="R16" t="str">
        <f t="shared" si="4"/>
        <v>insert into condition values('CD0008','毒',3);</v>
      </c>
    </row>
    <row r="17" spans="4:18">
      <c r="D17" t="s">
        <v>4989</v>
      </c>
      <c r="E17" t="s">
        <v>4969</v>
      </c>
      <c r="F17">
        <v>4</v>
      </c>
      <c r="G17" s="40" t="s">
        <v>2912</v>
      </c>
      <c r="M17" t="str">
        <f t="shared" si="0"/>
        <v>insert into condition values(</v>
      </c>
      <c r="N17" t="str">
        <f t="shared" si="1"/>
        <v>'CD0009',</v>
      </c>
      <c r="O17" t="str">
        <f t="shared" si="2"/>
        <v>'昏睡',</v>
      </c>
      <c r="P17" t="str">
        <f t="shared" si="3"/>
        <v>4</v>
      </c>
      <c r="Q17" t="s">
        <v>1441</v>
      </c>
      <c r="R17" t="str">
        <f t="shared" si="4"/>
        <v>insert into condition values('CD0009','昏睡',4);</v>
      </c>
    </row>
    <row r="18" spans="4:18">
      <c r="D18" t="s">
        <v>4990</v>
      </c>
      <c r="E18" t="s">
        <v>4970</v>
      </c>
      <c r="F18">
        <v>5</v>
      </c>
      <c r="G18" s="40" t="s">
        <v>2919</v>
      </c>
      <c r="H18" s="40" t="s">
        <v>2940</v>
      </c>
      <c r="I18" s="40" t="s">
        <v>4208</v>
      </c>
      <c r="J18" s="40" t="s">
        <v>4331</v>
      </c>
      <c r="K18" s="40" t="s">
        <v>4439</v>
      </c>
      <c r="L18" s="40" t="s">
        <v>4712</v>
      </c>
      <c r="M18" t="str">
        <f t="shared" si="0"/>
        <v>insert into condition values(</v>
      </c>
      <c r="N18" t="str">
        <f t="shared" si="1"/>
        <v>'CD0010',</v>
      </c>
      <c r="O18" t="str">
        <f t="shared" si="2"/>
        <v>'木化',</v>
      </c>
      <c r="P18" t="str">
        <f t="shared" si="3"/>
        <v>5</v>
      </c>
      <c r="Q18" t="s">
        <v>1441</v>
      </c>
      <c r="R18" t="str">
        <f t="shared" si="4"/>
        <v>insert into condition values('CD0010','木化',5);</v>
      </c>
    </row>
    <row r="19" spans="4:18">
      <c r="D19" t="s">
        <v>4991</v>
      </c>
      <c r="E19" t="s">
        <v>4971</v>
      </c>
      <c r="F19">
        <v>5</v>
      </c>
      <c r="G19" s="40" t="s">
        <v>2914</v>
      </c>
      <c r="M19" t="str">
        <f t="shared" si="0"/>
        <v>insert into condition values(</v>
      </c>
      <c r="N19" t="str">
        <f t="shared" si="1"/>
        <v>'CD0011',</v>
      </c>
      <c r="O19" t="str">
        <f t="shared" si="2"/>
        <v>'封印',</v>
      </c>
      <c r="P19" t="str">
        <f t="shared" si="3"/>
        <v>5</v>
      </c>
      <c r="Q19" t="s">
        <v>1441</v>
      </c>
      <c r="R19" t="str">
        <f t="shared" si="4"/>
        <v>insert into condition values('CD0011','封印',5);</v>
      </c>
    </row>
    <row r="20" spans="4:18">
      <c r="D20" t="s">
        <v>4992</v>
      </c>
      <c r="E20" t="s">
        <v>4972</v>
      </c>
      <c r="F20">
        <v>5</v>
      </c>
      <c r="G20" s="40" t="s">
        <v>2914</v>
      </c>
      <c r="M20" t="str">
        <f t="shared" si="0"/>
        <v>insert into condition values(</v>
      </c>
      <c r="N20" t="str">
        <f t="shared" si="1"/>
        <v>'CD0012',</v>
      </c>
      <c r="O20" t="str">
        <f t="shared" si="2"/>
        <v>'麻痺',</v>
      </c>
      <c r="P20" t="str">
        <f t="shared" si="3"/>
        <v>5</v>
      </c>
      <c r="Q20" t="s">
        <v>1441</v>
      </c>
      <c r="R20" t="str">
        <f t="shared" si="4"/>
        <v>insert into condition values('CD0012','麻痺',5);</v>
      </c>
    </row>
    <row r="21" spans="4:18">
      <c r="D21" t="s">
        <v>4993</v>
      </c>
      <c r="E21" t="s">
        <v>4973</v>
      </c>
      <c r="F21">
        <v>5</v>
      </c>
      <c r="G21" s="40" t="s">
        <v>2912</v>
      </c>
      <c r="M21" t="str">
        <f t="shared" si="0"/>
        <v>insert into condition values(</v>
      </c>
      <c r="N21" t="str">
        <f t="shared" si="1"/>
        <v>'CD0013',</v>
      </c>
      <c r="O21" t="str">
        <f t="shared" si="2"/>
        <v>'気絶',</v>
      </c>
      <c r="P21" t="str">
        <f t="shared" si="3"/>
        <v>5</v>
      </c>
      <c r="Q21" t="s">
        <v>1441</v>
      </c>
      <c r="R21" t="str">
        <f t="shared" si="4"/>
        <v>insert into condition values('CD0013','気絶',5);</v>
      </c>
    </row>
    <row r="22" spans="4:18">
      <c r="D22" t="s">
        <v>4994</v>
      </c>
      <c r="E22" t="s">
        <v>4974</v>
      </c>
      <c r="F22">
        <v>5</v>
      </c>
      <c r="G22" s="40" t="s">
        <v>2915</v>
      </c>
      <c r="H22" s="40" t="s">
        <v>4890</v>
      </c>
      <c r="I22" s="40" t="s">
        <v>4919</v>
      </c>
      <c r="M22" t="str">
        <f t="shared" si="0"/>
        <v>insert into condition values(</v>
      </c>
      <c r="N22" t="str">
        <f t="shared" si="1"/>
        <v>'CD0014',</v>
      </c>
      <c r="O22" t="str">
        <f t="shared" si="2"/>
        <v>'混乱',</v>
      </c>
      <c r="P22" t="str">
        <f t="shared" si="3"/>
        <v>5</v>
      </c>
      <c r="Q22" t="s">
        <v>1441</v>
      </c>
      <c r="R22" t="str">
        <f t="shared" si="4"/>
        <v>insert into condition values('CD0014','混乱',5);</v>
      </c>
    </row>
    <row r="23" spans="4:18">
      <c r="D23" t="s">
        <v>4995</v>
      </c>
      <c r="E23" t="s">
        <v>4975</v>
      </c>
      <c r="F23">
        <v>5</v>
      </c>
      <c r="G23" s="40" t="s">
        <v>2915</v>
      </c>
      <c r="H23" s="40" t="s">
        <v>4891</v>
      </c>
      <c r="I23" s="40" t="s">
        <v>4923</v>
      </c>
      <c r="J23" s="40" t="s">
        <v>4929</v>
      </c>
      <c r="M23" t="str">
        <f t="shared" si="0"/>
        <v>insert into condition values(</v>
      </c>
      <c r="N23" t="str">
        <f t="shared" si="1"/>
        <v>'CD0015',</v>
      </c>
      <c r="O23" t="str">
        <f t="shared" si="2"/>
        <v>'狂乱',</v>
      </c>
      <c r="P23" t="str">
        <f t="shared" si="3"/>
        <v>5</v>
      </c>
      <c r="Q23" t="s">
        <v>1441</v>
      </c>
      <c r="R23" t="str">
        <f t="shared" si="4"/>
        <v>insert into condition values('CD0015','狂乱',5);</v>
      </c>
    </row>
    <row r="24" spans="4:18">
      <c r="D24" t="s">
        <v>4996</v>
      </c>
      <c r="E24" t="s">
        <v>4976</v>
      </c>
      <c r="F24">
        <v>6</v>
      </c>
      <c r="G24" s="40" t="s">
        <v>2915</v>
      </c>
      <c r="H24" s="40" t="s">
        <v>4891</v>
      </c>
      <c r="I24" s="40" t="s">
        <v>4908</v>
      </c>
      <c r="J24" s="40" t="s">
        <v>4929</v>
      </c>
      <c r="K24" s="40" t="s">
        <v>4925</v>
      </c>
      <c r="M24" t="str">
        <f t="shared" si="0"/>
        <v>insert into condition values(</v>
      </c>
      <c r="N24" t="str">
        <f t="shared" si="1"/>
        <v>'CD0016',</v>
      </c>
      <c r="O24" t="str">
        <f t="shared" si="2"/>
        <v>'発狂',</v>
      </c>
      <c r="P24" t="str">
        <f t="shared" si="3"/>
        <v>6</v>
      </c>
      <c r="Q24" t="s">
        <v>1441</v>
      </c>
      <c r="R24" t="str">
        <f t="shared" si="4"/>
        <v>insert into condition values('CD0016','発狂',6);</v>
      </c>
    </row>
    <row r="25" spans="4:18">
      <c r="D25" t="s">
        <v>4997</v>
      </c>
      <c r="E25" t="s">
        <v>4977</v>
      </c>
      <c r="F25">
        <v>7</v>
      </c>
      <c r="G25" s="40" t="s">
        <v>2917</v>
      </c>
      <c r="H25" s="40" t="s">
        <v>4268</v>
      </c>
      <c r="I25" s="40" t="s">
        <v>4520</v>
      </c>
      <c r="M25" t="str">
        <f t="shared" si="0"/>
        <v>insert into condition values(</v>
      </c>
      <c r="N25" t="str">
        <f t="shared" si="1"/>
        <v>'CD0017',</v>
      </c>
      <c r="O25" t="str">
        <f t="shared" si="2"/>
        <v>'黄金化',</v>
      </c>
      <c r="P25" t="str">
        <f t="shared" si="3"/>
        <v>7</v>
      </c>
      <c r="Q25" t="s">
        <v>1441</v>
      </c>
      <c r="R25" t="str">
        <f t="shared" si="4"/>
        <v>insert into condition values('CD0017','黄金化',7);</v>
      </c>
    </row>
    <row r="26" spans="4:18">
      <c r="D26" t="s">
        <v>5490</v>
      </c>
      <c r="E26" t="s">
        <v>4978</v>
      </c>
      <c r="F26">
        <v>6</v>
      </c>
      <c r="G26" s="40" t="s">
        <v>4295</v>
      </c>
      <c r="H26" s="40" t="s">
        <v>4313</v>
      </c>
      <c r="I26" s="40" t="s">
        <v>4331</v>
      </c>
      <c r="J26" s="40" t="s">
        <v>4349</v>
      </c>
      <c r="K26" s="40" t="s">
        <v>4364</v>
      </c>
      <c r="M26" t="str">
        <f t="shared" si="0"/>
        <v>insert into condition values(</v>
      </c>
      <c r="N26" t="str">
        <f t="shared" si="1"/>
        <v>'CD0018',</v>
      </c>
      <c r="O26" t="str">
        <f t="shared" si="2"/>
        <v>'切断',</v>
      </c>
      <c r="P26" t="str">
        <f t="shared" si="3"/>
        <v>6</v>
      </c>
      <c r="Q26" t="s">
        <v>1441</v>
      </c>
      <c r="R26" t="str">
        <f t="shared" si="4"/>
        <v>insert into condition values('CD0018','切断',6);</v>
      </c>
    </row>
    <row r="27" spans="4:18">
      <c r="D27" t="s">
        <v>4999</v>
      </c>
      <c r="E27" t="s">
        <v>4979</v>
      </c>
      <c r="F27">
        <v>8</v>
      </c>
      <c r="G27" s="40" t="s">
        <v>2882</v>
      </c>
      <c r="H27" s="40" t="s">
        <v>4367</v>
      </c>
      <c r="I27" s="40" t="s">
        <v>4349</v>
      </c>
      <c r="M27" t="str">
        <f t="shared" si="0"/>
        <v>insert into condition values(</v>
      </c>
      <c r="N27" t="str">
        <f t="shared" si="1"/>
        <v>'CD0019',</v>
      </c>
      <c r="O27" t="str">
        <f t="shared" si="2"/>
        <v>'消滅',</v>
      </c>
      <c r="P27" t="str">
        <f t="shared" si="3"/>
        <v>8</v>
      </c>
      <c r="Q27" t="s">
        <v>1441</v>
      </c>
      <c r="R27" t="str">
        <f t="shared" si="4"/>
        <v>insert into condition values('CD0019','消滅',8);</v>
      </c>
    </row>
    <row r="28" spans="4:18">
      <c r="D28" t="s">
        <v>5000</v>
      </c>
      <c r="E28" t="s">
        <v>4980</v>
      </c>
      <c r="F28">
        <v>8</v>
      </c>
      <c r="G28" s="40" t="s">
        <v>2882</v>
      </c>
      <c r="M28" t="str">
        <f t="shared" si="0"/>
        <v>insert into condition values(</v>
      </c>
      <c r="N28" t="str">
        <f t="shared" si="1"/>
        <v>'CD0020',</v>
      </c>
      <c r="O28" t="str">
        <f t="shared" si="2"/>
        <v>'死亡',</v>
      </c>
      <c r="P28" t="str">
        <f t="shared" si="3"/>
        <v>8</v>
      </c>
      <c r="Q28" t="s">
        <v>1441</v>
      </c>
      <c r="R28" t="str">
        <f t="shared" si="4"/>
        <v>insert into condition values('CD0020','死亡',8);</v>
      </c>
    </row>
    <row r="34" spans="4:17">
      <c r="D34" t="s">
        <v>4962</v>
      </c>
      <c r="E34" s="40" t="s">
        <v>2882</v>
      </c>
      <c r="F34" s="40"/>
      <c r="M34" t="str">
        <f>"insert into condition_conditionEffect values("</f>
        <v>insert into condition_conditionEffect values(</v>
      </c>
      <c r="N34" t="str">
        <f>"'"&amp;D34&amp;"',"</f>
        <v>'CD0001',</v>
      </c>
      <c r="O34" t="str">
        <f>"'"&amp;E34&amp;"',"</f>
        <v>'CE0001',</v>
      </c>
      <c r="P34" t="s">
        <v>1441</v>
      </c>
      <c r="Q34" t="str">
        <f>L34&amp;M34&amp;N34&amp;O34&amp;P34</f>
        <v>insert into condition_conditionEffect values('CD0001','CE0001',);</v>
      </c>
    </row>
    <row r="35" spans="4:17">
      <c r="D35" t="s">
        <v>4982</v>
      </c>
      <c r="E35" s="40" t="s">
        <v>2920</v>
      </c>
      <c r="F35" s="40"/>
      <c r="I35"/>
      <c r="J35"/>
      <c r="M35" t="str">
        <f t="shared" ref="M35:M84" si="5">"insert into condition_conditionEffect values("</f>
        <v>insert into condition_conditionEffect values(</v>
      </c>
      <c r="N35" t="str">
        <f t="shared" ref="N35:N84" si="6">"'"&amp;D35&amp;"',"</f>
        <v>'CD0002',</v>
      </c>
      <c r="O35" t="str">
        <f t="shared" ref="O35:O84" si="7">"'"&amp;E35&amp;"',"</f>
        <v>'CE0013',</v>
      </c>
      <c r="P35" t="s">
        <v>1441</v>
      </c>
      <c r="Q35" t="str">
        <f t="shared" ref="Q35:Q84" si="8">L35&amp;M35&amp;N35&amp;O35&amp;P35</f>
        <v>insert into condition_conditionEffect values('CD0002','CE0013',);</v>
      </c>
    </row>
    <row r="36" spans="4:17">
      <c r="D36" t="s">
        <v>4983</v>
      </c>
      <c r="E36" s="40" t="s">
        <v>2923</v>
      </c>
      <c r="F36" s="40"/>
      <c r="I36"/>
      <c r="J36"/>
      <c r="M36" t="str">
        <f t="shared" si="5"/>
        <v>insert into condition_conditionEffect values(</v>
      </c>
      <c r="N36" t="str">
        <f t="shared" si="6"/>
        <v>'CD0003',</v>
      </c>
      <c r="O36" t="str">
        <f t="shared" si="7"/>
        <v>'CE0016',</v>
      </c>
      <c r="P36" t="s">
        <v>1441</v>
      </c>
      <c r="Q36" t="str">
        <f t="shared" si="8"/>
        <v>insert into condition_conditionEffect values('CD0003','CE0016',);</v>
      </c>
    </row>
    <row r="37" spans="4:17">
      <c r="D37" t="s">
        <v>4984</v>
      </c>
      <c r="E37" s="40" t="s">
        <v>2882</v>
      </c>
      <c r="F37" s="40"/>
      <c r="I37"/>
      <c r="J37"/>
      <c r="M37" t="str">
        <f t="shared" si="5"/>
        <v>insert into condition_conditionEffect values(</v>
      </c>
      <c r="N37" t="str">
        <f t="shared" si="6"/>
        <v>'CD0004',</v>
      </c>
      <c r="O37" t="str">
        <f t="shared" si="7"/>
        <v>'CE0001',</v>
      </c>
      <c r="P37" t="s">
        <v>1441</v>
      </c>
      <c r="Q37" t="str">
        <f t="shared" si="8"/>
        <v>insert into condition_conditionEffect values('CD0004','CE0001',);</v>
      </c>
    </row>
    <row r="38" spans="4:17">
      <c r="D38" t="s">
        <v>4985</v>
      </c>
      <c r="E38" s="40" t="s">
        <v>4040</v>
      </c>
      <c r="I38"/>
      <c r="M38" t="str">
        <f t="shared" si="5"/>
        <v>insert into condition_conditionEffect values(</v>
      </c>
      <c r="N38" t="str">
        <f t="shared" si="6"/>
        <v>'CD0005',</v>
      </c>
      <c r="O38" t="str">
        <f t="shared" si="7"/>
        <v>'CE0120',</v>
      </c>
      <c r="P38" t="s">
        <v>1441</v>
      </c>
      <c r="Q38" t="str">
        <f t="shared" si="8"/>
        <v>insert into condition_conditionEffect values('CD0005','CE0120',);</v>
      </c>
    </row>
    <row r="39" spans="4:17">
      <c r="D39" t="s">
        <v>4985</v>
      </c>
      <c r="E39" s="40" t="s">
        <v>4058</v>
      </c>
      <c r="M39" t="str">
        <f t="shared" si="5"/>
        <v>insert into condition_conditionEffect values(</v>
      </c>
      <c r="N39" t="str">
        <f t="shared" si="6"/>
        <v>'CD0005',</v>
      </c>
      <c r="O39" t="str">
        <f t="shared" si="7"/>
        <v>'CE0138',</v>
      </c>
      <c r="P39" t="s">
        <v>1441</v>
      </c>
      <c r="Q39" t="str">
        <f t="shared" si="8"/>
        <v>insert into condition_conditionEffect values('CD0005','CE0138',);</v>
      </c>
    </row>
    <row r="40" spans="4:17">
      <c r="D40" t="s">
        <v>4985</v>
      </c>
      <c r="E40" s="40" t="s">
        <v>4013</v>
      </c>
      <c r="M40" t="str">
        <f t="shared" si="5"/>
        <v>insert into condition_conditionEffect values(</v>
      </c>
      <c r="N40" t="str">
        <f t="shared" si="6"/>
        <v>'CD0005',</v>
      </c>
      <c r="O40" t="str">
        <f t="shared" si="7"/>
        <v>'CE0093',</v>
      </c>
      <c r="P40" t="s">
        <v>1441</v>
      </c>
      <c r="Q40" t="str">
        <f t="shared" si="8"/>
        <v>insert into condition_conditionEffect values('CD0005','CE0093',);</v>
      </c>
    </row>
    <row r="41" spans="4:17">
      <c r="D41" t="s">
        <v>4986</v>
      </c>
      <c r="E41" s="40" t="s">
        <v>4687</v>
      </c>
      <c r="I41"/>
      <c r="M41" t="str">
        <f t="shared" si="5"/>
        <v>insert into condition_conditionEffect values(</v>
      </c>
      <c r="N41" t="str">
        <f t="shared" si="6"/>
        <v>'CD0006',</v>
      </c>
      <c r="O41" t="str">
        <f t="shared" si="7"/>
        <v>'CE0767',</v>
      </c>
      <c r="P41" t="s">
        <v>1441</v>
      </c>
      <c r="Q41" t="str">
        <f t="shared" si="8"/>
        <v>insert into condition_conditionEffect values('CD0006','CE0767',);</v>
      </c>
    </row>
    <row r="42" spans="4:17">
      <c r="D42" t="s">
        <v>4986</v>
      </c>
      <c r="E42" s="40" t="s">
        <v>4696</v>
      </c>
      <c r="I42"/>
      <c r="M42" t="str">
        <f t="shared" si="5"/>
        <v>insert into condition_conditionEffect values(</v>
      </c>
      <c r="N42" t="str">
        <f t="shared" si="6"/>
        <v>'CD0006',</v>
      </c>
      <c r="O42" t="str">
        <f t="shared" si="7"/>
        <v>'CE0776',</v>
      </c>
      <c r="P42" t="s">
        <v>1441</v>
      </c>
      <c r="Q42" t="str">
        <f t="shared" si="8"/>
        <v>insert into condition_conditionEffect values('CD0006','CE0776',);</v>
      </c>
    </row>
    <row r="43" spans="4:17">
      <c r="D43" t="s">
        <v>4987</v>
      </c>
      <c r="E43" s="40" t="s">
        <v>4678</v>
      </c>
      <c r="I43"/>
      <c r="M43" t="str">
        <f t="shared" si="5"/>
        <v>insert into condition_conditionEffect values(</v>
      </c>
      <c r="N43" t="str">
        <f t="shared" si="6"/>
        <v>'CD0007',</v>
      </c>
      <c r="O43" t="str">
        <f t="shared" si="7"/>
        <v>'CE0758',</v>
      </c>
      <c r="P43" t="s">
        <v>1441</v>
      </c>
      <c r="Q43" t="str">
        <f t="shared" si="8"/>
        <v>insert into condition_conditionEffect values('CD0007','CE0758',);</v>
      </c>
    </row>
    <row r="44" spans="4:17">
      <c r="D44" t="s">
        <v>4987</v>
      </c>
      <c r="E44" s="40" t="s">
        <v>4705</v>
      </c>
      <c r="M44" t="str">
        <f t="shared" si="5"/>
        <v>insert into condition_conditionEffect values(</v>
      </c>
      <c r="N44" t="str">
        <f t="shared" si="6"/>
        <v>'CD0007',</v>
      </c>
      <c r="O44" t="str">
        <f t="shared" si="7"/>
        <v>'CE0785',</v>
      </c>
      <c r="P44" t="s">
        <v>1441</v>
      </c>
      <c r="Q44" t="str">
        <f t="shared" si="8"/>
        <v>insert into condition_conditionEffect values('CD0007','CE0785',);</v>
      </c>
    </row>
    <row r="45" spans="4:17">
      <c r="D45" t="s">
        <v>4988</v>
      </c>
      <c r="E45" s="40" t="s">
        <v>2935</v>
      </c>
      <c r="M45" t="str">
        <f t="shared" si="5"/>
        <v>insert into condition_conditionEffect values(</v>
      </c>
      <c r="N45" t="str">
        <f t="shared" si="6"/>
        <v>'CD0008',</v>
      </c>
      <c r="O45" t="str">
        <f t="shared" si="7"/>
        <v>'CE0031',</v>
      </c>
      <c r="P45" t="s">
        <v>1441</v>
      </c>
      <c r="Q45" t="str">
        <f t="shared" si="8"/>
        <v>insert into condition_conditionEffect values('CD0008','CE0031',);</v>
      </c>
    </row>
    <row r="46" spans="4:17">
      <c r="D46" t="s">
        <v>4989</v>
      </c>
      <c r="E46" s="40" t="s">
        <v>2912</v>
      </c>
      <c r="M46" t="str">
        <f t="shared" si="5"/>
        <v>insert into condition_conditionEffect values(</v>
      </c>
      <c r="N46" t="str">
        <f t="shared" si="6"/>
        <v>'CD0009',</v>
      </c>
      <c r="O46" t="str">
        <f t="shared" si="7"/>
        <v>'CE0005',</v>
      </c>
      <c r="P46" t="s">
        <v>1441</v>
      </c>
      <c r="Q46" t="str">
        <f t="shared" si="8"/>
        <v>insert into condition_conditionEffect values('CD0009','CE0005',);</v>
      </c>
    </row>
    <row r="47" spans="4:17">
      <c r="D47" t="s">
        <v>4990</v>
      </c>
      <c r="E47" s="40" t="s">
        <v>2919</v>
      </c>
      <c r="I47"/>
      <c r="M47" t="str">
        <f t="shared" si="5"/>
        <v>insert into condition_conditionEffect values(</v>
      </c>
      <c r="N47" t="str">
        <f t="shared" si="6"/>
        <v>'CD0010',</v>
      </c>
      <c r="O47" t="str">
        <f t="shared" si="7"/>
        <v>'CE0012',</v>
      </c>
      <c r="P47" t="s">
        <v>1441</v>
      </c>
      <c r="Q47" t="str">
        <f t="shared" si="8"/>
        <v>insert into condition_conditionEffect values('CD0010','CE0012',);</v>
      </c>
    </row>
    <row r="48" spans="4:17">
      <c r="D48" t="s">
        <v>4990</v>
      </c>
      <c r="E48" s="40" t="s">
        <v>2940</v>
      </c>
      <c r="I48"/>
      <c r="M48" t="str">
        <f t="shared" si="5"/>
        <v>insert into condition_conditionEffect values(</v>
      </c>
      <c r="N48" t="str">
        <f t="shared" si="6"/>
        <v>'CD0010',</v>
      </c>
      <c r="O48" t="str">
        <f t="shared" si="7"/>
        <v>'CE0036',</v>
      </c>
      <c r="P48" t="s">
        <v>1441</v>
      </c>
      <c r="Q48" t="str">
        <f t="shared" si="8"/>
        <v>insert into condition_conditionEffect values('CD0010','CE0036',);</v>
      </c>
    </row>
    <row r="49" spans="4:17">
      <c r="D49" t="s">
        <v>4990</v>
      </c>
      <c r="E49" s="40" t="s">
        <v>4208</v>
      </c>
      <c r="I49"/>
      <c r="M49" t="str">
        <f t="shared" si="5"/>
        <v>insert into condition_conditionEffect values(</v>
      </c>
      <c r="N49" t="str">
        <f t="shared" si="6"/>
        <v>'CD0010',</v>
      </c>
      <c r="O49" t="str">
        <f t="shared" si="7"/>
        <v>'CE0288',</v>
      </c>
      <c r="P49" t="s">
        <v>1441</v>
      </c>
      <c r="Q49" t="str">
        <f t="shared" si="8"/>
        <v>insert into condition_conditionEffect values('CD0010','CE0288',);</v>
      </c>
    </row>
    <row r="50" spans="4:17">
      <c r="D50" t="s">
        <v>4990</v>
      </c>
      <c r="E50" s="40" t="s">
        <v>4331</v>
      </c>
      <c r="I50"/>
      <c r="M50" t="str">
        <f t="shared" si="5"/>
        <v>insert into condition_conditionEffect values(</v>
      </c>
      <c r="N50" t="str">
        <f t="shared" si="6"/>
        <v>'CD0010',</v>
      </c>
      <c r="O50" t="str">
        <f t="shared" si="7"/>
        <v>'CE0411',</v>
      </c>
      <c r="P50" t="s">
        <v>1441</v>
      </c>
      <c r="Q50" t="str">
        <f t="shared" si="8"/>
        <v>insert into condition_conditionEffect values('CD0010','CE0411',);</v>
      </c>
    </row>
    <row r="51" spans="4:17">
      <c r="D51" t="s">
        <v>4990</v>
      </c>
      <c r="E51" t="s">
        <v>4439</v>
      </c>
      <c r="I51"/>
      <c r="M51" t="str">
        <f t="shared" si="5"/>
        <v>insert into condition_conditionEffect values(</v>
      </c>
      <c r="N51" t="str">
        <f t="shared" si="6"/>
        <v>'CD0010',</v>
      </c>
      <c r="O51" t="str">
        <f t="shared" si="7"/>
        <v>'CE0519',</v>
      </c>
      <c r="P51" t="s">
        <v>1441</v>
      </c>
      <c r="Q51" t="str">
        <f t="shared" si="8"/>
        <v>insert into condition_conditionEffect values('CD0010','CE0519',);</v>
      </c>
    </row>
    <row r="52" spans="4:17">
      <c r="D52" t="s">
        <v>4990</v>
      </c>
      <c r="E52" t="s">
        <v>4712</v>
      </c>
      <c r="I52"/>
      <c r="M52" t="str">
        <f t="shared" si="5"/>
        <v>insert into condition_conditionEffect values(</v>
      </c>
      <c r="N52" t="str">
        <f t="shared" si="6"/>
        <v>'CD0010',</v>
      </c>
      <c r="O52" t="str">
        <f t="shared" si="7"/>
        <v>'CE0792',</v>
      </c>
      <c r="P52" t="s">
        <v>1441</v>
      </c>
      <c r="Q52" t="str">
        <f t="shared" si="8"/>
        <v>insert into condition_conditionEffect values('CD0010','CE0792',);</v>
      </c>
    </row>
    <row r="53" spans="4:17">
      <c r="D53" t="s">
        <v>4991</v>
      </c>
      <c r="E53" s="40" t="s">
        <v>2914</v>
      </c>
      <c r="I53"/>
      <c r="M53" t="str">
        <f t="shared" si="5"/>
        <v>insert into condition_conditionEffect values(</v>
      </c>
      <c r="N53" t="str">
        <f t="shared" si="6"/>
        <v>'CD0011',</v>
      </c>
      <c r="O53" t="str">
        <f t="shared" si="7"/>
        <v>'CE0007',</v>
      </c>
      <c r="P53" t="s">
        <v>1441</v>
      </c>
      <c r="Q53" t="str">
        <f t="shared" si="8"/>
        <v>insert into condition_conditionEffect values('CD0011','CE0007',);</v>
      </c>
    </row>
    <row r="54" spans="4:17">
      <c r="D54" t="s">
        <v>4992</v>
      </c>
      <c r="E54" s="40" t="s">
        <v>2914</v>
      </c>
      <c r="I54"/>
      <c r="M54" t="str">
        <f t="shared" si="5"/>
        <v>insert into condition_conditionEffect values(</v>
      </c>
      <c r="N54" t="str">
        <f t="shared" si="6"/>
        <v>'CD0012',</v>
      </c>
      <c r="O54" t="str">
        <f t="shared" si="7"/>
        <v>'CE0007',</v>
      </c>
      <c r="P54" t="s">
        <v>1441</v>
      </c>
      <c r="Q54" t="str">
        <f t="shared" si="8"/>
        <v>insert into condition_conditionEffect values('CD0012','CE0007',);</v>
      </c>
    </row>
    <row r="55" spans="4:17">
      <c r="D55" t="s">
        <v>4993</v>
      </c>
      <c r="E55" s="40" t="s">
        <v>2912</v>
      </c>
      <c r="I55"/>
      <c r="J55"/>
      <c r="K55"/>
      <c r="M55" t="str">
        <f t="shared" si="5"/>
        <v>insert into condition_conditionEffect values(</v>
      </c>
      <c r="N55" t="str">
        <f t="shared" si="6"/>
        <v>'CD0013',</v>
      </c>
      <c r="O55" t="str">
        <f t="shared" si="7"/>
        <v>'CE0005',</v>
      </c>
      <c r="P55" t="s">
        <v>1441</v>
      </c>
      <c r="Q55" t="str">
        <f t="shared" si="8"/>
        <v>insert into condition_conditionEffect values('CD0013','CE0005',);</v>
      </c>
    </row>
    <row r="56" spans="4:17">
      <c r="D56" t="s">
        <v>4994</v>
      </c>
      <c r="E56" s="40" t="s">
        <v>2915</v>
      </c>
      <c r="I56"/>
      <c r="J56"/>
      <c r="K56"/>
      <c r="M56" t="str">
        <f t="shared" si="5"/>
        <v>insert into condition_conditionEffect values(</v>
      </c>
      <c r="N56" t="str">
        <f t="shared" si="6"/>
        <v>'CD0014',</v>
      </c>
      <c r="O56" t="str">
        <f t="shared" si="7"/>
        <v>'CE0008',</v>
      </c>
      <c r="P56" t="s">
        <v>1441</v>
      </c>
      <c r="Q56" t="str">
        <f t="shared" si="8"/>
        <v>insert into condition_conditionEffect values('CD0014','CE0008',);</v>
      </c>
    </row>
    <row r="57" spans="4:17">
      <c r="D57" t="s">
        <v>4994</v>
      </c>
      <c r="E57" s="40" t="s">
        <v>4890</v>
      </c>
      <c r="M57" t="str">
        <f t="shared" si="5"/>
        <v>insert into condition_conditionEffect values(</v>
      </c>
      <c r="N57" t="str">
        <f t="shared" si="6"/>
        <v>'CD0014',</v>
      </c>
      <c r="O57" t="str">
        <f t="shared" si="7"/>
        <v>'CE0970',</v>
      </c>
      <c r="P57" t="s">
        <v>1441</v>
      </c>
      <c r="Q57" t="str">
        <f t="shared" si="8"/>
        <v>insert into condition_conditionEffect values('CD0014','CE0970',);</v>
      </c>
    </row>
    <row r="58" spans="4:17">
      <c r="D58" t="s">
        <v>4994</v>
      </c>
      <c r="E58" s="40" t="s">
        <v>4919</v>
      </c>
      <c r="M58" t="str">
        <f t="shared" si="5"/>
        <v>insert into condition_conditionEffect values(</v>
      </c>
      <c r="N58" t="str">
        <f t="shared" si="6"/>
        <v>'CD0014',</v>
      </c>
      <c r="O58" t="str">
        <f t="shared" si="7"/>
        <v>'CE0999',</v>
      </c>
      <c r="P58" t="s">
        <v>1441</v>
      </c>
      <c r="Q58" t="str">
        <f t="shared" si="8"/>
        <v>insert into condition_conditionEffect values('CD0014','CE0999',);</v>
      </c>
    </row>
    <row r="59" spans="4:17">
      <c r="D59" t="s">
        <v>4995</v>
      </c>
      <c r="E59" s="40" t="s">
        <v>2915</v>
      </c>
      <c r="M59" t="str">
        <f t="shared" si="5"/>
        <v>insert into condition_conditionEffect values(</v>
      </c>
      <c r="N59" t="str">
        <f t="shared" si="6"/>
        <v>'CD0015',</v>
      </c>
      <c r="O59" t="str">
        <f t="shared" si="7"/>
        <v>'CE0008',</v>
      </c>
      <c r="P59" t="s">
        <v>1441</v>
      </c>
      <c r="Q59" t="str">
        <f t="shared" si="8"/>
        <v>insert into condition_conditionEffect values('CD0015','CE0008',);</v>
      </c>
    </row>
    <row r="60" spans="4:17">
      <c r="D60" t="s">
        <v>4995</v>
      </c>
      <c r="E60" s="40" t="s">
        <v>4891</v>
      </c>
      <c r="M60" t="str">
        <f t="shared" si="5"/>
        <v>insert into condition_conditionEffect values(</v>
      </c>
      <c r="N60" t="str">
        <f t="shared" si="6"/>
        <v>'CD0015',</v>
      </c>
      <c r="O60" t="str">
        <f t="shared" si="7"/>
        <v>'CE0971',</v>
      </c>
      <c r="P60" t="s">
        <v>1441</v>
      </c>
      <c r="Q60" t="str">
        <f t="shared" si="8"/>
        <v>insert into condition_conditionEffect values('CD0015','CE0971',);</v>
      </c>
    </row>
    <row r="61" spans="4:17">
      <c r="D61" t="s">
        <v>4995</v>
      </c>
      <c r="E61" s="40" t="s">
        <v>4923</v>
      </c>
      <c r="M61" t="str">
        <f t="shared" si="5"/>
        <v>insert into condition_conditionEffect values(</v>
      </c>
      <c r="N61" t="str">
        <f t="shared" si="6"/>
        <v>'CD0015',</v>
      </c>
      <c r="O61" t="str">
        <f t="shared" si="7"/>
        <v>'CE1003',</v>
      </c>
      <c r="P61" t="s">
        <v>1441</v>
      </c>
      <c r="Q61" t="str">
        <f t="shared" si="8"/>
        <v>insert into condition_conditionEffect values('CD0015','CE1003',);</v>
      </c>
    </row>
    <row r="62" spans="4:17">
      <c r="D62" t="s">
        <v>4995</v>
      </c>
      <c r="E62" s="40" t="s">
        <v>4929</v>
      </c>
      <c r="M62" t="str">
        <f t="shared" si="5"/>
        <v>insert into condition_conditionEffect values(</v>
      </c>
      <c r="N62" t="str">
        <f t="shared" si="6"/>
        <v>'CD0015',</v>
      </c>
      <c r="O62" t="str">
        <f t="shared" si="7"/>
        <v>'CE1009',</v>
      </c>
      <c r="P62" t="s">
        <v>1441</v>
      </c>
      <c r="Q62" t="str">
        <f t="shared" si="8"/>
        <v>insert into condition_conditionEffect values('CD0015','CE1009',);</v>
      </c>
    </row>
    <row r="63" spans="4:17">
      <c r="D63" t="s">
        <v>4996</v>
      </c>
      <c r="E63" s="40" t="s">
        <v>2915</v>
      </c>
      <c r="M63" t="str">
        <f t="shared" si="5"/>
        <v>insert into condition_conditionEffect values(</v>
      </c>
      <c r="N63" t="str">
        <f t="shared" si="6"/>
        <v>'CD0016',</v>
      </c>
      <c r="O63" t="str">
        <f t="shared" si="7"/>
        <v>'CE0008',</v>
      </c>
      <c r="P63" t="s">
        <v>1441</v>
      </c>
      <c r="Q63" t="str">
        <f t="shared" si="8"/>
        <v>insert into condition_conditionEffect values('CD0016','CE0008',);</v>
      </c>
    </row>
    <row r="64" spans="4:17">
      <c r="D64" t="s">
        <v>4996</v>
      </c>
      <c r="E64" s="40" t="s">
        <v>4891</v>
      </c>
      <c r="M64" t="str">
        <f t="shared" si="5"/>
        <v>insert into condition_conditionEffect values(</v>
      </c>
      <c r="N64" t="str">
        <f t="shared" si="6"/>
        <v>'CD0016',</v>
      </c>
      <c r="O64" t="str">
        <f t="shared" si="7"/>
        <v>'CE0971',</v>
      </c>
      <c r="P64" t="s">
        <v>1441</v>
      </c>
      <c r="Q64" t="str">
        <f t="shared" si="8"/>
        <v>insert into condition_conditionEffect values('CD0016','CE0971',);</v>
      </c>
    </row>
    <row r="65" spans="4:17">
      <c r="D65" t="s">
        <v>4996</v>
      </c>
      <c r="E65" s="40" t="s">
        <v>4908</v>
      </c>
      <c r="M65" t="str">
        <f t="shared" si="5"/>
        <v>insert into condition_conditionEffect values(</v>
      </c>
      <c r="N65" t="str">
        <f t="shared" si="6"/>
        <v>'CD0016',</v>
      </c>
      <c r="O65" t="str">
        <f t="shared" si="7"/>
        <v>'CE0988',</v>
      </c>
      <c r="P65" t="s">
        <v>1441</v>
      </c>
      <c r="Q65" t="str">
        <f t="shared" si="8"/>
        <v>insert into condition_conditionEffect values('CD0016','CE0988',);</v>
      </c>
    </row>
    <row r="66" spans="4:17">
      <c r="D66" t="s">
        <v>4996</v>
      </c>
      <c r="E66" s="40" t="s">
        <v>4929</v>
      </c>
      <c r="M66" t="str">
        <f t="shared" si="5"/>
        <v>insert into condition_conditionEffect values(</v>
      </c>
      <c r="N66" t="str">
        <f t="shared" si="6"/>
        <v>'CD0016',</v>
      </c>
      <c r="O66" t="str">
        <f t="shared" si="7"/>
        <v>'CE1009',</v>
      </c>
      <c r="P66" t="s">
        <v>1441</v>
      </c>
      <c r="Q66" t="str">
        <f t="shared" si="8"/>
        <v>insert into condition_conditionEffect values('CD0016','CE1009',);</v>
      </c>
    </row>
    <row r="67" spans="4:17">
      <c r="D67" t="s">
        <v>4996</v>
      </c>
      <c r="E67" t="s">
        <v>4925</v>
      </c>
      <c r="M67" t="str">
        <f t="shared" si="5"/>
        <v>insert into condition_conditionEffect values(</v>
      </c>
      <c r="N67" t="str">
        <f t="shared" si="6"/>
        <v>'CD0016',</v>
      </c>
      <c r="O67" t="str">
        <f t="shared" si="7"/>
        <v>'CE1005',</v>
      </c>
      <c r="P67" t="s">
        <v>1441</v>
      </c>
      <c r="Q67" t="str">
        <f t="shared" si="8"/>
        <v>insert into condition_conditionEffect values('CD0016','CE1005',);</v>
      </c>
    </row>
    <row r="68" spans="4:17">
      <c r="D68" t="s">
        <v>4997</v>
      </c>
      <c r="E68" s="40" t="s">
        <v>2917</v>
      </c>
      <c r="M68" t="str">
        <f t="shared" si="5"/>
        <v>insert into condition_conditionEffect values(</v>
      </c>
      <c r="N68" t="str">
        <f t="shared" si="6"/>
        <v>'CD0017',</v>
      </c>
      <c r="O68" t="str">
        <f t="shared" si="7"/>
        <v>'CE0010',</v>
      </c>
      <c r="P68" t="s">
        <v>1441</v>
      </c>
      <c r="Q68" t="str">
        <f t="shared" si="8"/>
        <v>insert into condition_conditionEffect values('CD0017','CE0010',);</v>
      </c>
    </row>
    <row r="69" spans="4:17">
      <c r="D69" t="s">
        <v>4997</v>
      </c>
      <c r="E69" s="40" t="s">
        <v>4268</v>
      </c>
      <c r="M69" t="str">
        <f t="shared" si="5"/>
        <v>insert into condition_conditionEffect values(</v>
      </c>
      <c r="N69" t="str">
        <f t="shared" si="6"/>
        <v>'CD0017',</v>
      </c>
      <c r="O69" t="str">
        <f t="shared" si="7"/>
        <v>'CE0348',</v>
      </c>
      <c r="P69" t="s">
        <v>1441</v>
      </c>
      <c r="Q69" t="str">
        <f t="shared" si="8"/>
        <v>insert into condition_conditionEffect values('CD0017','CE0348',);</v>
      </c>
    </row>
    <row r="70" spans="4:17">
      <c r="D70" t="s">
        <v>4997</v>
      </c>
      <c r="E70" s="40" t="s">
        <v>4520</v>
      </c>
      <c r="M70" t="str">
        <f t="shared" si="5"/>
        <v>insert into condition_conditionEffect values(</v>
      </c>
      <c r="N70" t="str">
        <f t="shared" si="6"/>
        <v>'CD0017',</v>
      </c>
      <c r="O70" t="str">
        <f t="shared" si="7"/>
        <v>'CE0600',</v>
      </c>
      <c r="P70" t="s">
        <v>1441</v>
      </c>
      <c r="Q70" t="str">
        <f t="shared" si="8"/>
        <v>insert into condition_conditionEffect values('CD0017','CE0600',);</v>
      </c>
    </row>
    <row r="71" spans="4:17">
      <c r="D71" s="45" t="s">
        <v>4998</v>
      </c>
      <c r="E71" s="45" t="s">
        <v>4295</v>
      </c>
      <c r="M71" t="str">
        <f t="shared" si="5"/>
        <v>insert into condition_conditionEffect values(</v>
      </c>
      <c r="N71" t="str">
        <f t="shared" si="6"/>
        <v>'CD0018',</v>
      </c>
      <c r="O71" t="str">
        <f t="shared" si="7"/>
        <v>'CE0375',</v>
      </c>
      <c r="P71" t="s">
        <v>1441</v>
      </c>
      <c r="Q71" t="str">
        <f t="shared" si="8"/>
        <v>insert into condition_conditionEffect values('CD0018','CE0375',);</v>
      </c>
    </row>
    <row r="72" spans="4:17">
      <c r="D72" s="45" t="s">
        <v>4998</v>
      </c>
      <c r="E72" s="45" t="s">
        <v>4313</v>
      </c>
      <c r="M72" t="str">
        <f t="shared" si="5"/>
        <v>insert into condition_conditionEffect values(</v>
      </c>
      <c r="N72" t="str">
        <f t="shared" si="6"/>
        <v>'CD0018',</v>
      </c>
      <c r="O72" t="str">
        <f t="shared" si="7"/>
        <v>'CE0393',</v>
      </c>
      <c r="P72" t="s">
        <v>1441</v>
      </c>
      <c r="Q72" t="str">
        <f t="shared" si="8"/>
        <v>insert into condition_conditionEffect values('CD0018','CE0393',);</v>
      </c>
    </row>
    <row r="73" spans="4:17">
      <c r="D73" s="45" t="s">
        <v>4998</v>
      </c>
      <c r="E73" s="45" t="s">
        <v>4331</v>
      </c>
      <c r="M73" t="str">
        <f t="shared" si="5"/>
        <v>insert into condition_conditionEffect values(</v>
      </c>
      <c r="N73" t="str">
        <f t="shared" si="6"/>
        <v>'CD0018',</v>
      </c>
      <c r="O73" t="str">
        <f t="shared" si="7"/>
        <v>'CE0411',</v>
      </c>
      <c r="P73" t="s">
        <v>1441</v>
      </c>
      <c r="Q73" t="str">
        <f t="shared" si="8"/>
        <v>insert into condition_conditionEffect values('CD0018','CE0411',);</v>
      </c>
    </row>
    <row r="74" spans="4:17">
      <c r="D74" s="45" t="s">
        <v>4998</v>
      </c>
      <c r="E74" s="45" t="s">
        <v>4349</v>
      </c>
      <c r="M74" t="str">
        <f t="shared" si="5"/>
        <v>insert into condition_conditionEffect values(</v>
      </c>
      <c r="N74" t="str">
        <f t="shared" si="6"/>
        <v>'CD0018',</v>
      </c>
      <c r="O74" t="str">
        <f t="shared" si="7"/>
        <v>'CE0429',</v>
      </c>
      <c r="P74" t="s">
        <v>1441</v>
      </c>
      <c r="Q74" t="str">
        <f t="shared" si="8"/>
        <v>insert into condition_conditionEffect values('CD0018','CE0429',);</v>
      </c>
    </row>
    <row r="75" spans="4:17">
      <c r="D75" s="45" t="s">
        <v>4998</v>
      </c>
      <c r="E75" s="45" t="s">
        <v>4364</v>
      </c>
      <c r="M75" t="str">
        <f t="shared" si="5"/>
        <v>insert into condition_conditionEffect values(</v>
      </c>
      <c r="N75" t="str">
        <f t="shared" si="6"/>
        <v>'CD0018',</v>
      </c>
      <c r="O75" t="str">
        <f t="shared" si="7"/>
        <v>'CE0444',</v>
      </c>
      <c r="P75" t="s">
        <v>1441</v>
      </c>
      <c r="Q75" t="str">
        <f t="shared" si="8"/>
        <v>insert into condition_conditionEffect values('CD0018','CE0444',);</v>
      </c>
    </row>
    <row r="76" spans="4:17">
      <c r="D76" t="s">
        <v>4999</v>
      </c>
      <c r="E76" s="40" t="s">
        <v>2882</v>
      </c>
      <c r="M76" t="str">
        <f t="shared" si="5"/>
        <v>insert into condition_conditionEffect values(</v>
      </c>
      <c r="N76" t="str">
        <f t="shared" si="6"/>
        <v>'CD0019',</v>
      </c>
      <c r="O76" t="str">
        <f t="shared" si="7"/>
        <v>'CE0001',</v>
      </c>
      <c r="P76" t="s">
        <v>1441</v>
      </c>
      <c r="Q76" t="str">
        <f t="shared" si="8"/>
        <v>insert into condition_conditionEffect values('CD0019','CE0001',);</v>
      </c>
    </row>
    <row r="77" spans="4:17">
      <c r="D77" t="s">
        <v>4999</v>
      </c>
      <c r="E77" s="40" t="s">
        <v>4367</v>
      </c>
      <c r="M77" t="str">
        <f t="shared" si="5"/>
        <v>insert into condition_conditionEffect values(</v>
      </c>
      <c r="N77" t="str">
        <f t="shared" si="6"/>
        <v>'CD0019',</v>
      </c>
      <c r="O77" t="str">
        <f t="shared" si="7"/>
        <v>'CE0447',</v>
      </c>
      <c r="P77" t="s">
        <v>1441</v>
      </c>
      <c r="Q77" t="str">
        <f t="shared" si="8"/>
        <v>insert into condition_conditionEffect values('CD0019','CE0447',);</v>
      </c>
    </row>
    <row r="78" spans="4:17">
      <c r="D78" t="s">
        <v>4999</v>
      </c>
      <c r="E78" s="40" t="s">
        <v>4349</v>
      </c>
      <c r="M78" t="str">
        <f t="shared" si="5"/>
        <v>insert into condition_conditionEffect values(</v>
      </c>
      <c r="N78" t="str">
        <f t="shared" si="6"/>
        <v>'CD0019',</v>
      </c>
      <c r="O78" t="str">
        <f t="shared" si="7"/>
        <v>'CE0429',</v>
      </c>
      <c r="P78" t="s">
        <v>1441</v>
      </c>
      <c r="Q78" t="str">
        <f t="shared" si="8"/>
        <v>insert into condition_conditionEffect values('CD0019','CE0429',);</v>
      </c>
    </row>
    <row r="79" spans="4:17">
      <c r="D79" t="s">
        <v>5000</v>
      </c>
      <c r="E79" s="40" t="s">
        <v>2882</v>
      </c>
      <c r="M79" t="str">
        <f t="shared" si="5"/>
        <v>insert into condition_conditionEffect values(</v>
      </c>
      <c r="N79" t="str">
        <f t="shared" si="6"/>
        <v>'CD0020',</v>
      </c>
      <c r="O79" t="str">
        <f t="shared" si="7"/>
        <v>'CE0001',</v>
      </c>
      <c r="P79" t="s">
        <v>1441</v>
      </c>
      <c r="Q79" t="str">
        <f t="shared" si="8"/>
        <v>insert into condition_conditionEffect values('CD0020','CE0001',);</v>
      </c>
    </row>
    <row r="80" spans="4:17">
      <c r="D80" t="s">
        <v>4998</v>
      </c>
      <c r="E80" t="s">
        <v>2937</v>
      </c>
      <c r="M80" t="str">
        <f t="shared" si="5"/>
        <v>insert into condition_conditionEffect values(</v>
      </c>
      <c r="N80" t="str">
        <f t="shared" si="6"/>
        <v>'CD0018',</v>
      </c>
      <c r="O80" t="str">
        <f t="shared" si="7"/>
        <v>'CE0033',</v>
      </c>
      <c r="P80" t="s">
        <v>1441</v>
      </c>
      <c r="Q80" t="str">
        <f t="shared" si="8"/>
        <v>insert into condition_conditionEffect values('CD0018','CE0033',);</v>
      </c>
    </row>
    <row r="81" spans="13:17">
      <c r="M81" t="str">
        <f t="shared" si="5"/>
        <v>insert into condition_conditionEffect values(</v>
      </c>
      <c r="N81" t="str">
        <f t="shared" si="6"/>
        <v>'',</v>
      </c>
      <c r="O81" t="str">
        <f t="shared" si="7"/>
        <v>'',</v>
      </c>
      <c r="P81" t="s">
        <v>1441</v>
      </c>
      <c r="Q81" t="str">
        <f t="shared" si="8"/>
        <v>insert into condition_conditionEffect values('','',);</v>
      </c>
    </row>
    <row r="82" spans="13:17">
      <c r="M82" t="str">
        <f t="shared" si="5"/>
        <v>insert into condition_conditionEffect values(</v>
      </c>
      <c r="N82" t="str">
        <f t="shared" si="6"/>
        <v>'',</v>
      </c>
      <c r="O82" t="str">
        <f t="shared" si="7"/>
        <v>'',</v>
      </c>
      <c r="P82" t="s">
        <v>1441</v>
      </c>
      <c r="Q82" t="str">
        <f t="shared" si="8"/>
        <v>insert into condition_conditionEffect values('','',);</v>
      </c>
    </row>
    <row r="83" spans="13:17">
      <c r="M83" t="str">
        <f t="shared" si="5"/>
        <v>insert into condition_conditionEffect values(</v>
      </c>
      <c r="N83" t="str">
        <f t="shared" si="6"/>
        <v>'',</v>
      </c>
      <c r="O83" t="str">
        <f t="shared" si="7"/>
        <v>'',</v>
      </c>
      <c r="P83" t="s">
        <v>1441</v>
      </c>
      <c r="Q83" t="str">
        <f t="shared" si="8"/>
        <v>insert into condition_conditionEffect values('','',);</v>
      </c>
    </row>
    <row r="84" spans="13:17">
      <c r="M84" t="str">
        <f t="shared" si="5"/>
        <v>insert into condition_conditionEffect values(</v>
      </c>
      <c r="N84" t="str">
        <f t="shared" si="6"/>
        <v>'',</v>
      </c>
      <c r="O84" t="str">
        <f t="shared" si="7"/>
        <v>'',</v>
      </c>
      <c r="P84" t="s">
        <v>1441</v>
      </c>
      <c r="Q84" t="str">
        <f t="shared" si="8"/>
        <v>insert into condition_conditionEffect values('','',);</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60"/>
  <sheetViews>
    <sheetView topLeftCell="A214" workbookViewId="0">
      <selection activeCell="E247" sqref="E247"/>
    </sheetView>
  </sheetViews>
  <sheetFormatPr defaultRowHeight="13"/>
  <cols>
    <col min="3" max="3" width="19.7265625" customWidth="1"/>
    <col min="5" max="5" width="80.26953125" customWidth="1"/>
  </cols>
  <sheetData>
    <row r="3" spans="1:12">
      <c r="B3" t="s">
        <v>0</v>
      </c>
      <c r="C3" t="s">
        <v>2</v>
      </c>
      <c r="D3" t="s">
        <v>3</v>
      </c>
      <c r="E3" t="s">
        <v>24</v>
      </c>
    </row>
    <row r="4" spans="1:12">
      <c r="A4">
        <v>1</v>
      </c>
      <c r="B4" t="str">
        <f>"AT"&amp;TEXT(A4,"0000")</f>
        <v>AT0001</v>
      </c>
      <c r="C4" t="s">
        <v>43</v>
      </c>
      <c r="D4" t="s">
        <v>2874</v>
      </c>
      <c r="E4" t="s">
        <v>45</v>
      </c>
      <c r="F4" t="str">
        <f>"insert into actionTerm values("</f>
        <v>insert into actionTerm values(</v>
      </c>
      <c r="G4" t="str">
        <f>"'"&amp;B4&amp;"'"</f>
        <v>'AT0001'</v>
      </c>
      <c r="H4" t="str">
        <f>"'"&amp;C4&amp;"'"</f>
        <v>'EQ_ANY_ITEM'</v>
      </c>
      <c r="I4" t="str">
        <f>"'"&amp;D4&amp;"'"</f>
        <v>'SL0001'</v>
      </c>
      <c r="J4" t="str">
        <f>"'"&amp;E4&amp;"'"</f>
        <v>'頭装備'</v>
      </c>
      <c r="K4" t="s">
        <v>1442</v>
      </c>
      <c r="L4" t="str">
        <f>F4&amp;","&amp;G4&amp;","&amp;H4&amp;","&amp;I4&amp;","&amp;J4&amp;K4</f>
        <v>insert into actionTerm values(,'AT0001','EQ_ANY_ITEM','SL0001','頭装備');</v>
      </c>
    </row>
    <row r="5" spans="1:12">
      <c r="A5">
        <v>2</v>
      </c>
      <c r="B5" t="str">
        <f t="shared" ref="B5:B68" si="0">"AT"&amp;TEXT(A5,"0000")</f>
        <v>AT0002</v>
      </c>
      <c r="C5" t="s">
        <v>44</v>
      </c>
      <c r="D5" t="s">
        <v>2879</v>
      </c>
      <c r="E5" t="s">
        <v>46</v>
      </c>
      <c r="F5" t="str">
        <f t="shared" ref="F5:F68" si="1">"insert into actionTerm values("</f>
        <v>insert into actionTerm values(</v>
      </c>
      <c r="G5" t="str">
        <f t="shared" ref="G5:G68" si="2">"'"&amp;B5&amp;"'"</f>
        <v>'AT0002'</v>
      </c>
      <c r="H5" t="str">
        <f t="shared" ref="H5:H68" si="3">"'"&amp;C5&amp;"'"</f>
        <v>'NO_EQ_ANY_ITEM'</v>
      </c>
      <c r="I5" t="str">
        <f t="shared" ref="I5:I68" si="4">"'"&amp;D5&amp;"'"</f>
        <v>'SL0001'</v>
      </c>
      <c r="J5" t="str">
        <f t="shared" ref="J5:J68" si="5">"'"&amp;E5&amp;"'"</f>
        <v>'頭未装備'</v>
      </c>
      <c r="K5" t="s">
        <v>1442</v>
      </c>
      <c r="L5" t="str">
        <f t="shared" ref="L5:L68" si="6">F5&amp;","&amp;G5&amp;","&amp;H5&amp;","&amp;I5&amp;","&amp;J5&amp;K5</f>
        <v>insert into actionTerm values(,'AT0002','NO_EQ_ANY_ITEM','SL0001','頭未装備');</v>
      </c>
    </row>
    <row r="6" spans="1:12">
      <c r="A6">
        <v>3</v>
      </c>
      <c r="B6" t="str">
        <f t="shared" si="0"/>
        <v>AT0003</v>
      </c>
      <c r="C6" t="s">
        <v>43</v>
      </c>
      <c r="D6" t="s">
        <v>2875</v>
      </c>
      <c r="E6" t="s">
        <v>47</v>
      </c>
      <c r="F6" t="str">
        <f t="shared" si="1"/>
        <v>insert into actionTerm values(</v>
      </c>
      <c r="G6" t="str">
        <f t="shared" si="2"/>
        <v>'AT0003'</v>
      </c>
      <c r="H6" t="str">
        <f t="shared" si="3"/>
        <v>'EQ_ANY_ITEM'</v>
      </c>
      <c r="I6" t="str">
        <f t="shared" si="4"/>
        <v>'SL0002'</v>
      </c>
      <c r="J6" t="str">
        <f t="shared" si="5"/>
        <v>'胴装備'</v>
      </c>
      <c r="K6" t="s">
        <v>1442</v>
      </c>
      <c r="L6" t="str">
        <f t="shared" si="6"/>
        <v>insert into actionTerm values(,'AT0003','EQ_ANY_ITEM','SL0002','胴装備');</v>
      </c>
    </row>
    <row r="7" spans="1:12">
      <c r="A7">
        <v>4</v>
      </c>
      <c r="B7" t="str">
        <f t="shared" si="0"/>
        <v>AT0004</v>
      </c>
      <c r="C7" t="s">
        <v>44</v>
      </c>
      <c r="D7" t="s">
        <v>2875</v>
      </c>
      <c r="E7" t="s">
        <v>49</v>
      </c>
      <c r="F7" t="str">
        <f t="shared" si="1"/>
        <v>insert into actionTerm values(</v>
      </c>
      <c r="G7" t="str">
        <f t="shared" si="2"/>
        <v>'AT0004'</v>
      </c>
      <c r="H7" t="str">
        <f t="shared" si="3"/>
        <v>'NO_EQ_ANY_ITEM'</v>
      </c>
      <c r="I7" t="str">
        <f t="shared" si="4"/>
        <v>'SL0002'</v>
      </c>
      <c r="J7" t="str">
        <f t="shared" si="5"/>
        <v>'胴未装備'</v>
      </c>
      <c r="K7" t="s">
        <v>1442</v>
      </c>
      <c r="L7" t="str">
        <f t="shared" si="6"/>
        <v>insert into actionTerm values(,'AT0004','NO_EQ_ANY_ITEM','SL0002','胴未装備');</v>
      </c>
    </row>
    <row r="8" spans="1:12">
      <c r="A8">
        <v>5</v>
      </c>
      <c r="B8" t="str">
        <f t="shared" si="0"/>
        <v>AT0005</v>
      </c>
      <c r="C8" t="s">
        <v>43</v>
      </c>
      <c r="D8" t="s">
        <v>2876</v>
      </c>
      <c r="E8" t="s">
        <v>1443</v>
      </c>
      <c r="F8" t="str">
        <f t="shared" si="1"/>
        <v>insert into actionTerm values(</v>
      </c>
      <c r="G8" t="str">
        <f t="shared" si="2"/>
        <v>'AT0005'</v>
      </c>
      <c r="H8" t="str">
        <f t="shared" si="3"/>
        <v>'EQ_ANY_ITEM'</v>
      </c>
      <c r="I8" t="str">
        <f t="shared" si="4"/>
        <v>'SL0003'</v>
      </c>
      <c r="J8" t="str">
        <f t="shared" si="5"/>
        <v>'武器装備'</v>
      </c>
      <c r="K8" t="s">
        <v>1442</v>
      </c>
      <c r="L8" t="str">
        <f t="shared" si="6"/>
        <v>insert into actionTerm values(,'AT0005','EQ_ANY_ITEM','SL0003','武器装備');</v>
      </c>
    </row>
    <row r="9" spans="1:12">
      <c r="A9">
        <v>6</v>
      </c>
      <c r="B9" t="str">
        <f t="shared" si="0"/>
        <v>AT0006</v>
      </c>
      <c r="C9" t="s">
        <v>44</v>
      </c>
      <c r="D9" t="s">
        <v>2876</v>
      </c>
      <c r="E9" t="s">
        <v>1444</v>
      </c>
      <c r="F9" t="str">
        <f t="shared" si="1"/>
        <v>insert into actionTerm values(</v>
      </c>
      <c r="G9" t="str">
        <f t="shared" si="2"/>
        <v>'AT0006'</v>
      </c>
      <c r="H9" t="str">
        <f t="shared" si="3"/>
        <v>'NO_EQ_ANY_ITEM'</v>
      </c>
      <c r="I9" t="str">
        <f t="shared" si="4"/>
        <v>'SL0003'</v>
      </c>
      <c r="J9" t="str">
        <f t="shared" si="5"/>
        <v>'武器未装備'</v>
      </c>
      <c r="K9" t="s">
        <v>1442</v>
      </c>
      <c r="L9" t="str">
        <f t="shared" si="6"/>
        <v>insert into actionTerm values(,'AT0006','NO_EQ_ANY_ITEM','SL0003','武器未装備');</v>
      </c>
    </row>
    <row r="10" spans="1:12">
      <c r="A10">
        <v>7</v>
      </c>
      <c r="B10" t="str">
        <f t="shared" si="0"/>
        <v>AT0007</v>
      </c>
      <c r="C10" t="s">
        <v>43</v>
      </c>
      <c r="D10" t="s">
        <v>2877</v>
      </c>
      <c r="E10" t="s">
        <v>48</v>
      </c>
      <c r="F10" t="str">
        <f t="shared" si="1"/>
        <v>insert into actionTerm values(</v>
      </c>
      <c r="G10" t="str">
        <f t="shared" si="2"/>
        <v>'AT0007'</v>
      </c>
      <c r="H10" t="str">
        <f t="shared" si="3"/>
        <v>'EQ_ANY_ITEM'</v>
      </c>
      <c r="I10" t="str">
        <f t="shared" si="4"/>
        <v>'SL0004'</v>
      </c>
      <c r="J10" t="str">
        <f t="shared" si="5"/>
        <v>'足装備'</v>
      </c>
      <c r="K10" t="s">
        <v>1442</v>
      </c>
      <c r="L10" t="str">
        <f t="shared" si="6"/>
        <v>insert into actionTerm values(,'AT0007','EQ_ANY_ITEM','SL0004','足装備');</v>
      </c>
    </row>
    <row r="11" spans="1:12">
      <c r="A11">
        <v>8</v>
      </c>
      <c r="B11" t="str">
        <f t="shared" si="0"/>
        <v>AT0008</v>
      </c>
      <c r="C11" t="s">
        <v>44</v>
      </c>
      <c r="D11" t="s">
        <v>2877</v>
      </c>
      <c r="E11" t="s">
        <v>50</v>
      </c>
      <c r="F11" t="str">
        <f t="shared" si="1"/>
        <v>insert into actionTerm values(</v>
      </c>
      <c r="G11" t="str">
        <f t="shared" si="2"/>
        <v>'AT0008'</v>
      </c>
      <c r="H11" t="str">
        <f t="shared" si="3"/>
        <v>'NO_EQ_ANY_ITEM'</v>
      </c>
      <c r="I11" t="str">
        <f t="shared" si="4"/>
        <v>'SL0004'</v>
      </c>
      <c r="J11" t="str">
        <f t="shared" si="5"/>
        <v>'足未装備'</v>
      </c>
      <c r="K11" t="s">
        <v>1442</v>
      </c>
      <c r="L11" t="str">
        <f t="shared" si="6"/>
        <v>insert into actionTerm values(,'AT0008','NO_EQ_ANY_ITEM','SL0004','足未装備');</v>
      </c>
    </row>
    <row r="12" spans="1:12">
      <c r="A12">
        <v>9</v>
      </c>
      <c r="B12" t="str">
        <f t="shared" si="0"/>
        <v>AT0009</v>
      </c>
      <c r="C12" t="s">
        <v>43</v>
      </c>
      <c r="D12" t="s">
        <v>2878</v>
      </c>
      <c r="E12" t="s">
        <v>1446</v>
      </c>
      <c r="F12" t="str">
        <f t="shared" si="1"/>
        <v>insert into actionTerm values(</v>
      </c>
      <c r="G12" t="str">
        <f t="shared" si="2"/>
        <v>'AT0009'</v>
      </c>
      <c r="H12" t="str">
        <f t="shared" si="3"/>
        <v>'EQ_ANY_ITEM'</v>
      </c>
      <c r="I12" t="str">
        <f t="shared" si="4"/>
        <v>'SL0005'</v>
      </c>
      <c r="J12" t="str">
        <f t="shared" si="5"/>
        <v>'装飾品装備'</v>
      </c>
      <c r="K12" t="s">
        <v>1442</v>
      </c>
      <c r="L12" t="str">
        <f t="shared" si="6"/>
        <v>insert into actionTerm values(,'AT0009','EQ_ANY_ITEM','SL0005','装飾品装備');</v>
      </c>
    </row>
    <row r="13" spans="1:12">
      <c r="A13">
        <v>10</v>
      </c>
      <c r="B13" t="str">
        <f t="shared" si="0"/>
        <v>AT0010</v>
      </c>
      <c r="C13" t="s">
        <v>44</v>
      </c>
      <c r="D13" t="s">
        <v>2878</v>
      </c>
      <c r="E13" t="s">
        <v>1445</v>
      </c>
      <c r="F13" t="str">
        <f t="shared" si="1"/>
        <v>insert into actionTerm values(</v>
      </c>
      <c r="G13" t="str">
        <f t="shared" si="2"/>
        <v>'AT0010'</v>
      </c>
      <c r="H13" t="str">
        <f t="shared" si="3"/>
        <v>'NO_EQ_ANY_ITEM'</v>
      </c>
      <c r="I13" t="str">
        <f t="shared" si="4"/>
        <v>'SL0005'</v>
      </c>
      <c r="J13" t="str">
        <f t="shared" si="5"/>
        <v>'装飾品未装備'</v>
      </c>
      <c r="K13" t="s">
        <v>1442</v>
      </c>
      <c r="L13" t="str">
        <f t="shared" si="6"/>
        <v>insert into actionTerm values(,'AT0010','NO_EQ_ANY_ITEM','SL0005','装飾品未装備');</v>
      </c>
    </row>
    <row r="14" spans="1:12">
      <c r="A14">
        <v>11</v>
      </c>
      <c r="B14" t="str">
        <f t="shared" si="0"/>
        <v>AT0011</v>
      </c>
      <c r="C14" t="s">
        <v>51</v>
      </c>
      <c r="D14" t="s">
        <v>1426</v>
      </c>
      <c r="E14" t="s">
        <v>52</v>
      </c>
      <c r="F14" t="str">
        <f t="shared" si="1"/>
        <v>insert into actionTerm values(</v>
      </c>
      <c r="G14" t="str">
        <f t="shared" si="2"/>
        <v>'AT0011'</v>
      </c>
      <c r="H14" t="str">
        <f t="shared" si="3"/>
        <v>'EQ_WEAPON_TYPE'</v>
      </c>
      <c r="I14" t="str">
        <f t="shared" si="4"/>
        <v>'WT0001'</v>
      </c>
      <c r="J14" t="str">
        <f t="shared" si="5"/>
        <v>'剣装備'</v>
      </c>
      <c r="K14" t="s">
        <v>1442</v>
      </c>
      <c r="L14" t="str">
        <f t="shared" si="6"/>
        <v>insert into actionTerm values(,'AT0011','EQ_WEAPON_TYPE','WT0001','剣装備');</v>
      </c>
    </row>
    <row r="15" spans="1:12">
      <c r="A15">
        <v>12</v>
      </c>
      <c r="B15" t="str">
        <f t="shared" si="0"/>
        <v>AT0012</v>
      </c>
      <c r="C15" t="s">
        <v>51</v>
      </c>
      <c r="D15" t="s">
        <v>1427</v>
      </c>
      <c r="E15" t="s">
        <v>53</v>
      </c>
      <c r="F15" t="str">
        <f t="shared" si="1"/>
        <v>insert into actionTerm values(</v>
      </c>
      <c r="G15" t="str">
        <f t="shared" si="2"/>
        <v>'AT0012'</v>
      </c>
      <c r="H15" t="str">
        <f t="shared" si="3"/>
        <v>'EQ_WEAPON_TYPE'</v>
      </c>
      <c r="I15" t="str">
        <f t="shared" si="4"/>
        <v>'WT0002'</v>
      </c>
      <c r="J15" t="str">
        <f t="shared" si="5"/>
        <v>'短剣 装備'</v>
      </c>
      <c r="K15" t="s">
        <v>1442</v>
      </c>
      <c r="L15" t="str">
        <f t="shared" si="6"/>
        <v>insert into actionTerm values(,'AT0012','EQ_WEAPON_TYPE','WT0002','短剣 装備');</v>
      </c>
    </row>
    <row r="16" spans="1:12">
      <c r="A16">
        <v>13</v>
      </c>
      <c r="B16" t="str">
        <f t="shared" si="0"/>
        <v>AT0013</v>
      </c>
      <c r="C16" t="s">
        <v>51</v>
      </c>
      <c r="D16" t="s">
        <v>1428</v>
      </c>
      <c r="E16" t="s">
        <v>54</v>
      </c>
      <c r="F16" t="str">
        <f t="shared" si="1"/>
        <v>insert into actionTerm values(</v>
      </c>
      <c r="G16" t="str">
        <f t="shared" si="2"/>
        <v>'AT0013'</v>
      </c>
      <c r="H16" t="str">
        <f t="shared" si="3"/>
        <v>'EQ_WEAPON_TYPE'</v>
      </c>
      <c r="I16" t="str">
        <f t="shared" si="4"/>
        <v>'WT0003'</v>
      </c>
      <c r="J16" t="str">
        <f t="shared" si="5"/>
        <v>'大剣 装備'</v>
      </c>
      <c r="K16" t="s">
        <v>1442</v>
      </c>
      <c r="L16" t="str">
        <f t="shared" si="6"/>
        <v>insert into actionTerm values(,'AT0013','EQ_WEAPON_TYPE','WT0003','大剣 装備');</v>
      </c>
    </row>
    <row r="17" spans="1:12">
      <c r="A17">
        <v>14</v>
      </c>
      <c r="B17" t="str">
        <f t="shared" si="0"/>
        <v>AT0014</v>
      </c>
      <c r="C17" t="s">
        <v>51</v>
      </c>
      <c r="D17" t="s">
        <v>1429</v>
      </c>
      <c r="E17" t="s">
        <v>55</v>
      </c>
      <c r="F17" t="str">
        <f t="shared" si="1"/>
        <v>insert into actionTerm values(</v>
      </c>
      <c r="G17" t="str">
        <f t="shared" si="2"/>
        <v>'AT0014'</v>
      </c>
      <c r="H17" t="str">
        <f t="shared" si="3"/>
        <v>'EQ_WEAPON_TYPE'</v>
      </c>
      <c r="I17" t="str">
        <f t="shared" si="4"/>
        <v>'WT0004'</v>
      </c>
      <c r="J17" t="str">
        <f t="shared" si="5"/>
        <v>'突剣 装備'</v>
      </c>
      <c r="K17" t="s">
        <v>1442</v>
      </c>
      <c r="L17" t="str">
        <f t="shared" si="6"/>
        <v>insert into actionTerm values(,'AT0014','EQ_WEAPON_TYPE','WT0004','突剣 装備');</v>
      </c>
    </row>
    <row r="18" spans="1:12">
      <c r="A18">
        <v>15</v>
      </c>
      <c r="B18" t="str">
        <f t="shared" si="0"/>
        <v>AT0015</v>
      </c>
      <c r="C18" t="s">
        <v>51</v>
      </c>
      <c r="D18" t="s">
        <v>1430</v>
      </c>
      <c r="E18" t="s">
        <v>56</v>
      </c>
      <c r="F18" t="str">
        <f t="shared" si="1"/>
        <v>insert into actionTerm values(</v>
      </c>
      <c r="G18" t="str">
        <f t="shared" si="2"/>
        <v>'AT0015'</v>
      </c>
      <c r="H18" t="str">
        <f t="shared" si="3"/>
        <v>'EQ_WEAPON_TYPE'</v>
      </c>
      <c r="I18" t="str">
        <f t="shared" si="4"/>
        <v>'WT0005'</v>
      </c>
      <c r="J18" t="str">
        <f t="shared" si="5"/>
        <v>'刀装備'</v>
      </c>
      <c r="K18" t="s">
        <v>1442</v>
      </c>
      <c r="L18" t="str">
        <f t="shared" si="6"/>
        <v>insert into actionTerm values(,'AT0015','EQ_WEAPON_TYPE','WT0005','刀装備');</v>
      </c>
    </row>
    <row r="19" spans="1:12">
      <c r="A19">
        <v>16</v>
      </c>
      <c r="B19" t="str">
        <f t="shared" si="0"/>
        <v>AT0016</v>
      </c>
      <c r="C19" t="s">
        <v>51</v>
      </c>
      <c r="D19" t="s">
        <v>1431</v>
      </c>
      <c r="E19" t="s">
        <v>57</v>
      </c>
      <c r="F19" t="str">
        <f t="shared" si="1"/>
        <v>insert into actionTerm values(</v>
      </c>
      <c r="G19" t="str">
        <f t="shared" si="2"/>
        <v>'AT0016'</v>
      </c>
      <c r="H19" t="str">
        <f t="shared" si="3"/>
        <v>'EQ_WEAPON_TYPE'</v>
      </c>
      <c r="I19" t="str">
        <f t="shared" si="4"/>
        <v>'WT0006'</v>
      </c>
      <c r="J19" t="str">
        <f t="shared" si="5"/>
        <v>'槍装備'</v>
      </c>
      <c r="K19" t="s">
        <v>1442</v>
      </c>
      <c r="L19" t="str">
        <f t="shared" si="6"/>
        <v>insert into actionTerm values(,'AT0016','EQ_WEAPON_TYPE','WT0006','槍装備');</v>
      </c>
    </row>
    <row r="20" spans="1:12">
      <c r="A20">
        <v>17</v>
      </c>
      <c r="B20" t="str">
        <f t="shared" si="0"/>
        <v>AT0017</v>
      </c>
      <c r="C20" t="s">
        <v>51</v>
      </c>
      <c r="D20" t="s">
        <v>1432</v>
      </c>
      <c r="E20" t="s">
        <v>58</v>
      </c>
      <c r="F20" t="str">
        <f t="shared" si="1"/>
        <v>insert into actionTerm values(</v>
      </c>
      <c r="G20" t="str">
        <f t="shared" si="2"/>
        <v>'AT0017'</v>
      </c>
      <c r="H20" t="str">
        <f t="shared" si="3"/>
        <v>'EQ_WEAPON_TYPE'</v>
      </c>
      <c r="I20" t="str">
        <f t="shared" si="4"/>
        <v>'WT0007'</v>
      </c>
      <c r="J20" t="str">
        <f t="shared" si="5"/>
        <v>'大盾 装備'</v>
      </c>
      <c r="K20" t="s">
        <v>1442</v>
      </c>
      <c r="L20" t="str">
        <f t="shared" si="6"/>
        <v>insert into actionTerm values(,'AT0017','EQ_WEAPON_TYPE','WT0007','大盾 装備');</v>
      </c>
    </row>
    <row r="21" spans="1:12">
      <c r="A21">
        <v>18</v>
      </c>
      <c r="B21" t="str">
        <f t="shared" si="0"/>
        <v>AT0018</v>
      </c>
      <c r="C21" t="s">
        <v>51</v>
      </c>
      <c r="D21" t="s">
        <v>1433</v>
      </c>
      <c r="E21" t="s">
        <v>59</v>
      </c>
      <c r="F21" t="str">
        <f t="shared" si="1"/>
        <v>insert into actionTerm values(</v>
      </c>
      <c r="G21" t="str">
        <f t="shared" si="2"/>
        <v>'AT0018'</v>
      </c>
      <c r="H21" t="str">
        <f t="shared" si="3"/>
        <v>'EQ_WEAPON_TYPE'</v>
      </c>
      <c r="I21" t="str">
        <f t="shared" si="4"/>
        <v>'WT0008'</v>
      </c>
      <c r="J21" t="str">
        <f t="shared" si="5"/>
        <v>'メイス 装備'</v>
      </c>
      <c r="K21" t="s">
        <v>1442</v>
      </c>
      <c r="L21" t="str">
        <f t="shared" si="6"/>
        <v>insert into actionTerm values(,'AT0018','EQ_WEAPON_TYPE','WT0008','メイス 装備');</v>
      </c>
    </row>
    <row r="22" spans="1:12">
      <c r="A22">
        <v>19</v>
      </c>
      <c r="B22" t="str">
        <f t="shared" si="0"/>
        <v>AT0019</v>
      </c>
      <c r="C22" t="s">
        <v>51</v>
      </c>
      <c r="D22" t="s">
        <v>1434</v>
      </c>
      <c r="E22" t="s">
        <v>60</v>
      </c>
      <c r="F22" t="str">
        <f t="shared" si="1"/>
        <v>insert into actionTerm values(</v>
      </c>
      <c r="G22" t="str">
        <f t="shared" si="2"/>
        <v>'AT0019'</v>
      </c>
      <c r="H22" t="str">
        <f t="shared" si="3"/>
        <v>'EQ_WEAPON_TYPE'</v>
      </c>
      <c r="I22" t="str">
        <f t="shared" si="4"/>
        <v>'WT0009'</v>
      </c>
      <c r="J22" t="str">
        <f t="shared" si="5"/>
        <v>'弓装備'</v>
      </c>
      <c r="K22" t="s">
        <v>1442</v>
      </c>
      <c r="L22" t="str">
        <f t="shared" si="6"/>
        <v>insert into actionTerm values(,'AT0019','EQ_WEAPON_TYPE','WT0009','弓装備');</v>
      </c>
    </row>
    <row r="23" spans="1:12">
      <c r="A23">
        <v>20</v>
      </c>
      <c r="B23" t="str">
        <f t="shared" si="0"/>
        <v>AT0020</v>
      </c>
      <c r="C23" t="s">
        <v>51</v>
      </c>
      <c r="D23" t="s">
        <v>1435</v>
      </c>
      <c r="E23" t="s">
        <v>61</v>
      </c>
      <c r="F23" t="str">
        <f t="shared" si="1"/>
        <v>insert into actionTerm values(</v>
      </c>
      <c r="G23" t="str">
        <f t="shared" si="2"/>
        <v>'AT0020'</v>
      </c>
      <c r="H23" t="str">
        <f t="shared" si="3"/>
        <v>'EQ_WEAPON_TYPE'</v>
      </c>
      <c r="I23" t="str">
        <f t="shared" si="4"/>
        <v>'WT0010'</v>
      </c>
      <c r="J23" t="str">
        <f t="shared" si="5"/>
        <v>'弩装備'</v>
      </c>
      <c r="K23" t="s">
        <v>1442</v>
      </c>
      <c r="L23" t="str">
        <f t="shared" si="6"/>
        <v>insert into actionTerm values(,'AT0020','EQ_WEAPON_TYPE','WT0010','弩装備');</v>
      </c>
    </row>
    <row r="24" spans="1:12">
      <c r="A24">
        <v>21</v>
      </c>
      <c r="B24" t="str">
        <f t="shared" si="0"/>
        <v>AT0021</v>
      </c>
      <c r="C24" t="s">
        <v>51</v>
      </c>
      <c r="D24" t="s">
        <v>1436</v>
      </c>
      <c r="E24" t="s">
        <v>62</v>
      </c>
      <c r="F24" t="str">
        <f t="shared" si="1"/>
        <v>insert into actionTerm values(</v>
      </c>
      <c r="G24" t="str">
        <f t="shared" si="2"/>
        <v>'AT0021'</v>
      </c>
      <c r="H24" t="str">
        <f t="shared" si="3"/>
        <v>'EQ_WEAPON_TYPE'</v>
      </c>
      <c r="I24" t="str">
        <f t="shared" si="4"/>
        <v>'WT0011'</v>
      </c>
      <c r="J24" t="str">
        <f t="shared" si="5"/>
        <v>'銃装備'</v>
      </c>
      <c r="K24" t="s">
        <v>1442</v>
      </c>
      <c r="L24" t="str">
        <f t="shared" si="6"/>
        <v>insert into actionTerm values(,'AT0021','EQ_WEAPON_TYPE','WT0011','銃装備');</v>
      </c>
    </row>
    <row r="25" spans="1:12">
      <c r="A25">
        <v>22</v>
      </c>
      <c r="B25" t="str">
        <f t="shared" si="0"/>
        <v>AT0022</v>
      </c>
      <c r="C25" t="s">
        <v>51</v>
      </c>
      <c r="D25" t="s">
        <v>1437</v>
      </c>
      <c r="E25" t="s">
        <v>63</v>
      </c>
      <c r="F25" t="str">
        <f t="shared" si="1"/>
        <v>insert into actionTerm values(</v>
      </c>
      <c r="G25" t="str">
        <f t="shared" si="2"/>
        <v>'AT0022'</v>
      </c>
      <c r="H25" t="str">
        <f t="shared" si="3"/>
        <v>'EQ_WEAPON_TYPE'</v>
      </c>
      <c r="I25" t="str">
        <f t="shared" si="4"/>
        <v>'WT0012'</v>
      </c>
      <c r="J25" t="str">
        <f t="shared" si="5"/>
        <v>'鞭装備'</v>
      </c>
      <c r="K25" t="s">
        <v>1442</v>
      </c>
      <c r="L25" t="str">
        <f t="shared" si="6"/>
        <v>insert into actionTerm values(,'AT0022','EQ_WEAPON_TYPE','WT0012','鞭装備');</v>
      </c>
    </row>
    <row r="26" spans="1:12">
      <c r="A26">
        <v>23</v>
      </c>
      <c r="B26" t="str">
        <f t="shared" si="0"/>
        <v>AT0023</v>
      </c>
      <c r="C26" t="s">
        <v>51</v>
      </c>
      <c r="D26" t="s">
        <v>1438</v>
      </c>
      <c r="E26" t="s">
        <v>64</v>
      </c>
      <c r="F26" t="str">
        <f t="shared" si="1"/>
        <v>insert into actionTerm values(</v>
      </c>
      <c r="G26" t="str">
        <f t="shared" si="2"/>
        <v>'AT0023'</v>
      </c>
      <c r="H26" t="str">
        <f t="shared" si="3"/>
        <v>'EQ_WEAPON_TYPE'</v>
      </c>
      <c r="I26" t="str">
        <f t="shared" si="4"/>
        <v>'WT0013'</v>
      </c>
      <c r="J26" t="str">
        <f t="shared" si="5"/>
        <v>'杖装備'</v>
      </c>
      <c r="K26" t="s">
        <v>1442</v>
      </c>
      <c r="L26" t="str">
        <f t="shared" si="6"/>
        <v>insert into actionTerm values(,'AT0023','EQ_WEAPON_TYPE','WT0013','杖装備');</v>
      </c>
    </row>
    <row r="27" spans="1:12">
      <c r="A27">
        <v>24</v>
      </c>
      <c r="B27" t="str">
        <f t="shared" si="0"/>
        <v>AT0024</v>
      </c>
      <c r="C27" t="s">
        <v>51</v>
      </c>
      <c r="D27" t="s">
        <v>1439</v>
      </c>
      <c r="E27" t="s">
        <v>65</v>
      </c>
      <c r="F27" t="str">
        <f t="shared" si="1"/>
        <v>insert into actionTerm values(</v>
      </c>
      <c r="G27" t="str">
        <f t="shared" si="2"/>
        <v>'AT0024'</v>
      </c>
      <c r="H27" t="str">
        <f t="shared" si="3"/>
        <v>'EQ_WEAPON_TYPE'</v>
      </c>
      <c r="I27" t="str">
        <f t="shared" si="4"/>
        <v>'WT0014'</v>
      </c>
      <c r="J27" t="str">
        <f t="shared" si="5"/>
        <v>'フレイル装備'</v>
      </c>
      <c r="K27" t="s">
        <v>1442</v>
      </c>
      <c r="L27" t="str">
        <f t="shared" si="6"/>
        <v>insert into actionTerm values(,'AT0024','EQ_WEAPON_TYPE','WT0014','フレイル装備');</v>
      </c>
    </row>
    <row r="28" spans="1:12">
      <c r="A28">
        <v>25</v>
      </c>
      <c r="B28" t="str">
        <f t="shared" si="0"/>
        <v>AT0025</v>
      </c>
      <c r="C28" t="s">
        <v>51</v>
      </c>
      <c r="D28" t="s">
        <v>1440</v>
      </c>
      <c r="E28" t="s">
        <v>66</v>
      </c>
      <c r="F28" t="str">
        <f t="shared" si="1"/>
        <v>insert into actionTerm values(</v>
      </c>
      <c r="G28" t="str">
        <f t="shared" si="2"/>
        <v>'AT0025'</v>
      </c>
      <c r="H28" t="str">
        <f t="shared" si="3"/>
        <v>'EQ_WEAPON_TYPE'</v>
      </c>
      <c r="I28" t="str">
        <f t="shared" si="4"/>
        <v>'WT0015'</v>
      </c>
      <c r="J28" t="str">
        <f t="shared" si="5"/>
        <v>'鎌装備'</v>
      </c>
      <c r="K28" t="s">
        <v>1442</v>
      </c>
      <c r="L28" t="str">
        <f t="shared" si="6"/>
        <v>insert into actionTerm values(,'AT0025','EQ_WEAPON_TYPE','WT0015','鎌装備');</v>
      </c>
    </row>
    <row r="29" spans="1:12">
      <c r="A29">
        <v>26</v>
      </c>
      <c r="B29" t="str">
        <f t="shared" si="0"/>
        <v>AT0026</v>
      </c>
      <c r="C29" t="s">
        <v>70</v>
      </c>
      <c r="D29" t="s">
        <v>67</v>
      </c>
      <c r="E29" t="s">
        <v>68</v>
      </c>
      <c r="F29" t="str">
        <f t="shared" si="1"/>
        <v>insert into actionTerm values(</v>
      </c>
      <c r="G29" t="str">
        <f t="shared" si="2"/>
        <v>'AT0026'</v>
      </c>
      <c r="H29" t="str">
        <f t="shared" si="3"/>
        <v>'EQ_ITEM_NAME_CONTAINS'</v>
      </c>
      <c r="I29" t="str">
        <f t="shared" si="4"/>
        <v>'銃剣付き'</v>
      </c>
      <c r="J29" t="str">
        <f t="shared" si="5"/>
        <v>'銃剣付き'</v>
      </c>
      <c r="K29" t="s">
        <v>1442</v>
      </c>
      <c r="L29" t="str">
        <f t="shared" si="6"/>
        <v>insert into actionTerm values(,'AT0026','EQ_ITEM_NAME_CONTAINS','銃剣付き','銃剣付き');</v>
      </c>
    </row>
    <row r="30" spans="1:12">
      <c r="A30">
        <v>27</v>
      </c>
      <c r="B30" t="str">
        <f t="shared" si="0"/>
        <v>AT0027</v>
      </c>
      <c r="C30" t="s">
        <v>70</v>
      </c>
      <c r="D30" t="s">
        <v>69</v>
      </c>
      <c r="E30" t="s">
        <v>69</v>
      </c>
      <c r="F30" t="str">
        <f t="shared" si="1"/>
        <v>insert into actionTerm values(</v>
      </c>
      <c r="G30" t="str">
        <f t="shared" si="2"/>
        <v>'AT0027'</v>
      </c>
      <c r="H30" t="str">
        <f t="shared" si="3"/>
        <v>'EQ_ITEM_NAME_CONTAINS'</v>
      </c>
      <c r="I30" t="str">
        <f t="shared" si="4"/>
        <v>'毒矢付き'</v>
      </c>
      <c r="J30" t="str">
        <f t="shared" si="5"/>
        <v>'毒矢付き'</v>
      </c>
      <c r="K30" t="s">
        <v>1442</v>
      </c>
      <c r="L30" t="str">
        <f t="shared" si="6"/>
        <v>insert into actionTerm values(,'AT0027','EQ_ITEM_NAME_CONTAINS','毒矢付き','毒矢付き');</v>
      </c>
    </row>
    <row r="31" spans="1:12">
      <c r="A31">
        <v>28</v>
      </c>
      <c r="B31" t="str">
        <f t="shared" si="0"/>
        <v>AT0028</v>
      </c>
      <c r="C31" t="s">
        <v>72</v>
      </c>
      <c r="D31" t="s">
        <v>73</v>
      </c>
      <c r="E31" t="s">
        <v>71</v>
      </c>
      <c r="F31" t="str">
        <f t="shared" si="1"/>
        <v>insert into actionTerm values(</v>
      </c>
      <c r="G31" t="str">
        <f t="shared" si="2"/>
        <v>'AT0028'</v>
      </c>
      <c r="H31" t="str">
        <f t="shared" si="3"/>
        <v>'STATUS_IS'</v>
      </c>
      <c r="I31" t="str">
        <f t="shared" si="4"/>
        <v>'CAN_MAGIC,1'</v>
      </c>
      <c r="J31" t="str">
        <f t="shared" si="5"/>
        <v>'魔術使用可能'</v>
      </c>
      <c r="K31" t="s">
        <v>1442</v>
      </c>
      <c r="L31" t="str">
        <f t="shared" si="6"/>
        <v>insert into actionTerm values(,'AT0028','STATUS_IS','CAN_MAGIC,1','魔術使用可能');</v>
      </c>
    </row>
    <row r="32" spans="1:12">
      <c r="A32">
        <v>29</v>
      </c>
      <c r="B32" t="str">
        <f t="shared" si="0"/>
        <v>AT0029</v>
      </c>
      <c r="C32" t="s">
        <v>72</v>
      </c>
      <c r="D32" t="s">
        <v>81</v>
      </c>
      <c r="E32" t="s">
        <v>82</v>
      </c>
      <c r="F32" t="str">
        <f t="shared" si="1"/>
        <v>insert into actionTerm values(</v>
      </c>
      <c r="G32" t="str">
        <f t="shared" si="2"/>
        <v>'AT0029'</v>
      </c>
      <c r="H32" t="str">
        <f t="shared" si="3"/>
        <v>'STATUS_IS'</v>
      </c>
      <c r="I32" t="str">
        <f t="shared" si="4"/>
        <v>'ATTR,0'</v>
      </c>
      <c r="J32" t="str">
        <f t="shared" si="5"/>
        <v>'装備属性０'</v>
      </c>
      <c r="K32" t="s">
        <v>1442</v>
      </c>
      <c r="L32" t="str">
        <f t="shared" si="6"/>
        <v>insert into actionTerm values(,'AT0029','STATUS_IS','ATTR,0','装備属性０');</v>
      </c>
    </row>
    <row r="33" spans="1:12">
      <c r="A33">
        <v>30</v>
      </c>
      <c r="B33" t="str">
        <f t="shared" si="0"/>
        <v>AT0030</v>
      </c>
      <c r="C33" t="s">
        <v>72</v>
      </c>
      <c r="D33" t="s">
        <v>83</v>
      </c>
      <c r="E33" t="s">
        <v>74</v>
      </c>
      <c r="F33" t="str">
        <f t="shared" si="1"/>
        <v>insert into actionTerm values(</v>
      </c>
      <c r="G33" t="str">
        <f t="shared" si="2"/>
        <v>'AT0030'</v>
      </c>
      <c r="H33" t="str">
        <f t="shared" si="3"/>
        <v>'STATUS_IS'</v>
      </c>
      <c r="I33" t="str">
        <f t="shared" si="4"/>
        <v>'ATTR,1'</v>
      </c>
      <c r="J33" t="str">
        <f t="shared" si="5"/>
        <v>'装備属性１'</v>
      </c>
      <c r="K33" t="s">
        <v>1442</v>
      </c>
      <c r="L33" t="str">
        <f t="shared" si="6"/>
        <v>insert into actionTerm values(,'AT0030','STATUS_IS','ATTR,1','装備属性１');</v>
      </c>
    </row>
    <row r="34" spans="1:12">
      <c r="A34">
        <v>31</v>
      </c>
      <c r="B34" t="str">
        <f t="shared" si="0"/>
        <v>AT0031</v>
      </c>
      <c r="C34" t="s">
        <v>72</v>
      </c>
      <c r="D34" t="s">
        <v>84</v>
      </c>
      <c r="E34" t="s">
        <v>75</v>
      </c>
      <c r="F34" t="str">
        <f t="shared" si="1"/>
        <v>insert into actionTerm values(</v>
      </c>
      <c r="G34" t="str">
        <f t="shared" si="2"/>
        <v>'AT0031'</v>
      </c>
      <c r="H34" t="str">
        <f t="shared" si="3"/>
        <v>'STATUS_IS'</v>
      </c>
      <c r="I34" t="str">
        <f t="shared" si="4"/>
        <v>'ATTR,2'</v>
      </c>
      <c r="J34" t="str">
        <f t="shared" si="5"/>
        <v>'装備属性２'</v>
      </c>
      <c r="K34" t="s">
        <v>1442</v>
      </c>
      <c r="L34" t="str">
        <f t="shared" si="6"/>
        <v>insert into actionTerm values(,'AT0031','STATUS_IS','ATTR,2','装備属性２');</v>
      </c>
    </row>
    <row r="35" spans="1:12">
      <c r="A35">
        <v>32</v>
      </c>
      <c r="B35" t="str">
        <f t="shared" si="0"/>
        <v>AT0032</v>
      </c>
      <c r="C35" t="s">
        <v>72</v>
      </c>
      <c r="D35" t="s">
        <v>85</v>
      </c>
      <c r="E35" t="s">
        <v>76</v>
      </c>
      <c r="F35" t="str">
        <f t="shared" si="1"/>
        <v>insert into actionTerm values(</v>
      </c>
      <c r="G35" t="str">
        <f t="shared" si="2"/>
        <v>'AT0032'</v>
      </c>
      <c r="H35" t="str">
        <f t="shared" si="3"/>
        <v>'STATUS_IS'</v>
      </c>
      <c r="I35" t="str">
        <f t="shared" si="4"/>
        <v>'ATTR,3'</v>
      </c>
      <c r="J35" t="str">
        <f t="shared" si="5"/>
        <v>'装備属性３'</v>
      </c>
      <c r="K35" t="s">
        <v>1442</v>
      </c>
      <c r="L35" t="str">
        <f t="shared" si="6"/>
        <v>insert into actionTerm values(,'AT0032','STATUS_IS','ATTR,3','装備属性３');</v>
      </c>
    </row>
    <row r="36" spans="1:12">
      <c r="A36">
        <v>33</v>
      </c>
      <c r="B36" t="str">
        <f t="shared" si="0"/>
        <v>AT0033</v>
      </c>
      <c r="C36" t="s">
        <v>72</v>
      </c>
      <c r="D36" t="s">
        <v>86</v>
      </c>
      <c r="E36" t="s">
        <v>77</v>
      </c>
      <c r="F36" t="str">
        <f t="shared" si="1"/>
        <v>insert into actionTerm values(</v>
      </c>
      <c r="G36" t="str">
        <f t="shared" si="2"/>
        <v>'AT0033'</v>
      </c>
      <c r="H36" t="str">
        <f t="shared" si="3"/>
        <v>'STATUS_IS'</v>
      </c>
      <c r="I36" t="str">
        <f t="shared" si="4"/>
        <v>'ATTR,4'</v>
      </c>
      <c r="J36" t="str">
        <f t="shared" si="5"/>
        <v>'装備属性４'</v>
      </c>
      <c r="K36" t="s">
        <v>1442</v>
      </c>
      <c r="L36" t="str">
        <f t="shared" si="6"/>
        <v>insert into actionTerm values(,'AT0033','STATUS_IS','ATTR,4','装備属性４');</v>
      </c>
    </row>
    <row r="37" spans="1:12">
      <c r="A37">
        <v>34</v>
      </c>
      <c r="B37" t="str">
        <f t="shared" si="0"/>
        <v>AT0034</v>
      </c>
      <c r="C37" t="s">
        <v>72</v>
      </c>
      <c r="D37" t="s">
        <v>87</v>
      </c>
      <c r="E37" t="s">
        <v>78</v>
      </c>
      <c r="F37" t="str">
        <f t="shared" si="1"/>
        <v>insert into actionTerm values(</v>
      </c>
      <c r="G37" t="str">
        <f t="shared" si="2"/>
        <v>'AT0034'</v>
      </c>
      <c r="H37" t="str">
        <f t="shared" si="3"/>
        <v>'STATUS_IS'</v>
      </c>
      <c r="I37" t="str">
        <f t="shared" si="4"/>
        <v>'ATTR,5'</v>
      </c>
      <c r="J37" t="str">
        <f t="shared" si="5"/>
        <v>'装備属性５'</v>
      </c>
      <c r="K37" t="s">
        <v>1442</v>
      </c>
      <c r="L37" t="str">
        <f t="shared" si="6"/>
        <v>insert into actionTerm values(,'AT0034','STATUS_IS','ATTR,5','装備属性５');</v>
      </c>
    </row>
    <row r="38" spans="1:12">
      <c r="A38">
        <v>35</v>
      </c>
      <c r="B38" t="str">
        <f t="shared" si="0"/>
        <v>AT0035</v>
      </c>
      <c r="C38" t="s">
        <v>72</v>
      </c>
      <c r="D38" t="s">
        <v>88</v>
      </c>
      <c r="E38" t="s">
        <v>79</v>
      </c>
      <c r="F38" t="str">
        <f t="shared" si="1"/>
        <v>insert into actionTerm values(</v>
      </c>
      <c r="G38" t="str">
        <f t="shared" si="2"/>
        <v>'AT0035'</v>
      </c>
      <c r="H38" t="str">
        <f t="shared" si="3"/>
        <v>'STATUS_IS'</v>
      </c>
      <c r="I38" t="str">
        <f t="shared" si="4"/>
        <v>'ATTR,6'</v>
      </c>
      <c r="J38" t="str">
        <f t="shared" si="5"/>
        <v>'装備属性６'</v>
      </c>
      <c r="K38" t="s">
        <v>1442</v>
      </c>
      <c r="L38" t="str">
        <f t="shared" si="6"/>
        <v>insert into actionTerm values(,'AT0035','STATUS_IS','ATTR,6','装備属性６');</v>
      </c>
    </row>
    <row r="39" spans="1:12">
      <c r="A39">
        <v>36</v>
      </c>
      <c r="B39" t="str">
        <f t="shared" si="0"/>
        <v>AT0036</v>
      </c>
      <c r="C39" t="s">
        <v>72</v>
      </c>
      <c r="D39" t="s">
        <v>89</v>
      </c>
      <c r="E39" t="s">
        <v>80</v>
      </c>
      <c r="F39" t="str">
        <f t="shared" si="1"/>
        <v>insert into actionTerm values(</v>
      </c>
      <c r="G39" t="str">
        <f t="shared" si="2"/>
        <v>'AT0036'</v>
      </c>
      <c r="H39" t="str">
        <f t="shared" si="3"/>
        <v>'STATUS_IS'</v>
      </c>
      <c r="I39" t="str">
        <f t="shared" si="4"/>
        <v>'ATTR,7'</v>
      </c>
      <c r="J39" t="str">
        <f t="shared" si="5"/>
        <v>'装備属性７'</v>
      </c>
      <c r="K39" t="s">
        <v>1442</v>
      </c>
      <c r="L39" t="str">
        <f t="shared" si="6"/>
        <v>insert into actionTerm values(,'AT0036','STATUS_IS','ATTR,7','装備属性７');</v>
      </c>
    </row>
    <row r="40" spans="1:12">
      <c r="A40">
        <v>37</v>
      </c>
      <c r="B40" t="str">
        <f t="shared" si="0"/>
        <v>AT0037</v>
      </c>
      <c r="C40" t="s">
        <v>485</v>
      </c>
      <c r="D40" t="s">
        <v>2462</v>
      </c>
      <c r="E40" t="s">
        <v>2087</v>
      </c>
      <c r="F40" t="str">
        <f t="shared" si="1"/>
        <v>insert into actionTerm values(</v>
      </c>
      <c r="G40" t="str">
        <f t="shared" si="2"/>
        <v>'AT0037'</v>
      </c>
      <c r="H40" t="str">
        <f t="shared" si="3"/>
        <v>'HAS_BOOK'</v>
      </c>
      <c r="I40" t="str">
        <f t="shared" si="4"/>
        <v>'BK0034'</v>
      </c>
      <c r="J40" t="str">
        <f t="shared" si="5"/>
        <v>'魔術書：体力回復 所持'</v>
      </c>
      <c r="K40" t="s">
        <v>1442</v>
      </c>
      <c r="L40" t="str">
        <f t="shared" si="6"/>
        <v>insert into actionTerm values(,'AT0037','HAS_BOOK','BK0034','魔術書：体力回復 所持');</v>
      </c>
    </row>
    <row r="41" spans="1:12">
      <c r="A41">
        <v>38</v>
      </c>
      <c r="B41" t="str">
        <f t="shared" si="0"/>
        <v>AT0038</v>
      </c>
      <c r="C41" t="s">
        <v>485</v>
      </c>
      <c r="D41" t="s">
        <v>2463</v>
      </c>
      <c r="E41" t="s">
        <v>2088</v>
      </c>
      <c r="F41" t="str">
        <f t="shared" si="1"/>
        <v>insert into actionTerm values(</v>
      </c>
      <c r="G41" t="str">
        <f t="shared" si="2"/>
        <v>'AT0038'</v>
      </c>
      <c r="H41" t="str">
        <f t="shared" si="3"/>
        <v>'HAS_BOOK'</v>
      </c>
      <c r="I41" t="str">
        <f t="shared" si="4"/>
        <v>'BK0035'</v>
      </c>
      <c r="J41" t="str">
        <f t="shared" si="5"/>
        <v>'魔術書：効果範囲全体回復 所持'</v>
      </c>
      <c r="K41" t="s">
        <v>1442</v>
      </c>
      <c r="L41" t="str">
        <f t="shared" si="6"/>
        <v>insert into actionTerm values(,'AT0038','HAS_BOOK','BK0035','魔術書：効果範囲全体回復 所持');</v>
      </c>
    </row>
    <row r="42" spans="1:12">
      <c r="A42">
        <v>39</v>
      </c>
      <c r="B42" t="str">
        <f t="shared" si="0"/>
        <v>AT0039</v>
      </c>
      <c r="C42" t="s">
        <v>485</v>
      </c>
      <c r="D42" t="s">
        <v>2464</v>
      </c>
      <c r="E42" t="s">
        <v>2089</v>
      </c>
      <c r="F42" t="str">
        <f t="shared" si="1"/>
        <v>insert into actionTerm values(</v>
      </c>
      <c r="G42" t="str">
        <f t="shared" si="2"/>
        <v>'AT0039'</v>
      </c>
      <c r="H42" t="str">
        <f t="shared" si="3"/>
        <v>'HAS_BOOK'</v>
      </c>
      <c r="I42" t="str">
        <f t="shared" si="4"/>
        <v>'BK0036'</v>
      </c>
      <c r="J42" t="str">
        <f t="shared" si="5"/>
        <v>'魔術書：毒治療 所持'</v>
      </c>
      <c r="K42" t="s">
        <v>1442</v>
      </c>
      <c r="L42" t="str">
        <f t="shared" si="6"/>
        <v>insert into actionTerm values(,'AT0039','HAS_BOOK','BK0036','魔術書：毒治療 所持');</v>
      </c>
    </row>
    <row r="43" spans="1:12">
      <c r="A43">
        <v>40</v>
      </c>
      <c r="B43" t="str">
        <f t="shared" si="0"/>
        <v>AT0040</v>
      </c>
      <c r="C43" t="s">
        <v>485</v>
      </c>
      <c r="D43" t="s">
        <v>2465</v>
      </c>
      <c r="E43" t="s">
        <v>2090</v>
      </c>
      <c r="F43" t="str">
        <f t="shared" si="1"/>
        <v>insert into actionTerm values(</v>
      </c>
      <c r="G43" t="str">
        <f t="shared" si="2"/>
        <v>'AT0040'</v>
      </c>
      <c r="H43" t="str">
        <f t="shared" si="3"/>
        <v>'HAS_BOOK'</v>
      </c>
      <c r="I43" t="str">
        <f t="shared" si="4"/>
        <v>'BK0037'</v>
      </c>
      <c r="J43" t="str">
        <f t="shared" si="5"/>
        <v>'魔術書：気絶治療 所持'</v>
      </c>
      <c r="K43" t="s">
        <v>1442</v>
      </c>
      <c r="L43" t="str">
        <f t="shared" si="6"/>
        <v>insert into actionTerm values(,'AT0040','HAS_BOOK','BK0037','魔術書：気絶治療 所持');</v>
      </c>
    </row>
    <row r="44" spans="1:12">
      <c r="A44">
        <v>41</v>
      </c>
      <c r="B44" t="str">
        <f t="shared" si="0"/>
        <v>AT0041</v>
      </c>
      <c r="C44" t="s">
        <v>485</v>
      </c>
      <c r="D44" t="s">
        <v>2466</v>
      </c>
      <c r="E44" t="s">
        <v>2091</v>
      </c>
      <c r="F44" t="str">
        <f t="shared" si="1"/>
        <v>insert into actionTerm values(</v>
      </c>
      <c r="G44" t="str">
        <f t="shared" si="2"/>
        <v>'AT0041'</v>
      </c>
      <c r="H44" t="str">
        <f t="shared" si="3"/>
        <v>'HAS_BOOK'</v>
      </c>
      <c r="I44" t="str">
        <f t="shared" si="4"/>
        <v>'BK0038'</v>
      </c>
      <c r="J44" t="str">
        <f t="shared" si="5"/>
        <v>'魔術書：体力回復強 所持'</v>
      </c>
      <c r="K44" t="s">
        <v>1442</v>
      </c>
      <c r="L44" t="str">
        <f t="shared" si="6"/>
        <v>insert into actionTerm values(,'AT0041','HAS_BOOK','BK0038','魔術書：体力回復強 所持');</v>
      </c>
    </row>
    <row r="45" spans="1:12">
      <c r="A45">
        <v>42</v>
      </c>
      <c r="B45" t="str">
        <f t="shared" si="0"/>
        <v>AT0042</v>
      </c>
      <c r="C45" t="s">
        <v>485</v>
      </c>
      <c r="D45" t="s">
        <v>2467</v>
      </c>
      <c r="E45" t="s">
        <v>2092</v>
      </c>
      <c r="F45" t="str">
        <f t="shared" si="1"/>
        <v>insert into actionTerm values(</v>
      </c>
      <c r="G45" t="str">
        <f t="shared" si="2"/>
        <v>'AT0042'</v>
      </c>
      <c r="H45" t="str">
        <f t="shared" si="3"/>
        <v>'HAS_BOOK'</v>
      </c>
      <c r="I45" t="str">
        <f t="shared" si="4"/>
        <v>'BK0039'</v>
      </c>
      <c r="J45" t="str">
        <f t="shared" si="5"/>
        <v>'魔術書：効果範囲全体回復強 所持'</v>
      </c>
      <c r="K45" t="s">
        <v>1442</v>
      </c>
      <c r="L45" t="str">
        <f t="shared" si="6"/>
        <v>insert into actionTerm values(,'AT0042','HAS_BOOK','BK0039','魔術書：効果範囲全体回復強 所持');</v>
      </c>
    </row>
    <row r="46" spans="1:12">
      <c r="A46">
        <v>43</v>
      </c>
      <c r="B46" t="str">
        <f t="shared" si="0"/>
        <v>AT0043</v>
      </c>
      <c r="C46" t="s">
        <v>485</v>
      </c>
      <c r="D46" t="s">
        <v>2468</v>
      </c>
      <c r="E46" t="s">
        <v>2093</v>
      </c>
      <c r="F46" t="str">
        <f t="shared" si="1"/>
        <v>insert into actionTerm values(</v>
      </c>
      <c r="G46" t="str">
        <f t="shared" si="2"/>
        <v>'AT0043'</v>
      </c>
      <c r="H46" t="str">
        <f t="shared" si="3"/>
        <v>'HAS_BOOK'</v>
      </c>
      <c r="I46" t="str">
        <f t="shared" si="4"/>
        <v>'BK0040'</v>
      </c>
      <c r="J46" t="str">
        <f t="shared" si="5"/>
        <v>'魔術書：単体リジェネ弱 所持'</v>
      </c>
      <c r="K46" t="s">
        <v>1442</v>
      </c>
      <c r="L46" t="str">
        <f t="shared" si="6"/>
        <v>insert into actionTerm values(,'AT0043','HAS_BOOK','BK0040','魔術書：単体リジェネ弱 所持');</v>
      </c>
    </row>
    <row r="47" spans="1:12">
      <c r="A47">
        <v>44</v>
      </c>
      <c r="B47" t="str">
        <f t="shared" si="0"/>
        <v>AT0044</v>
      </c>
      <c r="C47" t="s">
        <v>485</v>
      </c>
      <c r="D47" t="s">
        <v>2469</v>
      </c>
      <c r="E47" t="s">
        <v>2094</v>
      </c>
      <c r="F47" t="str">
        <f t="shared" si="1"/>
        <v>insert into actionTerm values(</v>
      </c>
      <c r="G47" t="str">
        <f t="shared" si="2"/>
        <v>'AT0044'</v>
      </c>
      <c r="H47" t="str">
        <f t="shared" si="3"/>
        <v>'HAS_BOOK'</v>
      </c>
      <c r="I47" t="str">
        <f t="shared" si="4"/>
        <v>'BK0041'</v>
      </c>
      <c r="J47" t="str">
        <f t="shared" si="5"/>
        <v>'魔術書：効果範囲全体リジェネ弱 所持'</v>
      </c>
      <c r="K47" t="s">
        <v>1442</v>
      </c>
      <c r="L47" t="str">
        <f t="shared" si="6"/>
        <v>insert into actionTerm values(,'AT0044','HAS_BOOK','BK0041','魔術書：効果範囲全体リジェネ弱 所持');</v>
      </c>
    </row>
    <row r="48" spans="1:12">
      <c r="A48">
        <v>45</v>
      </c>
      <c r="B48" t="str">
        <f t="shared" si="0"/>
        <v>AT0045</v>
      </c>
      <c r="C48" t="s">
        <v>485</v>
      </c>
      <c r="D48" t="s">
        <v>2470</v>
      </c>
      <c r="E48" t="s">
        <v>2095</v>
      </c>
      <c r="F48" t="str">
        <f t="shared" si="1"/>
        <v>insert into actionTerm values(</v>
      </c>
      <c r="G48" t="str">
        <f t="shared" si="2"/>
        <v>'AT0045'</v>
      </c>
      <c r="H48" t="str">
        <f t="shared" si="3"/>
        <v>'HAS_BOOK'</v>
      </c>
      <c r="I48" t="str">
        <f t="shared" si="4"/>
        <v>'BK0042'</v>
      </c>
      <c r="J48" t="str">
        <f t="shared" si="5"/>
        <v>'魔術書：木化治療 所持'</v>
      </c>
      <c r="K48" t="s">
        <v>1442</v>
      </c>
      <c r="L48" t="str">
        <f t="shared" si="6"/>
        <v>insert into actionTerm values(,'AT0045','HAS_BOOK','BK0042','魔術書：木化治療 所持');</v>
      </c>
    </row>
    <row r="49" spans="1:12">
      <c r="A49">
        <v>46</v>
      </c>
      <c r="B49" t="str">
        <f t="shared" si="0"/>
        <v>AT0046</v>
      </c>
      <c r="C49" t="s">
        <v>485</v>
      </c>
      <c r="D49" t="s">
        <v>2471</v>
      </c>
      <c r="E49" t="s">
        <v>2096</v>
      </c>
      <c r="F49" t="str">
        <f t="shared" si="1"/>
        <v>insert into actionTerm values(</v>
      </c>
      <c r="G49" t="str">
        <f t="shared" si="2"/>
        <v>'AT0046'</v>
      </c>
      <c r="H49" t="str">
        <f t="shared" si="3"/>
        <v>'HAS_BOOK'</v>
      </c>
      <c r="I49" t="str">
        <f t="shared" si="4"/>
        <v>'BK0043'</v>
      </c>
      <c r="J49" t="str">
        <f t="shared" si="5"/>
        <v>'魔術書：狂乱治療 所持'</v>
      </c>
      <c r="K49" t="s">
        <v>1442</v>
      </c>
      <c r="L49" t="str">
        <f t="shared" si="6"/>
        <v>insert into actionTerm values(,'AT0046','HAS_BOOK','BK0043','魔術書：狂乱治療 所持');</v>
      </c>
    </row>
    <row r="50" spans="1:12">
      <c r="A50">
        <v>47</v>
      </c>
      <c r="B50" t="str">
        <f t="shared" si="0"/>
        <v>AT0047</v>
      </c>
      <c r="C50" t="s">
        <v>485</v>
      </c>
      <c r="D50" t="s">
        <v>2472</v>
      </c>
      <c r="E50" t="s">
        <v>2097</v>
      </c>
      <c r="F50" t="str">
        <f t="shared" si="1"/>
        <v>insert into actionTerm values(</v>
      </c>
      <c r="G50" t="str">
        <f t="shared" si="2"/>
        <v>'AT0047'</v>
      </c>
      <c r="H50" t="str">
        <f t="shared" si="3"/>
        <v>'HAS_BOOK'</v>
      </c>
      <c r="I50" t="str">
        <f t="shared" si="4"/>
        <v>'BK0044'</v>
      </c>
      <c r="J50" t="str">
        <f t="shared" si="5"/>
        <v>'魔術書：混乱治療 所持'</v>
      </c>
      <c r="K50" t="s">
        <v>1442</v>
      </c>
      <c r="L50" t="str">
        <f t="shared" si="6"/>
        <v>insert into actionTerm values(,'AT0047','HAS_BOOK','BK0044','魔術書：混乱治療 所持');</v>
      </c>
    </row>
    <row r="51" spans="1:12">
      <c r="A51">
        <v>48</v>
      </c>
      <c r="B51" t="str">
        <f t="shared" si="0"/>
        <v>AT0048</v>
      </c>
      <c r="C51" t="s">
        <v>485</v>
      </c>
      <c r="D51" t="s">
        <v>2473</v>
      </c>
      <c r="E51" t="s">
        <v>2098</v>
      </c>
      <c r="F51" t="str">
        <f t="shared" si="1"/>
        <v>insert into actionTerm values(</v>
      </c>
      <c r="G51" t="str">
        <f t="shared" si="2"/>
        <v>'AT0048'</v>
      </c>
      <c r="H51" t="str">
        <f t="shared" si="3"/>
        <v>'HAS_BOOK'</v>
      </c>
      <c r="I51" t="str">
        <f t="shared" si="4"/>
        <v>'BK0045'</v>
      </c>
      <c r="J51" t="str">
        <f t="shared" si="5"/>
        <v>'魔術書：昏睡 所持'</v>
      </c>
      <c r="K51" t="s">
        <v>1442</v>
      </c>
      <c r="L51" t="str">
        <f t="shared" si="6"/>
        <v>insert into actionTerm values(,'AT0048','HAS_BOOK','BK0045','魔術書：昏睡 所持');</v>
      </c>
    </row>
    <row r="52" spans="1:12">
      <c r="A52">
        <v>49</v>
      </c>
      <c r="B52" t="str">
        <f t="shared" si="0"/>
        <v>AT0049</v>
      </c>
      <c r="C52" t="s">
        <v>485</v>
      </c>
      <c r="D52" t="s">
        <v>2474</v>
      </c>
      <c r="E52" t="s">
        <v>2099</v>
      </c>
      <c r="F52" t="str">
        <f t="shared" si="1"/>
        <v>insert into actionTerm values(</v>
      </c>
      <c r="G52" t="str">
        <f t="shared" si="2"/>
        <v>'AT0049'</v>
      </c>
      <c r="H52" t="str">
        <f t="shared" si="3"/>
        <v>'HAS_BOOK'</v>
      </c>
      <c r="I52" t="str">
        <f t="shared" si="4"/>
        <v>'BK0046'</v>
      </c>
      <c r="J52" t="str">
        <f t="shared" si="5"/>
        <v>'魔術書：狂乱の王子 所持'</v>
      </c>
      <c r="K52" t="s">
        <v>1442</v>
      </c>
      <c r="L52" t="str">
        <f t="shared" si="6"/>
        <v>insert into actionTerm values(,'AT0049','HAS_BOOK','BK0046','魔術書：狂乱の王子 所持');</v>
      </c>
    </row>
    <row r="53" spans="1:12">
      <c r="A53">
        <v>50</v>
      </c>
      <c r="B53" t="str">
        <f t="shared" si="0"/>
        <v>AT0050</v>
      </c>
      <c r="C53" t="s">
        <v>485</v>
      </c>
      <c r="D53" t="s">
        <v>2475</v>
      </c>
      <c r="E53" t="s">
        <v>2100</v>
      </c>
      <c r="F53" t="str">
        <f t="shared" si="1"/>
        <v>insert into actionTerm values(</v>
      </c>
      <c r="G53" t="str">
        <f t="shared" si="2"/>
        <v>'AT0050'</v>
      </c>
      <c r="H53" t="str">
        <f t="shared" si="3"/>
        <v>'HAS_BOOK'</v>
      </c>
      <c r="I53" t="str">
        <f t="shared" si="4"/>
        <v>'BK0047'</v>
      </c>
      <c r="J53" t="str">
        <f t="shared" si="5"/>
        <v>'魔術書：精神破壊 所持'</v>
      </c>
      <c r="K53" t="s">
        <v>1442</v>
      </c>
      <c r="L53" t="str">
        <f t="shared" si="6"/>
        <v>insert into actionTerm values(,'AT0050','HAS_BOOK','BK0047','魔術書：精神破壊 所持');</v>
      </c>
    </row>
    <row r="54" spans="1:12">
      <c r="A54">
        <v>51</v>
      </c>
      <c r="B54" t="str">
        <f t="shared" si="0"/>
        <v>AT0051</v>
      </c>
      <c r="C54" t="s">
        <v>485</v>
      </c>
      <c r="D54" t="s">
        <v>2476</v>
      </c>
      <c r="E54" t="s">
        <v>2101</v>
      </c>
      <c r="F54" t="str">
        <f t="shared" si="1"/>
        <v>insert into actionTerm values(</v>
      </c>
      <c r="G54" t="str">
        <f t="shared" si="2"/>
        <v>'AT0051'</v>
      </c>
      <c r="H54" t="str">
        <f t="shared" si="3"/>
        <v>'HAS_BOOK'</v>
      </c>
      <c r="I54" t="str">
        <f t="shared" si="4"/>
        <v>'BK0048'</v>
      </c>
      <c r="J54" t="str">
        <f t="shared" si="5"/>
        <v>'魔術書：精神摩耗 所持'</v>
      </c>
      <c r="K54" t="s">
        <v>1442</v>
      </c>
      <c r="L54" t="str">
        <f t="shared" si="6"/>
        <v>insert into actionTerm values(,'AT0051','HAS_BOOK','BK0048','魔術書：精神摩耗 所持');</v>
      </c>
    </row>
    <row r="55" spans="1:12">
      <c r="A55">
        <v>52</v>
      </c>
      <c r="B55" t="str">
        <f t="shared" si="0"/>
        <v>AT0052</v>
      </c>
      <c r="C55" t="s">
        <v>485</v>
      </c>
      <c r="D55" t="s">
        <v>2477</v>
      </c>
      <c r="E55" t="s">
        <v>2102</v>
      </c>
      <c r="F55" t="str">
        <f t="shared" si="1"/>
        <v>insert into actionTerm values(</v>
      </c>
      <c r="G55" t="str">
        <f t="shared" si="2"/>
        <v>'AT0052'</v>
      </c>
      <c r="H55" t="str">
        <f t="shared" si="3"/>
        <v>'HAS_BOOK'</v>
      </c>
      <c r="I55" t="str">
        <f t="shared" si="4"/>
        <v>'BK0049'</v>
      </c>
      <c r="J55" t="str">
        <f t="shared" si="5"/>
        <v>'魔術書：肉体からの解放 所持'</v>
      </c>
      <c r="K55" t="s">
        <v>1442</v>
      </c>
      <c r="L55" t="str">
        <f t="shared" si="6"/>
        <v>insert into actionTerm values(,'AT0052','HAS_BOOK','BK0049','魔術書：肉体からの解放 所持');</v>
      </c>
    </row>
    <row r="56" spans="1:12">
      <c r="A56">
        <v>53</v>
      </c>
      <c r="B56" t="str">
        <f t="shared" si="0"/>
        <v>AT0053</v>
      </c>
      <c r="C56" t="s">
        <v>485</v>
      </c>
      <c r="D56" t="s">
        <v>2478</v>
      </c>
      <c r="E56" t="s">
        <v>2103</v>
      </c>
      <c r="F56" t="str">
        <f t="shared" si="1"/>
        <v>insert into actionTerm values(</v>
      </c>
      <c r="G56" t="str">
        <f t="shared" si="2"/>
        <v>'AT0053'</v>
      </c>
      <c r="H56" t="str">
        <f t="shared" si="3"/>
        <v>'HAS_BOOK'</v>
      </c>
      <c r="I56" t="str">
        <f t="shared" si="4"/>
        <v>'BK0050'</v>
      </c>
      <c r="J56" t="str">
        <f t="shared" si="5"/>
        <v>'魔術書：蘇生 所持'</v>
      </c>
      <c r="K56" t="s">
        <v>1442</v>
      </c>
      <c r="L56" t="str">
        <f t="shared" si="6"/>
        <v>insert into actionTerm values(,'AT0053','HAS_BOOK','BK0050','魔術書：蘇生 所持');</v>
      </c>
    </row>
    <row r="57" spans="1:12">
      <c r="A57">
        <v>54</v>
      </c>
      <c r="B57" t="str">
        <f t="shared" si="0"/>
        <v>AT0054</v>
      </c>
      <c r="C57" t="s">
        <v>485</v>
      </c>
      <c r="D57" t="s">
        <v>2479</v>
      </c>
      <c r="E57" t="s">
        <v>2104</v>
      </c>
      <c r="F57" t="str">
        <f t="shared" si="1"/>
        <v>insert into actionTerm values(</v>
      </c>
      <c r="G57" t="str">
        <f t="shared" si="2"/>
        <v>'AT0054'</v>
      </c>
      <c r="H57" t="str">
        <f t="shared" si="3"/>
        <v>'HAS_BOOK'</v>
      </c>
      <c r="I57" t="str">
        <f t="shared" si="4"/>
        <v>'BK0051'</v>
      </c>
      <c r="J57" t="str">
        <f t="shared" si="5"/>
        <v>'魔術書：消滅治療 所持'</v>
      </c>
      <c r="K57" t="s">
        <v>1442</v>
      </c>
      <c r="L57" t="str">
        <f t="shared" si="6"/>
        <v>insert into actionTerm values(,'AT0054','HAS_BOOK','BK0051','魔術書：消滅治療 所持');</v>
      </c>
    </row>
    <row r="58" spans="1:12">
      <c r="A58">
        <v>55</v>
      </c>
      <c r="B58" t="str">
        <f t="shared" si="0"/>
        <v>AT0055</v>
      </c>
      <c r="C58" t="s">
        <v>485</v>
      </c>
      <c r="D58" t="s">
        <v>2480</v>
      </c>
      <c r="E58" t="s">
        <v>2105</v>
      </c>
      <c r="F58" t="str">
        <f t="shared" si="1"/>
        <v>insert into actionTerm values(</v>
      </c>
      <c r="G58" t="str">
        <f t="shared" si="2"/>
        <v>'AT0055'</v>
      </c>
      <c r="H58" t="str">
        <f t="shared" si="3"/>
        <v>'HAS_BOOK'</v>
      </c>
      <c r="I58" t="str">
        <f t="shared" si="4"/>
        <v>'BK0052'</v>
      </c>
      <c r="J58" t="str">
        <f t="shared" si="5"/>
        <v>'魔術書：単体リジェネ強 所持'</v>
      </c>
      <c r="K58" t="s">
        <v>1442</v>
      </c>
      <c r="L58" t="str">
        <f t="shared" si="6"/>
        <v>insert into actionTerm values(,'AT0055','HAS_BOOK','BK0052','魔術書：単体リジェネ強 所持');</v>
      </c>
    </row>
    <row r="59" spans="1:12">
      <c r="A59">
        <v>56</v>
      </c>
      <c r="B59" t="str">
        <f t="shared" si="0"/>
        <v>AT0056</v>
      </c>
      <c r="C59" t="s">
        <v>485</v>
      </c>
      <c r="D59" t="s">
        <v>2481</v>
      </c>
      <c r="E59" t="s">
        <v>2106</v>
      </c>
      <c r="F59" t="str">
        <f t="shared" si="1"/>
        <v>insert into actionTerm values(</v>
      </c>
      <c r="G59" t="str">
        <f t="shared" si="2"/>
        <v>'AT0056'</v>
      </c>
      <c r="H59" t="str">
        <f t="shared" si="3"/>
        <v>'HAS_BOOK'</v>
      </c>
      <c r="I59" t="str">
        <f t="shared" si="4"/>
        <v>'BK0053'</v>
      </c>
      <c r="J59" t="str">
        <f t="shared" si="5"/>
        <v>'魔術書：効果範囲全体リジェネ強 所持'</v>
      </c>
      <c r="K59" t="s">
        <v>1442</v>
      </c>
      <c r="L59" t="str">
        <f t="shared" si="6"/>
        <v>insert into actionTerm values(,'AT0056','HAS_BOOK','BK0053','魔術書：効果範囲全体リジェネ強 所持');</v>
      </c>
    </row>
    <row r="60" spans="1:12">
      <c r="A60">
        <v>57</v>
      </c>
      <c r="B60" t="str">
        <f t="shared" si="0"/>
        <v>AT0057</v>
      </c>
      <c r="C60" t="s">
        <v>485</v>
      </c>
      <c r="D60" t="s">
        <v>2482</v>
      </c>
      <c r="E60" t="s">
        <v>2096</v>
      </c>
      <c r="F60" t="str">
        <f t="shared" si="1"/>
        <v>insert into actionTerm values(</v>
      </c>
      <c r="G60" t="str">
        <f t="shared" si="2"/>
        <v>'AT0057'</v>
      </c>
      <c r="H60" t="str">
        <f t="shared" si="3"/>
        <v>'HAS_BOOK'</v>
      </c>
      <c r="I60" t="str">
        <f t="shared" si="4"/>
        <v>'BK0054'</v>
      </c>
      <c r="J60" t="str">
        <f t="shared" si="5"/>
        <v>'魔術書：狂乱治療 所持'</v>
      </c>
      <c r="K60" t="s">
        <v>1442</v>
      </c>
      <c r="L60" t="str">
        <f t="shared" si="6"/>
        <v>insert into actionTerm values(,'AT0057','HAS_BOOK','BK0054','魔術書：狂乱治療 所持');</v>
      </c>
    </row>
    <row r="61" spans="1:12">
      <c r="A61">
        <v>58</v>
      </c>
      <c r="B61" t="str">
        <f t="shared" si="0"/>
        <v>AT0058</v>
      </c>
      <c r="C61" t="s">
        <v>485</v>
      </c>
      <c r="D61" t="s">
        <v>2483</v>
      </c>
      <c r="E61" t="s">
        <v>2107</v>
      </c>
      <c r="F61" t="str">
        <f t="shared" si="1"/>
        <v>insert into actionTerm values(</v>
      </c>
      <c r="G61" t="str">
        <f t="shared" si="2"/>
        <v>'AT0058'</v>
      </c>
      <c r="H61" t="str">
        <f t="shared" si="3"/>
        <v>'HAS_BOOK'</v>
      </c>
      <c r="I61" t="str">
        <f t="shared" si="4"/>
        <v>'BK0055'</v>
      </c>
      <c r="J61" t="str">
        <f t="shared" si="5"/>
        <v>'魔術書：発狂治療 所持'</v>
      </c>
      <c r="K61" t="s">
        <v>1442</v>
      </c>
      <c r="L61" t="str">
        <f t="shared" si="6"/>
        <v>insert into actionTerm values(,'AT0058','HAS_BOOK','BK0055','魔術書：発狂治療 所持');</v>
      </c>
    </row>
    <row r="62" spans="1:12">
      <c r="A62">
        <v>59</v>
      </c>
      <c r="B62" t="str">
        <f t="shared" si="0"/>
        <v>AT0059</v>
      </c>
      <c r="C62" t="s">
        <v>485</v>
      </c>
      <c r="D62" t="s">
        <v>2484</v>
      </c>
      <c r="E62" t="s">
        <v>2108</v>
      </c>
      <c r="F62" t="str">
        <f t="shared" si="1"/>
        <v>insert into actionTerm values(</v>
      </c>
      <c r="G62" t="str">
        <f t="shared" si="2"/>
        <v>'AT0059'</v>
      </c>
      <c r="H62" t="str">
        <f t="shared" si="3"/>
        <v>'HAS_BOOK'</v>
      </c>
      <c r="I62" t="str">
        <f t="shared" si="4"/>
        <v>'BK0056'</v>
      </c>
      <c r="J62" t="str">
        <f t="shared" si="5"/>
        <v>'魔術書：レギオ・フィルミナンテ 所持'</v>
      </c>
      <c r="K62" t="s">
        <v>1442</v>
      </c>
      <c r="L62" t="str">
        <f t="shared" si="6"/>
        <v>insert into actionTerm values(,'AT0059','HAS_BOOK','BK0056','魔術書：レギオ・フィルミナンテ 所持');</v>
      </c>
    </row>
    <row r="63" spans="1:12">
      <c r="A63">
        <v>60</v>
      </c>
      <c r="B63" t="str">
        <f t="shared" si="0"/>
        <v>AT0060</v>
      </c>
      <c r="C63" t="s">
        <v>485</v>
      </c>
      <c r="D63" t="s">
        <v>2485</v>
      </c>
      <c r="E63" t="s">
        <v>2109</v>
      </c>
      <c r="F63" t="str">
        <f t="shared" si="1"/>
        <v>insert into actionTerm values(</v>
      </c>
      <c r="G63" t="str">
        <f t="shared" si="2"/>
        <v>'AT0060'</v>
      </c>
      <c r="H63" t="str">
        <f t="shared" si="3"/>
        <v>'HAS_BOOK'</v>
      </c>
      <c r="I63" t="str">
        <f t="shared" si="4"/>
        <v>'BK0057'</v>
      </c>
      <c r="J63" t="str">
        <f t="shared" si="5"/>
        <v>'魔術書：神の裁き 所持'</v>
      </c>
      <c r="K63" t="s">
        <v>1442</v>
      </c>
      <c r="L63" t="str">
        <f t="shared" si="6"/>
        <v>insert into actionTerm values(,'AT0060','HAS_BOOK','BK0057','魔術書：神の裁き 所持');</v>
      </c>
    </row>
    <row r="64" spans="1:12">
      <c r="A64">
        <v>61</v>
      </c>
      <c r="B64" t="str">
        <f t="shared" si="0"/>
        <v>AT0061</v>
      </c>
      <c r="C64" t="s">
        <v>485</v>
      </c>
      <c r="D64" t="s">
        <v>2486</v>
      </c>
      <c r="E64" t="s">
        <v>2110</v>
      </c>
      <c r="F64" t="str">
        <f t="shared" si="1"/>
        <v>insert into actionTerm values(</v>
      </c>
      <c r="G64" t="str">
        <f t="shared" si="2"/>
        <v>'AT0061'</v>
      </c>
      <c r="H64" t="str">
        <f t="shared" si="3"/>
        <v>'HAS_BOOK'</v>
      </c>
      <c r="I64" t="str">
        <f t="shared" si="4"/>
        <v>'BK0058'</v>
      </c>
      <c r="J64" t="str">
        <f t="shared" si="5"/>
        <v>'魔術書：完全回復 所持'</v>
      </c>
      <c r="K64" t="s">
        <v>1442</v>
      </c>
      <c r="L64" t="str">
        <f t="shared" si="6"/>
        <v>insert into actionTerm values(,'AT0061','HAS_BOOK','BK0058','魔術書：完全回復 所持');</v>
      </c>
    </row>
    <row r="65" spans="1:12">
      <c r="A65">
        <v>62</v>
      </c>
      <c r="B65" t="str">
        <f t="shared" si="0"/>
        <v>AT0062</v>
      </c>
      <c r="C65" t="s">
        <v>485</v>
      </c>
      <c r="D65" t="s">
        <v>2487</v>
      </c>
      <c r="E65" t="s">
        <v>2111</v>
      </c>
      <c r="F65" t="str">
        <f t="shared" si="1"/>
        <v>insert into actionTerm values(</v>
      </c>
      <c r="G65" t="str">
        <f t="shared" si="2"/>
        <v>'AT0062'</v>
      </c>
      <c r="H65" t="str">
        <f t="shared" si="3"/>
        <v>'HAS_BOOK'</v>
      </c>
      <c r="I65" t="str">
        <f t="shared" si="4"/>
        <v>'BK0059'</v>
      </c>
      <c r="J65" t="str">
        <f t="shared" si="5"/>
        <v>'魔術書：錬金物質生成 所持'</v>
      </c>
      <c r="K65" t="s">
        <v>1442</v>
      </c>
      <c r="L65" t="str">
        <f t="shared" si="6"/>
        <v>insert into actionTerm values(,'AT0062','HAS_BOOK','BK0059','魔術書：錬金物質生成 所持');</v>
      </c>
    </row>
    <row r="66" spans="1:12">
      <c r="A66">
        <v>63</v>
      </c>
      <c r="B66" t="str">
        <f t="shared" si="0"/>
        <v>AT0063</v>
      </c>
      <c r="C66" t="s">
        <v>485</v>
      </c>
      <c r="D66" t="s">
        <v>2488</v>
      </c>
      <c r="E66" t="s">
        <v>2112</v>
      </c>
      <c r="F66" t="str">
        <f t="shared" si="1"/>
        <v>insert into actionTerm values(</v>
      </c>
      <c r="G66" t="str">
        <f t="shared" si="2"/>
        <v>'AT0063'</v>
      </c>
      <c r="H66" t="str">
        <f t="shared" si="3"/>
        <v>'HAS_BOOK'</v>
      </c>
      <c r="I66" t="str">
        <f t="shared" si="4"/>
        <v>'BK0060'</v>
      </c>
      <c r="J66" t="str">
        <f t="shared" si="5"/>
        <v>'魔術書：錬金反応炉 所持'</v>
      </c>
      <c r="K66" t="s">
        <v>1442</v>
      </c>
      <c r="L66" t="str">
        <f t="shared" si="6"/>
        <v>insert into actionTerm values(,'AT0063','HAS_BOOK','BK0060','魔術書：錬金反応炉 所持');</v>
      </c>
    </row>
    <row r="67" spans="1:12">
      <c r="A67">
        <v>64</v>
      </c>
      <c r="B67" t="str">
        <f t="shared" si="0"/>
        <v>AT0064</v>
      </c>
      <c r="C67" t="s">
        <v>485</v>
      </c>
      <c r="D67" t="s">
        <v>2489</v>
      </c>
      <c r="E67" t="s">
        <v>2113</v>
      </c>
      <c r="F67" t="str">
        <f t="shared" si="1"/>
        <v>insert into actionTerm values(</v>
      </c>
      <c r="G67" t="str">
        <f t="shared" si="2"/>
        <v>'AT0064'</v>
      </c>
      <c r="H67" t="str">
        <f t="shared" si="3"/>
        <v>'HAS_BOOK'</v>
      </c>
      <c r="I67" t="str">
        <f t="shared" si="4"/>
        <v>'BK0061'</v>
      </c>
      <c r="J67" t="str">
        <f t="shared" si="5"/>
        <v>'魔術書：黄金化治療 所持'</v>
      </c>
      <c r="K67" t="s">
        <v>1442</v>
      </c>
      <c r="L67" t="str">
        <f t="shared" si="6"/>
        <v>insert into actionTerm values(,'AT0064','HAS_BOOK','BK0061','魔術書：黄金化治療 所持');</v>
      </c>
    </row>
    <row r="68" spans="1:12">
      <c r="A68">
        <v>65</v>
      </c>
      <c r="B68" t="str">
        <f t="shared" si="0"/>
        <v>AT0065</v>
      </c>
      <c r="C68" t="s">
        <v>485</v>
      </c>
      <c r="D68" t="s">
        <v>2490</v>
      </c>
      <c r="E68" t="s">
        <v>2114</v>
      </c>
      <c r="F68" t="str">
        <f t="shared" si="1"/>
        <v>insert into actionTerm values(</v>
      </c>
      <c r="G68" t="str">
        <f t="shared" si="2"/>
        <v>'AT0065'</v>
      </c>
      <c r="H68" t="str">
        <f t="shared" si="3"/>
        <v>'HAS_BOOK'</v>
      </c>
      <c r="I68" t="str">
        <f t="shared" si="4"/>
        <v>'BK0062'</v>
      </c>
      <c r="J68" t="str">
        <f t="shared" si="5"/>
        <v>'魔術書：軟化 所持'</v>
      </c>
      <c r="K68" t="s">
        <v>1442</v>
      </c>
      <c r="L68" t="str">
        <f t="shared" si="6"/>
        <v>insert into actionTerm values(,'AT0065','HAS_BOOK','BK0062','魔術書：軟化 所持');</v>
      </c>
    </row>
    <row r="69" spans="1:12">
      <c r="A69">
        <v>66</v>
      </c>
      <c r="B69" t="str">
        <f t="shared" ref="B69:B132" si="7">"AT"&amp;TEXT(A69,"0000")</f>
        <v>AT0066</v>
      </c>
      <c r="C69" t="s">
        <v>485</v>
      </c>
      <c r="D69" t="s">
        <v>2491</v>
      </c>
      <c r="E69" t="s">
        <v>2115</v>
      </c>
      <c r="F69" t="str">
        <f t="shared" ref="F69:F132" si="8">"insert into actionTerm values("</f>
        <v>insert into actionTerm values(</v>
      </c>
      <c r="G69" t="str">
        <f t="shared" ref="G69:G132" si="9">"'"&amp;B69&amp;"'"</f>
        <v>'AT0066'</v>
      </c>
      <c r="H69" t="str">
        <f t="shared" ref="H69:H132" si="10">"'"&amp;C69&amp;"'"</f>
        <v>'HAS_BOOK'</v>
      </c>
      <c r="I69" t="str">
        <f t="shared" ref="I69:I132" si="11">"'"&amp;D69&amp;"'"</f>
        <v>'BK0063'</v>
      </c>
      <c r="J69" t="str">
        <f t="shared" ref="J69:J132" si="12">"'"&amp;E69&amp;"'"</f>
        <v>'魔術書：硬化 所持'</v>
      </c>
      <c r="K69" t="s">
        <v>1442</v>
      </c>
      <c r="L69" t="str">
        <f t="shared" ref="L69:L132" si="13">F69&amp;","&amp;G69&amp;","&amp;H69&amp;","&amp;I69&amp;","&amp;J69&amp;K69</f>
        <v>insert into actionTerm values(,'AT0066','HAS_BOOK','BK0063','魔術書：硬化 所持');</v>
      </c>
    </row>
    <row r="70" spans="1:12">
      <c r="A70">
        <v>67</v>
      </c>
      <c r="B70" t="str">
        <f t="shared" si="7"/>
        <v>AT0067</v>
      </c>
      <c r="C70" t="s">
        <v>485</v>
      </c>
      <c r="D70" t="s">
        <v>2492</v>
      </c>
      <c r="E70" t="s">
        <v>2116</v>
      </c>
      <c r="F70" t="str">
        <f t="shared" si="8"/>
        <v>insert into actionTerm values(</v>
      </c>
      <c r="G70" t="str">
        <f t="shared" si="9"/>
        <v>'AT0067'</v>
      </c>
      <c r="H70" t="str">
        <f t="shared" si="10"/>
        <v>'HAS_BOOK'</v>
      </c>
      <c r="I70" t="str">
        <f t="shared" si="11"/>
        <v>'BK0064'</v>
      </c>
      <c r="J70" t="str">
        <f t="shared" si="12"/>
        <v>'魔術書：状態異常回復１ 所持'</v>
      </c>
      <c r="K70" t="s">
        <v>1442</v>
      </c>
      <c r="L70" t="str">
        <f t="shared" si="13"/>
        <v>insert into actionTerm values(,'AT0067','HAS_BOOK','BK0064','魔術書：状態異常回復１ 所持');</v>
      </c>
    </row>
    <row r="71" spans="1:12">
      <c r="A71">
        <v>68</v>
      </c>
      <c r="B71" t="str">
        <f t="shared" si="7"/>
        <v>AT0068</v>
      </c>
      <c r="C71" t="s">
        <v>485</v>
      </c>
      <c r="D71" t="s">
        <v>2493</v>
      </c>
      <c r="E71" t="s">
        <v>2117</v>
      </c>
      <c r="F71" t="str">
        <f t="shared" si="8"/>
        <v>insert into actionTerm values(</v>
      </c>
      <c r="G71" t="str">
        <f t="shared" si="9"/>
        <v>'AT0068'</v>
      </c>
      <c r="H71" t="str">
        <f t="shared" si="10"/>
        <v>'HAS_BOOK'</v>
      </c>
      <c r="I71" t="str">
        <f t="shared" si="11"/>
        <v>'BK0065'</v>
      </c>
      <c r="J71" t="str">
        <f t="shared" si="12"/>
        <v>'魔術書：黄金への誘い 所持'</v>
      </c>
      <c r="K71" t="s">
        <v>1442</v>
      </c>
      <c r="L71" t="str">
        <f t="shared" si="13"/>
        <v>insert into actionTerm values(,'AT0068','HAS_BOOK','BK0065','魔術書：黄金への誘い 所持');</v>
      </c>
    </row>
    <row r="72" spans="1:12">
      <c r="A72">
        <v>69</v>
      </c>
      <c r="B72" t="str">
        <f t="shared" si="7"/>
        <v>AT0069</v>
      </c>
      <c r="C72" t="s">
        <v>485</v>
      </c>
      <c r="D72" t="s">
        <v>2494</v>
      </c>
      <c r="E72" t="s">
        <v>2118</v>
      </c>
      <c r="F72" t="str">
        <f t="shared" si="8"/>
        <v>insert into actionTerm values(</v>
      </c>
      <c r="G72" t="str">
        <f t="shared" si="9"/>
        <v>'AT0069'</v>
      </c>
      <c r="H72" t="str">
        <f t="shared" si="10"/>
        <v>'HAS_BOOK'</v>
      </c>
      <c r="I72" t="str">
        <f t="shared" si="11"/>
        <v>'BK0066'</v>
      </c>
      <c r="J72" t="str">
        <f t="shared" si="12"/>
        <v>'魔術書：状態異常回復２ 所持'</v>
      </c>
      <c r="K72" t="s">
        <v>1442</v>
      </c>
      <c r="L72" t="str">
        <f t="shared" si="13"/>
        <v>insert into actionTerm values(,'AT0069','HAS_BOOK','BK0066','魔術書：状態異常回復２ 所持');</v>
      </c>
    </row>
    <row r="73" spans="1:12">
      <c r="A73">
        <v>70</v>
      </c>
      <c r="B73" t="str">
        <f t="shared" si="7"/>
        <v>AT0070</v>
      </c>
      <c r="C73" t="s">
        <v>485</v>
      </c>
      <c r="D73" t="s">
        <v>2495</v>
      </c>
      <c r="E73" t="s">
        <v>2119</v>
      </c>
      <c r="F73" t="str">
        <f t="shared" si="8"/>
        <v>insert into actionTerm values(</v>
      </c>
      <c r="G73" t="str">
        <f t="shared" si="9"/>
        <v>'AT0070'</v>
      </c>
      <c r="H73" t="str">
        <f t="shared" si="10"/>
        <v>'HAS_BOOK'</v>
      </c>
      <c r="I73" t="str">
        <f t="shared" si="11"/>
        <v>'BK0067'</v>
      </c>
      <c r="J73" t="str">
        <f t="shared" si="12"/>
        <v>'魔術書：筋力増強 所持'</v>
      </c>
      <c r="K73" t="s">
        <v>1442</v>
      </c>
      <c r="L73" t="str">
        <f t="shared" si="13"/>
        <v>insert into actionTerm values(,'AT0070','HAS_BOOK','BK0067','魔術書：筋力増強 所持');</v>
      </c>
    </row>
    <row r="74" spans="1:12">
      <c r="A74">
        <v>71</v>
      </c>
      <c r="B74" t="str">
        <f t="shared" si="7"/>
        <v>AT0071</v>
      </c>
      <c r="C74" t="s">
        <v>485</v>
      </c>
      <c r="D74" t="s">
        <v>2496</v>
      </c>
      <c r="E74" t="s">
        <v>2120</v>
      </c>
      <c r="F74" t="str">
        <f t="shared" si="8"/>
        <v>insert into actionTerm values(</v>
      </c>
      <c r="G74" t="str">
        <f t="shared" si="9"/>
        <v>'AT0071'</v>
      </c>
      <c r="H74" t="str">
        <f t="shared" si="10"/>
        <v>'HAS_BOOK'</v>
      </c>
      <c r="I74" t="str">
        <f t="shared" si="11"/>
        <v>'BK0068'</v>
      </c>
      <c r="J74" t="str">
        <f t="shared" si="12"/>
        <v>'魔術書：精神力増強 所持'</v>
      </c>
      <c r="K74" t="s">
        <v>1442</v>
      </c>
      <c r="L74" t="str">
        <f t="shared" si="13"/>
        <v>insert into actionTerm values(,'AT0071','HAS_BOOK','BK0068','魔術書：精神力増強 所持');</v>
      </c>
    </row>
    <row r="75" spans="1:12">
      <c r="A75">
        <v>72</v>
      </c>
      <c r="B75" t="str">
        <f t="shared" si="7"/>
        <v>AT0072</v>
      </c>
      <c r="C75" t="s">
        <v>485</v>
      </c>
      <c r="D75" t="s">
        <v>2497</v>
      </c>
      <c r="E75" t="s">
        <v>2121</v>
      </c>
      <c r="F75" t="str">
        <f t="shared" si="8"/>
        <v>insert into actionTerm values(</v>
      </c>
      <c r="G75" t="str">
        <f t="shared" si="9"/>
        <v>'AT0072'</v>
      </c>
      <c r="H75" t="str">
        <f t="shared" si="10"/>
        <v>'HAS_BOOK'</v>
      </c>
      <c r="I75" t="str">
        <f t="shared" si="11"/>
        <v>'BK0069'</v>
      </c>
      <c r="J75" t="str">
        <f t="shared" si="12"/>
        <v>'魔術書：錬金浸食 所持'</v>
      </c>
      <c r="K75" t="s">
        <v>1442</v>
      </c>
      <c r="L75" t="str">
        <f t="shared" si="13"/>
        <v>insert into actionTerm values(,'AT0072','HAS_BOOK','BK0069','魔術書：錬金浸食 所持');</v>
      </c>
    </row>
    <row r="76" spans="1:12">
      <c r="A76">
        <v>73</v>
      </c>
      <c r="B76" t="str">
        <f t="shared" si="7"/>
        <v>AT0073</v>
      </c>
      <c r="C76" t="s">
        <v>485</v>
      </c>
      <c r="D76" t="s">
        <v>2498</v>
      </c>
      <c r="E76" t="s">
        <v>2122</v>
      </c>
      <c r="F76" t="str">
        <f t="shared" si="8"/>
        <v>insert into actionTerm values(</v>
      </c>
      <c r="G76" t="str">
        <f t="shared" si="9"/>
        <v>'AT0073'</v>
      </c>
      <c r="H76" t="str">
        <f t="shared" si="10"/>
        <v>'HAS_BOOK'</v>
      </c>
      <c r="I76" t="str">
        <f t="shared" si="11"/>
        <v>'BK0070'</v>
      </c>
      <c r="J76" t="str">
        <f t="shared" si="12"/>
        <v>'魔術書：破壊光線（中） 所持'</v>
      </c>
      <c r="K76" t="s">
        <v>1442</v>
      </c>
      <c r="L76" t="str">
        <f t="shared" si="13"/>
        <v>insert into actionTerm values(,'AT0073','HAS_BOOK','BK0070','魔術書：破壊光線（中） 所持');</v>
      </c>
    </row>
    <row r="77" spans="1:12">
      <c r="A77">
        <v>74</v>
      </c>
      <c r="B77" t="str">
        <f t="shared" si="7"/>
        <v>AT0074</v>
      </c>
      <c r="C77" t="s">
        <v>485</v>
      </c>
      <c r="D77" t="s">
        <v>2499</v>
      </c>
      <c r="E77" t="s">
        <v>2123</v>
      </c>
      <c r="F77" t="str">
        <f t="shared" si="8"/>
        <v>insert into actionTerm values(</v>
      </c>
      <c r="G77" t="str">
        <f t="shared" si="9"/>
        <v>'AT0074'</v>
      </c>
      <c r="H77" t="str">
        <f t="shared" si="10"/>
        <v>'HAS_BOOK'</v>
      </c>
      <c r="I77" t="str">
        <f t="shared" si="11"/>
        <v>'BK0071'</v>
      </c>
      <c r="J77" t="str">
        <f t="shared" si="12"/>
        <v>'魔術書：正気度回復 所持'</v>
      </c>
      <c r="K77" t="s">
        <v>1442</v>
      </c>
      <c r="L77" t="str">
        <f t="shared" si="13"/>
        <v>insert into actionTerm values(,'AT0074','HAS_BOOK','BK0071','魔術書：正気度回復 所持');</v>
      </c>
    </row>
    <row r="78" spans="1:12">
      <c r="A78">
        <v>75</v>
      </c>
      <c r="B78" t="str">
        <f t="shared" si="7"/>
        <v>AT0075</v>
      </c>
      <c r="C78" t="s">
        <v>485</v>
      </c>
      <c r="D78" t="s">
        <v>2500</v>
      </c>
      <c r="E78" t="s">
        <v>2124</v>
      </c>
      <c r="F78" t="str">
        <f t="shared" si="8"/>
        <v>insert into actionTerm values(</v>
      </c>
      <c r="G78" t="str">
        <f t="shared" si="9"/>
        <v>'AT0075'</v>
      </c>
      <c r="H78" t="str">
        <f t="shared" si="10"/>
        <v>'HAS_BOOK'</v>
      </c>
      <c r="I78" t="str">
        <f t="shared" si="11"/>
        <v>'BK0072'</v>
      </c>
      <c r="J78" t="str">
        <f t="shared" si="12"/>
        <v>'魔術書：正気度損失 所持'</v>
      </c>
      <c r="K78" t="s">
        <v>1442</v>
      </c>
      <c r="L78" t="str">
        <f t="shared" si="13"/>
        <v>insert into actionTerm values(,'AT0075','HAS_BOOK','BK0072','魔術書：正気度損失 所持');</v>
      </c>
    </row>
    <row r="79" spans="1:12">
      <c r="A79">
        <v>76</v>
      </c>
      <c r="B79" t="str">
        <f t="shared" si="7"/>
        <v>AT0076</v>
      </c>
      <c r="C79" t="s">
        <v>485</v>
      </c>
      <c r="D79" t="s">
        <v>2501</v>
      </c>
      <c r="E79" t="s">
        <v>2125</v>
      </c>
      <c r="F79" t="str">
        <f t="shared" si="8"/>
        <v>insert into actionTerm values(</v>
      </c>
      <c r="G79" t="str">
        <f t="shared" si="9"/>
        <v>'AT0076'</v>
      </c>
      <c r="H79" t="str">
        <f t="shared" si="10"/>
        <v>'HAS_BOOK'</v>
      </c>
      <c r="I79" t="str">
        <f t="shared" si="11"/>
        <v>'BK0073'</v>
      </c>
      <c r="J79" t="str">
        <f t="shared" si="12"/>
        <v>'魔術書：正気度増強 所持'</v>
      </c>
      <c r="K79" t="s">
        <v>1442</v>
      </c>
      <c r="L79" t="str">
        <f t="shared" si="13"/>
        <v>insert into actionTerm values(,'AT0076','HAS_BOOK','BK0073','魔術書：正気度増強 所持');</v>
      </c>
    </row>
    <row r="80" spans="1:12">
      <c r="A80">
        <v>77</v>
      </c>
      <c r="B80" t="str">
        <f t="shared" si="7"/>
        <v>AT0077</v>
      </c>
      <c r="C80" t="s">
        <v>485</v>
      </c>
      <c r="D80" t="s">
        <v>2502</v>
      </c>
      <c r="E80" t="s">
        <v>2126</v>
      </c>
      <c r="F80" t="str">
        <f t="shared" si="8"/>
        <v>insert into actionTerm values(</v>
      </c>
      <c r="G80" t="str">
        <f t="shared" si="9"/>
        <v>'AT0077'</v>
      </c>
      <c r="H80" t="str">
        <f t="shared" si="10"/>
        <v>'HAS_BOOK'</v>
      </c>
      <c r="I80" t="str">
        <f t="shared" si="11"/>
        <v>'BK0074'</v>
      </c>
      <c r="J80" t="str">
        <f t="shared" si="12"/>
        <v>'魔術書：魔力回復 所持'</v>
      </c>
      <c r="K80" t="s">
        <v>1442</v>
      </c>
      <c r="L80" t="str">
        <f t="shared" si="13"/>
        <v>insert into actionTerm values(,'AT0077','HAS_BOOK','BK0074','魔術書：魔力回復 所持');</v>
      </c>
    </row>
    <row r="81" spans="1:12">
      <c r="A81">
        <v>78</v>
      </c>
      <c r="B81" t="str">
        <f t="shared" si="7"/>
        <v>AT0078</v>
      </c>
      <c r="C81" t="s">
        <v>485</v>
      </c>
      <c r="D81" t="s">
        <v>2503</v>
      </c>
      <c r="E81" t="s">
        <v>2127</v>
      </c>
      <c r="F81" t="str">
        <f t="shared" si="8"/>
        <v>insert into actionTerm values(</v>
      </c>
      <c r="G81" t="str">
        <f t="shared" si="9"/>
        <v>'AT0078'</v>
      </c>
      <c r="H81" t="str">
        <f t="shared" si="10"/>
        <v>'HAS_BOOK'</v>
      </c>
      <c r="I81" t="str">
        <f t="shared" si="11"/>
        <v>'BK0075'</v>
      </c>
      <c r="J81" t="str">
        <f t="shared" si="12"/>
        <v>'魔術書：魔力増強 所持'</v>
      </c>
      <c r="K81" t="s">
        <v>1442</v>
      </c>
      <c r="L81" t="str">
        <f t="shared" si="13"/>
        <v>insert into actionTerm values(,'AT0078','HAS_BOOK','BK0075','魔術書：魔力増強 所持');</v>
      </c>
    </row>
    <row r="82" spans="1:12">
      <c r="A82">
        <v>79</v>
      </c>
      <c r="B82" t="str">
        <f t="shared" si="7"/>
        <v>AT0079</v>
      </c>
      <c r="C82" t="s">
        <v>485</v>
      </c>
      <c r="D82" t="s">
        <v>2504</v>
      </c>
      <c r="E82" t="s">
        <v>2128</v>
      </c>
      <c r="F82" t="str">
        <f t="shared" si="8"/>
        <v>insert into actionTerm values(</v>
      </c>
      <c r="G82" t="str">
        <f t="shared" si="9"/>
        <v>'AT0079'</v>
      </c>
      <c r="H82" t="str">
        <f t="shared" si="10"/>
        <v>'HAS_BOOK'</v>
      </c>
      <c r="I82" t="str">
        <f t="shared" si="11"/>
        <v>'BK0076'</v>
      </c>
      <c r="J82" t="str">
        <f t="shared" si="12"/>
        <v>'魔術書：体力増強 所持'</v>
      </c>
      <c r="K82" t="s">
        <v>1442</v>
      </c>
      <c r="L82" t="str">
        <f t="shared" si="13"/>
        <v>insert into actionTerm values(,'AT0079','HAS_BOOK','BK0076','魔術書：体力増強 所持');</v>
      </c>
    </row>
    <row r="83" spans="1:12">
      <c r="A83">
        <v>80</v>
      </c>
      <c r="B83" t="str">
        <f t="shared" si="7"/>
        <v>AT0080</v>
      </c>
      <c r="C83" t="s">
        <v>485</v>
      </c>
      <c r="D83" t="s">
        <v>2505</v>
      </c>
      <c r="E83" t="s">
        <v>2129</v>
      </c>
      <c r="F83" t="str">
        <f t="shared" si="8"/>
        <v>insert into actionTerm values(</v>
      </c>
      <c r="G83" t="str">
        <f t="shared" si="9"/>
        <v>'AT0080'</v>
      </c>
      <c r="H83" t="str">
        <f t="shared" si="10"/>
        <v>'HAS_BOOK'</v>
      </c>
      <c r="I83" t="str">
        <f t="shared" si="11"/>
        <v>'BK0077'</v>
      </c>
      <c r="J83" t="str">
        <f t="shared" si="12"/>
        <v>'魔術書：破壊光線（弱） 所持'</v>
      </c>
      <c r="K83" t="s">
        <v>1442</v>
      </c>
      <c r="L83" t="str">
        <f t="shared" si="13"/>
        <v>insert into actionTerm values(,'AT0080','HAS_BOOK','BK0077','魔術書：破壊光線（弱） 所持');</v>
      </c>
    </row>
    <row r="84" spans="1:12">
      <c r="A84">
        <v>81</v>
      </c>
      <c r="B84" t="str">
        <f t="shared" si="7"/>
        <v>AT0081</v>
      </c>
      <c r="C84" t="s">
        <v>485</v>
      </c>
      <c r="D84" t="s">
        <v>2506</v>
      </c>
      <c r="E84" t="s">
        <v>2130</v>
      </c>
      <c r="F84" t="str">
        <f t="shared" si="8"/>
        <v>insert into actionTerm values(</v>
      </c>
      <c r="G84" t="str">
        <f t="shared" si="9"/>
        <v>'AT0081'</v>
      </c>
      <c r="H84" t="str">
        <f t="shared" si="10"/>
        <v>'HAS_BOOK'</v>
      </c>
      <c r="I84" t="str">
        <f t="shared" si="11"/>
        <v>'BK0078'</v>
      </c>
      <c r="J84" t="str">
        <f t="shared" si="12"/>
        <v>'魔術書：破壊光線（強） 所持'</v>
      </c>
      <c r="K84" t="s">
        <v>1442</v>
      </c>
      <c r="L84" t="str">
        <f t="shared" si="13"/>
        <v>insert into actionTerm values(,'AT0081','HAS_BOOK','BK0078','魔術書：破壊光線（強） 所持');</v>
      </c>
    </row>
    <row r="85" spans="1:12">
      <c r="A85">
        <v>82</v>
      </c>
      <c r="B85" t="str">
        <f t="shared" si="7"/>
        <v>AT0082</v>
      </c>
      <c r="C85" t="s">
        <v>485</v>
      </c>
      <c r="D85" t="s">
        <v>2507</v>
      </c>
      <c r="E85" t="s">
        <v>2131</v>
      </c>
      <c r="F85" t="str">
        <f t="shared" si="8"/>
        <v>insert into actionTerm values(</v>
      </c>
      <c r="G85" t="str">
        <f t="shared" si="9"/>
        <v>'AT0082'</v>
      </c>
      <c r="H85" t="str">
        <f t="shared" si="10"/>
        <v>'HAS_BOOK'</v>
      </c>
      <c r="I85" t="str">
        <f t="shared" si="11"/>
        <v>'BK0079'</v>
      </c>
      <c r="J85" t="str">
        <f t="shared" si="12"/>
        <v>'魔術書：破壊光線（伝説） 所持'</v>
      </c>
      <c r="K85" t="s">
        <v>1442</v>
      </c>
      <c r="L85" t="str">
        <f t="shared" si="13"/>
        <v>insert into actionTerm values(,'AT0082','HAS_BOOK','BK0079','魔術書：破壊光線（伝説） 所持');</v>
      </c>
    </row>
    <row r="86" spans="1:12">
      <c r="A86">
        <v>83</v>
      </c>
      <c r="B86" t="str">
        <f t="shared" si="7"/>
        <v>AT0083</v>
      </c>
      <c r="C86" t="s">
        <v>485</v>
      </c>
      <c r="D86" t="s">
        <v>2508</v>
      </c>
      <c r="E86" t="s">
        <v>2132</v>
      </c>
      <c r="F86" t="str">
        <f t="shared" si="8"/>
        <v>insert into actionTerm values(</v>
      </c>
      <c r="G86" t="str">
        <f t="shared" si="9"/>
        <v>'AT0083'</v>
      </c>
      <c r="H86" t="str">
        <f t="shared" si="10"/>
        <v>'HAS_BOOK'</v>
      </c>
      <c r="I86" t="str">
        <f t="shared" si="11"/>
        <v>'BK0080'</v>
      </c>
      <c r="J86" t="str">
        <f t="shared" si="12"/>
        <v>'魔術書：送風 所持'</v>
      </c>
      <c r="K86" t="s">
        <v>1442</v>
      </c>
      <c r="L86" t="str">
        <f t="shared" si="13"/>
        <v>insert into actionTerm values(,'AT0083','HAS_BOOK','BK0080','魔術書：送風 所持');</v>
      </c>
    </row>
    <row r="87" spans="1:12">
      <c r="A87">
        <v>84</v>
      </c>
      <c r="B87" t="str">
        <f t="shared" si="7"/>
        <v>AT0084</v>
      </c>
      <c r="C87" t="s">
        <v>485</v>
      </c>
      <c r="D87" t="s">
        <v>2509</v>
      </c>
      <c r="E87" t="s">
        <v>2133</v>
      </c>
      <c r="F87" t="str">
        <f t="shared" si="8"/>
        <v>insert into actionTerm values(</v>
      </c>
      <c r="G87" t="str">
        <f t="shared" si="9"/>
        <v>'AT0084'</v>
      </c>
      <c r="H87" t="str">
        <f t="shared" si="10"/>
        <v>'HAS_BOOK'</v>
      </c>
      <c r="I87" t="str">
        <f t="shared" si="11"/>
        <v>'BK0081'</v>
      </c>
      <c r="J87" t="str">
        <f t="shared" si="12"/>
        <v>'魔術書：強風 所持'</v>
      </c>
      <c r="K87" t="s">
        <v>1442</v>
      </c>
      <c r="L87" t="str">
        <f t="shared" si="13"/>
        <v>insert into actionTerm values(,'AT0084','HAS_BOOK','BK0081','魔術書：強風 所持');</v>
      </c>
    </row>
    <row r="88" spans="1:12">
      <c r="A88">
        <v>85</v>
      </c>
      <c r="B88" t="str">
        <f t="shared" si="7"/>
        <v>AT0085</v>
      </c>
      <c r="C88" t="s">
        <v>485</v>
      </c>
      <c r="D88" t="s">
        <v>2510</v>
      </c>
      <c r="E88" t="s">
        <v>2134</v>
      </c>
      <c r="F88" t="str">
        <f t="shared" si="8"/>
        <v>insert into actionTerm values(</v>
      </c>
      <c r="G88" t="str">
        <f t="shared" si="9"/>
        <v>'AT0085'</v>
      </c>
      <c r="H88" t="str">
        <f t="shared" si="10"/>
        <v>'HAS_BOOK'</v>
      </c>
      <c r="I88" t="str">
        <f t="shared" si="11"/>
        <v>'BK0082'</v>
      </c>
      <c r="J88" t="str">
        <f t="shared" si="12"/>
        <v>'魔術書：嵐 所持'</v>
      </c>
      <c r="K88" t="s">
        <v>1442</v>
      </c>
      <c r="L88" t="str">
        <f t="shared" si="13"/>
        <v>insert into actionTerm values(,'AT0085','HAS_BOOK','BK0082','魔術書：嵐 所持');</v>
      </c>
    </row>
    <row r="89" spans="1:12">
      <c r="A89">
        <v>86</v>
      </c>
      <c r="B89" t="str">
        <f t="shared" si="7"/>
        <v>AT0086</v>
      </c>
      <c r="C89" t="s">
        <v>485</v>
      </c>
      <c r="D89" t="s">
        <v>2511</v>
      </c>
      <c r="E89" t="s">
        <v>2135</v>
      </c>
      <c r="F89" t="str">
        <f t="shared" si="8"/>
        <v>insert into actionTerm values(</v>
      </c>
      <c r="G89" t="str">
        <f t="shared" si="9"/>
        <v>'AT0086'</v>
      </c>
      <c r="H89" t="str">
        <f t="shared" si="10"/>
        <v>'HAS_BOOK'</v>
      </c>
      <c r="I89" t="str">
        <f t="shared" si="11"/>
        <v>'BK0083'</v>
      </c>
      <c r="J89" t="str">
        <f t="shared" si="12"/>
        <v>'魔術書：ストームコール 所持'</v>
      </c>
      <c r="K89" t="s">
        <v>1442</v>
      </c>
      <c r="L89" t="str">
        <f t="shared" si="13"/>
        <v>insert into actionTerm values(,'AT0086','HAS_BOOK','BK0083','魔術書：ストームコール 所持');</v>
      </c>
    </row>
    <row r="90" spans="1:12">
      <c r="A90">
        <v>87</v>
      </c>
      <c r="B90" t="str">
        <f t="shared" si="7"/>
        <v>AT0087</v>
      </c>
      <c r="C90" t="s">
        <v>485</v>
      </c>
      <c r="D90" t="s">
        <v>2512</v>
      </c>
      <c r="E90" t="s">
        <v>2136</v>
      </c>
      <c r="F90" t="str">
        <f t="shared" si="8"/>
        <v>insert into actionTerm values(</v>
      </c>
      <c r="G90" t="str">
        <f t="shared" si="9"/>
        <v>'AT0087'</v>
      </c>
      <c r="H90" t="str">
        <f t="shared" si="10"/>
        <v>'HAS_BOOK'</v>
      </c>
      <c r="I90" t="str">
        <f t="shared" si="11"/>
        <v>'BK0084'</v>
      </c>
      <c r="J90" t="str">
        <f t="shared" si="12"/>
        <v>'魔術書：風切羽 所持'</v>
      </c>
      <c r="K90" t="s">
        <v>1442</v>
      </c>
      <c r="L90" t="str">
        <f t="shared" si="13"/>
        <v>insert into actionTerm values(,'AT0087','HAS_BOOK','BK0084','魔術書：風切羽 所持');</v>
      </c>
    </row>
    <row r="91" spans="1:12">
      <c r="A91">
        <v>88</v>
      </c>
      <c r="B91" t="str">
        <f t="shared" si="7"/>
        <v>AT0088</v>
      </c>
      <c r="C91" t="s">
        <v>485</v>
      </c>
      <c r="D91" t="s">
        <v>2513</v>
      </c>
      <c r="E91" t="s">
        <v>2137</v>
      </c>
      <c r="F91" t="str">
        <f t="shared" si="8"/>
        <v>insert into actionTerm values(</v>
      </c>
      <c r="G91" t="str">
        <f t="shared" si="9"/>
        <v>'AT0088'</v>
      </c>
      <c r="H91" t="str">
        <f t="shared" si="10"/>
        <v>'HAS_BOOK'</v>
      </c>
      <c r="I91" t="str">
        <f t="shared" si="11"/>
        <v>'BK0085'</v>
      </c>
      <c r="J91" t="str">
        <f t="shared" si="12"/>
        <v>'魔術書：電撃 所持'</v>
      </c>
      <c r="K91" t="s">
        <v>1442</v>
      </c>
      <c r="L91" t="str">
        <f t="shared" si="13"/>
        <v>insert into actionTerm values(,'AT0088','HAS_BOOK','BK0085','魔術書：電撃 所持');</v>
      </c>
    </row>
    <row r="92" spans="1:12">
      <c r="A92">
        <v>89</v>
      </c>
      <c r="B92" t="str">
        <f t="shared" si="7"/>
        <v>AT0089</v>
      </c>
      <c r="C92" t="s">
        <v>485</v>
      </c>
      <c r="D92" t="s">
        <v>2514</v>
      </c>
      <c r="E92" t="s">
        <v>2138</v>
      </c>
      <c r="F92" t="str">
        <f t="shared" si="8"/>
        <v>insert into actionTerm values(</v>
      </c>
      <c r="G92" t="str">
        <f t="shared" si="9"/>
        <v>'AT0089'</v>
      </c>
      <c r="H92" t="str">
        <f t="shared" si="10"/>
        <v>'HAS_BOOK'</v>
      </c>
      <c r="I92" t="str">
        <f t="shared" si="11"/>
        <v>'BK0086'</v>
      </c>
      <c r="J92" t="str">
        <f t="shared" si="12"/>
        <v>'魔術書：向かい風 所持'</v>
      </c>
      <c r="K92" t="s">
        <v>1442</v>
      </c>
      <c r="L92" t="str">
        <f t="shared" si="13"/>
        <v>insert into actionTerm values(,'AT0089','HAS_BOOK','BK0086','魔術書：向かい風 所持');</v>
      </c>
    </row>
    <row r="93" spans="1:12">
      <c r="A93">
        <v>90</v>
      </c>
      <c r="B93" t="str">
        <f t="shared" si="7"/>
        <v>AT0090</v>
      </c>
      <c r="C93" t="s">
        <v>485</v>
      </c>
      <c r="D93" t="s">
        <v>2515</v>
      </c>
      <c r="E93" t="s">
        <v>2139</v>
      </c>
      <c r="F93" t="str">
        <f t="shared" si="8"/>
        <v>insert into actionTerm values(</v>
      </c>
      <c r="G93" t="str">
        <f t="shared" si="9"/>
        <v>'AT0090'</v>
      </c>
      <c r="H93" t="str">
        <f t="shared" si="10"/>
        <v>'HAS_BOOK'</v>
      </c>
      <c r="I93" t="str">
        <f t="shared" si="11"/>
        <v>'BK0087'</v>
      </c>
      <c r="J93" t="str">
        <f t="shared" si="12"/>
        <v>'魔術書：追い風 所持'</v>
      </c>
      <c r="K93" t="s">
        <v>1442</v>
      </c>
      <c r="L93" t="str">
        <f t="shared" si="13"/>
        <v>insert into actionTerm values(,'AT0090','HAS_BOOK','BK0087','魔術書：追い風 所持');</v>
      </c>
    </row>
    <row r="94" spans="1:12">
      <c r="A94">
        <v>91</v>
      </c>
      <c r="B94" t="str">
        <f t="shared" si="7"/>
        <v>AT0091</v>
      </c>
      <c r="C94" t="s">
        <v>485</v>
      </c>
      <c r="D94" t="s">
        <v>2516</v>
      </c>
      <c r="E94" t="s">
        <v>2140</v>
      </c>
      <c r="F94" t="str">
        <f t="shared" si="8"/>
        <v>insert into actionTerm values(</v>
      </c>
      <c r="G94" t="str">
        <f t="shared" si="9"/>
        <v>'AT0091'</v>
      </c>
      <c r="H94" t="str">
        <f t="shared" si="10"/>
        <v>'HAS_BOOK'</v>
      </c>
      <c r="I94" t="str">
        <f t="shared" si="11"/>
        <v>'BK0088'</v>
      </c>
      <c r="J94" t="str">
        <f t="shared" si="12"/>
        <v>'魔術書：凪風 所持'</v>
      </c>
      <c r="K94" t="s">
        <v>1442</v>
      </c>
      <c r="L94" t="str">
        <f t="shared" si="13"/>
        <v>insert into actionTerm values(,'AT0091','HAS_BOOK','BK0088','魔術書：凪風 所持');</v>
      </c>
    </row>
    <row r="95" spans="1:12">
      <c r="A95">
        <v>92</v>
      </c>
      <c r="B95" t="str">
        <f t="shared" si="7"/>
        <v>AT0092</v>
      </c>
      <c r="C95" t="s">
        <v>485</v>
      </c>
      <c r="D95" t="s">
        <v>2517</v>
      </c>
      <c r="E95" t="s">
        <v>2141</v>
      </c>
      <c r="F95" t="str">
        <f t="shared" si="8"/>
        <v>insert into actionTerm values(</v>
      </c>
      <c r="G95" t="str">
        <f t="shared" si="9"/>
        <v>'AT0092'</v>
      </c>
      <c r="H95" t="str">
        <f t="shared" si="10"/>
        <v>'HAS_BOOK'</v>
      </c>
      <c r="I95" t="str">
        <f t="shared" si="11"/>
        <v>'BK0089'</v>
      </c>
      <c r="J95" t="str">
        <f t="shared" si="12"/>
        <v>'魔術書：かまいたち 所持'</v>
      </c>
      <c r="K95" t="s">
        <v>1442</v>
      </c>
      <c r="L95" t="str">
        <f t="shared" si="13"/>
        <v>insert into actionTerm values(,'AT0092','HAS_BOOK','BK0089','魔術書：かまいたち 所持');</v>
      </c>
    </row>
    <row r="96" spans="1:12">
      <c r="A96">
        <v>93</v>
      </c>
      <c r="B96" t="str">
        <f t="shared" si="7"/>
        <v>AT0093</v>
      </c>
      <c r="C96" t="s">
        <v>485</v>
      </c>
      <c r="D96" t="s">
        <v>2518</v>
      </c>
      <c r="E96" t="s">
        <v>2142</v>
      </c>
      <c r="F96" t="str">
        <f t="shared" si="8"/>
        <v>insert into actionTerm values(</v>
      </c>
      <c r="G96" t="str">
        <f t="shared" si="9"/>
        <v>'AT0093'</v>
      </c>
      <c r="H96" t="str">
        <f t="shared" si="10"/>
        <v>'HAS_BOOK'</v>
      </c>
      <c r="I96" t="str">
        <f t="shared" si="11"/>
        <v>'BK0090'</v>
      </c>
      <c r="J96" t="str">
        <f t="shared" si="12"/>
        <v>'魔術書：風刃 所持'</v>
      </c>
      <c r="K96" t="s">
        <v>1442</v>
      </c>
      <c r="L96" t="str">
        <f t="shared" si="13"/>
        <v>insert into actionTerm values(,'AT0093','HAS_BOOK','BK0090','魔術書：風刃 所持');</v>
      </c>
    </row>
    <row r="97" spans="1:12">
      <c r="A97">
        <v>94</v>
      </c>
      <c r="B97" t="str">
        <f t="shared" si="7"/>
        <v>AT0094</v>
      </c>
      <c r="C97" t="s">
        <v>485</v>
      </c>
      <c r="D97" t="s">
        <v>2519</v>
      </c>
      <c r="E97" t="s">
        <v>2143</v>
      </c>
      <c r="F97" t="str">
        <f t="shared" si="8"/>
        <v>insert into actionTerm values(</v>
      </c>
      <c r="G97" t="str">
        <f t="shared" si="9"/>
        <v>'AT0094'</v>
      </c>
      <c r="H97" t="str">
        <f t="shared" si="10"/>
        <v>'HAS_BOOK'</v>
      </c>
      <c r="I97" t="str">
        <f t="shared" si="11"/>
        <v>'BK0091'</v>
      </c>
      <c r="J97" t="str">
        <f t="shared" si="12"/>
        <v>'魔術書：衝撃波 所持'</v>
      </c>
      <c r="K97" t="s">
        <v>1442</v>
      </c>
      <c r="L97" t="str">
        <f t="shared" si="13"/>
        <v>insert into actionTerm values(,'AT0094','HAS_BOOK','BK0091','魔術書：衝撃波 所持');</v>
      </c>
    </row>
    <row r="98" spans="1:12">
      <c r="A98">
        <v>95</v>
      </c>
      <c r="B98" t="str">
        <f t="shared" si="7"/>
        <v>AT0095</v>
      </c>
      <c r="C98" t="s">
        <v>485</v>
      </c>
      <c r="D98" t="s">
        <v>2520</v>
      </c>
      <c r="E98" t="s">
        <v>2144</v>
      </c>
      <c r="F98" t="str">
        <f t="shared" si="8"/>
        <v>insert into actionTerm values(</v>
      </c>
      <c r="G98" t="str">
        <f t="shared" si="9"/>
        <v>'AT0095'</v>
      </c>
      <c r="H98" t="str">
        <f t="shared" si="10"/>
        <v>'HAS_BOOK'</v>
      </c>
      <c r="I98" t="str">
        <f t="shared" si="11"/>
        <v>'BK0092'</v>
      </c>
      <c r="J98" t="str">
        <f t="shared" si="12"/>
        <v>'魔術書：内臓破裂 所持'</v>
      </c>
      <c r="K98" t="s">
        <v>1442</v>
      </c>
      <c r="L98" t="str">
        <f t="shared" si="13"/>
        <v>insert into actionTerm values(,'AT0095','HAS_BOOK','BK0092','魔術書：内臓破裂 所持');</v>
      </c>
    </row>
    <row r="99" spans="1:12">
      <c r="A99">
        <v>96</v>
      </c>
      <c r="B99" t="str">
        <f t="shared" si="7"/>
        <v>AT0096</v>
      </c>
      <c r="C99" t="s">
        <v>485</v>
      </c>
      <c r="D99" t="s">
        <v>2521</v>
      </c>
      <c r="E99" t="s">
        <v>2145</v>
      </c>
      <c r="F99" t="str">
        <f t="shared" si="8"/>
        <v>insert into actionTerm values(</v>
      </c>
      <c r="G99" t="str">
        <f t="shared" si="9"/>
        <v>'AT0096'</v>
      </c>
      <c r="H99" t="str">
        <f t="shared" si="10"/>
        <v>'HAS_BOOK'</v>
      </c>
      <c r="I99" t="str">
        <f t="shared" si="11"/>
        <v>'BK0093'</v>
      </c>
      <c r="J99" t="str">
        <f t="shared" si="12"/>
        <v>'魔術書：陣風 所持'</v>
      </c>
      <c r="K99" t="s">
        <v>1442</v>
      </c>
      <c r="L99" t="str">
        <f t="shared" si="13"/>
        <v>insert into actionTerm values(,'AT0096','HAS_BOOK','BK0093','魔術書：陣風 所持');</v>
      </c>
    </row>
    <row r="100" spans="1:12">
      <c r="A100">
        <v>97</v>
      </c>
      <c r="B100" t="str">
        <f t="shared" si="7"/>
        <v>AT0097</v>
      </c>
      <c r="C100" t="s">
        <v>485</v>
      </c>
      <c r="D100" t="s">
        <v>2522</v>
      </c>
      <c r="E100" t="s">
        <v>2146</v>
      </c>
      <c r="F100" t="str">
        <f t="shared" si="8"/>
        <v>insert into actionTerm values(</v>
      </c>
      <c r="G100" t="str">
        <f t="shared" si="9"/>
        <v>'AT0097'</v>
      </c>
      <c r="H100" t="str">
        <f t="shared" si="10"/>
        <v>'HAS_BOOK'</v>
      </c>
      <c r="I100" t="str">
        <f t="shared" si="11"/>
        <v>'BK0094'</v>
      </c>
      <c r="J100" t="str">
        <f t="shared" si="12"/>
        <v>'魔術書：木枯 所持'</v>
      </c>
      <c r="K100" t="s">
        <v>1442</v>
      </c>
      <c r="L100" t="str">
        <f t="shared" si="13"/>
        <v>insert into actionTerm values(,'AT0097','HAS_BOOK','BK0094','魔術書：木枯 所持');</v>
      </c>
    </row>
    <row r="101" spans="1:12">
      <c r="A101">
        <v>98</v>
      </c>
      <c r="B101" t="str">
        <f t="shared" si="7"/>
        <v>AT0098</v>
      </c>
      <c r="C101" t="s">
        <v>485</v>
      </c>
      <c r="D101" t="s">
        <v>2523</v>
      </c>
      <c r="E101" t="s">
        <v>2147</v>
      </c>
      <c r="F101" t="str">
        <f t="shared" si="8"/>
        <v>insert into actionTerm values(</v>
      </c>
      <c r="G101" t="str">
        <f t="shared" si="9"/>
        <v>'AT0098'</v>
      </c>
      <c r="H101" t="str">
        <f t="shared" si="10"/>
        <v>'HAS_BOOK'</v>
      </c>
      <c r="I101" t="str">
        <f t="shared" si="11"/>
        <v>'BK0095'</v>
      </c>
      <c r="J101" t="str">
        <f t="shared" si="12"/>
        <v>'魔術書：真空波 所持'</v>
      </c>
      <c r="K101" t="s">
        <v>1442</v>
      </c>
      <c r="L101" t="str">
        <f t="shared" si="13"/>
        <v>insert into actionTerm values(,'AT0098','HAS_BOOK','BK0095','魔術書：真空波 所持');</v>
      </c>
    </row>
    <row r="102" spans="1:12">
      <c r="A102">
        <v>99</v>
      </c>
      <c r="B102" t="str">
        <f t="shared" si="7"/>
        <v>AT0099</v>
      </c>
      <c r="C102" t="s">
        <v>485</v>
      </c>
      <c r="D102" t="s">
        <v>2524</v>
      </c>
      <c r="E102" t="s">
        <v>2148</v>
      </c>
      <c r="F102" t="str">
        <f t="shared" si="8"/>
        <v>insert into actionTerm values(</v>
      </c>
      <c r="G102" t="str">
        <f t="shared" si="9"/>
        <v>'AT0099'</v>
      </c>
      <c r="H102" t="str">
        <f t="shared" si="10"/>
        <v>'HAS_BOOK'</v>
      </c>
      <c r="I102" t="str">
        <f t="shared" si="11"/>
        <v>'BK0096'</v>
      </c>
      <c r="J102" t="str">
        <f t="shared" si="12"/>
        <v>'魔術書：真空抹殺 所持'</v>
      </c>
      <c r="K102" t="s">
        <v>1442</v>
      </c>
      <c r="L102" t="str">
        <f t="shared" si="13"/>
        <v>insert into actionTerm values(,'AT0099','HAS_BOOK','BK0096','魔術書：真空抹殺 所持');</v>
      </c>
    </row>
    <row r="103" spans="1:12">
      <c r="A103">
        <v>100</v>
      </c>
      <c r="B103" t="str">
        <f t="shared" si="7"/>
        <v>AT0100</v>
      </c>
      <c r="C103" t="s">
        <v>485</v>
      </c>
      <c r="D103" t="s">
        <v>2525</v>
      </c>
      <c r="E103" t="s">
        <v>2149</v>
      </c>
      <c r="F103" t="str">
        <f t="shared" si="8"/>
        <v>insert into actionTerm values(</v>
      </c>
      <c r="G103" t="str">
        <f t="shared" si="9"/>
        <v>'AT0100'</v>
      </c>
      <c r="H103" t="str">
        <f t="shared" si="10"/>
        <v>'HAS_BOOK'</v>
      </c>
      <c r="I103" t="str">
        <f t="shared" si="11"/>
        <v>'BK0097'</v>
      </c>
      <c r="J103" t="str">
        <f t="shared" si="12"/>
        <v>'魔術書：空圧圧縮 所持'</v>
      </c>
      <c r="K103" t="s">
        <v>1442</v>
      </c>
      <c r="L103" t="str">
        <f t="shared" si="13"/>
        <v>insert into actionTerm values(,'AT0100','HAS_BOOK','BK0097','魔術書：空圧圧縮 所持');</v>
      </c>
    </row>
    <row r="104" spans="1:12">
      <c r="A104">
        <v>101</v>
      </c>
      <c r="B104" t="str">
        <f t="shared" si="7"/>
        <v>AT0101</v>
      </c>
      <c r="C104" t="s">
        <v>485</v>
      </c>
      <c r="D104" t="s">
        <v>2526</v>
      </c>
      <c r="E104" t="s">
        <v>2150</v>
      </c>
      <c r="F104" t="str">
        <f t="shared" si="8"/>
        <v>insert into actionTerm values(</v>
      </c>
      <c r="G104" t="str">
        <f t="shared" si="9"/>
        <v>'AT0101'</v>
      </c>
      <c r="H104" t="str">
        <f t="shared" si="10"/>
        <v>'HAS_BOOK'</v>
      </c>
      <c r="I104" t="str">
        <f t="shared" si="11"/>
        <v>'BK0098'</v>
      </c>
      <c r="J104" t="str">
        <f t="shared" si="12"/>
        <v>'魔術書：雷 所持'</v>
      </c>
      <c r="K104" t="s">
        <v>1442</v>
      </c>
      <c r="L104" t="str">
        <f t="shared" si="13"/>
        <v>insert into actionTerm values(,'AT0101','HAS_BOOK','BK0098','魔術書：雷 所持');</v>
      </c>
    </row>
    <row r="105" spans="1:12">
      <c r="A105">
        <v>102</v>
      </c>
      <c r="B105" t="str">
        <f t="shared" si="7"/>
        <v>AT0102</v>
      </c>
      <c r="C105" t="s">
        <v>485</v>
      </c>
      <c r="D105" t="s">
        <v>2527</v>
      </c>
      <c r="E105" t="s">
        <v>2151</v>
      </c>
      <c r="F105" t="str">
        <f t="shared" si="8"/>
        <v>insert into actionTerm values(</v>
      </c>
      <c r="G105" t="str">
        <f t="shared" si="9"/>
        <v>'AT0102'</v>
      </c>
      <c r="H105" t="str">
        <f t="shared" si="10"/>
        <v>'HAS_BOOK'</v>
      </c>
      <c r="I105" t="str">
        <f t="shared" si="11"/>
        <v>'BK0099'</v>
      </c>
      <c r="J105" t="str">
        <f t="shared" si="12"/>
        <v>'魔術書：火炎 所持'</v>
      </c>
      <c r="K105" t="s">
        <v>1442</v>
      </c>
      <c r="L105" t="str">
        <f t="shared" si="13"/>
        <v>insert into actionTerm values(,'AT0102','HAS_BOOK','BK0099','魔術書：火炎 所持');</v>
      </c>
    </row>
    <row r="106" spans="1:12">
      <c r="A106">
        <v>103</v>
      </c>
      <c r="B106" t="str">
        <f t="shared" si="7"/>
        <v>AT0103</v>
      </c>
      <c r="C106" t="s">
        <v>485</v>
      </c>
      <c r="D106" t="s">
        <v>2528</v>
      </c>
      <c r="E106" t="s">
        <v>2152</v>
      </c>
      <c r="F106" t="str">
        <f t="shared" si="8"/>
        <v>insert into actionTerm values(</v>
      </c>
      <c r="G106" t="str">
        <f t="shared" si="9"/>
        <v>'AT0103'</v>
      </c>
      <c r="H106" t="str">
        <f t="shared" si="10"/>
        <v>'HAS_BOOK'</v>
      </c>
      <c r="I106" t="str">
        <f t="shared" si="11"/>
        <v>'BK0100'</v>
      </c>
      <c r="J106" t="str">
        <f t="shared" si="12"/>
        <v>'魔術書：ファイアボルト 所持'</v>
      </c>
      <c r="K106" t="s">
        <v>1442</v>
      </c>
      <c r="L106" t="str">
        <f t="shared" si="13"/>
        <v>insert into actionTerm values(,'AT0103','HAS_BOOK','BK0100','魔術書：ファイアボルト 所持');</v>
      </c>
    </row>
    <row r="107" spans="1:12">
      <c r="A107">
        <v>104</v>
      </c>
      <c r="B107" t="str">
        <f t="shared" si="7"/>
        <v>AT0104</v>
      </c>
      <c r="C107" t="s">
        <v>485</v>
      </c>
      <c r="D107" t="s">
        <v>2529</v>
      </c>
      <c r="E107" t="s">
        <v>2153</v>
      </c>
      <c r="F107" t="str">
        <f t="shared" si="8"/>
        <v>insert into actionTerm values(</v>
      </c>
      <c r="G107" t="str">
        <f t="shared" si="9"/>
        <v>'AT0104'</v>
      </c>
      <c r="H107" t="str">
        <f t="shared" si="10"/>
        <v>'HAS_BOOK'</v>
      </c>
      <c r="I107" t="str">
        <f t="shared" si="11"/>
        <v>'BK0101'</v>
      </c>
      <c r="J107" t="str">
        <f t="shared" si="12"/>
        <v>'魔術書：ファイアブレス 所持'</v>
      </c>
      <c r="K107" t="s">
        <v>1442</v>
      </c>
      <c r="L107" t="str">
        <f t="shared" si="13"/>
        <v>insert into actionTerm values(,'AT0104','HAS_BOOK','BK0101','魔術書：ファイアブレス 所持');</v>
      </c>
    </row>
    <row r="108" spans="1:12">
      <c r="A108">
        <v>105</v>
      </c>
      <c r="B108" t="str">
        <f t="shared" si="7"/>
        <v>AT0105</v>
      </c>
      <c r="C108" t="s">
        <v>485</v>
      </c>
      <c r="D108" t="s">
        <v>2530</v>
      </c>
      <c r="E108" t="s">
        <v>2154</v>
      </c>
      <c r="F108" t="str">
        <f t="shared" si="8"/>
        <v>insert into actionTerm values(</v>
      </c>
      <c r="G108" t="str">
        <f t="shared" si="9"/>
        <v>'AT0105'</v>
      </c>
      <c r="H108" t="str">
        <f t="shared" si="10"/>
        <v>'HAS_BOOK'</v>
      </c>
      <c r="I108" t="str">
        <f t="shared" si="11"/>
        <v>'BK0102'</v>
      </c>
      <c r="J108" t="str">
        <f t="shared" si="12"/>
        <v>'魔術書：篝火 所持'</v>
      </c>
      <c r="K108" t="s">
        <v>1442</v>
      </c>
      <c r="L108" t="str">
        <f t="shared" si="13"/>
        <v>insert into actionTerm values(,'AT0105','HAS_BOOK','BK0102','魔術書：篝火 所持');</v>
      </c>
    </row>
    <row r="109" spans="1:12">
      <c r="A109">
        <v>106</v>
      </c>
      <c r="B109" t="str">
        <f t="shared" si="7"/>
        <v>AT0106</v>
      </c>
      <c r="C109" t="s">
        <v>485</v>
      </c>
      <c r="D109" t="s">
        <v>2531</v>
      </c>
      <c r="E109" t="s">
        <v>2155</v>
      </c>
      <c r="F109" t="str">
        <f t="shared" si="8"/>
        <v>insert into actionTerm values(</v>
      </c>
      <c r="G109" t="str">
        <f t="shared" si="9"/>
        <v>'AT0106'</v>
      </c>
      <c r="H109" t="str">
        <f t="shared" si="10"/>
        <v>'HAS_BOOK'</v>
      </c>
      <c r="I109" t="str">
        <f t="shared" si="11"/>
        <v>'BK0103'</v>
      </c>
      <c r="J109" t="str">
        <f t="shared" si="12"/>
        <v>'魔術書：炎上治療 所持'</v>
      </c>
      <c r="K109" t="s">
        <v>1442</v>
      </c>
      <c r="L109" t="str">
        <f t="shared" si="13"/>
        <v>insert into actionTerm values(,'AT0106','HAS_BOOK','BK0103','魔術書：炎上治療 所持');</v>
      </c>
    </row>
    <row r="110" spans="1:12">
      <c r="A110">
        <v>107</v>
      </c>
      <c r="B110" t="str">
        <f t="shared" si="7"/>
        <v>AT0107</v>
      </c>
      <c r="C110" t="s">
        <v>485</v>
      </c>
      <c r="D110" t="s">
        <v>2532</v>
      </c>
      <c r="E110" t="s">
        <v>2156</v>
      </c>
      <c r="F110" t="str">
        <f t="shared" si="8"/>
        <v>insert into actionTerm values(</v>
      </c>
      <c r="G110" t="str">
        <f t="shared" si="9"/>
        <v>'AT0107'</v>
      </c>
      <c r="H110" t="str">
        <f t="shared" si="10"/>
        <v>'HAS_BOOK'</v>
      </c>
      <c r="I110" t="str">
        <f t="shared" si="11"/>
        <v>'BK0104'</v>
      </c>
      <c r="J110" t="str">
        <f t="shared" si="12"/>
        <v>'魔術書：灯台 所持'</v>
      </c>
      <c r="K110" t="s">
        <v>1442</v>
      </c>
      <c r="L110" t="str">
        <f t="shared" si="13"/>
        <v>insert into actionTerm values(,'AT0107','HAS_BOOK','BK0104','魔術書：灯台 所持');</v>
      </c>
    </row>
    <row r="111" spans="1:12">
      <c r="A111">
        <v>108</v>
      </c>
      <c r="B111" t="str">
        <f t="shared" si="7"/>
        <v>AT0108</v>
      </c>
      <c r="C111" t="s">
        <v>485</v>
      </c>
      <c r="D111" t="s">
        <v>2533</v>
      </c>
      <c r="E111" t="s">
        <v>2157</v>
      </c>
      <c r="F111" t="str">
        <f t="shared" si="8"/>
        <v>insert into actionTerm values(</v>
      </c>
      <c r="G111" t="str">
        <f t="shared" si="9"/>
        <v>'AT0108'</v>
      </c>
      <c r="H111" t="str">
        <f t="shared" si="10"/>
        <v>'HAS_BOOK'</v>
      </c>
      <c r="I111" t="str">
        <f t="shared" si="11"/>
        <v>'BK0105'</v>
      </c>
      <c r="J111" t="str">
        <f t="shared" si="12"/>
        <v>'魔術書：炎熱作用 所持'</v>
      </c>
      <c r="K111" t="s">
        <v>1442</v>
      </c>
      <c r="L111" t="str">
        <f t="shared" si="13"/>
        <v>insert into actionTerm values(,'AT0108','HAS_BOOK','BK0105','魔術書：炎熱作用 所持');</v>
      </c>
    </row>
    <row r="112" spans="1:12">
      <c r="A112">
        <v>109</v>
      </c>
      <c r="B112" t="str">
        <f t="shared" si="7"/>
        <v>AT0109</v>
      </c>
      <c r="C112" t="s">
        <v>485</v>
      </c>
      <c r="D112" t="s">
        <v>2534</v>
      </c>
      <c r="E112" t="s">
        <v>2158</v>
      </c>
      <c r="F112" t="str">
        <f t="shared" si="8"/>
        <v>insert into actionTerm values(</v>
      </c>
      <c r="G112" t="str">
        <f t="shared" si="9"/>
        <v>'AT0109'</v>
      </c>
      <c r="H112" t="str">
        <f t="shared" si="10"/>
        <v>'HAS_BOOK'</v>
      </c>
      <c r="I112" t="str">
        <f t="shared" si="11"/>
        <v>'BK0106'</v>
      </c>
      <c r="J112" t="str">
        <f t="shared" si="12"/>
        <v>'魔術書：熱光線 所持'</v>
      </c>
      <c r="K112" t="s">
        <v>1442</v>
      </c>
      <c r="L112" t="str">
        <f t="shared" si="13"/>
        <v>insert into actionTerm values(,'AT0109','HAS_BOOK','BK0106','魔術書：熱光線 所持');</v>
      </c>
    </row>
    <row r="113" spans="1:12">
      <c r="A113">
        <v>110</v>
      </c>
      <c r="B113" t="str">
        <f t="shared" si="7"/>
        <v>AT0110</v>
      </c>
      <c r="C113" t="s">
        <v>485</v>
      </c>
      <c r="D113" t="s">
        <v>2535</v>
      </c>
      <c r="E113" t="s">
        <v>2159</v>
      </c>
      <c r="F113" t="str">
        <f t="shared" si="8"/>
        <v>insert into actionTerm values(</v>
      </c>
      <c r="G113" t="str">
        <f t="shared" si="9"/>
        <v>'AT0110'</v>
      </c>
      <c r="H113" t="str">
        <f t="shared" si="10"/>
        <v>'HAS_BOOK'</v>
      </c>
      <c r="I113" t="str">
        <f t="shared" si="11"/>
        <v>'BK0107'</v>
      </c>
      <c r="J113" t="str">
        <f t="shared" si="12"/>
        <v>'魔術書：ウォーターフォール 所持'</v>
      </c>
      <c r="K113" t="s">
        <v>1442</v>
      </c>
      <c r="L113" t="str">
        <f t="shared" si="13"/>
        <v>insert into actionTerm values(,'AT0110','HAS_BOOK','BK0107','魔術書：ウォーターフォール 所持');</v>
      </c>
    </row>
    <row r="114" spans="1:12">
      <c r="A114">
        <v>111</v>
      </c>
      <c r="B114" t="str">
        <f t="shared" si="7"/>
        <v>AT0111</v>
      </c>
      <c r="C114" t="s">
        <v>485</v>
      </c>
      <c r="D114" t="s">
        <v>2536</v>
      </c>
      <c r="E114" t="s">
        <v>2160</v>
      </c>
      <c r="F114" t="str">
        <f t="shared" si="8"/>
        <v>insert into actionTerm values(</v>
      </c>
      <c r="G114" t="str">
        <f t="shared" si="9"/>
        <v>'AT0111'</v>
      </c>
      <c r="H114" t="str">
        <f t="shared" si="10"/>
        <v>'HAS_BOOK'</v>
      </c>
      <c r="I114" t="str">
        <f t="shared" si="11"/>
        <v>'BK0108'</v>
      </c>
      <c r="J114" t="str">
        <f t="shared" si="12"/>
        <v>'魔術書：降雨 所持'</v>
      </c>
      <c r="K114" t="s">
        <v>1442</v>
      </c>
      <c r="L114" t="str">
        <f t="shared" si="13"/>
        <v>insert into actionTerm values(,'AT0111','HAS_BOOK','BK0108','魔術書：降雨 所持');</v>
      </c>
    </row>
    <row r="115" spans="1:12">
      <c r="A115">
        <v>112</v>
      </c>
      <c r="B115" t="str">
        <f t="shared" si="7"/>
        <v>AT0112</v>
      </c>
      <c r="C115" t="s">
        <v>485</v>
      </c>
      <c r="D115" t="s">
        <v>2537</v>
      </c>
      <c r="E115" t="s">
        <v>2161</v>
      </c>
      <c r="F115" t="str">
        <f t="shared" si="8"/>
        <v>insert into actionTerm values(</v>
      </c>
      <c r="G115" t="str">
        <f t="shared" si="9"/>
        <v>'AT0112'</v>
      </c>
      <c r="H115" t="str">
        <f t="shared" si="10"/>
        <v>'HAS_BOOK'</v>
      </c>
      <c r="I115" t="str">
        <f t="shared" si="11"/>
        <v>'BK0109'</v>
      </c>
      <c r="J115" t="str">
        <f t="shared" si="12"/>
        <v>'魔術書：電撃散布 所持'</v>
      </c>
      <c r="K115" t="s">
        <v>1442</v>
      </c>
      <c r="L115" t="str">
        <f t="shared" si="13"/>
        <v>insert into actionTerm values(,'AT0112','HAS_BOOK','BK0109','魔術書：電撃散布 所持');</v>
      </c>
    </row>
    <row r="116" spans="1:12">
      <c r="A116">
        <v>113</v>
      </c>
      <c r="B116" t="str">
        <f t="shared" si="7"/>
        <v>AT0113</v>
      </c>
      <c r="C116" t="s">
        <v>485</v>
      </c>
      <c r="D116" t="s">
        <v>2538</v>
      </c>
      <c r="E116" t="s">
        <v>2162</v>
      </c>
      <c r="F116" t="str">
        <f t="shared" si="8"/>
        <v>insert into actionTerm values(</v>
      </c>
      <c r="G116" t="str">
        <f t="shared" si="9"/>
        <v>'AT0113'</v>
      </c>
      <c r="H116" t="str">
        <f t="shared" si="10"/>
        <v>'HAS_BOOK'</v>
      </c>
      <c r="I116" t="str">
        <f t="shared" si="11"/>
        <v>'BK0110'</v>
      </c>
      <c r="J116" t="str">
        <f t="shared" si="12"/>
        <v>'魔術書：霊峰の指 所持'</v>
      </c>
      <c r="K116" t="s">
        <v>1442</v>
      </c>
      <c r="L116" t="str">
        <f t="shared" si="13"/>
        <v>insert into actionTerm values(,'AT0113','HAS_BOOK','BK0110','魔術書：霊峰の指 所持');</v>
      </c>
    </row>
    <row r="117" spans="1:12">
      <c r="A117">
        <v>114</v>
      </c>
      <c r="B117" t="str">
        <f t="shared" si="7"/>
        <v>AT0114</v>
      </c>
      <c r="C117" t="s">
        <v>485</v>
      </c>
      <c r="D117" t="s">
        <v>2539</v>
      </c>
      <c r="E117" t="s">
        <v>2163</v>
      </c>
      <c r="F117" t="str">
        <f t="shared" si="8"/>
        <v>insert into actionTerm values(</v>
      </c>
      <c r="G117" t="str">
        <f t="shared" si="9"/>
        <v>'AT0114'</v>
      </c>
      <c r="H117" t="str">
        <f t="shared" si="10"/>
        <v>'HAS_BOOK'</v>
      </c>
      <c r="I117" t="str">
        <f t="shared" si="11"/>
        <v>'BK0111'</v>
      </c>
      <c r="J117" t="str">
        <f t="shared" si="12"/>
        <v>'魔術書：天地雷鳴 所持'</v>
      </c>
      <c r="K117" t="s">
        <v>1442</v>
      </c>
      <c r="L117" t="str">
        <f t="shared" si="13"/>
        <v>insert into actionTerm values(,'AT0114','HAS_BOOK','BK0111','魔術書：天地雷鳴 所持');</v>
      </c>
    </row>
    <row r="118" spans="1:12">
      <c r="A118">
        <v>115</v>
      </c>
      <c r="B118" t="str">
        <f t="shared" si="7"/>
        <v>AT0115</v>
      </c>
      <c r="C118" t="s">
        <v>485</v>
      </c>
      <c r="D118" t="s">
        <v>2540</v>
      </c>
      <c r="E118" t="s">
        <v>2164</v>
      </c>
      <c r="F118" t="str">
        <f t="shared" si="8"/>
        <v>insert into actionTerm values(</v>
      </c>
      <c r="G118" t="str">
        <f t="shared" si="9"/>
        <v>'AT0115'</v>
      </c>
      <c r="H118" t="str">
        <f t="shared" si="10"/>
        <v>'HAS_BOOK'</v>
      </c>
      <c r="I118" t="str">
        <f t="shared" si="11"/>
        <v>'BK0112'</v>
      </c>
      <c r="J118" t="str">
        <f t="shared" si="12"/>
        <v>'魔術書：雷鳴八卦 所持'</v>
      </c>
      <c r="K118" t="s">
        <v>1442</v>
      </c>
      <c r="L118" t="str">
        <f t="shared" si="13"/>
        <v>insert into actionTerm values(,'AT0115','HAS_BOOK','BK0112','魔術書：雷鳴八卦 所持');</v>
      </c>
    </row>
    <row r="119" spans="1:12">
      <c r="A119">
        <v>116</v>
      </c>
      <c r="B119" t="str">
        <f t="shared" si="7"/>
        <v>AT0116</v>
      </c>
      <c r="C119" t="s">
        <v>485</v>
      </c>
      <c r="D119" t="s">
        <v>2541</v>
      </c>
      <c r="E119" t="s">
        <v>2165</v>
      </c>
      <c r="F119" t="str">
        <f t="shared" si="8"/>
        <v>insert into actionTerm values(</v>
      </c>
      <c r="G119" t="str">
        <f t="shared" si="9"/>
        <v>'AT0116'</v>
      </c>
      <c r="H119" t="str">
        <f t="shared" si="10"/>
        <v>'HAS_BOOK'</v>
      </c>
      <c r="I119" t="str">
        <f t="shared" si="11"/>
        <v>'BK0113'</v>
      </c>
      <c r="J119" t="str">
        <f t="shared" si="12"/>
        <v>'魔術書：メモリチェック 所持'</v>
      </c>
      <c r="K119" t="s">
        <v>1442</v>
      </c>
      <c r="L119" t="str">
        <f t="shared" si="13"/>
        <v>insert into actionTerm values(,'AT0116','HAS_BOOK','BK0113','魔術書：メモリチェック 所持');</v>
      </c>
    </row>
    <row r="120" spans="1:12">
      <c r="A120">
        <v>117</v>
      </c>
      <c r="B120" t="str">
        <f t="shared" si="7"/>
        <v>AT0117</v>
      </c>
      <c r="C120" t="s">
        <v>485</v>
      </c>
      <c r="D120" t="s">
        <v>2542</v>
      </c>
      <c r="E120" t="s">
        <v>2166</v>
      </c>
      <c r="F120" t="str">
        <f t="shared" si="8"/>
        <v>insert into actionTerm values(</v>
      </c>
      <c r="G120" t="str">
        <f t="shared" si="9"/>
        <v>'AT0117'</v>
      </c>
      <c r="H120" t="str">
        <f t="shared" si="10"/>
        <v>'HAS_BOOK'</v>
      </c>
      <c r="I120" t="str">
        <f t="shared" si="11"/>
        <v>'BK0114'</v>
      </c>
      <c r="J120" t="str">
        <f t="shared" si="12"/>
        <v>'魔術書：クラッシュ 所持'</v>
      </c>
      <c r="K120" t="s">
        <v>1442</v>
      </c>
      <c r="L120" t="str">
        <f t="shared" si="13"/>
        <v>insert into actionTerm values(,'AT0117','HAS_BOOK','BK0114','魔術書：クラッシュ 所持');</v>
      </c>
    </row>
    <row r="121" spans="1:12">
      <c r="A121">
        <v>118</v>
      </c>
      <c r="B121" t="str">
        <f t="shared" si="7"/>
        <v>AT0118</v>
      </c>
      <c r="C121" t="s">
        <v>485</v>
      </c>
      <c r="D121" t="s">
        <v>2543</v>
      </c>
      <c r="E121" t="s">
        <v>2167</v>
      </c>
      <c r="F121" t="str">
        <f t="shared" si="8"/>
        <v>insert into actionTerm values(</v>
      </c>
      <c r="G121" t="str">
        <f t="shared" si="9"/>
        <v>'AT0118'</v>
      </c>
      <c r="H121" t="str">
        <f t="shared" si="10"/>
        <v>'HAS_BOOK'</v>
      </c>
      <c r="I121" t="str">
        <f t="shared" si="11"/>
        <v>'BK0115'</v>
      </c>
      <c r="J121" t="str">
        <f t="shared" si="12"/>
        <v>'魔術書：ゲームオーバー 所持'</v>
      </c>
      <c r="K121" t="s">
        <v>1442</v>
      </c>
      <c r="L121" t="str">
        <f t="shared" si="13"/>
        <v>insert into actionTerm values(,'AT0118','HAS_BOOK','BK0115','魔術書：ゲームオーバー 所持');</v>
      </c>
    </row>
    <row r="122" spans="1:12">
      <c r="A122">
        <v>119</v>
      </c>
      <c r="B122" t="str">
        <f t="shared" si="7"/>
        <v>AT0119</v>
      </c>
      <c r="C122" t="s">
        <v>485</v>
      </c>
      <c r="D122" t="s">
        <v>2544</v>
      </c>
      <c r="E122" t="s">
        <v>2168</v>
      </c>
      <c r="F122" t="str">
        <f t="shared" si="8"/>
        <v>insert into actionTerm values(</v>
      </c>
      <c r="G122" t="str">
        <f t="shared" si="9"/>
        <v>'AT0119'</v>
      </c>
      <c r="H122" t="str">
        <f t="shared" si="10"/>
        <v>'HAS_BOOK'</v>
      </c>
      <c r="I122" t="str">
        <f t="shared" si="11"/>
        <v>'BK0116'</v>
      </c>
      <c r="J122" t="str">
        <f t="shared" si="12"/>
        <v>'魔術書：戦闘からの離脱 所持'</v>
      </c>
      <c r="K122" t="s">
        <v>1442</v>
      </c>
      <c r="L122" t="str">
        <f t="shared" si="13"/>
        <v>insert into actionTerm values(,'AT0119','HAS_BOOK','BK0116','魔術書：戦闘からの離脱 所持');</v>
      </c>
    </row>
    <row r="123" spans="1:12">
      <c r="A123">
        <v>120</v>
      </c>
      <c r="B123" t="str">
        <f t="shared" si="7"/>
        <v>AT0120</v>
      </c>
      <c r="C123" t="s">
        <v>485</v>
      </c>
      <c r="D123" t="s">
        <v>2545</v>
      </c>
      <c r="E123" t="s">
        <v>2169</v>
      </c>
      <c r="F123" t="str">
        <f t="shared" si="8"/>
        <v>insert into actionTerm values(</v>
      </c>
      <c r="G123" t="str">
        <f t="shared" si="9"/>
        <v>'AT0120'</v>
      </c>
      <c r="H123" t="str">
        <f t="shared" si="10"/>
        <v>'HAS_BOOK'</v>
      </c>
      <c r="I123" t="str">
        <f t="shared" si="11"/>
        <v>'BK0117'</v>
      </c>
      <c r="J123" t="str">
        <f t="shared" si="12"/>
        <v>'魔術書：エンカウントカウンタリセット 所持'</v>
      </c>
      <c r="K123" t="s">
        <v>1442</v>
      </c>
      <c r="L123" t="str">
        <f t="shared" si="13"/>
        <v>insert into actionTerm values(,'AT0120','HAS_BOOK','BK0117','魔術書：エンカウントカウンタリセット 所持');</v>
      </c>
    </row>
    <row r="124" spans="1:12">
      <c r="A124">
        <v>121</v>
      </c>
      <c r="B124" t="str">
        <f t="shared" si="7"/>
        <v>AT0121</v>
      </c>
      <c r="C124" t="s">
        <v>485</v>
      </c>
      <c r="D124" t="s">
        <v>2546</v>
      </c>
      <c r="E124" t="s">
        <v>2170</v>
      </c>
      <c r="F124" t="str">
        <f t="shared" si="8"/>
        <v>insert into actionTerm values(</v>
      </c>
      <c r="G124" t="str">
        <f t="shared" si="9"/>
        <v>'AT0121'</v>
      </c>
      <c r="H124" t="str">
        <f t="shared" si="10"/>
        <v>'HAS_BOOK'</v>
      </c>
      <c r="I124" t="str">
        <f t="shared" si="11"/>
        <v>'BK0118'</v>
      </c>
      <c r="J124" t="str">
        <f t="shared" si="12"/>
        <v>'魔術書：エンカウントカウンタ+128 所持'</v>
      </c>
      <c r="K124" t="s">
        <v>1442</v>
      </c>
      <c r="L124" t="str">
        <f t="shared" si="13"/>
        <v>insert into actionTerm values(,'AT0121','HAS_BOOK','BK0118','魔術書：エンカウントカウンタ+128 所持');</v>
      </c>
    </row>
    <row r="125" spans="1:12">
      <c r="A125">
        <v>122</v>
      </c>
      <c r="B125" t="str">
        <f t="shared" si="7"/>
        <v>AT0122</v>
      </c>
      <c r="C125" t="s">
        <v>485</v>
      </c>
      <c r="D125" t="s">
        <v>2547</v>
      </c>
      <c r="E125" t="s">
        <v>2171</v>
      </c>
      <c r="F125" t="str">
        <f t="shared" si="8"/>
        <v>insert into actionTerm values(</v>
      </c>
      <c r="G125" t="str">
        <f t="shared" si="9"/>
        <v>'AT0122'</v>
      </c>
      <c r="H125" t="str">
        <f t="shared" si="10"/>
        <v>'HAS_BOOK'</v>
      </c>
      <c r="I125" t="str">
        <f t="shared" si="11"/>
        <v>'BK0119'</v>
      </c>
      <c r="J125" t="str">
        <f t="shared" si="12"/>
        <v>'魔術書：デバッグモードON 所持'</v>
      </c>
      <c r="K125" t="s">
        <v>1442</v>
      </c>
      <c r="L125" t="str">
        <f t="shared" si="13"/>
        <v>insert into actionTerm values(,'AT0122','HAS_BOOK','BK0119','魔術書：デバッグモードON 所持');</v>
      </c>
    </row>
    <row r="126" spans="1:12">
      <c r="A126">
        <v>123</v>
      </c>
      <c r="B126" t="str">
        <f t="shared" si="7"/>
        <v>AT0123</v>
      </c>
      <c r="C126" t="s">
        <v>485</v>
      </c>
      <c r="D126" t="s">
        <v>2548</v>
      </c>
      <c r="E126" t="s">
        <v>2172</v>
      </c>
      <c r="F126" t="str">
        <f t="shared" si="8"/>
        <v>insert into actionTerm values(</v>
      </c>
      <c r="G126" t="str">
        <f t="shared" si="9"/>
        <v>'AT0123'</v>
      </c>
      <c r="H126" t="str">
        <f t="shared" si="10"/>
        <v>'HAS_BOOK'</v>
      </c>
      <c r="I126" t="str">
        <f t="shared" si="11"/>
        <v>'BK0120'</v>
      </c>
      <c r="J126" t="str">
        <f t="shared" si="12"/>
        <v>'魔術書：デバッグモードOFF 所持'</v>
      </c>
      <c r="K126" t="s">
        <v>1442</v>
      </c>
      <c r="L126" t="str">
        <f t="shared" si="13"/>
        <v>insert into actionTerm values(,'AT0123','HAS_BOOK','BK0120','魔術書：デバッグモードOFF 所持');</v>
      </c>
    </row>
    <row r="127" spans="1:12">
      <c r="A127">
        <v>124</v>
      </c>
      <c r="B127" t="str">
        <f t="shared" si="7"/>
        <v>AT0124</v>
      </c>
      <c r="C127" t="s">
        <v>485</v>
      </c>
      <c r="D127" t="s">
        <v>2549</v>
      </c>
      <c r="E127" t="s">
        <v>2173</v>
      </c>
      <c r="F127" t="str">
        <f t="shared" si="8"/>
        <v>insert into actionTerm values(</v>
      </c>
      <c r="G127" t="str">
        <f t="shared" si="9"/>
        <v>'AT0124'</v>
      </c>
      <c r="H127" t="str">
        <f t="shared" si="10"/>
        <v>'HAS_BOOK'</v>
      </c>
      <c r="I127" t="str">
        <f t="shared" si="11"/>
        <v>'BK0121'</v>
      </c>
      <c r="J127" t="str">
        <f t="shared" si="12"/>
        <v>'魔術書：condition同期ずれチェック 所持'</v>
      </c>
      <c r="K127" t="s">
        <v>1442</v>
      </c>
      <c r="L127" t="str">
        <f t="shared" si="13"/>
        <v>insert into actionTerm values(,'AT0124','HAS_BOOK','BK0121','魔術書：condition同期ずれチェック 所持');</v>
      </c>
    </row>
    <row r="128" spans="1:12">
      <c r="A128">
        <v>125</v>
      </c>
      <c r="B128" t="str">
        <f t="shared" si="7"/>
        <v>AT0125</v>
      </c>
      <c r="C128" t="s">
        <v>485</v>
      </c>
      <c r="D128" t="s">
        <v>2550</v>
      </c>
      <c r="E128" t="s">
        <v>2174</v>
      </c>
      <c r="F128" t="str">
        <f t="shared" si="8"/>
        <v>insert into actionTerm values(</v>
      </c>
      <c r="G128" t="str">
        <f t="shared" si="9"/>
        <v>'AT0125'</v>
      </c>
      <c r="H128" t="str">
        <f t="shared" si="10"/>
        <v>'HAS_BOOK'</v>
      </c>
      <c r="I128" t="str">
        <f t="shared" si="11"/>
        <v>'BK0122'</v>
      </c>
      <c r="J128" t="str">
        <f t="shared" si="12"/>
        <v>'魔術書：全員完全回復 所持'</v>
      </c>
      <c r="K128" t="s">
        <v>1442</v>
      </c>
      <c r="L128" t="str">
        <f t="shared" si="13"/>
        <v>insert into actionTerm values(,'AT0125','HAS_BOOK','BK0122','魔術書：全員完全回復 所持');</v>
      </c>
    </row>
    <row r="129" spans="1:12">
      <c r="A129">
        <v>126</v>
      </c>
      <c r="B129" t="str">
        <f t="shared" si="7"/>
        <v>AT0126</v>
      </c>
      <c r="C129" t="s">
        <v>485</v>
      </c>
      <c r="D129" t="s">
        <v>2551</v>
      </c>
      <c r="E129" t="s">
        <v>2175</v>
      </c>
      <c r="F129" t="str">
        <f t="shared" si="8"/>
        <v>insert into actionTerm values(</v>
      </c>
      <c r="G129" t="str">
        <f t="shared" si="9"/>
        <v>'AT0126'</v>
      </c>
      <c r="H129" t="str">
        <f t="shared" si="10"/>
        <v>'HAS_BOOK'</v>
      </c>
      <c r="I129" t="str">
        <f t="shared" si="11"/>
        <v>'BK0123'</v>
      </c>
      <c r="J129" t="str">
        <f t="shared" si="12"/>
        <v>'魔術書：の召喚 所持'</v>
      </c>
      <c r="K129" t="s">
        <v>1442</v>
      </c>
      <c r="L129" t="str">
        <f t="shared" si="13"/>
        <v>insert into actionTerm values(,'AT0126','HAS_BOOK','BK0123','魔術書：の召喚 所持');</v>
      </c>
    </row>
    <row r="130" spans="1:12">
      <c r="A130">
        <v>127</v>
      </c>
      <c r="B130" t="str">
        <f t="shared" si="7"/>
        <v>AT0127</v>
      </c>
      <c r="C130" t="s">
        <v>485</v>
      </c>
      <c r="D130" t="s">
        <v>2552</v>
      </c>
      <c r="E130" t="s">
        <v>2176</v>
      </c>
      <c r="F130" t="str">
        <f t="shared" si="8"/>
        <v>insert into actionTerm values(</v>
      </c>
      <c r="G130" t="str">
        <f t="shared" si="9"/>
        <v>'AT0127'</v>
      </c>
      <c r="H130" t="str">
        <f t="shared" si="10"/>
        <v>'HAS_BOOK'</v>
      </c>
      <c r="I130" t="str">
        <f t="shared" si="11"/>
        <v>'BK0124'</v>
      </c>
      <c r="J130" t="str">
        <f t="shared" si="12"/>
        <v>'魔術書：サウンド破棄 所持'</v>
      </c>
      <c r="K130" t="s">
        <v>1442</v>
      </c>
      <c r="L130" t="str">
        <f t="shared" si="13"/>
        <v>insert into actionTerm values(,'AT0127','HAS_BOOK','BK0124','魔術書：サウンド破棄 所持');</v>
      </c>
    </row>
    <row r="131" spans="1:12">
      <c r="A131">
        <v>128</v>
      </c>
      <c r="B131" t="str">
        <f t="shared" si="7"/>
        <v>AT0128</v>
      </c>
      <c r="C131" t="s">
        <v>485</v>
      </c>
      <c r="D131" t="s">
        <v>2553</v>
      </c>
      <c r="E131" t="s">
        <v>2177</v>
      </c>
      <c r="F131" t="str">
        <f t="shared" si="8"/>
        <v>insert into actionTerm values(</v>
      </c>
      <c r="G131" t="str">
        <f t="shared" si="9"/>
        <v>'AT0128'</v>
      </c>
      <c r="H131" t="str">
        <f t="shared" si="10"/>
        <v>'HAS_BOOK'</v>
      </c>
      <c r="I131" t="str">
        <f t="shared" si="11"/>
        <v>'BK0125'</v>
      </c>
      <c r="J131" t="str">
        <f t="shared" si="12"/>
        <v>'魔術書：ホットティー召喚 所持'</v>
      </c>
      <c r="K131" t="s">
        <v>1442</v>
      </c>
      <c r="L131" t="str">
        <f t="shared" si="13"/>
        <v>insert into actionTerm values(,'AT0128','HAS_BOOK','BK0125','魔術書：ホットティー召喚 所持');</v>
      </c>
    </row>
    <row r="132" spans="1:12">
      <c r="A132">
        <v>129</v>
      </c>
      <c r="B132" t="str">
        <f t="shared" si="7"/>
        <v>AT0129</v>
      </c>
      <c r="C132" t="s">
        <v>485</v>
      </c>
      <c r="D132" t="s">
        <v>2554</v>
      </c>
      <c r="E132" t="s">
        <v>2178</v>
      </c>
      <c r="F132" t="str">
        <f t="shared" si="8"/>
        <v>insert into actionTerm values(</v>
      </c>
      <c r="G132" t="str">
        <f t="shared" si="9"/>
        <v>'AT0129'</v>
      </c>
      <c r="H132" t="str">
        <f t="shared" si="10"/>
        <v>'HAS_BOOK'</v>
      </c>
      <c r="I132" t="str">
        <f t="shared" si="11"/>
        <v>'BK0126'</v>
      </c>
      <c r="J132" t="str">
        <f t="shared" si="12"/>
        <v>'魔術書：木化 所持'</v>
      </c>
      <c r="K132" t="s">
        <v>1442</v>
      </c>
      <c r="L132" t="str">
        <f t="shared" si="13"/>
        <v>insert into actionTerm values(,'AT0129','HAS_BOOK','BK0126','魔術書：木化 所持');</v>
      </c>
    </row>
    <row r="133" spans="1:12">
      <c r="A133">
        <v>130</v>
      </c>
      <c r="B133" t="str">
        <f t="shared" ref="B133:B196" si="14">"AT"&amp;TEXT(A133,"0000")</f>
        <v>AT0130</v>
      </c>
      <c r="C133" t="s">
        <v>485</v>
      </c>
      <c r="D133" t="s">
        <v>2555</v>
      </c>
      <c r="E133" t="s">
        <v>2179</v>
      </c>
      <c r="F133" t="str">
        <f t="shared" ref="F133:F196" si="15">"insert into actionTerm values("</f>
        <v>insert into actionTerm values(</v>
      </c>
      <c r="G133" t="str">
        <f t="shared" ref="G133:G196" si="16">"'"&amp;B133&amp;"'"</f>
        <v>'AT0130'</v>
      </c>
      <c r="H133" t="str">
        <f t="shared" ref="H133:H196" si="17">"'"&amp;C133&amp;"'"</f>
        <v>'HAS_BOOK'</v>
      </c>
      <c r="I133" t="str">
        <f t="shared" ref="I133:I196" si="18">"'"&amp;D133&amp;"'"</f>
        <v>'BK0127'</v>
      </c>
      <c r="J133" t="str">
        <f t="shared" ref="J133:J196" si="19">"'"&amp;E133&amp;"'"</f>
        <v>'魔術書：地震 所持'</v>
      </c>
      <c r="K133" t="s">
        <v>1442</v>
      </c>
      <c r="L133" t="str">
        <f t="shared" ref="L133:L196" si="20">F133&amp;","&amp;G133&amp;","&amp;H133&amp;","&amp;I133&amp;","&amp;J133&amp;K133</f>
        <v>insert into actionTerm values(,'AT0130','HAS_BOOK','BK0127','魔術書：地震 所持');</v>
      </c>
    </row>
    <row r="134" spans="1:12">
      <c r="A134">
        <v>131</v>
      </c>
      <c r="B134" t="str">
        <f t="shared" si="14"/>
        <v>AT0131</v>
      </c>
      <c r="C134" t="s">
        <v>485</v>
      </c>
      <c r="D134" t="s">
        <v>2556</v>
      </c>
      <c r="E134" t="s">
        <v>2180</v>
      </c>
      <c r="F134" t="str">
        <f t="shared" si="15"/>
        <v>insert into actionTerm values(</v>
      </c>
      <c r="G134" t="str">
        <f t="shared" si="16"/>
        <v>'AT0131'</v>
      </c>
      <c r="H134" t="str">
        <f t="shared" si="17"/>
        <v>'HAS_BOOK'</v>
      </c>
      <c r="I134" t="str">
        <f t="shared" si="18"/>
        <v>'BK0128'</v>
      </c>
      <c r="J134" t="str">
        <f t="shared" si="19"/>
        <v>'魔術書：大地の怒り 所持'</v>
      </c>
      <c r="K134" t="s">
        <v>1442</v>
      </c>
      <c r="L134" t="str">
        <f t="shared" si="20"/>
        <v>insert into actionTerm values(,'AT0131','HAS_BOOK','BK0128','魔術書：大地の怒り 所持');</v>
      </c>
    </row>
    <row r="135" spans="1:12">
      <c r="A135">
        <v>132</v>
      </c>
      <c r="B135" t="str">
        <f t="shared" si="14"/>
        <v>AT0132</v>
      </c>
      <c r="C135" t="s">
        <v>485</v>
      </c>
      <c r="D135" t="s">
        <v>2557</v>
      </c>
      <c r="E135" t="s">
        <v>2181</v>
      </c>
      <c r="F135" t="str">
        <f t="shared" si="15"/>
        <v>insert into actionTerm values(</v>
      </c>
      <c r="G135" t="str">
        <f t="shared" si="16"/>
        <v>'AT0132'</v>
      </c>
      <c r="H135" t="str">
        <f t="shared" si="17"/>
        <v>'HAS_BOOK'</v>
      </c>
      <c r="I135" t="str">
        <f t="shared" si="18"/>
        <v>'BK0129'</v>
      </c>
      <c r="J135" t="str">
        <f t="shared" si="19"/>
        <v>'魔術書：地割れ 所持'</v>
      </c>
      <c r="K135" t="s">
        <v>1442</v>
      </c>
      <c r="L135" t="str">
        <f t="shared" si="20"/>
        <v>insert into actionTerm values(,'AT0132','HAS_BOOK','BK0129','魔術書：地割れ 所持');</v>
      </c>
    </row>
    <row r="136" spans="1:12">
      <c r="A136">
        <v>133</v>
      </c>
      <c r="B136" t="str">
        <f t="shared" si="14"/>
        <v>AT0133</v>
      </c>
      <c r="C136" t="s">
        <v>485</v>
      </c>
      <c r="D136" t="s">
        <v>2558</v>
      </c>
      <c r="E136" t="s">
        <v>2182</v>
      </c>
      <c r="F136" t="str">
        <f t="shared" si="15"/>
        <v>insert into actionTerm values(</v>
      </c>
      <c r="G136" t="str">
        <f t="shared" si="16"/>
        <v>'AT0133'</v>
      </c>
      <c r="H136" t="str">
        <f t="shared" si="17"/>
        <v>'HAS_BOOK'</v>
      </c>
      <c r="I136" t="str">
        <f t="shared" si="18"/>
        <v>'BK0130'</v>
      </c>
      <c r="J136" t="str">
        <f t="shared" si="19"/>
        <v>'魔術書：岸壁直撃 所持'</v>
      </c>
      <c r="K136" t="s">
        <v>1442</v>
      </c>
      <c r="L136" t="str">
        <f t="shared" si="20"/>
        <v>insert into actionTerm values(,'AT0133','HAS_BOOK','BK0130','魔術書：岸壁直撃 所持');</v>
      </c>
    </row>
    <row r="137" spans="1:12">
      <c r="A137">
        <v>134</v>
      </c>
      <c r="B137" t="str">
        <f t="shared" si="14"/>
        <v>AT0134</v>
      </c>
      <c r="C137" t="s">
        <v>485</v>
      </c>
      <c r="D137" t="s">
        <v>2559</v>
      </c>
      <c r="E137" t="s">
        <v>2183</v>
      </c>
      <c r="F137" t="str">
        <f t="shared" si="15"/>
        <v>insert into actionTerm values(</v>
      </c>
      <c r="G137" t="str">
        <f t="shared" si="16"/>
        <v>'AT0134'</v>
      </c>
      <c r="H137" t="str">
        <f t="shared" si="17"/>
        <v>'HAS_BOOK'</v>
      </c>
      <c r="I137" t="str">
        <f t="shared" si="18"/>
        <v>'BK0131'</v>
      </c>
      <c r="J137" t="str">
        <f t="shared" si="19"/>
        <v>'魔術書：岩塊 所持'</v>
      </c>
      <c r="K137" t="s">
        <v>1442</v>
      </c>
      <c r="L137" t="str">
        <f t="shared" si="20"/>
        <v>insert into actionTerm values(,'AT0134','HAS_BOOK','BK0131','魔術書：岩塊 所持');</v>
      </c>
    </row>
    <row r="138" spans="1:12">
      <c r="A138">
        <v>135</v>
      </c>
      <c r="B138" t="str">
        <f t="shared" si="14"/>
        <v>AT0135</v>
      </c>
      <c r="C138" t="s">
        <v>485</v>
      </c>
      <c r="D138" t="s">
        <v>2560</v>
      </c>
      <c r="E138" t="s">
        <v>2184</v>
      </c>
      <c r="F138" t="str">
        <f t="shared" si="15"/>
        <v>insert into actionTerm values(</v>
      </c>
      <c r="G138" t="str">
        <f t="shared" si="16"/>
        <v>'AT0135'</v>
      </c>
      <c r="H138" t="str">
        <f t="shared" si="17"/>
        <v>'HAS_BOOK'</v>
      </c>
      <c r="I138" t="str">
        <f t="shared" si="18"/>
        <v>'BK0132'</v>
      </c>
      <c r="J138" t="str">
        <f t="shared" si="19"/>
        <v>'魔術書：隕石 所持'</v>
      </c>
      <c r="K138" t="s">
        <v>1442</v>
      </c>
      <c r="L138" t="str">
        <f t="shared" si="20"/>
        <v>insert into actionTerm values(,'AT0135','HAS_BOOK','BK0132','魔術書：隕石 所持');</v>
      </c>
    </row>
    <row r="139" spans="1:12">
      <c r="A139">
        <v>136</v>
      </c>
      <c r="B139" t="str">
        <f t="shared" si="14"/>
        <v>AT0136</v>
      </c>
      <c r="C139" t="s">
        <v>485</v>
      </c>
      <c r="D139" t="s">
        <v>2561</v>
      </c>
      <c r="E139" t="s">
        <v>2185</v>
      </c>
      <c r="F139" t="str">
        <f t="shared" si="15"/>
        <v>insert into actionTerm values(</v>
      </c>
      <c r="G139" t="str">
        <f t="shared" si="16"/>
        <v>'AT0136'</v>
      </c>
      <c r="H139" t="str">
        <f t="shared" si="17"/>
        <v>'HAS_BOOK'</v>
      </c>
      <c r="I139" t="str">
        <f t="shared" si="18"/>
        <v>'BK0133'</v>
      </c>
      <c r="J139" t="str">
        <f t="shared" si="19"/>
        <v>'魔術書：巨岩 所持'</v>
      </c>
      <c r="K139" t="s">
        <v>1442</v>
      </c>
      <c r="L139" t="str">
        <f t="shared" si="20"/>
        <v>insert into actionTerm values(,'AT0136','HAS_BOOK','BK0133','魔術書：巨岩 所持');</v>
      </c>
    </row>
    <row r="140" spans="1:12">
      <c r="A140">
        <v>137</v>
      </c>
      <c r="B140" t="str">
        <f t="shared" si="14"/>
        <v>AT0137</v>
      </c>
      <c r="C140" t="s">
        <v>485</v>
      </c>
      <c r="D140" t="s">
        <v>2562</v>
      </c>
      <c r="E140" t="s">
        <v>2186</v>
      </c>
      <c r="F140" t="str">
        <f t="shared" si="15"/>
        <v>insert into actionTerm values(</v>
      </c>
      <c r="G140" t="str">
        <f t="shared" si="16"/>
        <v>'AT0137'</v>
      </c>
      <c r="H140" t="str">
        <f t="shared" si="17"/>
        <v>'HAS_BOOK'</v>
      </c>
      <c r="I140" t="str">
        <f t="shared" si="18"/>
        <v>'BK0134'</v>
      </c>
      <c r="J140" t="str">
        <f t="shared" si="19"/>
        <v>'魔術書：冷風 所持'</v>
      </c>
      <c r="K140" t="s">
        <v>1442</v>
      </c>
      <c r="L140" t="str">
        <f t="shared" si="20"/>
        <v>insert into actionTerm values(,'AT0137','HAS_BOOK','BK0134','魔術書：冷風 所持');</v>
      </c>
    </row>
    <row r="141" spans="1:12">
      <c r="A141">
        <v>138</v>
      </c>
      <c r="B141" t="str">
        <f t="shared" si="14"/>
        <v>AT0138</v>
      </c>
      <c r="C141" t="s">
        <v>485</v>
      </c>
      <c r="D141" t="s">
        <v>2563</v>
      </c>
      <c r="E141" t="s">
        <v>2187</v>
      </c>
      <c r="F141" t="str">
        <f t="shared" si="15"/>
        <v>insert into actionTerm values(</v>
      </c>
      <c r="G141" t="str">
        <f t="shared" si="16"/>
        <v>'AT0138'</v>
      </c>
      <c r="H141" t="str">
        <f t="shared" si="17"/>
        <v>'HAS_BOOK'</v>
      </c>
      <c r="I141" t="str">
        <f t="shared" si="18"/>
        <v>'BK0135'</v>
      </c>
      <c r="J141" t="str">
        <f t="shared" si="19"/>
        <v>'魔術書：涼風 所持'</v>
      </c>
      <c r="K141" t="s">
        <v>1442</v>
      </c>
      <c r="L141" t="str">
        <f t="shared" si="20"/>
        <v>insert into actionTerm values(,'AT0138','HAS_BOOK','BK0135','魔術書：涼風 所持');</v>
      </c>
    </row>
    <row r="142" spans="1:12">
      <c r="A142">
        <v>139</v>
      </c>
      <c r="B142" t="str">
        <f t="shared" si="14"/>
        <v>AT0139</v>
      </c>
      <c r="C142" t="s">
        <v>485</v>
      </c>
      <c r="D142" t="s">
        <v>2564</v>
      </c>
      <c r="E142" t="s">
        <v>2188</v>
      </c>
      <c r="F142" t="str">
        <f t="shared" si="15"/>
        <v>insert into actionTerm values(</v>
      </c>
      <c r="G142" t="str">
        <f t="shared" si="16"/>
        <v>'AT0139'</v>
      </c>
      <c r="H142" t="str">
        <f t="shared" si="17"/>
        <v>'HAS_BOOK'</v>
      </c>
      <c r="I142" t="str">
        <f t="shared" si="18"/>
        <v>'BK0136'</v>
      </c>
      <c r="J142" t="str">
        <f t="shared" si="19"/>
        <v>'魔術書：雹嵐 所持'</v>
      </c>
      <c r="K142" t="s">
        <v>1442</v>
      </c>
      <c r="L142" t="str">
        <f t="shared" si="20"/>
        <v>insert into actionTerm values(,'AT0139','HAS_BOOK','BK0136','魔術書：雹嵐 所持');</v>
      </c>
    </row>
    <row r="143" spans="1:12">
      <c r="A143">
        <v>140</v>
      </c>
      <c r="B143" t="str">
        <f t="shared" si="14"/>
        <v>AT0140</v>
      </c>
      <c r="C143" t="s">
        <v>485</v>
      </c>
      <c r="D143" t="s">
        <v>2565</v>
      </c>
      <c r="E143" t="s">
        <v>2189</v>
      </c>
      <c r="F143" t="str">
        <f t="shared" si="15"/>
        <v>insert into actionTerm values(</v>
      </c>
      <c r="G143" t="str">
        <f t="shared" si="16"/>
        <v>'AT0140'</v>
      </c>
      <c r="H143" t="str">
        <f t="shared" si="17"/>
        <v>'HAS_BOOK'</v>
      </c>
      <c r="I143" t="str">
        <f t="shared" si="18"/>
        <v>'BK0137'</v>
      </c>
      <c r="J143" t="str">
        <f t="shared" si="19"/>
        <v>'魔術書：氷のつぶて 所持'</v>
      </c>
      <c r="K143" t="s">
        <v>1442</v>
      </c>
      <c r="L143" t="str">
        <f t="shared" si="20"/>
        <v>insert into actionTerm values(,'AT0140','HAS_BOOK','BK0137','魔術書：氷のつぶて 所持');</v>
      </c>
    </row>
    <row r="144" spans="1:12">
      <c r="A144">
        <v>141</v>
      </c>
      <c r="B144" t="str">
        <f t="shared" si="14"/>
        <v>AT0141</v>
      </c>
      <c r="C144" t="s">
        <v>485</v>
      </c>
      <c r="D144" t="s">
        <v>2566</v>
      </c>
      <c r="E144" t="s">
        <v>2190</v>
      </c>
      <c r="F144" t="str">
        <f t="shared" si="15"/>
        <v>insert into actionTerm values(</v>
      </c>
      <c r="G144" t="str">
        <f t="shared" si="16"/>
        <v>'AT0141'</v>
      </c>
      <c r="H144" t="str">
        <f t="shared" si="17"/>
        <v>'HAS_BOOK'</v>
      </c>
      <c r="I144" t="str">
        <f t="shared" si="18"/>
        <v>'BK0138'</v>
      </c>
      <c r="J144" t="str">
        <f t="shared" si="19"/>
        <v>'魔術書：吹雪 所持'</v>
      </c>
      <c r="K144" t="s">
        <v>1442</v>
      </c>
      <c r="L144" t="str">
        <f t="shared" si="20"/>
        <v>insert into actionTerm values(,'AT0141','HAS_BOOK','BK0138','魔術書：吹雪 所持');</v>
      </c>
    </row>
    <row r="145" spans="1:12">
      <c r="A145">
        <v>142</v>
      </c>
      <c r="B145" t="str">
        <f t="shared" si="14"/>
        <v>AT0142</v>
      </c>
      <c r="C145" t="s">
        <v>485</v>
      </c>
      <c r="D145" t="s">
        <v>2567</v>
      </c>
      <c r="E145" t="s">
        <v>2191</v>
      </c>
      <c r="F145" t="str">
        <f t="shared" si="15"/>
        <v>insert into actionTerm values(</v>
      </c>
      <c r="G145" t="str">
        <f t="shared" si="16"/>
        <v>'AT0142'</v>
      </c>
      <c r="H145" t="str">
        <f t="shared" si="17"/>
        <v>'HAS_BOOK'</v>
      </c>
      <c r="I145" t="str">
        <f t="shared" si="18"/>
        <v>'BK0139'</v>
      </c>
      <c r="J145" t="str">
        <f t="shared" si="19"/>
        <v>'魔術書：冷凍ビーム 所持'</v>
      </c>
      <c r="K145" t="s">
        <v>1442</v>
      </c>
      <c r="L145" t="str">
        <f t="shared" si="20"/>
        <v>insert into actionTerm values(,'AT0142','HAS_BOOK','BK0139','魔術書：冷凍ビーム 所持');</v>
      </c>
    </row>
    <row r="146" spans="1:12">
      <c r="A146">
        <v>143</v>
      </c>
      <c r="B146" t="str">
        <f t="shared" si="14"/>
        <v>AT0143</v>
      </c>
      <c r="C146" t="s">
        <v>485</v>
      </c>
      <c r="D146" t="s">
        <v>2568</v>
      </c>
      <c r="E146" t="s">
        <v>2192</v>
      </c>
      <c r="F146" t="str">
        <f t="shared" si="15"/>
        <v>insert into actionTerm values(</v>
      </c>
      <c r="G146" t="str">
        <f t="shared" si="16"/>
        <v>'AT0143'</v>
      </c>
      <c r="H146" t="str">
        <f t="shared" si="17"/>
        <v>'HAS_BOOK'</v>
      </c>
      <c r="I146" t="str">
        <f t="shared" si="18"/>
        <v>'BK0140'</v>
      </c>
      <c r="J146" t="str">
        <f t="shared" si="19"/>
        <v>'魔術書：じょうろ 所持'</v>
      </c>
      <c r="K146" t="s">
        <v>1442</v>
      </c>
      <c r="L146" t="str">
        <f t="shared" si="20"/>
        <v>insert into actionTerm values(,'AT0143','HAS_BOOK','BK0140','魔術書：じょうろ 所持');</v>
      </c>
    </row>
    <row r="147" spans="1:12">
      <c r="A147">
        <v>144</v>
      </c>
      <c r="B147" t="str">
        <f t="shared" si="14"/>
        <v>AT0144</v>
      </c>
      <c r="C147" t="s">
        <v>485</v>
      </c>
      <c r="D147" t="s">
        <v>2569</v>
      </c>
      <c r="E147" t="s">
        <v>2193</v>
      </c>
      <c r="F147" t="str">
        <f t="shared" si="15"/>
        <v>insert into actionTerm values(</v>
      </c>
      <c r="G147" t="str">
        <f t="shared" si="16"/>
        <v>'AT0144'</v>
      </c>
      <c r="H147" t="str">
        <f t="shared" si="17"/>
        <v>'HAS_BOOK'</v>
      </c>
      <c r="I147" t="str">
        <f t="shared" si="18"/>
        <v>'BK0141'</v>
      </c>
      <c r="J147" t="str">
        <f t="shared" si="19"/>
        <v>'魔術書：滝行 所持'</v>
      </c>
      <c r="K147" t="s">
        <v>1442</v>
      </c>
      <c r="L147" t="str">
        <f t="shared" si="20"/>
        <v>insert into actionTerm values(,'AT0144','HAS_BOOK','BK0141','魔術書：滝行 所持');</v>
      </c>
    </row>
    <row r="148" spans="1:12">
      <c r="A148">
        <v>145</v>
      </c>
      <c r="B148" t="str">
        <f t="shared" si="14"/>
        <v>AT0145</v>
      </c>
      <c r="C148" t="s">
        <v>485</v>
      </c>
      <c r="D148" t="s">
        <v>2570</v>
      </c>
      <c r="E148" t="s">
        <v>2194</v>
      </c>
      <c r="F148" t="str">
        <f t="shared" si="15"/>
        <v>insert into actionTerm values(</v>
      </c>
      <c r="G148" t="str">
        <f t="shared" si="16"/>
        <v>'AT0145'</v>
      </c>
      <c r="H148" t="str">
        <f t="shared" si="17"/>
        <v>'HAS_BOOK'</v>
      </c>
      <c r="I148" t="str">
        <f t="shared" si="18"/>
        <v>'BK0142'</v>
      </c>
      <c r="J148" t="str">
        <f t="shared" si="19"/>
        <v>'魔術書：叢雲 所持'</v>
      </c>
      <c r="K148" t="s">
        <v>1442</v>
      </c>
      <c r="L148" t="str">
        <f t="shared" si="20"/>
        <v>insert into actionTerm values(,'AT0145','HAS_BOOK','BK0142','魔術書：叢雲 所持');</v>
      </c>
    </row>
    <row r="149" spans="1:12">
      <c r="A149">
        <v>146</v>
      </c>
      <c r="B149" t="str">
        <f t="shared" si="14"/>
        <v>AT0146</v>
      </c>
      <c r="C149" t="s">
        <v>485</v>
      </c>
      <c r="D149" t="s">
        <v>2571</v>
      </c>
      <c r="E149" t="s">
        <v>2195</v>
      </c>
      <c r="F149" t="str">
        <f t="shared" si="15"/>
        <v>insert into actionTerm values(</v>
      </c>
      <c r="G149" t="str">
        <f t="shared" si="16"/>
        <v>'AT0146'</v>
      </c>
      <c r="H149" t="str">
        <f t="shared" si="17"/>
        <v>'HAS_BOOK'</v>
      </c>
      <c r="I149" t="str">
        <f t="shared" si="18"/>
        <v>'BK0143'</v>
      </c>
      <c r="J149" t="str">
        <f t="shared" si="19"/>
        <v>'魔術書：ブラックホール 所持'</v>
      </c>
      <c r="K149" t="s">
        <v>1442</v>
      </c>
      <c r="L149" t="str">
        <f t="shared" si="20"/>
        <v>insert into actionTerm values(,'AT0146','HAS_BOOK','BK0143','魔術書：ブラックホール 所持');</v>
      </c>
    </row>
    <row r="150" spans="1:12">
      <c r="A150">
        <v>147</v>
      </c>
      <c r="B150" t="str">
        <f t="shared" si="14"/>
        <v>AT0147</v>
      </c>
      <c r="C150" t="s">
        <v>485</v>
      </c>
      <c r="D150" t="s">
        <v>2572</v>
      </c>
      <c r="E150" t="s">
        <v>2196</v>
      </c>
      <c r="F150" t="str">
        <f t="shared" si="15"/>
        <v>insert into actionTerm values(</v>
      </c>
      <c r="G150" t="str">
        <f t="shared" si="16"/>
        <v>'AT0147'</v>
      </c>
      <c r="H150" t="str">
        <f t="shared" si="17"/>
        <v>'HAS_BOOK'</v>
      </c>
      <c r="I150" t="str">
        <f t="shared" si="18"/>
        <v>'BK0144'</v>
      </c>
      <c r="J150" t="str">
        <f t="shared" si="19"/>
        <v>'魔術書：絶滅の光 所持'</v>
      </c>
      <c r="K150" t="s">
        <v>1442</v>
      </c>
      <c r="L150" t="str">
        <f t="shared" si="20"/>
        <v>insert into actionTerm values(,'AT0147','HAS_BOOK','BK0144','魔術書：絶滅の光 所持');</v>
      </c>
    </row>
    <row r="151" spans="1:12">
      <c r="A151">
        <v>148</v>
      </c>
      <c r="B151" t="str">
        <f t="shared" si="14"/>
        <v>AT0148</v>
      </c>
      <c r="C151" t="s">
        <v>485</v>
      </c>
      <c r="D151" t="s">
        <v>2573</v>
      </c>
      <c r="E151" t="s">
        <v>2197</v>
      </c>
      <c r="F151" t="str">
        <f t="shared" si="15"/>
        <v>insert into actionTerm values(</v>
      </c>
      <c r="G151" t="str">
        <f t="shared" si="16"/>
        <v>'AT0148'</v>
      </c>
      <c r="H151" t="str">
        <f t="shared" si="17"/>
        <v>'HAS_BOOK'</v>
      </c>
      <c r="I151" t="str">
        <f t="shared" si="18"/>
        <v>'BK0145'</v>
      </c>
      <c r="J151" t="str">
        <f t="shared" si="19"/>
        <v>'魔術書：絞首台への階段 所持'</v>
      </c>
      <c r="K151" t="s">
        <v>1442</v>
      </c>
      <c r="L151" t="str">
        <f t="shared" si="20"/>
        <v>insert into actionTerm values(,'AT0148','HAS_BOOK','BK0145','魔術書：絞首台への階段 所持');</v>
      </c>
    </row>
    <row r="152" spans="1:12">
      <c r="A152">
        <v>149</v>
      </c>
      <c r="B152" t="str">
        <f t="shared" si="14"/>
        <v>AT0149</v>
      </c>
      <c r="C152" t="s">
        <v>485</v>
      </c>
      <c r="D152" t="s">
        <v>2574</v>
      </c>
      <c r="E152" t="s">
        <v>2198</v>
      </c>
      <c r="F152" t="str">
        <f t="shared" si="15"/>
        <v>insert into actionTerm values(</v>
      </c>
      <c r="G152" t="str">
        <f t="shared" si="16"/>
        <v>'AT0149'</v>
      </c>
      <c r="H152" t="str">
        <f t="shared" si="17"/>
        <v>'HAS_BOOK'</v>
      </c>
      <c r="I152" t="str">
        <f t="shared" si="18"/>
        <v>'BK0146'</v>
      </c>
      <c r="J152" t="str">
        <f t="shared" si="19"/>
        <v>'魔術書：滅殺 所持'</v>
      </c>
      <c r="K152" t="s">
        <v>1442</v>
      </c>
      <c r="L152" t="str">
        <f t="shared" si="20"/>
        <v>insert into actionTerm values(,'AT0149','HAS_BOOK','BK0146','魔術書：滅殺 所持');</v>
      </c>
    </row>
    <row r="153" spans="1:12">
      <c r="A153">
        <v>150</v>
      </c>
      <c r="B153" t="str">
        <f t="shared" si="14"/>
        <v>AT0150</v>
      </c>
      <c r="C153" t="s">
        <v>485</v>
      </c>
      <c r="D153" t="s">
        <v>2575</v>
      </c>
      <c r="E153" t="s">
        <v>2199</v>
      </c>
      <c r="F153" t="str">
        <f t="shared" si="15"/>
        <v>insert into actionTerm values(</v>
      </c>
      <c r="G153" t="str">
        <f t="shared" si="16"/>
        <v>'AT0150'</v>
      </c>
      <c r="H153" t="str">
        <f t="shared" si="17"/>
        <v>'HAS_BOOK'</v>
      </c>
      <c r="I153" t="str">
        <f t="shared" si="18"/>
        <v>'BK0147'</v>
      </c>
      <c r="J153" t="str">
        <f t="shared" si="19"/>
        <v>'魔術書：魔防壁 所持'</v>
      </c>
      <c r="K153" t="s">
        <v>1442</v>
      </c>
      <c r="L153" t="str">
        <f t="shared" si="20"/>
        <v>insert into actionTerm values(,'AT0150','HAS_BOOK','BK0147','魔術書：魔防壁 所持');</v>
      </c>
    </row>
    <row r="154" spans="1:12">
      <c r="A154">
        <v>151</v>
      </c>
      <c r="B154" t="str">
        <f t="shared" si="14"/>
        <v>AT0151</v>
      </c>
      <c r="C154" t="s">
        <v>485</v>
      </c>
      <c r="D154" t="s">
        <v>2576</v>
      </c>
      <c r="E154" t="s">
        <v>2200</v>
      </c>
      <c r="F154" t="str">
        <f t="shared" si="15"/>
        <v>insert into actionTerm values(</v>
      </c>
      <c r="G154" t="str">
        <f t="shared" si="16"/>
        <v>'AT0151'</v>
      </c>
      <c r="H154" t="str">
        <f t="shared" si="17"/>
        <v>'HAS_BOOK'</v>
      </c>
      <c r="I154" t="str">
        <f t="shared" si="18"/>
        <v>'BK0148'</v>
      </c>
      <c r="J154" t="str">
        <f t="shared" si="19"/>
        <v>'魔術書：城壁 所持'</v>
      </c>
      <c r="K154" t="s">
        <v>1442</v>
      </c>
      <c r="L154" t="str">
        <f t="shared" si="20"/>
        <v>insert into actionTerm values(,'AT0151','HAS_BOOK','BK0148','魔術書：城壁 所持');</v>
      </c>
    </row>
    <row r="155" spans="1:12">
      <c r="A155">
        <v>152</v>
      </c>
      <c r="B155" t="str">
        <f t="shared" si="14"/>
        <v>AT0152</v>
      </c>
      <c r="C155" t="s">
        <v>485</v>
      </c>
      <c r="D155" t="s">
        <v>2577</v>
      </c>
      <c r="E155" t="s">
        <v>2201</v>
      </c>
      <c r="F155" t="str">
        <f t="shared" si="15"/>
        <v>insert into actionTerm values(</v>
      </c>
      <c r="G155" t="str">
        <f t="shared" si="16"/>
        <v>'AT0152'</v>
      </c>
      <c r="H155" t="str">
        <f t="shared" si="17"/>
        <v>'HAS_BOOK'</v>
      </c>
      <c r="I155" t="str">
        <f t="shared" si="18"/>
        <v>'BK0149'</v>
      </c>
      <c r="J155" t="str">
        <f t="shared" si="19"/>
        <v>'魔術書：魔術回避 所持'</v>
      </c>
      <c r="K155" t="s">
        <v>1442</v>
      </c>
      <c r="L155" t="str">
        <f t="shared" si="20"/>
        <v>insert into actionTerm values(,'AT0152','HAS_BOOK','BK0149','魔術書：魔術回避 所持');</v>
      </c>
    </row>
    <row r="156" spans="1:12">
      <c r="A156">
        <v>153</v>
      </c>
      <c r="B156" t="str">
        <f t="shared" si="14"/>
        <v>AT0153</v>
      </c>
      <c r="C156" t="s">
        <v>485</v>
      </c>
      <c r="D156" t="s">
        <v>2578</v>
      </c>
      <c r="E156" t="s">
        <v>2202</v>
      </c>
      <c r="F156" t="str">
        <f t="shared" si="15"/>
        <v>insert into actionTerm values(</v>
      </c>
      <c r="G156" t="str">
        <f t="shared" si="16"/>
        <v>'AT0153'</v>
      </c>
      <c r="H156" t="str">
        <f t="shared" si="17"/>
        <v>'HAS_BOOK'</v>
      </c>
      <c r="I156" t="str">
        <f t="shared" si="18"/>
        <v>'BK0150'</v>
      </c>
      <c r="J156" t="str">
        <f t="shared" si="19"/>
        <v>'魔術書：GC 所持'</v>
      </c>
      <c r="K156" t="s">
        <v>1442</v>
      </c>
      <c r="L156" t="str">
        <f t="shared" si="20"/>
        <v>insert into actionTerm values(,'AT0153','HAS_BOOK','BK0150','魔術書：GC 所持');</v>
      </c>
    </row>
    <row r="157" spans="1:12">
      <c r="A157">
        <v>154</v>
      </c>
      <c r="B157" t="str">
        <f t="shared" si="14"/>
        <v>AT0154</v>
      </c>
      <c r="C157" t="s">
        <v>485</v>
      </c>
      <c r="D157" t="s">
        <v>2579</v>
      </c>
      <c r="E157" t="s">
        <v>2203</v>
      </c>
      <c r="F157" t="str">
        <f t="shared" si="15"/>
        <v>insert into actionTerm values(</v>
      </c>
      <c r="G157" t="str">
        <f t="shared" si="16"/>
        <v>'AT0154'</v>
      </c>
      <c r="H157" t="str">
        <f t="shared" si="17"/>
        <v>'HAS_BOOK'</v>
      </c>
      <c r="I157" t="str">
        <f t="shared" si="18"/>
        <v>'BK0151'</v>
      </c>
      <c r="J157" t="str">
        <f t="shared" si="19"/>
        <v>'魔術書：フォトン 所持'</v>
      </c>
      <c r="K157" t="s">
        <v>1442</v>
      </c>
      <c r="L157" t="str">
        <f t="shared" si="20"/>
        <v>insert into actionTerm values(,'AT0154','HAS_BOOK','BK0151','魔術書：フォトン 所持');</v>
      </c>
    </row>
    <row r="158" spans="1:12">
      <c r="A158">
        <v>155</v>
      </c>
      <c r="B158" t="str">
        <f t="shared" si="14"/>
        <v>AT0155</v>
      </c>
      <c r="C158" t="s">
        <v>485</v>
      </c>
      <c r="D158" t="s">
        <v>2580</v>
      </c>
      <c r="E158" t="s">
        <v>2204</v>
      </c>
      <c r="F158" t="str">
        <f t="shared" si="15"/>
        <v>insert into actionTerm values(</v>
      </c>
      <c r="G158" t="str">
        <f t="shared" si="16"/>
        <v>'AT0155'</v>
      </c>
      <c r="H158" t="str">
        <f t="shared" si="17"/>
        <v>'HAS_BOOK'</v>
      </c>
      <c r="I158" t="str">
        <f t="shared" si="18"/>
        <v>'BK0152'</v>
      </c>
      <c r="J158" t="str">
        <f t="shared" si="19"/>
        <v>'魔術書：クアンタム・ハーモナイザー 所持'</v>
      </c>
      <c r="K158" t="s">
        <v>1442</v>
      </c>
      <c r="L158" t="str">
        <f t="shared" si="20"/>
        <v>insert into actionTerm values(,'AT0155','HAS_BOOK','BK0152','魔術書：クアンタム・ハーモナイザー 所持');</v>
      </c>
    </row>
    <row r="159" spans="1:12">
      <c r="A159">
        <v>156</v>
      </c>
      <c r="B159" t="str">
        <f t="shared" si="14"/>
        <v>AT0156</v>
      </c>
      <c r="C159" t="s">
        <v>485</v>
      </c>
      <c r="D159" t="s">
        <v>2581</v>
      </c>
      <c r="E159" t="s">
        <v>2205</v>
      </c>
      <c r="F159" t="str">
        <f t="shared" si="15"/>
        <v>insert into actionTerm values(</v>
      </c>
      <c r="G159" t="str">
        <f t="shared" si="16"/>
        <v>'AT0156'</v>
      </c>
      <c r="H159" t="str">
        <f t="shared" si="17"/>
        <v>'HAS_BOOK'</v>
      </c>
      <c r="I159" t="str">
        <f t="shared" si="18"/>
        <v>'BK0153'</v>
      </c>
      <c r="J159" t="str">
        <f t="shared" si="19"/>
        <v>'魔術書：対者の破棄 所持'</v>
      </c>
      <c r="K159" t="s">
        <v>1442</v>
      </c>
      <c r="L159" t="str">
        <f t="shared" si="20"/>
        <v>insert into actionTerm values(,'AT0156','HAS_BOOK','BK0153','魔術書：対者の破棄 所持');</v>
      </c>
    </row>
    <row r="160" spans="1:12">
      <c r="A160">
        <v>157</v>
      </c>
      <c r="B160" t="str">
        <f t="shared" si="14"/>
        <v>AT0157</v>
      </c>
      <c r="C160" t="s">
        <v>485</v>
      </c>
      <c r="D160" t="s">
        <v>2582</v>
      </c>
      <c r="E160" t="s">
        <v>2206</v>
      </c>
      <c r="F160" t="str">
        <f t="shared" si="15"/>
        <v>insert into actionTerm values(</v>
      </c>
      <c r="G160" t="str">
        <f t="shared" si="16"/>
        <v>'AT0157'</v>
      </c>
      <c r="H160" t="str">
        <f t="shared" si="17"/>
        <v>'HAS_BOOK'</v>
      </c>
      <c r="I160" t="str">
        <f t="shared" si="18"/>
        <v>'BK0154'</v>
      </c>
      <c r="J160" t="str">
        <f t="shared" si="19"/>
        <v>'魔術書：神経操作 所持'</v>
      </c>
      <c r="K160" t="s">
        <v>1442</v>
      </c>
      <c r="L160" t="str">
        <f t="shared" si="20"/>
        <v>insert into actionTerm values(,'AT0157','HAS_BOOK','BK0154','魔術書：神経操作 所持');</v>
      </c>
    </row>
    <row r="161" spans="1:12">
      <c r="A161">
        <v>158</v>
      </c>
      <c r="B161" t="str">
        <f t="shared" si="14"/>
        <v>AT0158</v>
      </c>
      <c r="C161" t="s">
        <v>485</v>
      </c>
      <c r="D161" t="s">
        <v>2583</v>
      </c>
      <c r="E161" t="s">
        <v>2207</v>
      </c>
      <c r="F161" t="str">
        <f t="shared" si="15"/>
        <v>insert into actionTerm values(</v>
      </c>
      <c r="G161" t="str">
        <f t="shared" si="16"/>
        <v>'AT0158'</v>
      </c>
      <c r="H161" t="str">
        <f t="shared" si="17"/>
        <v>'HAS_BOOK'</v>
      </c>
      <c r="I161" t="str">
        <f t="shared" si="18"/>
        <v>'BK0155'</v>
      </c>
      <c r="J161" t="str">
        <f t="shared" si="19"/>
        <v>'魔術書：ザ・ツナミ 所持'</v>
      </c>
      <c r="K161" t="s">
        <v>1442</v>
      </c>
      <c r="L161" t="str">
        <f t="shared" si="20"/>
        <v>insert into actionTerm values(,'AT0158','HAS_BOOK','BK0155','魔術書：ザ・ツナミ 所持');</v>
      </c>
    </row>
    <row r="162" spans="1:12">
      <c r="A162">
        <v>159</v>
      </c>
      <c r="B162" t="str">
        <f t="shared" si="14"/>
        <v>AT0159</v>
      </c>
      <c r="C162" t="s">
        <v>485</v>
      </c>
      <c r="D162" t="s">
        <v>2584</v>
      </c>
      <c r="E162" t="s">
        <v>2208</v>
      </c>
      <c r="F162" t="str">
        <f t="shared" si="15"/>
        <v>insert into actionTerm values(</v>
      </c>
      <c r="G162" t="str">
        <f t="shared" si="16"/>
        <v>'AT0159'</v>
      </c>
      <c r="H162" t="str">
        <f t="shared" si="17"/>
        <v>'HAS_BOOK'</v>
      </c>
      <c r="I162" t="str">
        <f t="shared" si="18"/>
        <v>'BK0156'</v>
      </c>
      <c r="J162" t="str">
        <f t="shared" si="19"/>
        <v>'魔術書：防波堤 所持'</v>
      </c>
      <c r="K162" t="s">
        <v>1442</v>
      </c>
      <c r="L162" t="str">
        <f t="shared" si="20"/>
        <v>insert into actionTerm values(,'AT0159','HAS_BOOK','BK0156','魔術書：防波堤 所持');</v>
      </c>
    </row>
    <row r="163" spans="1:12">
      <c r="A163">
        <v>160</v>
      </c>
      <c r="B163" t="str">
        <f t="shared" si="14"/>
        <v>AT0160</v>
      </c>
      <c r="C163" t="s">
        <v>485</v>
      </c>
      <c r="D163" t="s">
        <v>2585</v>
      </c>
      <c r="E163" t="s">
        <v>2209</v>
      </c>
      <c r="F163" t="str">
        <f t="shared" si="15"/>
        <v>insert into actionTerm values(</v>
      </c>
      <c r="G163" t="str">
        <f t="shared" si="16"/>
        <v>'AT0160'</v>
      </c>
      <c r="H163" t="str">
        <f t="shared" si="17"/>
        <v>'HAS_BOOK'</v>
      </c>
      <c r="I163" t="str">
        <f t="shared" si="18"/>
        <v>'BK0157'</v>
      </c>
      <c r="J163" t="str">
        <f t="shared" si="19"/>
        <v>'魔術書：神の守り 所持'</v>
      </c>
      <c r="K163" t="s">
        <v>1442</v>
      </c>
      <c r="L163" t="str">
        <f t="shared" si="20"/>
        <v>insert into actionTerm values(,'AT0160','HAS_BOOK','BK0157','魔術書：神の守り 所持');</v>
      </c>
    </row>
    <row r="164" spans="1:12">
      <c r="A164">
        <v>161</v>
      </c>
      <c r="B164" t="str">
        <f t="shared" si="14"/>
        <v>AT0161</v>
      </c>
      <c r="C164" t="s">
        <v>485</v>
      </c>
      <c r="D164" t="s">
        <v>2586</v>
      </c>
      <c r="E164" t="s">
        <v>2210</v>
      </c>
      <c r="F164" t="str">
        <f t="shared" si="15"/>
        <v>insert into actionTerm values(</v>
      </c>
      <c r="G164" t="str">
        <f t="shared" si="16"/>
        <v>'AT0161'</v>
      </c>
      <c r="H164" t="str">
        <f t="shared" si="17"/>
        <v>'HAS_BOOK'</v>
      </c>
      <c r="I164" t="str">
        <f t="shared" si="18"/>
        <v>'BK0158'</v>
      </c>
      <c r="J164" t="str">
        <f t="shared" si="19"/>
        <v>'魔術書：運命への介入 所持'</v>
      </c>
      <c r="K164" t="s">
        <v>1442</v>
      </c>
      <c r="L164" t="str">
        <f t="shared" si="20"/>
        <v>insert into actionTerm values(,'AT0161','HAS_BOOK','BK0158','魔術書：運命への介入 所持');</v>
      </c>
    </row>
    <row r="165" spans="1:12">
      <c r="A165">
        <v>162</v>
      </c>
      <c r="B165" t="str">
        <f t="shared" si="14"/>
        <v>AT0162</v>
      </c>
      <c r="C165" t="s">
        <v>485</v>
      </c>
      <c r="D165" t="s">
        <v>2587</v>
      </c>
      <c r="E165" t="s">
        <v>2211</v>
      </c>
      <c r="F165" t="str">
        <f t="shared" si="15"/>
        <v>insert into actionTerm values(</v>
      </c>
      <c r="G165" t="str">
        <f t="shared" si="16"/>
        <v>'AT0162'</v>
      </c>
      <c r="H165" t="str">
        <f t="shared" si="17"/>
        <v>'HAS_BOOK'</v>
      </c>
      <c r="I165" t="str">
        <f t="shared" si="18"/>
        <v>'BK0159'</v>
      </c>
      <c r="J165" t="str">
        <f t="shared" si="19"/>
        <v>'魔術書：縫合 所持'</v>
      </c>
      <c r="K165" t="s">
        <v>1442</v>
      </c>
      <c r="L165" t="str">
        <f t="shared" si="20"/>
        <v>insert into actionTerm values(,'AT0162','HAS_BOOK','BK0159','魔術書：縫合 所持');</v>
      </c>
    </row>
    <row r="166" spans="1:12">
      <c r="A166">
        <v>163</v>
      </c>
      <c r="B166" t="str">
        <f t="shared" si="14"/>
        <v>AT0163</v>
      </c>
      <c r="C166" t="s">
        <v>485</v>
      </c>
      <c r="D166" t="s">
        <v>2588</v>
      </c>
      <c r="E166" t="s">
        <v>2212</v>
      </c>
      <c r="F166" t="str">
        <f t="shared" si="15"/>
        <v>insert into actionTerm values(</v>
      </c>
      <c r="G166" t="str">
        <f t="shared" si="16"/>
        <v>'AT0163'</v>
      </c>
      <c r="H166" t="str">
        <f t="shared" si="17"/>
        <v>'HAS_BOOK'</v>
      </c>
      <c r="I166" t="str">
        <f t="shared" si="18"/>
        <v>'BK0160'</v>
      </c>
      <c r="J166" t="str">
        <f t="shared" si="19"/>
        <v>'魔術書：あなた司祭なの？ 所持'</v>
      </c>
      <c r="K166" t="s">
        <v>1442</v>
      </c>
      <c r="L166" t="str">
        <f t="shared" si="20"/>
        <v>insert into actionTerm values(,'AT0163','HAS_BOOK','BK0160','魔術書：あなた司祭なの？ 所持');</v>
      </c>
    </row>
    <row r="167" spans="1:12">
      <c r="A167">
        <v>164</v>
      </c>
      <c r="B167" t="str">
        <f t="shared" si="14"/>
        <v>AT0164</v>
      </c>
      <c r="C167" t="s">
        <v>485</v>
      </c>
      <c r="D167" t="s">
        <v>2589</v>
      </c>
      <c r="E167" t="s">
        <v>2213</v>
      </c>
      <c r="F167" t="str">
        <f t="shared" si="15"/>
        <v>insert into actionTerm values(</v>
      </c>
      <c r="G167" t="str">
        <f t="shared" si="16"/>
        <v>'AT0164'</v>
      </c>
      <c r="H167" t="str">
        <f t="shared" si="17"/>
        <v>'HAS_BOOK'</v>
      </c>
      <c r="I167" t="str">
        <f t="shared" si="18"/>
        <v>'BK0161'</v>
      </c>
      <c r="J167" t="str">
        <f t="shared" si="19"/>
        <v>'魔術書：死んでくれる？ 所持'</v>
      </c>
      <c r="K167" t="s">
        <v>1442</v>
      </c>
      <c r="L167" t="str">
        <f t="shared" si="20"/>
        <v>insert into actionTerm values(,'AT0164','HAS_BOOK','BK0161','魔術書：死んでくれる？ 所持');</v>
      </c>
    </row>
    <row r="168" spans="1:12">
      <c r="A168">
        <v>165</v>
      </c>
      <c r="B168" t="str">
        <f t="shared" si="14"/>
        <v>AT0165</v>
      </c>
      <c r="C168" t="s">
        <v>485</v>
      </c>
      <c r="D168" t="s">
        <v>2590</v>
      </c>
      <c r="E168" t="s">
        <v>2214</v>
      </c>
      <c r="F168" t="str">
        <f t="shared" si="15"/>
        <v>insert into actionTerm values(</v>
      </c>
      <c r="G168" t="str">
        <f t="shared" si="16"/>
        <v>'AT0165'</v>
      </c>
      <c r="H168" t="str">
        <f t="shared" si="17"/>
        <v>'HAS_BOOK'</v>
      </c>
      <c r="I168" t="str">
        <f t="shared" si="18"/>
        <v>'BK0162'</v>
      </c>
      <c r="J168" t="str">
        <f t="shared" si="19"/>
        <v>'魔術書：メギドラオォン（アォン） 所持'</v>
      </c>
      <c r="K168" t="s">
        <v>1442</v>
      </c>
      <c r="L168" t="str">
        <f t="shared" si="20"/>
        <v>insert into actionTerm values(,'AT0165','HAS_BOOK','BK0162','魔術書：メギドラオォン（アォン） 所持');</v>
      </c>
    </row>
    <row r="169" spans="1:12">
      <c r="A169">
        <v>166</v>
      </c>
      <c r="B169" t="str">
        <f t="shared" si="14"/>
        <v>AT0166</v>
      </c>
      <c r="C169" t="s">
        <v>485</v>
      </c>
      <c r="D169" t="s">
        <v>2591</v>
      </c>
      <c r="E169" t="s">
        <v>2215</v>
      </c>
      <c r="F169" t="str">
        <f t="shared" si="15"/>
        <v>insert into actionTerm values(</v>
      </c>
      <c r="G169" t="str">
        <f t="shared" si="16"/>
        <v>'AT0166'</v>
      </c>
      <c r="H169" t="str">
        <f t="shared" si="17"/>
        <v>'HAS_BOOK'</v>
      </c>
      <c r="I169" t="str">
        <f t="shared" si="18"/>
        <v>'BK0163'</v>
      </c>
      <c r="J169" t="str">
        <f t="shared" si="19"/>
        <v>'魔術書：風化 所持'</v>
      </c>
      <c r="K169" t="s">
        <v>1442</v>
      </c>
      <c r="L169" t="str">
        <f t="shared" si="20"/>
        <v>insert into actionTerm values(,'AT0166','HAS_BOOK','BK0163','魔術書：風化 所持');</v>
      </c>
    </row>
    <row r="170" spans="1:12">
      <c r="A170">
        <v>167</v>
      </c>
      <c r="B170" t="str">
        <f t="shared" si="14"/>
        <v>AT0167</v>
      </c>
      <c r="C170" t="s">
        <v>485</v>
      </c>
      <c r="D170" t="s">
        <v>2592</v>
      </c>
      <c r="E170" t="s">
        <v>2216</v>
      </c>
      <c r="F170" t="str">
        <f t="shared" si="15"/>
        <v>insert into actionTerm values(</v>
      </c>
      <c r="G170" t="str">
        <f t="shared" si="16"/>
        <v>'AT0167'</v>
      </c>
      <c r="H170" t="str">
        <f t="shared" si="17"/>
        <v>'HAS_BOOK'</v>
      </c>
      <c r="I170" t="str">
        <f t="shared" si="18"/>
        <v>'BK0164'</v>
      </c>
      <c r="J170" t="str">
        <f t="shared" si="19"/>
        <v>'魔術書：天罰 所持'</v>
      </c>
      <c r="K170" t="s">
        <v>1442</v>
      </c>
      <c r="L170" t="str">
        <f t="shared" si="20"/>
        <v>insert into actionTerm values(,'AT0167','HAS_BOOK','BK0164','魔術書：天罰 所持');</v>
      </c>
    </row>
    <row r="171" spans="1:12">
      <c r="A171">
        <v>168</v>
      </c>
      <c r="B171" t="str">
        <f t="shared" si="14"/>
        <v>AT0168</v>
      </c>
      <c r="C171" t="s">
        <v>485</v>
      </c>
      <c r="D171" t="s">
        <v>2593</v>
      </c>
      <c r="E171" t="s">
        <v>2217</v>
      </c>
      <c r="F171" t="str">
        <f t="shared" si="15"/>
        <v>insert into actionTerm values(</v>
      </c>
      <c r="G171" t="str">
        <f t="shared" si="16"/>
        <v>'AT0168'</v>
      </c>
      <c r="H171" t="str">
        <f t="shared" si="17"/>
        <v>'HAS_BOOK'</v>
      </c>
      <c r="I171" t="str">
        <f t="shared" si="18"/>
        <v>'BK0165'</v>
      </c>
      <c r="J171" t="str">
        <f t="shared" si="19"/>
        <v>'魔術書：天照 所持'</v>
      </c>
      <c r="K171" t="s">
        <v>1442</v>
      </c>
      <c r="L171" t="str">
        <f t="shared" si="20"/>
        <v>insert into actionTerm values(,'AT0168','HAS_BOOK','BK0165','魔術書：天照 所持');</v>
      </c>
    </row>
    <row r="172" spans="1:12">
      <c r="A172">
        <v>169</v>
      </c>
      <c r="B172" t="str">
        <f t="shared" si="14"/>
        <v>AT0169</v>
      </c>
      <c r="C172" t="s">
        <v>485</v>
      </c>
      <c r="D172" t="s">
        <v>2594</v>
      </c>
      <c r="E172" t="s">
        <v>2218</v>
      </c>
      <c r="F172" t="str">
        <f t="shared" si="15"/>
        <v>insert into actionTerm values(</v>
      </c>
      <c r="G172" t="str">
        <f t="shared" si="16"/>
        <v>'AT0169'</v>
      </c>
      <c r="H172" t="str">
        <f t="shared" si="17"/>
        <v>'HAS_BOOK'</v>
      </c>
      <c r="I172" t="str">
        <f t="shared" si="18"/>
        <v>'BK0166'</v>
      </c>
      <c r="J172" t="str">
        <f t="shared" si="19"/>
        <v>'魔術書：Jの炎のマント 所持'</v>
      </c>
      <c r="K172" t="s">
        <v>1442</v>
      </c>
      <c r="L172" t="str">
        <f t="shared" si="20"/>
        <v>insert into actionTerm values(,'AT0169','HAS_BOOK','BK0166','魔術書：Jの炎のマント 所持');</v>
      </c>
    </row>
    <row r="173" spans="1:12">
      <c r="A173">
        <v>170</v>
      </c>
      <c r="B173" t="str">
        <f t="shared" si="14"/>
        <v>AT0170</v>
      </c>
      <c r="C173" t="s">
        <v>485</v>
      </c>
      <c r="D173" t="s">
        <v>2595</v>
      </c>
      <c r="E173" t="s">
        <v>2219</v>
      </c>
      <c r="F173" t="str">
        <f t="shared" si="15"/>
        <v>insert into actionTerm values(</v>
      </c>
      <c r="G173" t="str">
        <f t="shared" si="16"/>
        <v>'AT0170'</v>
      </c>
      <c r="H173" t="str">
        <f t="shared" si="17"/>
        <v>'HAS_BOOK'</v>
      </c>
      <c r="I173" t="str">
        <f t="shared" si="18"/>
        <v>'BK0167'</v>
      </c>
      <c r="J173" t="str">
        <f t="shared" si="19"/>
        <v>'魔術書：手の込んだ自殺 所持'</v>
      </c>
      <c r="K173" t="s">
        <v>1442</v>
      </c>
      <c r="L173" t="str">
        <f t="shared" si="20"/>
        <v>insert into actionTerm values(,'AT0170','HAS_BOOK','BK0167','魔術書：手の込んだ自殺 所持');</v>
      </c>
    </row>
    <row r="174" spans="1:12">
      <c r="A174">
        <v>171</v>
      </c>
      <c r="B174" t="str">
        <f t="shared" si="14"/>
        <v>AT0171</v>
      </c>
      <c r="C174" t="s">
        <v>485</v>
      </c>
      <c r="D174" t="s">
        <v>2596</v>
      </c>
      <c r="E174" t="s">
        <v>2220</v>
      </c>
      <c r="F174" t="str">
        <f t="shared" si="15"/>
        <v>insert into actionTerm values(</v>
      </c>
      <c r="G174" t="str">
        <f t="shared" si="16"/>
        <v>'AT0171'</v>
      </c>
      <c r="H174" t="str">
        <f t="shared" si="17"/>
        <v>'HAS_BOOK'</v>
      </c>
      <c r="I174" t="str">
        <f t="shared" si="18"/>
        <v>'BK0168'</v>
      </c>
      <c r="J174" t="str">
        <f t="shared" si="19"/>
        <v>'魔術書：背水の陣 所持'</v>
      </c>
      <c r="K174" t="s">
        <v>1442</v>
      </c>
      <c r="L174" t="str">
        <f t="shared" si="20"/>
        <v>insert into actionTerm values(,'AT0171','HAS_BOOK','BK0168','魔術書：背水の陣 所持');</v>
      </c>
    </row>
    <row r="175" spans="1:12">
      <c r="A175">
        <v>172</v>
      </c>
      <c r="B175" t="str">
        <f t="shared" si="14"/>
        <v>AT0172</v>
      </c>
      <c r="C175" t="s">
        <v>485</v>
      </c>
      <c r="D175" t="s">
        <v>2597</v>
      </c>
      <c r="E175" t="s">
        <v>2221</v>
      </c>
      <c r="F175" t="str">
        <f t="shared" si="15"/>
        <v>insert into actionTerm values(</v>
      </c>
      <c r="G175" t="str">
        <f t="shared" si="16"/>
        <v>'AT0172'</v>
      </c>
      <c r="H175" t="str">
        <f t="shared" si="17"/>
        <v>'HAS_BOOK'</v>
      </c>
      <c r="I175" t="str">
        <f t="shared" si="18"/>
        <v>'BK0169'</v>
      </c>
      <c r="J175" t="str">
        <f t="shared" si="19"/>
        <v>'魔術書：火蛇 所持'</v>
      </c>
      <c r="K175" t="s">
        <v>1442</v>
      </c>
      <c r="L175" t="str">
        <f t="shared" si="20"/>
        <v>insert into actionTerm values(,'AT0172','HAS_BOOK','BK0169','魔術書：火蛇 所持');</v>
      </c>
    </row>
    <row r="176" spans="1:12">
      <c r="A176">
        <v>173</v>
      </c>
      <c r="B176" t="str">
        <f t="shared" si="14"/>
        <v>AT0173</v>
      </c>
      <c r="C176" t="s">
        <v>485</v>
      </c>
      <c r="D176" t="s">
        <v>2598</v>
      </c>
      <c r="E176" t="s">
        <v>2222</v>
      </c>
      <c r="F176" t="str">
        <f t="shared" si="15"/>
        <v>insert into actionTerm values(</v>
      </c>
      <c r="G176" t="str">
        <f t="shared" si="16"/>
        <v>'AT0173'</v>
      </c>
      <c r="H176" t="str">
        <f t="shared" si="17"/>
        <v>'HAS_BOOK'</v>
      </c>
      <c r="I176" t="str">
        <f t="shared" si="18"/>
        <v>'BK0170'</v>
      </c>
      <c r="J176" t="str">
        <f t="shared" si="19"/>
        <v>'魔術書：力王 所持'</v>
      </c>
      <c r="K176" t="s">
        <v>1442</v>
      </c>
      <c r="L176" t="str">
        <f t="shared" si="20"/>
        <v>insert into actionTerm values(,'AT0173','HAS_BOOK','BK0170','魔術書：力王 所持');</v>
      </c>
    </row>
    <row r="177" spans="1:12">
      <c r="A177">
        <v>174</v>
      </c>
      <c r="B177" t="str">
        <f t="shared" si="14"/>
        <v>AT0174</v>
      </c>
      <c r="C177" t="s">
        <v>485</v>
      </c>
      <c r="D177" t="s">
        <v>2599</v>
      </c>
      <c r="E177" t="s">
        <v>2223</v>
      </c>
      <c r="F177" t="str">
        <f t="shared" si="15"/>
        <v>insert into actionTerm values(</v>
      </c>
      <c r="G177" t="str">
        <f t="shared" si="16"/>
        <v>'AT0174'</v>
      </c>
      <c r="H177" t="str">
        <f t="shared" si="17"/>
        <v>'HAS_BOOK'</v>
      </c>
      <c r="I177" t="str">
        <f t="shared" si="18"/>
        <v>'BK0171'</v>
      </c>
      <c r="J177" t="str">
        <f t="shared" si="19"/>
        <v>'魔術書：魔封陣 所持'</v>
      </c>
      <c r="K177" t="s">
        <v>1442</v>
      </c>
      <c r="L177" t="str">
        <f t="shared" si="20"/>
        <v>insert into actionTerm values(,'AT0174','HAS_BOOK','BK0171','魔術書：魔封陣 所持');</v>
      </c>
    </row>
    <row r="178" spans="1:12">
      <c r="A178">
        <v>175</v>
      </c>
      <c r="B178" t="str">
        <f t="shared" si="14"/>
        <v>AT0175</v>
      </c>
      <c r="C178" t="s">
        <v>485</v>
      </c>
      <c r="D178" t="s">
        <v>2600</v>
      </c>
      <c r="E178" t="s">
        <v>2224</v>
      </c>
      <c r="F178" t="str">
        <f t="shared" si="15"/>
        <v>insert into actionTerm values(</v>
      </c>
      <c r="G178" t="str">
        <f t="shared" si="16"/>
        <v>'AT0175'</v>
      </c>
      <c r="H178" t="str">
        <f t="shared" si="17"/>
        <v>'HAS_BOOK'</v>
      </c>
      <c r="I178" t="str">
        <f t="shared" si="18"/>
        <v>'BK0172'</v>
      </c>
      <c r="J178" t="str">
        <f t="shared" si="19"/>
        <v>'魔術書：魔力の矢 所持'</v>
      </c>
      <c r="K178" t="s">
        <v>1442</v>
      </c>
      <c r="L178" t="str">
        <f t="shared" si="20"/>
        <v>insert into actionTerm values(,'AT0175','HAS_BOOK','BK0172','魔術書：魔力の矢 所持');</v>
      </c>
    </row>
    <row r="179" spans="1:12">
      <c r="A179">
        <v>176</v>
      </c>
      <c r="B179" t="str">
        <f t="shared" si="14"/>
        <v>AT0176</v>
      </c>
      <c r="C179" t="s">
        <v>485</v>
      </c>
      <c r="D179" t="s">
        <v>2601</v>
      </c>
      <c r="E179" t="s">
        <v>2225</v>
      </c>
      <c r="F179" t="str">
        <f t="shared" si="15"/>
        <v>insert into actionTerm values(</v>
      </c>
      <c r="G179" t="str">
        <f t="shared" si="16"/>
        <v>'AT0176'</v>
      </c>
      <c r="H179" t="str">
        <f t="shared" si="17"/>
        <v>'HAS_BOOK'</v>
      </c>
      <c r="I179" t="str">
        <f t="shared" si="18"/>
        <v>'BK0173'</v>
      </c>
      <c r="J179" t="str">
        <f t="shared" si="19"/>
        <v>'魔術書：雷衣 所持'</v>
      </c>
      <c r="K179" t="s">
        <v>1442</v>
      </c>
      <c r="L179" t="str">
        <f t="shared" si="20"/>
        <v>insert into actionTerm values(,'AT0176','HAS_BOOK','BK0173','魔術書：雷衣 所持');</v>
      </c>
    </row>
    <row r="180" spans="1:12">
      <c r="A180">
        <v>177</v>
      </c>
      <c r="B180" t="str">
        <f t="shared" si="14"/>
        <v>AT0177</v>
      </c>
      <c r="C180" t="s">
        <v>485</v>
      </c>
      <c r="D180" t="s">
        <v>2602</v>
      </c>
      <c r="E180" t="s">
        <v>2226</v>
      </c>
      <c r="F180" t="str">
        <f t="shared" si="15"/>
        <v>insert into actionTerm values(</v>
      </c>
      <c r="G180" t="str">
        <f t="shared" si="16"/>
        <v>'AT0177'</v>
      </c>
      <c r="H180" t="str">
        <f t="shared" si="17"/>
        <v>'HAS_BOOK'</v>
      </c>
      <c r="I180" t="str">
        <f t="shared" si="18"/>
        <v>'BK0174'</v>
      </c>
      <c r="J180" t="str">
        <f t="shared" si="19"/>
        <v>'魔術書：マッハ１１１ 所持'</v>
      </c>
      <c r="K180" t="s">
        <v>1442</v>
      </c>
      <c r="L180" t="str">
        <f t="shared" si="20"/>
        <v>insert into actionTerm values(,'AT0177','HAS_BOOK','BK0174','魔術書：マッハ１１１ 所持');</v>
      </c>
    </row>
    <row r="181" spans="1:12">
      <c r="A181">
        <v>178</v>
      </c>
      <c r="B181" t="str">
        <f t="shared" si="14"/>
        <v>AT0178</v>
      </c>
      <c r="C181" t="s">
        <v>485</v>
      </c>
      <c r="D181" t="s">
        <v>2603</v>
      </c>
      <c r="E181" t="s">
        <v>2227</v>
      </c>
      <c r="F181" t="str">
        <f t="shared" si="15"/>
        <v>insert into actionTerm values(</v>
      </c>
      <c r="G181" t="str">
        <f t="shared" si="16"/>
        <v>'AT0178'</v>
      </c>
      <c r="H181" t="str">
        <f t="shared" si="17"/>
        <v>'HAS_BOOK'</v>
      </c>
      <c r="I181" t="str">
        <f t="shared" si="18"/>
        <v>'BK0175'</v>
      </c>
      <c r="J181" t="str">
        <f t="shared" si="19"/>
        <v>'魔術書：精神注入棒 所持'</v>
      </c>
      <c r="K181" t="s">
        <v>1442</v>
      </c>
      <c r="L181" t="str">
        <f t="shared" si="20"/>
        <v>insert into actionTerm values(,'AT0178','HAS_BOOK','BK0175','魔術書：精神注入棒 所持');</v>
      </c>
    </row>
    <row r="182" spans="1:12">
      <c r="A182">
        <v>179</v>
      </c>
      <c r="B182" t="str">
        <f t="shared" si="14"/>
        <v>AT0179</v>
      </c>
      <c r="C182" t="s">
        <v>485</v>
      </c>
      <c r="D182" t="s">
        <v>2604</v>
      </c>
      <c r="E182" t="s">
        <v>2228</v>
      </c>
      <c r="F182" t="str">
        <f t="shared" si="15"/>
        <v>insert into actionTerm values(</v>
      </c>
      <c r="G182" t="str">
        <f t="shared" si="16"/>
        <v>'AT0179'</v>
      </c>
      <c r="H182" t="str">
        <f t="shared" si="17"/>
        <v>'HAS_BOOK'</v>
      </c>
      <c r="I182" t="str">
        <f t="shared" si="18"/>
        <v>'BK0176'</v>
      </c>
      <c r="J182" t="str">
        <f t="shared" si="19"/>
        <v>'魔術書：フジヤマ 所持'</v>
      </c>
      <c r="K182" t="s">
        <v>1442</v>
      </c>
      <c r="L182" t="str">
        <f t="shared" si="20"/>
        <v>insert into actionTerm values(,'AT0179','HAS_BOOK','BK0176','魔術書：フジヤマ 所持');</v>
      </c>
    </row>
    <row r="183" spans="1:12">
      <c r="A183">
        <v>180</v>
      </c>
      <c r="B183" t="str">
        <f t="shared" si="14"/>
        <v>AT0180</v>
      </c>
      <c r="C183" t="s">
        <v>485</v>
      </c>
      <c r="D183" t="s">
        <v>2605</v>
      </c>
      <c r="E183" t="s">
        <v>2229</v>
      </c>
      <c r="F183" t="str">
        <f t="shared" si="15"/>
        <v>insert into actionTerm values(</v>
      </c>
      <c r="G183" t="str">
        <f t="shared" si="16"/>
        <v>'AT0180'</v>
      </c>
      <c r="H183" t="str">
        <f t="shared" si="17"/>
        <v>'HAS_BOOK'</v>
      </c>
      <c r="I183" t="str">
        <f t="shared" si="18"/>
        <v>'BK0177'</v>
      </c>
      <c r="J183" t="str">
        <f t="shared" si="19"/>
        <v>'魔術書：カミカゼ 所持'</v>
      </c>
      <c r="K183" t="s">
        <v>1442</v>
      </c>
      <c r="L183" t="str">
        <f t="shared" si="20"/>
        <v>insert into actionTerm values(,'AT0180','HAS_BOOK','BK0177','魔術書：カミカゼ 所持');</v>
      </c>
    </row>
    <row r="184" spans="1:12">
      <c r="A184">
        <v>181</v>
      </c>
      <c r="B184" t="str">
        <f t="shared" si="14"/>
        <v>AT0181</v>
      </c>
      <c r="C184" t="s">
        <v>485</v>
      </c>
      <c r="D184" t="s">
        <v>2606</v>
      </c>
      <c r="E184" t="s">
        <v>2230</v>
      </c>
      <c r="F184" t="str">
        <f t="shared" si="15"/>
        <v>insert into actionTerm values(</v>
      </c>
      <c r="G184" t="str">
        <f t="shared" si="16"/>
        <v>'AT0181'</v>
      </c>
      <c r="H184" t="str">
        <f t="shared" si="17"/>
        <v>'HAS_BOOK'</v>
      </c>
      <c r="I184" t="str">
        <f t="shared" si="18"/>
        <v>'BK0178'</v>
      </c>
      <c r="J184" t="str">
        <f t="shared" si="19"/>
        <v>'魔術書：残像剣 所持'</v>
      </c>
      <c r="K184" t="s">
        <v>1442</v>
      </c>
      <c r="L184" t="str">
        <f t="shared" si="20"/>
        <v>insert into actionTerm values(,'AT0181','HAS_BOOK','BK0178','魔術書：残像剣 所持');</v>
      </c>
    </row>
    <row r="185" spans="1:12">
      <c r="A185">
        <v>182</v>
      </c>
      <c r="B185" t="str">
        <f t="shared" si="14"/>
        <v>AT0182</v>
      </c>
      <c r="C185" t="s">
        <v>485</v>
      </c>
      <c r="D185" t="s">
        <v>2607</v>
      </c>
      <c r="E185" t="s">
        <v>2231</v>
      </c>
      <c r="F185" t="str">
        <f t="shared" si="15"/>
        <v>insert into actionTerm values(</v>
      </c>
      <c r="G185" t="str">
        <f t="shared" si="16"/>
        <v>'AT0182'</v>
      </c>
      <c r="H185" t="str">
        <f t="shared" si="17"/>
        <v>'HAS_BOOK'</v>
      </c>
      <c r="I185" t="str">
        <f t="shared" si="18"/>
        <v>'BK0179'</v>
      </c>
      <c r="J185" t="str">
        <f t="shared" si="19"/>
        <v>'魔術書：雷神ハンマー 所持'</v>
      </c>
      <c r="K185" t="s">
        <v>1442</v>
      </c>
      <c r="L185" t="str">
        <f t="shared" si="20"/>
        <v>insert into actionTerm values(,'AT0182','HAS_BOOK','BK0179','魔術書：雷神ハンマー 所持');</v>
      </c>
    </row>
    <row r="186" spans="1:12">
      <c r="A186">
        <v>183</v>
      </c>
      <c r="B186" t="str">
        <f t="shared" si="14"/>
        <v>AT0183</v>
      </c>
      <c r="C186" t="s">
        <v>485</v>
      </c>
      <c r="D186" t="s">
        <v>2608</v>
      </c>
      <c r="E186" t="s">
        <v>2232</v>
      </c>
      <c r="F186" t="str">
        <f t="shared" si="15"/>
        <v>insert into actionTerm values(</v>
      </c>
      <c r="G186" t="str">
        <f t="shared" si="16"/>
        <v>'AT0183'</v>
      </c>
      <c r="H186" t="str">
        <f t="shared" si="17"/>
        <v>'HAS_BOOK'</v>
      </c>
      <c r="I186" t="str">
        <f t="shared" si="18"/>
        <v>'BK0180'</v>
      </c>
      <c r="J186" t="str">
        <f t="shared" si="19"/>
        <v>'魔術書：粘着地面 所持'</v>
      </c>
      <c r="K186" t="s">
        <v>1442</v>
      </c>
      <c r="L186" t="str">
        <f t="shared" si="20"/>
        <v>insert into actionTerm values(,'AT0183','HAS_BOOK','BK0180','魔術書：粘着地面 所持');</v>
      </c>
    </row>
    <row r="187" spans="1:12">
      <c r="A187">
        <v>184</v>
      </c>
      <c r="B187" t="str">
        <f t="shared" si="14"/>
        <v>AT0184</v>
      </c>
      <c r="C187" t="s">
        <v>485</v>
      </c>
      <c r="D187" t="s">
        <v>2609</v>
      </c>
      <c r="E187" t="s">
        <v>2233</v>
      </c>
      <c r="F187" t="str">
        <f t="shared" si="15"/>
        <v>insert into actionTerm values(</v>
      </c>
      <c r="G187" t="str">
        <f t="shared" si="16"/>
        <v>'AT0184'</v>
      </c>
      <c r="H187" t="str">
        <f t="shared" si="17"/>
        <v>'HAS_BOOK'</v>
      </c>
      <c r="I187" t="str">
        <f t="shared" si="18"/>
        <v>'BK0181'</v>
      </c>
      <c r="J187" t="str">
        <f t="shared" si="19"/>
        <v>'魔術書：151/15 所持'</v>
      </c>
      <c r="K187" t="s">
        <v>1442</v>
      </c>
      <c r="L187" t="str">
        <f t="shared" si="20"/>
        <v>insert into actionTerm values(,'AT0184','HAS_BOOK','BK0181','魔術書：151/15 所持');</v>
      </c>
    </row>
    <row r="188" spans="1:12">
      <c r="A188">
        <v>185</v>
      </c>
      <c r="B188" t="str">
        <f t="shared" si="14"/>
        <v>AT0185</v>
      </c>
      <c r="C188" t="s">
        <v>485</v>
      </c>
      <c r="D188" t="s">
        <v>2610</v>
      </c>
      <c r="E188" t="s">
        <v>2234</v>
      </c>
      <c r="F188" t="str">
        <f t="shared" si="15"/>
        <v>insert into actionTerm values(</v>
      </c>
      <c r="G188" t="str">
        <f t="shared" si="16"/>
        <v>'AT0185'</v>
      </c>
      <c r="H188" t="str">
        <f t="shared" si="17"/>
        <v>'HAS_BOOK'</v>
      </c>
      <c r="I188" t="str">
        <f t="shared" si="18"/>
        <v>'BK0182'</v>
      </c>
      <c r="J188" t="str">
        <f t="shared" si="19"/>
        <v>'魔術書：人格モードのリセット 所持'</v>
      </c>
      <c r="K188" t="s">
        <v>1442</v>
      </c>
      <c r="L188" t="str">
        <f t="shared" si="20"/>
        <v>insert into actionTerm values(,'AT0185','HAS_BOOK','BK0182','魔術書：人格モードのリセット 所持');</v>
      </c>
    </row>
    <row r="189" spans="1:12">
      <c r="A189">
        <v>186</v>
      </c>
      <c r="B189" t="str">
        <f t="shared" si="14"/>
        <v>AT0186</v>
      </c>
      <c r="C189" t="s">
        <v>485</v>
      </c>
      <c r="D189" t="s">
        <v>2611</v>
      </c>
      <c r="E189" t="s">
        <v>2235</v>
      </c>
      <c r="F189" t="str">
        <f t="shared" si="15"/>
        <v>insert into actionTerm values(</v>
      </c>
      <c r="G189" t="str">
        <f t="shared" si="16"/>
        <v>'AT0186'</v>
      </c>
      <c r="H189" t="str">
        <f t="shared" si="17"/>
        <v>'HAS_BOOK'</v>
      </c>
      <c r="I189" t="str">
        <f t="shared" si="18"/>
        <v>'BK0183'</v>
      </c>
      <c r="J189" t="str">
        <f t="shared" si="19"/>
        <v>'魔術書：奇跡 所持'</v>
      </c>
      <c r="K189" t="s">
        <v>1442</v>
      </c>
      <c r="L189" t="str">
        <f t="shared" si="20"/>
        <v>insert into actionTerm values(,'AT0186','HAS_BOOK','BK0183','魔術書：奇跡 所持');</v>
      </c>
    </row>
    <row r="190" spans="1:12">
      <c r="A190">
        <v>187</v>
      </c>
      <c r="B190" t="str">
        <f t="shared" si="14"/>
        <v>AT0187</v>
      </c>
      <c r="C190" t="s">
        <v>485</v>
      </c>
      <c r="D190" t="s">
        <v>2612</v>
      </c>
      <c r="E190" t="s">
        <v>2236</v>
      </c>
      <c r="F190" t="str">
        <f t="shared" si="15"/>
        <v>insert into actionTerm values(</v>
      </c>
      <c r="G190" t="str">
        <f t="shared" si="16"/>
        <v>'AT0187'</v>
      </c>
      <c r="H190" t="str">
        <f t="shared" si="17"/>
        <v>'HAS_BOOK'</v>
      </c>
      <c r="I190" t="str">
        <f t="shared" si="18"/>
        <v>'BK0184'</v>
      </c>
      <c r="J190" t="str">
        <f t="shared" si="19"/>
        <v>'魔術書：浮遊 所持'</v>
      </c>
      <c r="K190" t="s">
        <v>1442</v>
      </c>
      <c r="L190" t="str">
        <f t="shared" si="20"/>
        <v>insert into actionTerm values(,'AT0187','HAS_BOOK','BK0184','魔術書：浮遊 所持');</v>
      </c>
    </row>
    <row r="191" spans="1:12">
      <c r="A191">
        <v>188</v>
      </c>
      <c r="B191" t="str">
        <f t="shared" si="14"/>
        <v>AT0188</v>
      </c>
      <c r="C191" t="s">
        <v>485</v>
      </c>
      <c r="D191" t="s">
        <v>2613</v>
      </c>
      <c r="E191" t="s">
        <v>2237</v>
      </c>
      <c r="F191" t="str">
        <f t="shared" si="15"/>
        <v>insert into actionTerm values(</v>
      </c>
      <c r="G191" t="str">
        <f t="shared" si="16"/>
        <v>'AT0188'</v>
      </c>
      <c r="H191" t="str">
        <f t="shared" si="17"/>
        <v>'HAS_BOOK'</v>
      </c>
      <c r="I191" t="str">
        <f t="shared" si="18"/>
        <v>'BK0185'</v>
      </c>
      <c r="J191" t="str">
        <f t="shared" si="19"/>
        <v>'魔術書：キクゴロウエライ 所持'</v>
      </c>
      <c r="K191" t="s">
        <v>1442</v>
      </c>
      <c r="L191" t="str">
        <f t="shared" si="20"/>
        <v>insert into actionTerm values(,'AT0188','HAS_BOOK','BK0185','魔術書：キクゴロウエライ 所持');</v>
      </c>
    </row>
    <row r="192" spans="1:12">
      <c r="A192">
        <v>189</v>
      </c>
      <c r="B192" t="str">
        <f t="shared" si="14"/>
        <v>AT0189</v>
      </c>
      <c r="C192" t="s">
        <v>485</v>
      </c>
      <c r="D192" t="s">
        <v>2614</v>
      </c>
      <c r="E192" t="s">
        <v>2238</v>
      </c>
      <c r="F192" t="str">
        <f t="shared" si="15"/>
        <v>insert into actionTerm values(</v>
      </c>
      <c r="G192" t="str">
        <f t="shared" si="16"/>
        <v>'AT0189'</v>
      </c>
      <c r="H192" t="str">
        <f t="shared" si="17"/>
        <v>'HAS_BOOK'</v>
      </c>
      <c r="I192" t="str">
        <f t="shared" si="18"/>
        <v>'BK0186'</v>
      </c>
      <c r="J192" t="str">
        <f t="shared" si="19"/>
        <v>'魔術書：灼熱 所持'</v>
      </c>
      <c r="K192" t="s">
        <v>1442</v>
      </c>
      <c r="L192" t="str">
        <f t="shared" si="20"/>
        <v>insert into actionTerm values(,'AT0189','HAS_BOOK','BK0186','魔術書：灼熱 所持');</v>
      </c>
    </row>
    <row r="193" spans="1:12">
      <c r="A193">
        <v>190</v>
      </c>
      <c r="B193" t="str">
        <f t="shared" si="14"/>
        <v>AT0190</v>
      </c>
      <c r="C193" t="s">
        <v>485</v>
      </c>
      <c r="D193" t="s">
        <v>2615</v>
      </c>
      <c r="E193" t="s">
        <v>2239</v>
      </c>
      <c r="F193" t="str">
        <f t="shared" si="15"/>
        <v>insert into actionTerm values(</v>
      </c>
      <c r="G193" t="str">
        <f t="shared" si="16"/>
        <v>'AT0190'</v>
      </c>
      <c r="H193" t="str">
        <f t="shared" si="17"/>
        <v>'HAS_BOOK'</v>
      </c>
      <c r="I193" t="str">
        <f t="shared" si="18"/>
        <v>'BK0187'</v>
      </c>
      <c r="J193" t="str">
        <f t="shared" si="19"/>
        <v>'魔術書：輝きのブレス 所持'</v>
      </c>
      <c r="K193" t="s">
        <v>1442</v>
      </c>
      <c r="L193" t="str">
        <f t="shared" si="20"/>
        <v>insert into actionTerm values(,'AT0190','HAS_BOOK','BK0187','魔術書：輝きのブレス 所持');</v>
      </c>
    </row>
    <row r="194" spans="1:12">
      <c r="A194">
        <v>191</v>
      </c>
      <c r="B194" t="str">
        <f t="shared" si="14"/>
        <v>AT0191</v>
      </c>
      <c r="C194" t="s">
        <v>485</v>
      </c>
      <c r="D194" t="s">
        <v>2616</v>
      </c>
      <c r="E194" t="s">
        <v>2240</v>
      </c>
      <c r="F194" t="str">
        <f t="shared" si="15"/>
        <v>insert into actionTerm values(</v>
      </c>
      <c r="G194" t="str">
        <f t="shared" si="16"/>
        <v>'AT0191'</v>
      </c>
      <c r="H194" t="str">
        <f t="shared" si="17"/>
        <v>'HAS_BOOK'</v>
      </c>
      <c r="I194" t="str">
        <f t="shared" si="18"/>
        <v>'BK0188'</v>
      </c>
      <c r="J194" t="str">
        <f t="shared" si="19"/>
        <v>'魔術書：解凍 所持'</v>
      </c>
      <c r="K194" t="s">
        <v>1442</v>
      </c>
      <c r="L194" t="str">
        <f t="shared" si="20"/>
        <v>insert into actionTerm values(,'AT0191','HAS_BOOK','BK0188','魔術書：解凍 所持');</v>
      </c>
    </row>
    <row r="195" spans="1:12">
      <c r="A195">
        <v>192</v>
      </c>
      <c r="B195" t="str">
        <f t="shared" si="14"/>
        <v>AT0192</v>
      </c>
      <c r="C195" t="s">
        <v>485</v>
      </c>
      <c r="D195" t="s">
        <v>2617</v>
      </c>
      <c r="E195" t="s">
        <v>2241</v>
      </c>
      <c r="F195" t="str">
        <f t="shared" si="15"/>
        <v>insert into actionTerm values(</v>
      </c>
      <c r="G195" t="str">
        <f t="shared" si="16"/>
        <v>'AT0192'</v>
      </c>
      <c r="H195" t="str">
        <f t="shared" si="17"/>
        <v>'HAS_BOOK'</v>
      </c>
      <c r="I195" t="str">
        <f t="shared" si="18"/>
        <v>'BK0189'</v>
      </c>
      <c r="J195" t="str">
        <f t="shared" si="19"/>
        <v>'魔術書：神経痛 所持'</v>
      </c>
      <c r="K195" t="s">
        <v>1442</v>
      </c>
      <c r="L195" t="str">
        <f t="shared" si="20"/>
        <v>insert into actionTerm values(,'AT0192','HAS_BOOK','BK0189','魔術書：神経痛 所持');</v>
      </c>
    </row>
    <row r="196" spans="1:12">
      <c r="A196">
        <v>193</v>
      </c>
      <c r="B196" t="str">
        <f t="shared" si="14"/>
        <v>AT0193</v>
      </c>
      <c r="C196" t="s">
        <v>485</v>
      </c>
      <c r="D196" t="s">
        <v>2618</v>
      </c>
      <c r="E196" t="s">
        <v>2242</v>
      </c>
      <c r="F196" t="str">
        <f t="shared" si="15"/>
        <v>insert into actionTerm values(</v>
      </c>
      <c r="G196" t="str">
        <f t="shared" si="16"/>
        <v>'AT0193'</v>
      </c>
      <c r="H196" t="str">
        <f t="shared" si="17"/>
        <v>'HAS_BOOK'</v>
      </c>
      <c r="I196" t="str">
        <f t="shared" si="18"/>
        <v>'BK0190'</v>
      </c>
      <c r="J196" t="str">
        <f t="shared" si="19"/>
        <v>'魔術書：絹笠 所持'</v>
      </c>
      <c r="K196" t="s">
        <v>1442</v>
      </c>
      <c r="L196" t="str">
        <f t="shared" si="20"/>
        <v>insert into actionTerm values(,'AT0193','HAS_BOOK','BK0190','魔術書：絹笠 所持');</v>
      </c>
    </row>
    <row r="197" spans="1:12">
      <c r="A197">
        <v>194</v>
      </c>
      <c r="B197" t="str">
        <f t="shared" ref="B197:B260" si="21">"AT"&amp;TEXT(A197,"0000")</f>
        <v>AT0194</v>
      </c>
      <c r="C197" t="s">
        <v>485</v>
      </c>
      <c r="D197" t="s">
        <v>2619</v>
      </c>
      <c r="E197" t="s">
        <v>2243</v>
      </c>
      <c r="F197" t="str">
        <f t="shared" ref="F197:F260" si="22">"insert into actionTerm values("</f>
        <v>insert into actionTerm values(</v>
      </c>
      <c r="G197" t="str">
        <f t="shared" ref="G197:G260" si="23">"'"&amp;B197&amp;"'"</f>
        <v>'AT0194'</v>
      </c>
      <c r="H197" t="str">
        <f t="shared" ref="H197:H260" si="24">"'"&amp;C197&amp;"'"</f>
        <v>'HAS_BOOK'</v>
      </c>
      <c r="I197" t="str">
        <f t="shared" ref="I197:I260" si="25">"'"&amp;D197&amp;"'"</f>
        <v>'BK0191'</v>
      </c>
      <c r="J197" t="str">
        <f t="shared" ref="J197:J260" si="26">"'"&amp;E197&amp;"'"</f>
        <v>'魔術書：毒の雨 所持'</v>
      </c>
      <c r="K197" t="s">
        <v>1442</v>
      </c>
      <c r="L197" t="str">
        <f t="shared" ref="L197:L260" si="27">F197&amp;","&amp;G197&amp;","&amp;H197&amp;","&amp;I197&amp;","&amp;J197&amp;K197</f>
        <v>insert into actionTerm values(,'AT0194','HAS_BOOK','BK0191','魔術書：毒の雨 所持');</v>
      </c>
    </row>
    <row r="198" spans="1:12">
      <c r="A198">
        <v>195</v>
      </c>
      <c r="B198" t="str">
        <f t="shared" si="21"/>
        <v>AT0195</v>
      </c>
      <c r="C198" t="s">
        <v>485</v>
      </c>
      <c r="D198" t="s">
        <v>2620</v>
      </c>
      <c r="E198" t="s">
        <v>2244</v>
      </c>
      <c r="F198" t="str">
        <f t="shared" si="22"/>
        <v>insert into actionTerm values(</v>
      </c>
      <c r="G198" t="str">
        <f t="shared" si="23"/>
        <v>'AT0195'</v>
      </c>
      <c r="H198" t="str">
        <f t="shared" si="24"/>
        <v>'HAS_BOOK'</v>
      </c>
      <c r="I198" t="str">
        <f t="shared" si="25"/>
        <v>'BK0192'</v>
      </c>
      <c r="J198" t="str">
        <f t="shared" si="26"/>
        <v>'魔術書：バイオ・ウェポン 所持'</v>
      </c>
      <c r="K198" t="s">
        <v>1442</v>
      </c>
      <c r="L198" t="str">
        <f t="shared" si="27"/>
        <v>insert into actionTerm values(,'AT0195','HAS_BOOK','BK0192','魔術書：バイオ・ウェポン 所持');</v>
      </c>
    </row>
    <row r="199" spans="1:12">
      <c r="A199">
        <v>196</v>
      </c>
      <c r="B199" t="str">
        <f t="shared" si="21"/>
        <v>AT0196</v>
      </c>
      <c r="C199" t="s">
        <v>485</v>
      </c>
      <c r="D199" t="s">
        <v>2621</v>
      </c>
      <c r="E199" t="s">
        <v>2245</v>
      </c>
      <c r="F199" t="str">
        <f t="shared" si="22"/>
        <v>insert into actionTerm values(</v>
      </c>
      <c r="G199" t="str">
        <f t="shared" si="23"/>
        <v>'AT0196'</v>
      </c>
      <c r="H199" t="str">
        <f t="shared" si="24"/>
        <v>'HAS_BOOK'</v>
      </c>
      <c r="I199" t="str">
        <f t="shared" si="25"/>
        <v>'BK0193'</v>
      </c>
      <c r="J199" t="str">
        <f t="shared" si="26"/>
        <v>'魔術書：汚染 所持'</v>
      </c>
      <c r="K199" t="s">
        <v>1442</v>
      </c>
      <c r="L199" t="str">
        <f t="shared" si="27"/>
        <v>insert into actionTerm values(,'AT0196','HAS_BOOK','BK0193','魔術書：汚染 所持');</v>
      </c>
    </row>
    <row r="200" spans="1:12">
      <c r="A200">
        <v>197</v>
      </c>
      <c r="B200" t="str">
        <f t="shared" si="21"/>
        <v>AT0197</v>
      </c>
      <c r="C200" t="s">
        <v>485</v>
      </c>
      <c r="D200" t="s">
        <v>2622</v>
      </c>
      <c r="E200" t="s">
        <v>2246</v>
      </c>
      <c r="F200" t="str">
        <f t="shared" si="22"/>
        <v>insert into actionTerm values(</v>
      </c>
      <c r="G200" t="str">
        <f t="shared" si="23"/>
        <v>'AT0197'</v>
      </c>
      <c r="H200" t="str">
        <f t="shared" si="24"/>
        <v>'HAS_BOOK'</v>
      </c>
      <c r="I200" t="str">
        <f t="shared" si="25"/>
        <v>'BK0194'</v>
      </c>
      <c r="J200" t="str">
        <f t="shared" si="26"/>
        <v>'魔術書：錬金術 所持'</v>
      </c>
      <c r="K200" t="s">
        <v>1442</v>
      </c>
      <c r="L200" t="str">
        <f t="shared" si="27"/>
        <v>insert into actionTerm values(,'AT0197','HAS_BOOK','BK0194','魔術書：錬金術 所持');</v>
      </c>
    </row>
    <row r="201" spans="1:12">
      <c r="A201">
        <v>198</v>
      </c>
      <c r="B201" t="str">
        <f t="shared" si="21"/>
        <v>AT0198</v>
      </c>
      <c r="C201" t="s">
        <v>485</v>
      </c>
      <c r="D201" t="s">
        <v>2623</v>
      </c>
      <c r="E201" t="s">
        <v>2247</v>
      </c>
      <c r="F201" t="str">
        <f t="shared" si="22"/>
        <v>insert into actionTerm values(</v>
      </c>
      <c r="G201" t="str">
        <f t="shared" si="23"/>
        <v>'AT0198'</v>
      </c>
      <c r="H201" t="str">
        <f t="shared" si="24"/>
        <v>'HAS_BOOK'</v>
      </c>
      <c r="I201" t="str">
        <f t="shared" si="25"/>
        <v>'BK0195'</v>
      </c>
      <c r="J201" t="str">
        <f t="shared" si="26"/>
        <v>'魔術書：蒸着 所持'</v>
      </c>
      <c r="K201" t="s">
        <v>1442</v>
      </c>
      <c r="L201" t="str">
        <f t="shared" si="27"/>
        <v>insert into actionTerm values(,'AT0198','HAS_BOOK','BK0195','魔術書：蒸着 所持');</v>
      </c>
    </row>
    <row r="202" spans="1:12">
      <c r="A202">
        <v>199</v>
      </c>
      <c r="B202" t="str">
        <f t="shared" si="21"/>
        <v>AT0199</v>
      </c>
      <c r="C202" t="s">
        <v>485</v>
      </c>
      <c r="D202" t="s">
        <v>2624</v>
      </c>
      <c r="E202" t="s">
        <v>2248</v>
      </c>
      <c r="F202" t="str">
        <f t="shared" si="22"/>
        <v>insert into actionTerm values(</v>
      </c>
      <c r="G202" t="str">
        <f t="shared" si="23"/>
        <v>'AT0199'</v>
      </c>
      <c r="H202" t="str">
        <f t="shared" si="24"/>
        <v>'HAS_BOOK'</v>
      </c>
      <c r="I202" t="str">
        <f t="shared" si="25"/>
        <v>'BK0196'</v>
      </c>
      <c r="J202" t="str">
        <f t="shared" si="26"/>
        <v>'魔術書：スーパーアーマー 所持'</v>
      </c>
      <c r="K202" t="s">
        <v>1442</v>
      </c>
      <c r="L202" t="str">
        <f t="shared" si="27"/>
        <v>insert into actionTerm values(,'AT0199','HAS_BOOK','BK0196','魔術書：スーパーアーマー 所持');</v>
      </c>
    </row>
    <row r="203" spans="1:12">
      <c r="A203">
        <v>200</v>
      </c>
      <c r="B203" t="str">
        <f t="shared" si="21"/>
        <v>AT0200</v>
      </c>
      <c r="C203" t="s">
        <v>485</v>
      </c>
      <c r="D203" t="s">
        <v>2625</v>
      </c>
      <c r="E203" t="s">
        <v>2249</v>
      </c>
      <c r="F203" t="str">
        <f t="shared" si="22"/>
        <v>insert into actionTerm values(</v>
      </c>
      <c r="G203" t="str">
        <f t="shared" si="23"/>
        <v>'AT0200'</v>
      </c>
      <c r="H203" t="str">
        <f t="shared" si="24"/>
        <v>'HAS_BOOK'</v>
      </c>
      <c r="I203" t="str">
        <f t="shared" si="25"/>
        <v>'BK0197'</v>
      </c>
      <c r="J203" t="str">
        <f t="shared" si="26"/>
        <v>'魔術書：ワクチン 所持'</v>
      </c>
      <c r="K203" t="s">
        <v>1442</v>
      </c>
      <c r="L203" t="str">
        <f t="shared" si="27"/>
        <v>insert into actionTerm values(,'AT0200','HAS_BOOK','BK0197','魔術書：ワクチン 所持');</v>
      </c>
    </row>
    <row r="204" spans="1:12">
      <c r="A204">
        <v>201</v>
      </c>
      <c r="B204" t="str">
        <f t="shared" si="21"/>
        <v>AT0201</v>
      </c>
      <c r="C204" t="s">
        <v>485</v>
      </c>
      <c r="D204" t="s">
        <v>2626</v>
      </c>
      <c r="E204" t="s">
        <v>2250</v>
      </c>
      <c r="F204" t="str">
        <f t="shared" si="22"/>
        <v>insert into actionTerm values(</v>
      </c>
      <c r="G204" t="str">
        <f t="shared" si="23"/>
        <v>'AT0201'</v>
      </c>
      <c r="H204" t="str">
        <f t="shared" si="24"/>
        <v>'HAS_BOOK'</v>
      </c>
      <c r="I204" t="str">
        <f t="shared" si="25"/>
        <v>'BK0198'</v>
      </c>
      <c r="J204" t="str">
        <f t="shared" si="26"/>
        <v>'魔術書：ウス＝異本 所持'</v>
      </c>
      <c r="K204" t="s">
        <v>1442</v>
      </c>
      <c r="L204" t="str">
        <f t="shared" si="27"/>
        <v>insert into actionTerm values(,'AT0201','HAS_BOOK','BK0198','魔術書：ウス＝異本 所持');</v>
      </c>
    </row>
    <row r="205" spans="1:12">
      <c r="A205">
        <v>202</v>
      </c>
      <c r="B205" t="str">
        <f t="shared" si="21"/>
        <v>AT0202</v>
      </c>
      <c r="C205" t="s">
        <v>485</v>
      </c>
      <c r="D205" t="s">
        <v>2627</v>
      </c>
      <c r="E205" t="s">
        <v>2251</v>
      </c>
      <c r="F205" t="str">
        <f t="shared" si="22"/>
        <v>insert into actionTerm values(</v>
      </c>
      <c r="G205" t="str">
        <f t="shared" si="23"/>
        <v>'AT0202'</v>
      </c>
      <c r="H205" t="str">
        <f t="shared" si="24"/>
        <v>'HAS_BOOK'</v>
      </c>
      <c r="I205" t="str">
        <f t="shared" si="25"/>
        <v>'BK0199'</v>
      </c>
      <c r="J205" t="str">
        <f t="shared" si="26"/>
        <v>'魔術書：禁断の知識 所持'</v>
      </c>
      <c r="K205" t="s">
        <v>1442</v>
      </c>
      <c r="L205" t="str">
        <f t="shared" si="27"/>
        <v>insert into actionTerm values(,'AT0202','HAS_BOOK','BK0199','魔術書：禁断の知識 所持');</v>
      </c>
    </row>
    <row r="206" spans="1:12">
      <c r="A206">
        <v>203</v>
      </c>
      <c r="B206" t="str">
        <f t="shared" si="21"/>
        <v>AT0203</v>
      </c>
      <c r="C206" t="s">
        <v>485</v>
      </c>
      <c r="D206" t="s">
        <v>2628</v>
      </c>
      <c r="E206" t="s">
        <v>2252</v>
      </c>
      <c r="F206" t="str">
        <f t="shared" si="22"/>
        <v>insert into actionTerm values(</v>
      </c>
      <c r="G206" t="str">
        <f t="shared" si="23"/>
        <v>'AT0203'</v>
      </c>
      <c r="H206" t="str">
        <f t="shared" si="24"/>
        <v>'HAS_BOOK'</v>
      </c>
      <c r="I206" t="str">
        <f t="shared" si="25"/>
        <v>'BK0200'</v>
      </c>
      <c r="J206" t="str">
        <f t="shared" si="26"/>
        <v>'魔術書：冒涜的な呼声 所持'</v>
      </c>
      <c r="K206" t="s">
        <v>1442</v>
      </c>
      <c r="L206" t="str">
        <f t="shared" si="27"/>
        <v>insert into actionTerm values(,'AT0203','HAS_BOOK','BK0200','魔術書：冒涜的な呼声 所持');</v>
      </c>
    </row>
    <row r="207" spans="1:12">
      <c r="A207">
        <v>204</v>
      </c>
      <c r="B207" t="str">
        <f t="shared" si="21"/>
        <v>AT0204</v>
      </c>
      <c r="C207" t="s">
        <v>485</v>
      </c>
      <c r="D207" t="s">
        <v>2629</v>
      </c>
      <c r="E207" t="s">
        <v>2253</v>
      </c>
      <c r="F207" t="str">
        <f t="shared" si="22"/>
        <v>insert into actionTerm values(</v>
      </c>
      <c r="G207" t="str">
        <f t="shared" si="23"/>
        <v>'AT0204'</v>
      </c>
      <c r="H207" t="str">
        <f t="shared" si="24"/>
        <v>'HAS_BOOK'</v>
      </c>
      <c r="I207" t="str">
        <f t="shared" si="25"/>
        <v>'BK0201'</v>
      </c>
      <c r="J207" t="str">
        <f t="shared" si="26"/>
        <v>'魔術書：少女の涙 所持'</v>
      </c>
      <c r="K207" t="s">
        <v>1442</v>
      </c>
      <c r="L207" t="str">
        <f t="shared" si="27"/>
        <v>insert into actionTerm values(,'AT0204','HAS_BOOK','BK0201','魔術書：少女の涙 所持');</v>
      </c>
    </row>
    <row r="208" spans="1:12">
      <c r="A208">
        <v>205</v>
      </c>
      <c r="B208" t="str">
        <f t="shared" si="21"/>
        <v>AT0205</v>
      </c>
      <c r="C208" t="s">
        <v>485</v>
      </c>
      <c r="D208" t="s">
        <v>2630</v>
      </c>
      <c r="E208" t="s">
        <v>2254</v>
      </c>
      <c r="F208" t="str">
        <f t="shared" si="22"/>
        <v>insert into actionTerm values(</v>
      </c>
      <c r="G208" t="str">
        <f t="shared" si="23"/>
        <v>'AT0205'</v>
      </c>
      <c r="H208" t="str">
        <f t="shared" si="24"/>
        <v>'HAS_BOOK'</v>
      </c>
      <c r="I208" t="str">
        <f t="shared" si="25"/>
        <v>'BK0202'</v>
      </c>
      <c r="J208" t="str">
        <f t="shared" si="26"/>
        <v>'魔術書：魔力移転 所持'</v>
      </c>
      <c r="K208" t="s">
        <v>1442</v>
      </c>
      <c r="L208" t="str">
        <f t="shared" si="27"/>
        <v>insert into actionTerm values(,'AT0205','HAS_BOOK','BK0202','魔術書：魔力移転 所持');</v>
      </c>
    </row>
    <row r="209" spans="1:12">
      <c r="A209">
        <v>206</v>
      </c>
      <c r="B209" t="str">
        <f t="shared" si="21"/>
        <v>AT0206</v>
      </c>
      <c r="C209" t="s">
        <v>485</v>
      </c>
      <c r="D209" t="s">
        <v>2631</v>
      </c>
      <c r="E209" t="s">
        <v>2255</v>
      </c>
      <c r="F209" t="str">
        <f t="shared" si="22"/>
        <v>insert into actionTerm values(</v>
      </c>
      <c r="G209" t="str">
        <f t="shared" si="23"/>
        <v>'AT0206'</v>
      </c>
      <c r="H209" t="str">
        <f t="shared" si="24"/>
        <v>'HAS_BOOK'</v>
      </c>
      <c r="I209" t="str">
        <f t="shared" si="25"/>
        <v>'BK0203'</v>
      </c>
      <c r="J209" t="str">
        <f t="shared" si="26"/>
        <v>'魔術書：正気度移転 所持'</v>
      </c>
      <c r="K209" t="s">
        <v>1442</v>
      </c>
      <c r="L209" t="str">
        <f t="shared" si="27"/>
        <v>insert into actionTerm values(,'AT0206','HAS_BOOK','BK0203','魔術書：正気度移転 所持');</v>
      </c>
    </row>
    <row r="210" spans="1:12">
      <c r="A210">
        <v>207</v>
      </c>
      <c r="B210" t="str">
        <f t="shared" si="21"/>
        <v>AT0207</v>
      </c>
      <c r="C210" t="s">
        <v>485</v>
      </c>
      <c r="D210" t="s">
        <v>2632</v>
      </c>
      <c r="E210" t="s">
        <v>2256</v>
      </c>
      <c r="F210" t="str">
        <f t="shared" si="22"/>
        <v>insert into actionTerm values(</v>
      </c>
      <c r="G210" t="str">
        <f t="shared" si="23"/>
        <v>'AT0207'</v>
      </c>
      <c r="H210" t="str">
        <f t="shared" si="24"/>
        <v>'HAS_BOOK'</v>
      </c>
      <c r="I210" t="str">
        <f t="shared" si="25"/>
        <v>'BK0204'</v>
      </c>
      <c r="J210" t="str">
        <f t="shared" si="26"/>
        <v>'魔術書：体力移転 所持'</v>
      </c>
      <c r="K210" t="s">
        <v>1442</v>
      </c>
      <c r="L210" t="str">
        <f t="shared" si="27"/>
        <v>insert into actionTerm values(,'AT0207','HAS_BOOK','BK0204','魔術書：体力移転 所持');</v>
      </c>
    </row>
    <row r="211" spans="1:12">
      <c r="A211">
        <v>208</v>
      </c>
      <c r="B211" t="str">
        <f t="shared" si="21"/>
        <v>AT0208</v>
      </c>
      <c r="C211" t="s">
        <v>485</v>
      </c>
      <c r="D211" t="s">
        <v>2633</v>
      </c>
      <c r="E211" t="s">
        <v>2257</v>
      </c>
      <c r="F211" t="str">
        <f t="shared" si="22"/>
        <v>insert into actionTerm values(</v>
      </c>
      <c r="G211" t="str">
        <f t="shared" si="23"/>
        <v>'AT0208'</v>
      </c>
      <c r="H211" t="str">
        <f t="shared" si="24"/>
        <v>'HAS_BOOK'</v>
      </c>
      <c r="I211" t="str">
        <f t="shared" si="25"/>
        <v>'BK0205'</v>
      </c>
      <c r="J211" t="str">
        <f t="shared" si="26"/>
        <v>'魔術書：復活 所持'</v>
      </c>
      <c r="K211" t="s">
        <v>1442</v>
      </c>
      <c r="L211" t="str">
        <f t="shared" si="27"/>
        <v>insert into actionTerm values(,'AT0208','HAS_BOOK','BK0205','魔術書：復活 所持');</v>
      </c>
    </row>
    <row r="212" spans="1:12">
      <c r="A212">
        <v>209</v>
      </c>
      <c r="B212" t="str">
        <f t="shared" si="21"/>
        <v>AT0209</v>
      </c>
      <c r="C212" t="s">
        <v>485</v>
      </c>
      <c r="D212" t="s">
        <v>2634</v>
      </c>
      <c r="E212" t="s">
        <v>2258</v>
      </c>
      <c r="F212" t="str">
        <f t="shared" si="22"/>
        <v>insert into actionTerm values(</v>
      </c>
      <c r="G212" t="str">
        <f t="shared" si="23"/>
        <v>'AT0209'</v>
      </c>
      <c r="H212" t="str">
        <f t="shared" si="24"/>
        <v>'HAS_BOOK'</v>
      </c>
      <c r="I212" t="str">
        <f t="shared" si="25"/>
        <v>'BK0206'</v>
      </c>
      <c r="J212" t="str">
        <f t="shared" si="26"/>
        <v>'魔術書：誓って殺しはやってません！ 所持'</v>
      </c>
      <c r="K212" t="s">
        <v>1442</v>
      </c>
      <c r="L212" t="str">
        <f t="shared" si="27"/>
        <v>insert into actionTerm values(,'AT0209','HAS_BOOK','BK0206','魔術書：誓って殺しはやってません！ 所持');</v>
      </c>
    </row>
    <row r="213" spans="1:12">
      <c r="A213">
        <v>210</v>
      </c>
      <c r="B213" t="str">
        <f t="shared" si="21"/>
        <v>AT0210</v>
      </c>
      <c r="C213" t="s">
        <v>485</v>
      </c>
      <c r="D213" t="s">
        <v>2635</v>
      </c>
      <c r="E213" t="s">
        <v>2259</v>
      </c>
      <c r="F213" t="str">
        <f t="shared" si="22"/>
        <v>insert into actionTerm values(</v>
      </c>
      <c r="G213" t="str">
        <f t="shared" si="23"/>
        <v>'AT0210'</v>
      </c>
      <c r="H213" t="str">
        <f t="shared" si="24"/>
        <v>'HAS_BOOK'</v>
      </c>
      <c r="I213" t="str">
        <f t="shared" si="25"/>
        <v>'BK0207'</v>
      </c>
      <c r="J213" t="str">
        <f t="shared" si="26"/>
        <v>'魔術書：魔力による保持 所持'</v>
      </c>
      <c r="K213" t="s">
        <v>1442</v>
      </c>
      <c r="L213" t="str">
        <f t="shared" si="27"/>
        <v>insert into actionTerm values(,'AT0210','HAS_BOOK','BK0207','魔術書：魔力による保持 所持');</v>
      </c>
    </row>
    <row r="214" spans="1:12">
      <c r="A214">
        <v>211</v>
      </c>
      <c r="B214" t="str">
        <f t="shared" si="21"/>
        <v>AT0211</v>
      </c>
      <c r="C214" t="s">
        <v>485</v>
      </c>
      <c r="D214" t="s">
        <v>2636</v>
      </c>
      <c r="E214" t="s">
        <v>2260</v>
      </c>
      <c r="F214" t="str">
        <f t="shared" si="22"/>
        <v>insert into actionTerm values(</v>
      </c>
      <c r="G214" t="str">
        <f t="shared" si="23"/>
        <v>'AT0211'</v>
      </c>
      <c r="H214" t="str">
        <f t="shared" si="24"/>
        <v>'HAS_BOOK'</v>
      </c>
      <c r="I214" t="str">
        <f t="shared" si="25"/>
        <v>'BK0208'</v>
      </c>
      <c r="J214" t="str">
        <f t="shared" si="26"/>
        <v>'魔術書：正気度による保持 所持'</v>
      </c>
      <c r="K214" t="s">
        <v>1442</v>
      </c>
      <c r="L214" t="str">
        <f t="shared" si="27"/>
        <v>insert into actionTerm values(,'AT0211','HAS_BOOK','BK0208','魔術書：正気度による保持 所持');</v>
      </c>
    </row>
    <row r="215" spans="1:12">
      <c r="A215">
        <v>212</v>
      </c>
      <c r="B215" t="str">
        <f t="shared" si="21"/>
        <v>AT0212</v>
      </c>
      <c r="C215" t="s">
        <v>485</v>
      </c>
      <c r="D215" t="s">
        <v>2637</v>
      </c>
      <c r="E215" t="s">
        <v>2261</v>
      </c>
      <c r="F215" t="str">
        <f t="shared" si="22"/>
        <v>insert into actionTerm values(</v>
      </c>
      <c r="G215" t="str">
        <f t="shared" si="23"/>
        <v>'AT0212'</v>
      </c>
      <c r="H215" t="str">
        <f t="shared" si="24"/>
        <v>'HAS_BOOK'</v>
      </c>
      <c r="I215" t="str">
        <f t="shared" si="25"/>
        <v>'BK0209'</v>
      </c>
      <c r="J215" t="str">
        <f t="shared" si="26"/>
        <v>'魔術書：精神力による魔力増強 所持'</v>
      </c>
      <c r="K215" t="s">
        <v>1442</v>
      </c>
      <c r="L215" t="str">
        <f t="shared" si="27"/>
        <v>insert into actionTerm values(,'AT0212','HAS_BOOK','BK0209','魔術書：精神力による魔力増強 所持');</v>
      </c>
    </row>
    <row r="216" spans="1:12">
      <c r="A216">
        <v>213</v>
      </c>
      <c r="B216" t="str">
        <f t="shared" si="21"/>
        <v>AT0213</v>
      </c>
      <c r="C216" t="s">
        <v>485</v>
      </c>
      <c r="D216" t="s">
        <v>2638</v>
      </c>
      <c r="E216" t="s">
        <v>2262</v>
      </c>
      <c r="F216" t="str">
        <f t="shared" si="22"/>
        <v>insert into actionTerm values(</v>
      </c>
      <c r="G216" t="str">
        <f t="shared" si="23"/>
        <v>'AT0213'</v>
      </c>
      <c r="H216" t="str">
        <f t="shared" si="24"/>
        <v>'HAS_BOOK'</v>
      </c>
      <c r="I216" t="str">
        <f t="shared" si="25"/>
        <v>'BK0210'</v>
      </c>
      <c r="J216" t="str">
        <f t="shared" si="26"/>
        <v>'魔術書：精神力による正気度増強 所持'</v>
      </c>
      <c r="K216" t="s">
        <v>1442</v>
      </c>
      <c r="L216" t="str">
        <f t="shared" si="27"/>
        <v>insert into actionTerm values(,'AT0213','HAS_BOOK','BK0210','魔術書：精神力による正気度増強 所持');</v>
      </c>
    </row>
    <row r="217" spans="1:12">
      <c r="A217">
        <v>214</v>
      </c>
      <c r="B217" t="str">
        <f t="shared" si="21"/>
        <v>AT0214</v>
      </c>
      <c r="C217" t="s">
        <v>485</v>
      </c>
      <c r="D217" t="s">
        <v>2639</v>
      </c>
      <c r="E217" t="s">
        <v>2263</v>
      </c>
      <c r="F217" t="str">
        <f t="shared" si="22"/>
        <v>insert into actionTerm values(</v>
      </c>
      <c r="G217" t="str">
        <f t="shared" si="23"/>
        <v>'AT0214'</v>
      </c>
      <c r="H217" t="str">
        <f t="shared" si="24"/>
        <v>'HAS_BOOK'</v>
      </c>
      <c r="I217" t="str">
        <f t="shared" si="25"/>
        <v>'BK0211'</v>
      </c>
      <c r="J217" t="str">
        <f t="shared" si="26"/>
        <v>'魔術書：転嫁 所持'</v>
      </c>
      <c r="K217" t="s">
        <v>1442</v>
      </c>
      <c r="L217" t="str">
        <f t="shared" si="27"/>
        <v>insert into actionTerm values(,'AT0214','HAS_BOOK','BK0211','魔術書：転嫁 所持');</v>
      </c>
    </row>
    <row r="218" spans="1:12">
      <c r="A218">
        <v>215</v>
      </c>
      <c r="B218" t="str">
        <f t="shared" si="21"/>
        <v>AT0215</v>
      </c>
      <c r="C218" t="s">
        <v>485</v>
      </c>
      <c r="D218" t="s">
        <v>2640</v>
      </c>
      <c r="E218" t="s">
        <v>2264</v>
      </c>
      <c r="F218" t="str">
        <f t="shared" si="22"/>
        <v>insert into actionTerm values(</v>
      </c>
      <c r="G218" t="str">
        <f t="shared" si="23"/>
        <v>'AT0215'</v>
      </c>
      <c r="H218" t="str">
        <f t="shared" si="24"/>
        <v>'HAS_BOOK'</v>
      </c>
      <c r="I218" t="str">
        <f t="shared" si="25"/>
        <v>'BK0212'</v>
      </c>
      <c r="J218" t="str">
        <f t="shared" si="26"/>
        <v>'魔術書：研士 所持'</v>
      </c>
      <c r="K218" t="s">
        <v>1442</v>
      </c>
      <c r="L218" t="str">
        <f t="shared" si="27"/>
        <v>insert into actionTerm values(,'AT0215','HAS_BOOK','BK0212','魔術書：研士 所持');</v>
      </c>
    </row>
    <row r="219" spans="1:12">
      <c r="A219">
        <v>216</v>
      </c>
      <c r="B219" t="str">
        <f t="shared" si="21"/>
        <v>AT0216</v>
      </c>
      <c r="C219" t="s">
        <v>485</v>
      </c>
      <c r="D219" t="s">
        <v>2641</v>
      </c>
      <c r="E219" t="s">
        <v>2265</v>
      </c>
      <c r="F219" t="str">
        <f t="shared" si="22"/>
        <v>insert into actionTerm values(</v>
      </c>
      <c r="G219" t="str">
        <f t="shared" si="23"/>
        <v>'AT0216'</v>
      </c>
      <c r="H219" t="str">
        <f t="shared" si="24"/>
        <v>'HAS_BOOK'</v>
      </c>
      <c r="I219" t="str">
        <f t="shared" si="25"/>
        <v>'BK0213'</v>
      </c>
      <c r="J219" t="str">
        <f t="shared" si="26"/>
        <v>'魔術書：転送 所持'</v>
      </c>
      <c r="K219" t="s">
        <v>1442</v>
      </c>
      <c r="L219" t="str">
        <f t="shared" si="27"/>
        <v>insert into actionTerm values(,'AT0216','HAS_BOOK','BK0213','魔術書：転送 所持');</v>
      </c>
    </row>
    <row r="220" spans="1:12">
      <c r="A220">
        <v>217</v>
      </c>
      <c r="B220" t="str">
        <f t="shared" si="21"/>
        <v>AT0217</v>
      </c>
      <c r="C220" t="s">
        <v>485</v>
      </c>
      <c r="D220" t="s">
        <v>2642</v>
      </c>
      <c r="E220" t="s">
        <v>2266</v>
      </c>
      <c r="F220" t="str">
        <f t="shared" si="22"/>
        <v>insert into actionTerm values(</v>
      </c>
      <c r="G220" t="str">
        <f t="shared" si="23"/>
        <v>'AT0217'</v>
      </c>
      <c r="H220" t="str">
        <f t="shared" si="24"/>
        <v>'HAS_BOOK'</v>
      </c>
      <c r="I220" t="str">
        <f t="shared" si="25"/>
        <v>'BK0214'</v>
      </c>
      <c r="J220" t="str">
        <f t="shared" si="26"/>
        <v>'魔術書：ワープ９ 所持'</v>
      </c>
      <c r="K220" t="s">
        <v>1442</v>
      </c>
      <c r="L220" t="str">
        <f t="shared" si="27"/>
        <v>insert into actionTerm values(,'AT0217','HAS_BOOK','BK0214','魔術書：ワープ９ 所持');</v>
      </c>
    </row>
    <row r="221" spans="1:12">
      <c r="A221">
        <v>218</v>
      </c>
      <c r="B221" t="str">
        <f t="shared" si="21"/>
        <v>AT0218</v>
      </c>
      <c r="C221" t="s">
        <v>485</v>
      </c>
      <c r="D221" t="s">
        <v>2643</v>
      </c>
      <c r="E221" t="s">
        <v>2267</v>
      </c>
      <c r="F221" t="str">
        <f t="shared" si="22"/>
        <v>insert into actionTerm values(</v>
      </c>
      <c r="G221" t="str">
        <f t="shared" si="23"/>
        <v>'AT0218'</v>
      </c>
      <c r="H221" t="str">
        <f t="shared" si="24"/>
        <v>'HAS_BOOK'</v>
      </c>
      <c r="I221" t="str">
        <f t="shared" si="25"/>
        <v>'BK0215'</v>
      </c>
      <c r="J221" t="str">
        <f t="shared" si="26"/>
        <v>'魔術書：軽空母バグ 所持'</v>
      </c>
      <c r="K221" t="s">
        <v>1442</v>
      </c>
      <c r="L221" t="str">
        <f t="shared" si="27"/>
        <v>insert into actionTerm values(,'AT0218','HAS_BOOK','BK0215','魔術書：軽空母バグ 所持');</v>
      </c>
    </row>
    <row r="222" spans="1:12">
      <c r="A222">
        <v>219</v>
      </c>
      <c r="B222" t="str">
        <f t="shared" si="21"/>
        <v>AT0219</v>
      </c>
      <c r="C222" t="s">
        <v>485</v>
      </c>
      <c r="D222" t="s">
        <v>2644</v>
      </c>
      <c r="E222" t="s">
        <v>2268</v>
      </c>
      <c r="F222" t="str">
        <f t="shared" si="22"/>
        <v>insert into actionTerm values(</v>
      </c>
      <c r="G222" t="str">
        <f t="shared" si="23"/>
        <v>'AT0219'</v>
      </c>
      <c r="H222" t="str">
        <f t="shared" si="24"/>
        <v>'HAS_BOOK'</v>
      </c>
      <c r="I222" t="str">
        <f t="shared" si="25"/>
        <v>'BK0216'</v>
      </c>
      <c r="J222" t="str">
        <f t="shared" si="26"/>
        <v>'魔術書：null 所持'</v>
      </c>
      <c r="K222" t="s">
        <v>1442</v>
      </c>
      <c r="L222" t="str">
        <f t="shared" si="27"/>
        <v>insert into actionTerm values(,'AT0219','HAS_BOOK','BK0216','魔術書：null 所持');</v>
      </c>
    </row>
    <row r="223" spans="1:12">
      <c r="A223">
        <v>220</v>
      </c>
      <c r="B223" t="str">
        <f t="shared" si="21"/>
        <v>AT0220</v>
      </c>
      <c r="C223" t="s">
        <v>485</v>
      </c>
      <c r="D223" t="s">
        <v>2645</v>
      </c>
      <c r="E223" t="s">
        <v>2269</v>
      </c>
      <c r="F223" t="str">
        <f t="shared" si="22"/>
        <v>insert into actionTerm values(</v>
      </c>
      <c r="G223" t="str">
        <f t="shared" si="23"/>
        <v>'AT0220'</v>
      </c>
      <c r="H223" t="str">
        <f t="shared" si="24"/>
        <v>'HAS_BOOK'</v>
      </c>
      <c r="I223" t="str">
        <f t="shared" si="25"/>
        <v>'BK0217'</v>
      </c>
      <c r="J223" t="str">
        <f t="shared" si="26"/>
        <v>'魔術書：野獣の眼光 所持'</v>
      </c>
      <c r="K223" t="s">
        <v>1442</v>
      </c>
      <c r="L223" t="str">
        <f t="shared" si="27"/>
        <v>insert into actionTerm values(,'AT0220','HAS_BOOK','BK0217','魔術書：野獣の眼光 所持');</v>
      </c>
    </row>
    <row r="224" spans="1:12">
      <c r="A224">
        <v>221</v>
      </c>
      <c r="B224" t="str">
        <f t="shared" si="21"/>
        <v>AT0221</v>
      </c>
      <c r="C224" t="s">
        <v>485</v>
      </c>
      <c r="D224" t="s">
        <v>2646</v>
      </c>
      <c r="E224" t="s">
        <v>2270</v>
      </c>
      <c r="F224" t="str">
        <f t="shared" si="22"/>
        <v>insert into actionTerm values(</v>
      </c>
      <c r="G224" t="str">
        <f t="shared" si="23"/>
        <v>'AT0221'</v>
      </c>
      <c r="H224" t="str">
        <f t="shared" si="24"/>
        <v>'HAS_BOOK'</v>
      </c>
      <c r="I224" t="str">
        <f t="shared" si="25"/>
        <v>'BK0218'</v>
      </c>
      <c r="J224" t="str">
        <f t="shared" si="26"/>
        <v>'魔術書：簡易化 所持'</v>
      </c>
      <c r="K224" t="s">
        <v>1442</v>
      </c>
      <c r="L224" t="str">
        <f t="shared" si="27"/>
        <v>insert into actionTerm values(,'AT0221','HAS_BOOK','BK0218','魔術書：簡易化 所持');</v>
      </c>
    </row>
    <row r="225" spans="1:12">
      <c r="A225">
        <v>222</v>
      </c>
      <c r="B225" t="str">
        <f t="shared" si="21"/>
        <v>AT0222</v>
      </c>
      <c r="C225" t="s">
        <v>485</v>
      </c>
      <c r="D225" t="s">
        <v>2647</v>
      </c>
      <c r="E225" t="s">
        <v>2271</v>
      </c>
      <c r="F225" t="str">
        <f t="shared" si="22"/>
        <v>insert into actionTerm values(</v>
      </c>
      <c r="G225" t="str">
        <f t="shared" si="23"/>
        <v>'AT0222'</v>
      </c>
      <c r="H225" t="str">
        <f t="shared" si="24"/>
        <v>'HAS_BOOK'</v>
      </c>
      <c r="I225" t="str">
        <f t="shared" si="25"/>
        <v>'BK0219'</v>
      </c>
      <c r="J225" t="str">
        <f t="shared" si="26"/>
        <v>'魔術書：無限の富 所持'</v>
      </c>
      <c r="K225" t="s">
        <v>1442</v>
      </c>
      <c r="L225" t="str">
        <f t="shared" si="27"/>
        <v>insert into actionTerm values(,'AT0222','HAS_BOOK','BK0219','魔術書：無限の富 所持');</v>
      </c>
    </row>
    <row r="226" spans="1:12">
      <c r="A226">
        <v>223</v>
      </c>
      <c r="B226" t="str">
        <f t="shared" si="21"/>
        <v>AT0223</v>
      </c>
      <c r="C226" t="s">
        <v>485</v>
      </c>
      <c r="D226" t="s">
        <v>2648</v>
      </c>
      <c r="E226" t="s">
        <v>2272</v>
      </c>
      <c r="F226" t="str">
        <f t="shared" si="22"/>
        <v>insert into actionTerm values(</v>
      </c>
      <c r="G226" t="str">
        <f t="shared" si="23"/>
        <v>'AT0223'</v>
      </c>
      <c r="H226" t="str">
        <f t="shared" si="24"/>
        <v>'HAS_BOOK'</v>
      </c>
      <c r="I226" t="str">
        <f t="shared" si="25"/>
        <v>'BK0220'</v>
      </c>
      <c r="J226" t="str">
        <f t="shared" si="26"/>
        <v>'魔術書：生贄の儀式 所持'</v>
      </c>
      <c r="K226" t="s">
        <v>1442</v>
      </c>
      <c r="L226" t="str">
        <f t="shared" si="27"/>
        <v>insert into actionTerm values(,'AT0223','HAS_BOOK','BK0220','魔術書：生贄の儀式 所持');</v>
      </c>
    </row>
    <row r="227" spans="1:12">
      <c r="A227">
        <v>224</v>
      </c>
      <c r="B227" t="str">
        <f t="shared" si="21"/>
        <v>AT0224</v>
      </c>
      <c r="C227" t="s">
        <v>485</v>
      </c>
      <c r="D227" t="s">
        <v>2649</v>
      </c>
      <c r="E227" t="s">
        <v>2273</v>
      </c>
      <c r="F227" t="str">
        <f t="shared" si="22"/>
        <v>insert into actionTerm values(</v>
      </c>
      <c r="G227" t="str">
        <f t="shared" si="23"/>
        <v>'AT0224'</v>
      </c>
      <c r="H227" t="str">
        <f t="shared" si="24"/>
        <v>'HAS_BOOK'</v>
      </c>
      <c r="I227" t="str">
        <f t="shared" si="25"/>
        <v>'BK0221'</v>
      </c>
      <c r="J227" t="str">
        <f t="shared" si="26"/>
        <v>'魔術書：爆熱 所持'</v>
      </c>
      <c r="K227" t="s">
        <v>1442</v>
      </c>
      <c r="L227" t="str">
        <f t="shared" si="27"/>
        <v>insert into actionTerm values(,'AT0224','HAS_BOOK','BK0221','魔術書：爆熱 所持');</v>
      </c>
    </row>
    <row r="228" spans="1:12">
      <c r="A228">
        <v>225</v>
      </c>
      <c r="B228" t="str">
        <f t="shared" si="21"/>
        <v>AT0225</v>
      </c>
      <c r="C228" t="s">
        <v>485</v>
      </c>
      <c r="D228" t="s">
        <v>2650</v>
      </c>
      <c r="E228" t="s">
        <v>2274</v>
      </c>
      <c r="F228" t="str">
        <f t="shared" si="22"/>
        <v>insert into actionTerm values(</v>
      </c>
      <c r="G228" t="str">
        <f t="shared" si="23"/>
        <v>'AT0225'</v>
      </c>
      <c r="H228" t="str">
        <f t="shared" si="24"/>
        <v>'HAS_BOOK'</v>
      </c>
      <c r="I228" t="str">
        <f t="shared" si="25"/>
        <v>'BK0222'</v>
      </c>
      <c r="J228" t="str">
        <f t="shared" si="26"/>
        <v>'魔術書：アイスピック 所持'</v>
      </c>
      <c r="K228" t="s">
        <v>1442</v>
      </c>
      <c r="L228" t="str">
        <f t="shared" si="27"/>
        <v>insert into actionTerm values(,'AT0225','HAS_BOOK','BK0222','魔術書：アイスピック 所持');</v>
      </c>
    </row>
    <row r="229" spans="1:12">
      <c r="A229">
        <v>226</v>
      </c>
      <c r="B229" t="str">
        <f t="shared" si="21"/>
        <v>AT0226</v>
      </c>
      <c r="C229" t="s">
        <v>485</v>
      </c>
      <c r="D229" t="s">
        <v>2651</v>
      </c>
      <c r="E229" t="s">
        <v>2275</v>
      </c>
      <c r="F229" t="str">
        <f t="shared" si="22"/>
        <v>insert into actionTerm values(</v>
      </c>
      <c r="G229" t="str">
        <f t="shared" si="23"/>
        <v>'AT0226'</v>
      </c>
      <c r="H229" t="str">
        <f t="shared" si="24"/>
        <v>'HAS_BOOK'</v>
      </c>
      <c r="I229" t="str">
        <f t="shared" si="25"/>
        <v>'BK0223'</v>
      </c>
      <c r="J229" t="str">
        <f t="shared" si="26"/>
        <v>'魔術書：魔力の剣 所持'</v>
      </c>
      <c r="K229" t="s">
        <v>1442</v>
      </c>
      <c r="L229" t="str">
        <f t="shared" si="27"/>
        <v>insert into actionTerm values(,'AT0226','HAS_BOOK','BK0223','魔術書：魔力の剣 所持');</v>
      </c>
    </row>
    <row r="230" spans="1:12">
      <c r="A230">
        <v>227</v>
      </c>
      <c r="B230" t="str">
        <f t="shared" si="21"/>
        <v>AT0227</v>
      </c>
      <c r="C230" t="s">
        <v>485</v>
      </c>
      <c r="D230" t="s">
        <v>2652</v>
      </c>
      <c r="E230" t="s">
        <v>2276</v>
      </c>
      <c r="F230" t="str">
        <f t="shared" si="22"/>
        <v>insert into actionTerm values(</v>
      </c>
      <c r="G230" t="str">
        <f t="shared" si="23"/>
        <v>'AT0227'</v>
      </c>
      <c r="H230" t="str">
        <f t="shared" si="24"/>
        <v>'HAS_BOOK'</v>
      </c>
      <c r="I230" t="str">
        <f t="shared" si="25"/>
        <v>'BK0224'</v>
      </c>
      <c r="J230" t="str">
        <f t="shared" si="26"/>
        <v>'魔術書：魔力のハンマー 所持'</v>
      </c>
      <c r="K230" t="s">
        <v>1442</v>
      </c>
      <c r="L230" t="str">
        <f t="shared" si="27"/>
        <v>insert into actionTerm values(,'AT0227','HAS_BOOK','BK0224','魔術書：魔力のハンマー 所持');</v>
      </c>
    </row>
    <row r="231" spans="1:12">
      <c r="A231">
        <v>228</v>
      </c>
      <c r="B231" t="str">
        <f t="shared" si="21"/>
        <v>AT0228</v>
      </c>
      <c r="C231" t="s">
        <v>485</v>
      </c>
      <c r="D231" t="s">
        <v>2653</v>
      </c>
      <c r="E231" t="s">
        <v>2277</v>
      </c>
      <c r="F231" t="str">
        <f t="shared" si="22"/>
        <v>insert into actionTerm values(</v>
      </c>
      <c r="G231" t="str">
        <f t="shared" si="23"/>
        <v>'AT0228'</v>
      </c>
      <c r="H231" t="str">
        <f t="shared" si="24"/>
        <v>'HAS_BOOK'</v>
      </c>
      <c r="I231" t="str">
        <f t="shared" si="25"/>
        <v>'BK0225'</v>
      </c>
      <c r="J231" t="str">
        <f t="shared" si="26"/>
        <v>'魔術書：ヘビーな蛇 所持'</v>
      </c>
      <c r="K231" t="s">
        <v>1442</v>
      </c>
      <c r="L231" t="str">
        <f t="shared" si="27"/>
        <v>insert into actionTerm values(,'AT0228','HAS_BOOK','BK0225','魔術書：ヘビーな蛇 所持');</v>
      </c>
    </row>
    <row r="232" spans="1:12">
      <c r="A232">
        <v>229</v>
      </c>
      <c r="B232" t="str">
        <f t="shared" si="21"/>
        <v>AT0229</v>
      </c>
      <c r="C232" t="s">
        <v>485</v>
      </c>
      <c r="D232" t="s">
        <v>2654</v>
      </c>
      <c r="E232" t="s">
        <v>2278</v>
      </c>
      <c r="F232" t="str">
        <f t="shared" si="22"/>
        <v>insert into actionTerm values(</v>
      </c>
      <c r="G232" t="str">
        <f t="shared" si="23"/>
        <v>'AT0229'</v>
      </c>
      <c r="H232" t="str">
        <f t="shared" si="24"/>
        <v>'HAS_BOOK'</v>
      </c>
      <c r="I232" t="str">
        <f t="shared" si="25"/>
        <v>'BK0226'</v>
      </c>
      <c r="J232" t="str">
        <f t="shared" si="26"/>
        <v>'魔術書：抹消 所持'</v>
      </c>
      <c r="K232" t="s">
        <v>1442</v>
      </c>
      <c r="L232" t="str">
        <f t="shared" si="27"/>
        <v>insert into actionTerm values(,'AT0229','HAS_BOOK','BK0226','魔術書：抹消 所持');</v>
      </c>
    </row>
    <row r="233" spans="1:12">
      <c r="A233">
        <v>230</v>
      </c>
      <c r="B233" t="str">
        <f t="shared" si="21"/>
        <v>AT0230</v>
      </c>
      <c r="C233" t="s">
        <v>485</v>
      </c>
      <c r="D233" t="s">
        <v>2655</v>
      </c>
      <c r="E233" t="s">
        <v>2279</v>
      </c>
      <c r="F233" t="str">
        <f t="shared" si="22"/>
        <v>insert into actionTerm values(</v>
      </c>
      <c r="G233" t="str">
        <f t="shared" si="23"/>
        <v>'AT0230'</v>
      </c>
      <c r="H233" t="str">
        <f t="shared" si="24"/>
        <v>'HAS_BOOK'</v>
      </c>
      <c r="I233" t="str">
        <f t="shared" si="25"/>
        <v>'BK0227'</v>
      </c>
      <c r="J233" t="str">
        <f t="shared" si="26"/>
        <v>'魔術書：FWのソースコード 所持'</v>
      </c>
      <c r="K233" t="s">
        <v>1442</v>
      </c>
      <c r="L233" t="str">
        <f t="shared" si="27"/>
        <v>insert into actionTerm values(,'AT0230','HAS_BOOK','BK0227','魔術書：FWのソースコード 所持');</v>
      </c>
    </row>
    <row r="234" spans="1:12">
      <c r="A234">
        <v>231</v>
      </c>
      <c r="B234" t="str">
        <f t="shared" si="21"/>
        <v>AT0231</v>
      </c>
      <c r="C234" t="s">
        <v>485</v>
      </c>
      <c r="D234" t="s">
        <v>2656</v>
      </c>
      <c r="E234" t="s">
        <v>2280</v>
      </c>
      <c r="F234" t="str">
        <f t="shared" si="22"/>
        <v>insert into actionTerm values(</v>
      </c>
      <c r="G234" t="str">
        <f t="shared" si="23"/>
        <v>'AT0231'</v>
      </c>
      <c r="H234" t="str">
        <f t="shared" si="24"/>
        <v>'HAS_BOOK'</v>
      </c>
      <c r="I234" t="str">
        <f t="shared" si="25"/>
        <v>'BK0228'</v>
      </c>
      <c r="J234" t="str">
        <f t="shared" si="26"/>
        <v>'魔術書：爆竹 所持'</v>
      </c>
      <c r="K234" t="s">
        <v>1442</v>
      </c>
      <c r="L234" t="str">
        <f t="shared" si="27"/>
        <v>insert into actionTerm values(,'AT0231','HAS_BOOK','BK0228','魔術書：爆竹 所持');</v>
      </c>
    </row>
    <row r="235" spans="1:12">
      <c r="A235">
        <v>232</v>
      </c>
      <c r="B235" t="str">
        <f t="shared" si="21"/>
        <v>AT0232</v>
      </c>
      <c r="C235" t="s">
        <v>485</v>
      </c>
      <c r="D235" t="s">
        <v>2657</v>
      </c>
      <c r="E235" t="s">
        <v>2281</v>
      </c>
      <c r="F235" t="str">
        <f t="shared" si="22"/>
        <v>insert into actionTerm values(</v>
      </c>
      <c r="G235" t="str">
        <f t="shared" si="23"/>
        <v>'AT0232'</v>
      </c>
      <c r="H235" t="str">
        <f t="shared" si="24"/>
        <v>'HAS_BOOK'</v>
      </c>
      <c r="I235" t="str">
        <f t="shared" si="25"/>
        <v>'BK0229'</v>
      </c>
      <c r="J235" t="str">
        <f t="shared" si="26"/>
        <v>'魔術書：阿多丘思考回路 所持'</v>
      </c>
      <c r="K235" t="s">
        <v>1442</v>
      </c>
      <c r="L235" t="str">
        <f t="shared" si="27"/>
        <v>insert into actionTerm values(,'AT0232','HAS_BOOK','BK0229','魔術書：阿多丘思考回路 所持');</v>
      </c>
    </row>
    <row r="236" spans="1:12">
      <c r="A236">
        <v>233</v>
      </c>
      <c r="B236" t="str">
        <f t="shared" si="21"/>
        <v>AT0233</v>
      </c>
      <c r="C236" t="s">
        <v>485</v>
      </c>
      <c r="D236" t="s">
        <v>2658</v>
      </c>
      <c r="E236" t="s">
        <v>2282</v>
      </c>
      <c r="F236" t="str">
        <f t="shared" si="22"/>
        <v>insert into actionTerm values(</v>
      </c>
      <c r="G236" t="str">
        <f t="shared" si="23"/>
        <v>'AT0233'</v>
      </c>
      <c r="H236" t="str">
        <f t="shared" si="24"/>
        <v>'HAS_BOOK'</v>
      </c>
      <c r="I236" t="str">
        <f t="shared" si="25"/>
        <v>'BK0230'</v>
      </c>
      <c r="J236" t="str">
        <f t="shared" si="26"/>
        <v>'魔術書：いいね！ 所持'</v>
      </c>
      <c r="K236" t="s">
        <v>1442</v>
      </c>
      <c r="L236" t="str">
        <f t="shared" si="27"/>
        <v>insert into actionTerm values(,'AT0233','HAS_BOOK','BK0230','魔術書：いいね！ 所持');</v>
      </c>
    </row>
    <row r="237" spans="1:12">
      <c r="A237">
        <v>234</v>
      </c>
      <c r="B237" t="str">
        <f t="shared" si="21"/>
        <v>AT0234</v>
      </c>
      <c r="C237" t="s">
        <v>485</v>
      </c>
      <c r="D237" t="s">
        <v>2659</v>
      </c>
      <c r="E237" t="s">
        <v>2283</v>
      </c>
      <c r="F237" t="str">
        <f t="shared" si="22"/>
        <v>insert into actionTerm values(</v>
      </c>
      <c r="G237" t="str">
        <f t="shared" si="23"/>
        <v>'AT0234'</v>
      </c>
      <c r="H237" t="str">
        <f t="shared" si="24"/>
        <v>'HAS_BOOK'</v>
      </c>
      <c r="I237" t="str">
        <f t="shared" si="25"/>
        <v>'BK0231'</v>
      </c>
      <c r="J237" t="str">
        <f t="shared" si="26"/>
        <v>'魔術書：超絶・百連撃 所持'</v>
      </c>
      <c r="K237" t="s">
        <v>1442</v>
      </c>
      <c r="L237" t="str">
        <f t="shared" si="27"/>
        <v>insert into actionTerm values(,'AT0234','HAS_BOOK','BK0231','魔術書：超絶・百連撃 所持');</v>
      </c>
    </row>
    <row r="238" spans="1:12">
      <c r="A238">
        <v>235</v>
      </c>
      <c r="B238" t="str">
        <f t="shared" si="21"/>
        <v>AT0235</v>
      </c>
      <c r="C238" t="s">
        <v>485</v>
      </c>
      <c r="D238" t="s">
        <v>2660</v>
      </c>
      <c r="E238" t="s">
        <v>2284</v>
      </c>
      <c r="F238" t="str">
        <f t="shared" si="22"/>
        <v>insert into actionTerm values(</v>
      </c>
      <c r="G238" t="str">
        <f t="shared" si="23"/>
        <v>'AT0235'</v>
      </c>
      <c r="H238" t="str">
        <f t="shared" si="24"/>
        <v>'HAS_BOOK'</v>
      </c>
      <c r="I238" t="str">
        <f t="shared" si="25"/>
        <v>'BK0232'</v>
      </c>
      <c r="J238" t="str">
        <f t="shared" si="26"/>
        <v>'魔術書：記憶操作 所持'</v>
      </c>
      <c r="K238" t="s">
        <v>1442</v>
      </c>
      <c r="L238" t="str">
        <f t="shared" si="27"/>
        <v>insert into actionTerm values(,'AT0235','HAS_BOOK','BK0232','魔術書：記憶操作 所持');</v>
      </c>
    </row>
    <row r="239" spans="1:12">
      <c r="A239">
        <v>236</v>
      </c>
      <c r="B239" t="str">
        <f t="shared" si="21"/>
        <v>AT0236</v>
      </c>
      <c r="C239" t="s">
        <v>485</v>
      </c>
      <c r="D239" t="s">
        <v>2661</v>
      </c>
      <c r="E239" t="s">
        <v>2285</v>
      </c>
      <c r="F239" t="str">
        <f t="shared" si="22"/>
        <v>insert into actionTerm values(</v>
      </c>
      <c r="G239" t="str">
        <f t="shared" si="23"/>
        <v>'AT0236'</v>
      </c>
      <c r="H239" t="str">
        <f t="shared" si="24"/>
        <v>'HAS_BOOK'</v>
      </c>
      <c r="I239" t="str">
        <f t="shared" si="25"/>
        <v>'BK0233'</v>
      </c>
      <c r="J239" t="str">
        <f t="shared" si="26"/>
        <v>'魔術書：ガーニンの左手 所持'</v>
      </c>
      <c r="K239" t="s">
        <v>1442</v>
      </c>
      <c r="L239" t="str">
        <f t="shared" si="27"/>
        <v>insert into actionTerm values(,'AT0236','HAS_BOOK','BK0233','魔術書：ガーニンの左手 所持');</v>
      </c>
    </row>
    <row r="240" spans="1:12">
      <c r="A240">
        <v>237</v>
      </c>
      <c r="B240" t="str">
        <f t="shared" si="21"/>
        <v>AT0237</v>
      </c>
      <c r="C240" t="s">
        <v>485</v>
      </c>
      <c r="D240" t="s">
        <v>2662</v>
      </c>
      <c r="E240" t="s">
        <v>2286</v>
      </c>
      <c r="F240" t="str">
        <f t="shared" si="22"/>
        <v>insert into actionTerm values(</v>
      </c>
      <c r="G240" t="str">
        <f t="shared" si="23"/>
        <v>'AT0237'</v>
      </c>
      <c r="H240" t="str">
        <f t="shared" si="24"/>
        <v>'HAS_BOOK'</v>
      </c>
      <c r="I240" t="str">
        <f t="shared" si="25"/>
        <v>'BK0234'</v>
      </c>
      <c r="J240" t="str">
        <f t="shared" si="26"/>
        <v>'魔術書：ガーニンの右手 所持'</v>
      </c>
      <c r="K240" t="s">
        <v>1442</v>
      </c>
      <c r="L240" t="str">
        <f t="shared" si="27"/>
        <v>insert into actionTerm values(,'AT0237','HAS_BOOK','BK0234','魔術書：ガーニンの右手 所持');</v>
      </c>
    </row>
    <row r="241" spans="1:12">
      <c r="A241">
        <v>238</v>
      </c>
      <c r="B241" t="str">
        <f t="shared" si="21"/>
        <v>AT0238</v>
      </c>
      <c r="C241" t="s">
        <v>485</v>
      </c>
      <c r="D241" t="s">
        <v>2663</v>
      </c>
      <c r="E241" t="s">
        <v>2287</v>
      </c>
      <c r="F241" t="str">
        <f t="shared" si="22"/>
        <v>insert into actionTerm values(</v>
      </c>
      <c r="G241" t="str">
        <f t="shared" si="23"/>
        <v>'AT0238'</v>
      </c>
      <c r="H241" t="str">
        <f t="shared" si="24"/>
        <v>'HAS_BOOK'</v>
      </c>
      <c r="I241" t="str">
        <f t="shared" si="25"/>
        <v>'BK0235'</v>
      </c>
      <c r="J241" t="str">
        <f t="shared" si="26"/>
        <v>'魔術書：エンチャント氷 所持'</v>
      </c>
      <c r="K241" t="s">
        <v>1442</v>
      </c>
      <c r="L241" t="str">
        <f t="shared" si="27"/>
        <v>insert into actionTerm values(,'AT0238','HAS_BOOK','BK0235','魔術書：エンチャント氷 所持');</v>
      </c>
    </row>
    <row r="242" spans="1:12">
      <c r="A242">
        <v>239</v>
      </c>
      <c r="B242" t="str">
        <f t="shared" si="21"/>
        <v>AT0239</v>
      </c>
      <c r="C242" t="s">
        <v>485</v>
      </c>
      <c r="D242" t="s">
        <v>2664</v>
      </c>
      <c r="E242" t="s">
        <v>2288</v>
      </c>
      <c r="F242" t="str">
        <f t="shared" si="22"/>
        <v>insert into actionTerm values(</v>
      </c>
      <c r="G242" t="str">
        <f t="shared" si="23"/>
        <v>'AT0239'</v>
      </c>
      <c r="H242" t="str">
        <f t="shared" si="24"/>
        <v>'HAS_BOOK'</v>
      </c>
      <c r="I242" t="str">
        <f t="shared" si="25"/>
        <v>'BK0236'</v>
      </c>
      <c r="J242" t="str">
        <f t="shared" si="26"/>
        <v>'魔術書：エンチャント炎 所持'</v>
      </c>
      <c r="K242" t="s">
        <v>1442</v>
      </c>
      <c r="L242" t="str">
        <f t="shared" si="27"/>
        <v>insert into actionTerm values(,'AT0239','HAS_BOOK','BK0236','魔術書：エンチャント炎 所持');</v>
      </c>
    </row>
    <row r="243" spans="1:12">
      <c r="A243">
        <v>240</v>
      </c>
      <c r="B243" t="str">
        <f t="shared" si="21"/>
        <v>AT0240</v>
      </c>
      <c r="C243" t="s">
        <v>485</v>
      </c>
      <c r="D243" t="s">
        <v>2665</v>
      </c>
      <c r="E243" t="s">
        <v>2289</v>
      </c>
      <c r="F243" t="str">
        <f t="shared" si="22"/>
        <v>insert into actionTerm values(</v>
      </c>
      <c r="G243" t="str">
        <f t="shared" si="23"/>
        <v>'AT0240'</v>
      </c>
      <c r="H243" t="str">
        <f t="shared" si="24"/>
        <v>'HAS_BOOK'</v>
      </c>
      <c r="I243" t="str">
        <f t="shared" si="25"/>
        <v>'BK0237'</v>
      </c>
      <c r="J243" t="str">
        <f t="shared" si="26"/>
        <v>'魔術書：エンチャント雷 所持'</v>
      </c>
      <c r="K243" t="s">
        <v>1442</v>
      </c>
      <c r="L243" t="str">
        <f t="shared" si="27"/>
        <v>insert into actionTerm values(,'AT0240','HAS_BOOK','BK0237','魔術書：エンチャント雷 所持');</v>
      </c>
    </row>
    <row r="244" spans="1:12">
      <c r="A244">
        <v>241</v>
      </c>
      <c r="B244" t="str">
        <f t="shared" si="21"/>
        <v>AT0241</v>
      </c>
      <c r="C244" t="s">
        <v>485</v>
      </c>
      <c r="D244" t="s">
        <v>2666</v>
      </c>
      <c r="E244" t="s">
        <v>2290</v>
      </c>
      <c r="F244" t="str">
        <f t="shared" si="22"/>
        <v>insert into actionTerm values(</v>
      </c>
      <c r="G244" t="str">
        <f t="shared" si="23"/>
        <v>'AT0241'</v>
      </c>
      <c r="H244" t="str">
        <f t="shared" si="24"/>
        <v>'HAS_BOOK'</v>
      </c>
      <c r="I244" t="str">
        <f t="shared" si="25"/>
        <v>'BK0238'</v>
      </c>
      <c r="J244" t="str">
        <f t="shared" si="26"/>
        <v>'魔術書：エンチャント空気 所持'</v>
      </c>
      <c r="K244" t="s">
        <v>1442</v>
      </c>
      <c r="L244" t="str">
        <f t="shared" si="27"/>
        <v>insert into actionTerm values(,'AT0241','HAS_BOOK','BK0238','魔術書：エンチャント空気 所持');</v>
      </c>
    </row>
    <row r="245" spans="1:12">
      <c r="A245">
        <v>242</v>
      </c>
      <c r="B245" t="str">
        <f t="shared" si="21"/>
        <v>AT0242</v>
      </c>
      <c r="C245" t="s">
        <v>485</v>
      </c>
      <c r="D245" t="s">
        <v>2667</v>
      </c>
      <c r="E245" t="s">
        <v>2291</v>
      </c>
      <c r="F245" t="str">
        <f t="shared" si="22"/>
        <v>insert into actionTerm values(</v>
      </c>
      <c r="G245" t="str">
        <f t="shared" si="23"/>
        <v>'AT0242'</v>
      </c>
      <c r="H245" t="str">
        <f t="shared" si="24"/>
        <v>'HAS_BOOK'</v>
      </c>
      <c r="I245" t="str">
        <f t="shared" si="25"/>
        <v>'BK0239'</v>
      </c>
      <c r="J245" t="str">
        <f t="shared" si="26"/>
        <v>'魔術書：エンチャント神秘 所持'</v>
      </c>
      <c r="K245" t="s">
        <v>1442</v>
      </c>
      <c r="L245" t="str">
        <f t="shared" si="27"/>
        <v>insert into actionTerm values(,'AT0242','HAS_BOOK','BK0239','魔術書：エンチャント神秘 所持');</v>
      </c>
    </row>
    <row r="246" spans="1:12">
      <c r="A246">
        <v>243</v>
      </c>
      <c r="B246" t="str">
        <f t="shared" si="21"/>
        <v>AT0243</v>
      </c>
      <c r="C246" t="s">
        <v>485</v>
      </c>
      <c r="D246" t="s">
        <v>2668</v>
      </c>
      <c r="E246" t="s">
        <v>2292</v>
      </c>
      <c r="F246" t="str">
        <f t="shared" si="22"/>
        <v>insert into actionTerm values(</v>
      </c>
      <c r="G246" t="str">
        <f t="shared" si="23"/>
        <v>'AT0243'</v>
      </c>
      <c r="H246" t="str">
        <f t="shared" si="24"/>
        <v>'HAS_BOOK'</v>
      </c>
      <c r="I246" t="str">
        <f t="shared" si="25"/>
        <v>'BK0240'</v>
      </c>
      <c r="J246" t="str">
        <f t="shared" si="26"/>
        <v>'魔術書：エンチャント錬金 所持'</v>
      </c>
      <c r="K246" t="s">
        <v>1442</v>
      </c>
      <c r="L246" t="str">
        <f t="shared" si="27"/>
        <v>insert into actionTerm values(,'AT0243','HAS_BOOK','BK0240','魔術書：エンチャント錬金 所持');</v>
      </c>
    </row>
    <row r="247" spans="1:12">
      <c r="A247">
        <v>244</v>
      </c>
      <c r="B247" t="str">
        <f t="shared" si="21"/>
        <v>AT0244</v>
      </c>
      <c r="C247" t="s">
        <v>485</v>
      </c>
      <c r="D247" t="s">
        <v>2669</v>
      </c>
      <c r="F247" t="str">
        <f t="shared" si="22"/>
        <v>insert into actionTerm values(</v>
      </c>
      <c r="G247" t="str">
        <f t="shared" si="23"/>
        <v>'AT0244'</v>
      </c>
      <c r="H247" t="str">
        <f t="shared" si="24"/>
        <v>'HAS_BOOK'</v>
      </c>
      <c r="I247" t="str">
        <f t="shared" si="25"/>
        <v>'BK0241'</v>
      </c>
      <c r="J247" t="str">
        <f t="shared" si="26"/>
        <v>''</v>
      </c>
      <c r="K247" t="s">
        <v>1442</v>
      </c>
      <c r="L247" t="str">
        <f t="shared" si="27"/>
        <v>insert into actionTerm values(,'AT0244','HAS_BOOK','BK0241','');</v>
      </c>
    </row>
    <row r="248" spans="1:12">
      <c r="A248">
        <v>245</v>
      </c>
      <c r="B248" t="str">
        <f t="shared" si="21"/>
        <v>AT0245</v>
      </c>
      <c r="C248" t="s">
        <v>485</v>
      </c>
      <c r="D248" t="s">
        <v>2670</v>
      </c>
      <c r="F248" t="str">
        <f t="shared" si="22"/>
        <v>insert into actionTerm values(</v>
      </c>
      <c r="G248" t="str">
        <f t="shared" si="23"/>
        <v>'AT0245'</v>
      </c>
      <c r="H248" t="str">
        <f t="shared" si="24"/>
        <v>'HAS_BOOK'</v>
      </c>
      <c r="I248" t="str">
        <f t="shared" si="25"/>
        <v>'BK0242'</v>
      </c>
      <c r="J248" t="str">
        <f t="shared" si="26"/>
        <v>''</v>
      </c>
      <c r="K248" t="s">
        <v>1442</v>
      </c>
      <c r="L248" t="str">
        <f t="shared" si="27"/>
        <v>insert into actionTerm values(,'AT0245','HAS_BOOK','BK0242','');</v>
      </c>
    </row>
    <row r="249" spans="1:12">
      <c r="A249">
        <v>246</v>
      </c>
      <c r="B249" t="str">
        <f t="shared" si="21"/>
        <v>AT0246</v>
      </c>
      <c r="C249" t="s">
        <v>485</v>
      </c>
      <c r="D249" t="s">
        <v>2671</v>
      </c>
      <c r="E249" t="s">
        <v>2293</v>
      </c>
      <c r="F249" t="str">
        <f t="shared" si="22"/>
        <v>insert into actionTerm values(</v>
      </c>
      <c r="G249" t="str">
        <f t="shared" si="23"/>
        <v>'AT0246'</v>
      </c>
      <c r="H249" t="str">
        <f t="shared" si="24"/>
        <v>'HAS_BOOK'</v>
      </c>
      <c r="I249" t="str">
        <f t="shared" si="25"/>
        <v>'BK0243'</v>
      </c>
      <c r="J249" t="str">
        <f t="shared" si="26"/>
        <v>'魔術書：エンチャント光 所持'</v>
      </c>
      <c r="K249" t="s">
        <v>1442</v>
      </c>
      <c r="L249" t="str">
        <f t="shared" si="27"/>
        <v>insert into actionTerm values(,'AT0246','HAS_BOOK','BK0243','魔術書：エンチャント光 所持');</v>
      </c>
    </row>
    <row r="250" spans="1:12">
      <c r="A250">
        <v>247</v>
      </c>
      <c r="B250" t="str">
        <f t="shared" si="21"/>
        <v>AT0247</v>
      </c>
      <c r="C250" t="s">
        <v>485</v>
      </c>
      <c r="D250" t="s">
        <v>2672</v>
      </c>
      <c r="E250" t="s">
        <v>2294</v>
      </c>
      <c r="F250" t="str">
        <f t="shared" si="22"/>
        <v>insert into actionTerm values(</v>
      </c>
      <c r="G250" t="str">
        <f t="shared" si="23"/>
        <v>'AT0247'</v>
      </c>
      <c r="H250" t="str">
        <f t="shared" si="24"/>
        <v>'HAS_BOOK'</v>
      </c>
      <c r="I250" t="str">
        <f t="shared" si="25"/>
        <v>'BK0244'</v>
      </c>
      <c r="J250" t="str">
        <f t="shared" si="26"/>
        <v>'魔術書：エンチャント闇 所持'</v>
      </c>
      <c r="K250" t="s">
        <v>1442</v>
      </c>
      <c r="L250" t="str">
        <f t="shared" si="27"/>
        <v>insert into actionTerm values(,'AT0247','HAS_BOOK','BK0244','魔術書：エンチャント闇 所持');</v>
      </c>
    </row>
    <row r="251" spans="1:12">
      <c r="A251">
        <v>248</v>
      </c>
      <c r="B251" t="str">
        <f t="shared" si="21"/>
        <v>AT0248</v>
      </c>
      <c r="C251" t="s">
        <v>485</v>
      </c>
      <c r="D251" t="s">
        <v>2673</v>
      </c>
      <c r="E251" t="s">
        <v>2295</v>
      </c>
      <c r="F251" t="str">
        <f t="shared" si="22"/>
        <v>insert into actionTerm values(</v>
      </c>
      <c r="G251" t="str">
        <f t="shared" si="23"/>
        <v>'AT0248'</v>
      </c>
      <c r="H251" t="str">
        <f t="shared" si="24"/>
        <v>'HAS_BOOK'</v>
      </c>
      <c r="I251" t="str">
        <f t="shared" si="25"/>
        <v>'BK0245'</v>
      </c>
      <c r="J251" t="str">
        <f t="shared" si="26"/>
        <v>'魔術書：エンチャント精神 所持'</v>
      </c>
      <c r="K251" t="s">
        <v>1442</v>
      </c>
      <c r="L251" t="str">
        <f t="shared" si="27"/>
        <v>insert into actionTerm values(,'AT0248','HAS_BOOK','BK0245','魔術書：エンチャント精神 所持');</v>
      </c>
    </row>
    <row r="252" spans="1:12">
      <c r="A252">
        <v>249</v>
      </c>
      <c r="B252" t="str">
        <f t="shared" si="21"/>
        <v>AT0249</v>
      </c>
      <c r="C252" t="s">
        <v>485</v>
      </c>
      <c r="D252" t="s">
        <v>2674</v>
      </c>
      <c r="E252" t="s">
        <v>2296</v>
      </c>
      <c r="F252" t="str">
        <f t="shared" si="22"/>
        <v>insert into actionTerm values(</v>
      </c>
      <c r="G252" t="str">
        <f t="shared" si="23"/>
        <v>'AT0249'</v>
      </c>
      <c r="H252" t="str">
        <f t="shared" si="24"/>
        <v>'HAS_BOOK'</v>
      </c>
      <c r="I252" t="str">
        <f t="shared" si="25"/>
        <v>'BK0246'</v>
      </c>
      <c r="J252" t="str">
        <f t="shared" si="26"/>
        <v>'魔術書：エンチャント水 所持'</v>
      </c>
      <c r="K252" t="s">
        <v>1442</v>
      </c>
      <c r="L252" t="str">
        <f t="shared" si="27"/>
        <v>insert into actionTerm values(,'AT0249','HAS_BOOK','BK0246','魔術書：エンチャント水 所持');</v>
      </c>
    </row>
    <row r="253" spans="1:12">
      <c r="A253">
        <v>250</v>
      </c>
      <c r="B253" t="str">
        <f t="shared" si="21"/>
        <v>AT0250</v>
      </c>
      <c r="C253" t="s">
        <v>485</v>
      </c>
      <c r="D253" t="s">
        <v>2675</v>
      </c>
      <c r="E253" t="s">
        <v>2297</v>
      </c>
      <c r="F253" t="str">
        <f t="shared" si="22"/>
        <v>insert into actionTerm values(</v>
      </c>
      <c r="G253" t="str">
        <f t="shared" si="23"/>
        <v>'AT0250'</v>
      </c>
      <c r="H253" t="str">
        <f t="shared" si="24"/>
        <v>'HAS_BOOK'</v>
      </c>
      <c r="I253" t="str">
        <f t="shared" si="25"/>
        <v>'BK0247'</v>
      </c>
      <c r="J253" t="str">
        <f t="shared" si="26"/>
        <v>'魔術書：五色破壊光線 所持'</v>
      </c>
      <c r="K253" t="s">
        <v>1442</v>
      </c>
      <c r="L253" t="str">
        <f t="shared" si="27"/>
        <v>insert into actionTerm values(,'AT0250','HAS_BOOK','BK0247','魔術書：五色破壊光線 所持');</v>
      </c>
    </row>
    <row r="254" spans="1:12">
      <c r="A254">
        <v>251</v>
      </c>
      <c r="B254" t="str">
        <f t="shared" si="21"/>
        <v>AT0251</v>
      </c>
      <c r="C254" t="s">
        <v>485</v>
      </c>
      <c r="D254" t="s">
        <v>2676</v>
      </c>
      <c r="E254" t="s">
        <v>2298</v>
      </c>
      <c r="F254" t="str">
        <f t="shared" si="22"/>
        <v>insert into actionTerm values(</v>
      </c>
      <c r="G254" t="str">
        <f t="shared" si="23"/>
        <v>'AT0251'</v>
      </c>
      <c r="H254" t="str">
        <f t="shared" si="24"/>
        <v>'HAS_BOOK'</v>
      </c>
      <c r="I254" t="str">
        <f t="shared" si="25"/>
        <v>'BK0248'</v>
      </c>
      <c r="J254" t="str">
        <f t="shared" si="26"/>
        <v>'魔術書：ブラックライト破壊光線 所持'</v>
      </c>
      <c r="K254" t="s">
        <v>1442</v>
      </c>
      <c r="L254" t="str">
        <f t="shared" si="27"/>
        <v>insert into actionTerm values(,'AT0251','HAS_BOOK','BK0248','魔術書：ブラックライト破壊光線 所持');</v>
      </c>
    </row>
    <row r="255" spans="1:12">
      <c r="A255">
        <v>252</v>
      </c>
      <c r="B255" t="str">
        <f t="shared" si="21"/>
        <v>AT0252</v>
      </c>
      <c r="C255" t="s">
        <v>485</v>
      </c>
      <c r="D255" t="s">
        <v>2677</v>
      </c>
      <c r="E255" t="s">
        <v>2299</v>
      </c>
      <c r="F255" t="str">
        <f t="shared" si="22"/>
        <v>insert into actionTerm values(</v>
      </c>
      <c r="G255" t="str">
        <f t="shared" si="23"/>
        <v>'AT0252'</v>
      </c>
      <c r="H255" t="str">
        <f t="shared" si="24"/>
        <v>'HAS_BOOK'</v>
      </c>
      <c r="I255" t="str">
        <f t="shared" si="25"/>
        <v>'BK0249'</v>
      </c>
      <c r="J255" t="str">
        <f t="shared" si="26"/>
        <v>'魔術書：ステロイド 所持'</v>
      </c>
      <c r="K255" t="s">
        <v>1442</v>
      </c>
      <c r="L255" t="str">
        <f t="shared" si="27"/>
        <v>insert into actionTerm values(,'AT0252','HAS_BOOK','BK0249','魔術書：ステロイド 所持');</v>
      </c>
    </row>
    <row r="256" spans="1:12">
      <c r="A256">
        <v>253</v>
      </c>
      <c r="B256" t="str">
        <f t="shared" si="21"/>
        <v>AT0253</v>
      </c>
      <c r="C256" t="s">
        <v>485</v>
      </c>
      <c r="D256" t="s">
        <v>2678</v>
      </c>
      <c r="E256" t="s">
        <v>2300</v>
      </c>
      <c r="F256" t="str">
        <f t="shared" si="22"/>
        <v>insert into actionTerm values(</v>
      </c>
      <c r="G256" t="str">
        <f t="shared" si="23"/>
        <v>'AT0253'</v>
      </c>
      <c r="H256" t="str">
        <f t="shared" si="24"/>
        <v>'HAS_BOOK'</v>
      </c>
      <c r="I256" t="str">
        <f t="shared" si="25"/>
        <v>'BK0250'</v>
      </c>
      <c r="J256" t="str">
        <f t="shared" si="26"/>
        <v>'魔術書：偽りの肉体 所持'</v>
      </c>
      <c r="K256" t="s">
        <v>1442</v>
      </c>
      <c r="L256" t="str">
        <f t="shared" si="27"/>
        <v>insert into actionTerm values(,'AT0253','HAS_BOOK','BK0250','魔術書：偽りの肉体 所持');</v>
      </c>
    </row>
    <row r="257" spans="1:12">
      <c r="A257">
        <v>254</v>
      </c>
      <c r="B257" t="str">
        <f t="shared" si="21"/>
        <v>AT0254</v>
      </c>
      <c r="C257" t="s">
        <v>485</v>
      </c>
      <c r="D257" t="s">
        <v>2679</v>
      </c>
      <c r="E257" t="s">
        <v>2301</v>
      </c>
      <c r="F257" t="str">
        <f t="shared" si="22"/>
        <v>insert into actionTerm values(</v>
      </c>
      <c r="G257" t="str">
        <f t="shared" si="23"/>
        <v>'AT0254'</v>
      </c>
      <c r="H257" t="str">
        <f t="shared" si="24"/>
        <v>'HAS_BOOK'</v>
      </c>
      <c r="I257" t="str">
        <f t="shared" si="25"/>
        <v>'BK0251'</v>
      </c>
      <c r="J257" t="str">
        <f t="shared" si="26"/>
        <v>'魔術書：麺料理大発見 所持'</v>
      </c>
      <c r="K257" t="s">
        <v>1442</v>
      </c>
      <c r="L257" t="str">
        <f t="shared" si="27"/>
        <v>insert into actionTerm values(,'AT0254','HAS_BOOK','BK0251','魔術書：麺料理大発見 所持');</v>
      </c>
    </row>
    <row r="258" spans="1:12">
      <c r="A258">
        <v>255</v>
      </c>
      <c r="B258" t="str">
        <f t="shared" si="21"/>
        <v>AT0255</v>
      </c>
      <c r="C258" t="s">
        <v>485</v>
      </c>
      <c r="D258" t="s">
        <v>2680</v>
      </c>
      <c r="E258" t="s">
        <v>2302</v>
      </c>
      <c r="F258" t="str">
        <f t="shared" si="22"/>
        <v>insert into actionTerm values(</v>
      </c>
      <c r="G258" t="str">
        <f t="shared" si="23"/>
        <v>'AT0255'</v>
      </c>
      <c r="H258" t="str">
        <f t="shared" si="24"/>
        <v>'HAS_BOOK'</v>
      </c>
      <c r="I258" t="str">
        <f t="shared" si="25"/>
        <v>'BK0252'</v>
      </c>
      <c r="J258" t="str">
        <f t="shared" si="26"/>
        <v>'魔術書：タイムリープ：過去 所持'</v>
      </c>
      <c r="K258" t="s">
        <v>1442</v>
      </c>
      <c r="L258" t="str">
        <f t="shared" si="27"/>
        <v>insert into actionTerm values(,'AT0255','HAS_BOOK','BK0252','魔術書：タイムリープ：過去 所持');</v>
      </c>
    </row>
    <row r="259" spans="1:12">
      <c r="A259">
        <v>256</v>
      </c>
      <c r="B259" t="str">
        <f t="shared" si="21"/>
        <v>AT0256</v>
      </c>
      <c r="C259" t="s">
        <v>485</v>
      </c>
      <c r="D259" t="s">
        <v>2681</v>
      </c>
      <c r="E259" t="s">
        <v>2303</v>
      </c>
      <c r="F259" t="str">
        <f t="shared" si="22"/>
        <v>insert into actionTerm values(</v>
      </c>
      <c r="G259" t="str">
        <f t="shared" si="23"/>
        <v>'AT0256'</v>
      </c>
      <c r="H259" t="str">
        <f t="shared" si="24"/>
        <v>'HAS_BOOK'</v>
      </c>
      <c r="I259" t="str">
        <f t="shared" si="25"/>
        <v>'BK0253'</v>
      </c>
      <c r="J259" t="str">
        <f t="shared" si="26"/>
        <v>'魔術書：タイムリープ：未来 所持'</v>
      </c>
      <c r="K259" t="s">
        <v>1442</v>
      </c>
      <c r="L259" t="str">
        <f t="shared" si="27"/>
        <v>insert into actionTerm values(,'AT0256','HAS_BOOK','BK0253','魔術書：タイムリープ：未来 所持');</v>
      </c>
    </row>
    <row r="260" spans="1:12">
      <c r="A260">
        <v>257</v>
      </c>
      <c r="B260" t="str">
        <f t="shared" si="21"/>
        <v>AT0257</v>
      </c>
      <c r="C260" t="s">
        <v>485</v>
      </c>
      <c r="D260" t="s">
        <v>2682</v>
      </c>
      <c r="E260" t="s">
        <v>2304</v>
      </c>
      <c r="F260" t="str">
        <f t="shared" si="22"/>
        <v>insert into actionTerm values(</v>
      </c>
      <c r="G260" t="str">
        <f t="shared" si="23"/>
        <v>'AT0257'</v>
      </c>
      <c r="H260" t="str">
        <f t="shared" si="24"/>
        <v>'HAS_BOOK'</v>
      </c>
      <c r="I260" t="str">
        <f t="shared" si="25"/>
        <v>'BK0254'</v>
      </c>
      <c r="J260" t="str">
        <f t="shared" si="26"/>
        <v>'魔術書：安全地帯 所持'</v>
      </c>
      <c r="K260" t="s">
        <v>1442</v>
      </c>
      <c r="L260" t="str">
        <f t="shared" si="27"/>
        <v>insert into actionTerm values(,'AT0257','HAS_BOOK','BK0254','魔術書：安全地帯 所持');</v>
      </c>
    </row>
    <row r="261" spans="1:12">
      <c r="A261">
        <v>258</v>
      </c>
      <c r="B261" t="str">
        <f t="shared" ref="B261:B324" si="28">"AT"&amp;TEXT(A261,"0000")</f>
        <v>AT0258</v>
      </c>
      <c r="C261" t="s">
        <v>485</v>
      </c>
      <c r="D261" t="s">
        <v>2683</v>
      </c>
      <c r="E261" t="s">
        <v>2305</v>
      </c>
      <c r="F261" t="str">
        <f t="shared" ref="F261:F324" si="29">"insert into actionTerm values("</f>
        <v>insert into actionTerm values(</v>
      </c>
      <c r="G261" t="str">
        <f t="shared" ref="G261:G324" si="30">"'"&amp;B261&amp;"'"</f>
        <v>'AT0258'</v>
      </c>
      <c r="H261" t="str">
        <f t="shared" ref="H261:H324" si="31">"'"&amp;C261&amp;"'"</f>
        <v>'HAS_BOOK'</v>
      </c>
      <c r="I261" t="str">
        <f t="shared" ref="I261:I324" si="32">"'"&amp;D261&amp;"'"</f>
        <v>'BK0255'</v>
      </c>
      <c r="J261" t="str">
        <f t="shared" ref="J261:J324" si="33">"'"&amp;E261&amp;"'"</f>
        <v>'魔術書：先勝ち 所持'</v>
      </c>
      <c r="K261" t="s">
        <v>1442</v>
      </c>
      <c r="L261" t="str">
        <f t="shared" ref="L261:L324" si="34">F261&amp;","&amp;G261&amp;","&amp;H261&amp;","&amp;I261&amp;","&amp;J261&amp;K261</f>
        <v>insert into actionTerm values(,'AT0258','HAS_BOOK','BK0255','魔術書：先勝ち 所持');</v>
      </c>
    </row>
    <row r="262" spans="1:12">
      <c r="A262">
        <v>259</v>
      </c>
      <c r="B262" t="str">
        <f t="shared" si="28"/>
        <v>AT0259</v>
      </c>
      <c r="C262" t="s">
        <v>485</v>
      </c>
      <c r="D262" t="s">
        <v>2684</v>
      </c>
      <c r="E262" t="s">
        <v>2306</v>
      </c>
      <c r="F262" t="str">
        <f t="shared" si="29"/>
        <v>insert into actionTerm values(</v>
      </c>
      <c r="G262" t="str">
        <f t="shared" si="30"/>
        <v>'AT0259'</v>
      </c>
      <c r="H262" t="str">
        <f t="shared" si="31"/>
        <v>'HAS_BOOK'</v>
      </c>
      <c r="I262" t="str">
        <f t="shared" si="32"/>
        <v>'BK0256'</v>
      </c>
      <c r="J262" t="str">
        <f t="shared" si="33"/>
        <v>'魔術書：後勝ち 所持'</v>
      </c>
      <c r="K262" t="s">
        <v>1442</v>
      </c>
      <c r="L262" t="str">
        <f t="shared" si="34"/>
        <v>insert into actionTerm values(,'AT0259','HAS_BOOK','BK0256','魔術書：後勝ち 所持');</v>
      </c>
    </row>
    <row r="263" spans="1:12">
      <c r="A263">
        <v>260</v>
      </c>
      <c r="B263" t="str">
        <f t="shared" si="28"/>
        <v>AT0260</v>
      </c>
      <c r="C263" t="s">
        <v>485</v>
      </c>
      <c r="D263" t="s">
        <v>2685</v>
      </c>
      <c r="E263" t="s">
        <v>2307</v>
      </c>
      <c r="F263" t="str">
        <f t="shared" si="29"/>
        <v>insert into actionTerm values(</v>
      </c>
      <c r="G263" t="str">
        <f t="shared" si="30"/>
        <v>'AT0260'</v>
      </c>
      <c r="H263" t="str">
        <f t="shared" si="31"/>
        <v>'HAS_BOOK'</v>
      </c>
      <c r="I263" t="str">
        <f t="shared" si="32"/>
        <v>'BK0257'</v>
      </c>
      <c r="J263" t="str">
        <f t="shared" si="33"/>
        <v>'魔術書：タンク 所持'</v>
      </c>
      <c r="K263" t="s">
        <v>1442</v>
      </c>
      <c r="L263" t="str">
        <f t="shared" si="34"/>
        <v>insert into actionTerm values(,'AT0260','HAS_BOOK','BK0257','魔術書：タンク 所持');</v>
      </c>
    </row>
    <row r="264" spans="1:12">
      <c r="A264">
        <v>261</v>
      </c>
      <c r="B264" t="str">
        <f t="shared" si="28"/>
        <v>AT0261</v>
      </c>
      <c r="C264" t="s">
        <v>485</v>
      </c>
      <c r="D264" t="s">
        <v>2686</v>
      </c>
      <c r="E264" t="s">
        <v>2308</v>
      </c>
      <c r="F264" t="str">
        <f t="shared" si="29"/>
        <v>insert into actionTerm values(</v>
      </c>
      <c r="G264" t="str">
        <f t="shared" si="30"/>
        <v>'AT0261'</v>
      </c>
      <c r="H264" t="str">
        <f t="shared" si="31"/>
        <v>'HAS_BOOK'</v>
      </c>
      <c r="I264" t="str">
        <f t="shared" si="32"/>
        <v>'BK0258'</v>
      </c>
      <c r="J264" t="str">
        <f t="shared" si="33"/>
        <v>'魔術書：ヘイスト 所持'</v>
      </c>
      <c r="K264" t="s">
        <v>1442</v>
      </c>
      <c r="L264" t="str">
        <f t="shared" si="34"/>
        <v>insert into actionTerm values(,'AT0261','HAS_BOOK','BK0258','魔術書：ヘイスト 所持');</v>
      </c>
    </row>
    <row r="265" spans="1:12">
      <c r="A265">
        <v>262</v>
      </c>
      <c r="B265" t="str">
        <f t="shared" si="28"/>
        <v>AT0262</v>
      </c>
      <c r="C265" t="s">
        <v>485</v>
      </c>
      <c r="D265" t="s">
        <v>2687</v>
      </c>
      <c r="E265" t="s">
        <v>2309</v>
      </c>
      <c r="F265" t="str">
        <f t="shared" si="29"/>
        <v>insert into actionTerm values(</v>
      </c>
      <c r="G265" t="str">
        <f t="shared" si="30"/>
        <v>'AT0262'</v>
      </c>
      <c r="H265" t="str">
        <f t="shared" si="31"/>
        <v>'HAS_BOOK'</v>
      </c>
      <c r="I265" t="str">
        <f t="shared" si="32"/>
        <v>'BK0259'</v>
      </c>
      <c r="J265" t="str">
        <f t="shared" si="33"/>
        <v>'魔術書：追加の腕 所持'</v>
      </c>
      <c r="K265" t="s">
        <v>1442</v>
      </c>
      <c r="L265" t="str">
        <f t="shared" si="34"/>
        <v>insert into actionTerm values(,'AT0262','HAS_BOOK','BK0259','魔術書：追加の腕 所持');</v>
      </c>
    </row>
    <row r="266" spans="1:12">
      <c r="A266">
        <v>263</v>
      </c>
      <c r="B266" t="str">
        <f t="shared" si="28"/>
        <v>AT0263</v>
      </c>
      <c r="C266" t="s">
        <v>485</v>
      </c>
      <c r="D266" t="s">
        <v>2688</v>
      </c>
      <c r="E266" t="s">
        <v>2310</v>
      </c>
      <c r="F266" t="str">
        <f t="shared" si="29"/>
        <v>insert into actionTerm values(</v>
      </c>
      <c r="G266" t="str">
        <f t="shared" si="30"/>
        <v>'AT0263'</v>
      </c>
      <c r="H266" t="str">
        <f t="shared" si="31"/>
        <v>'HAS_BOOK'</v>
      </c>
      <c r="I266" t="str">
        <f t="shared" si="32"/>
        <v>'BK0260'</v>
      </c>
      <c r="J266" t="str">
        <f t="shared" si="33"/>
        <v>'魔術書：オカトーの独壇場 所持'</v>
      </c>
      <c r="K266" t="s">
        <v>1442</v>
      </c>
      <c r="L266" t="str">
        <f t="shared" si="34"/>
        <v>insert into actionTerm values(,'AT0263','HAS_BOOK','BK0260','魔術書：オカトーの独壇場 所持');</v>
      </c>
    </row>
    <row r="267" spans="1:12">
      <c r="A267">
        <v>264</v>
      </c>
      <c r="B267" t="str">
        <f t="shared" si="28"/>
        <v>AT0264</v>
      </c>
      <c r="C267" t="s">
        <v>485</v>
      </c>
      <c r="D267" t="s">
        <v>2689</v>
      </c>
      <c r="E267" t="s">
        <v>2311</v>
      </c>
      <c r="F267" t="str">
        <f t="shared" si="29"/>
        <v>insert into actionTerm values(</v>
      </c>
      <c r="G267" t="str">
        <f t="shared" si="30"/>
        <v>'AT0264'</v>
      </c>
      <c r="H267" t="str">
        <f t="shared" si="31"/>
        <v>'HAS_BOOK'</v>
      </c>
      <c r="I267" t="str">
        <f t="shared" si="32"/>
        <v>'BK0261'</v>
      </c>
      <c r="J267" t="str">
        <f t="shared" si="33"/>
        <v>'魔術書：赤影 所持'</v>
      </c>
      <c r="K267" t="s">
        <v>1442</v>
      </c>
      <c r="L267" t="str">
        <f t="shared" si="34"/>
        <v>insert into actionTerm values(,'AT0264','HAS_BOOK','BK0261','魔術書：赤影 所持');</v>
      </c>
    </row>
    <row r="268" spans="1:12">
      <c r="A268">
        <v>265</v>
      </c>
      <c r="B268" t="str">
        <f t="shared" si="28"/>
        <v>AT0265</v>
      </c>
      <c r="C268" t="s">
        <v>485</v>
      </c>
      <c r="D268" t="s">
        <v>2690</v>
      </c>
      <c r="E268" t="s">
        <v>2312</v>
      </c>
      <c r="F268" t="str">
        <f t="shared" si="29"/>
        <v>insert into actionTerm values(</v>
      </c>
      <c r="G268" t="str">
        <f t="shared" si="30"/>
        <v>'AT0265'</v>
      </c>
      <c r="H268" t="str">
        <f t="shared" si="31"/>
        <v>'HAS_BOOK'</v>
      </c>
      <c r="I268" t="str">
        <f t="shared" si="32"/>
        <v>'BK0262'</v>
      </c>
      <c r="J268" t="str">
        <f t="shared" si="33"/>
        <v>'魔術書：通行止め 所持'</v>
      </c>
      <c r="K268" t="s">
        <v>1442</v>
      </c>
      <c r="L268" t="str">
        <f t="shared" si="34"/>
        <v>insert into actionTerm values(,'AT0265','HAS_BOOK','BK0262','魔術書：通行止め 所持');</v>
      </c>
    </row>
    <row r="269" spans="1:12">
      <c r="A269">
        <v>266</v>
      </c>
      <c r="B269" t="str">
        <f t="shared" si="28"/>
        <v>AT0266</v>
      </c>
      <c r="C269" t="s">
        <v>485</v>
      </c>
      <c r="D269" t="s">
        <v>2691</v>
      </c>
      <c r="E269" t="s">
        <v>2313</v>
      </c>
      <c r="F269" t="str">
        <f t="shared" si="29"/>
        <v>insert into actionTerm values(</v>
      </c>
      <c r="G269" t="str">
        <f t="shared" si="30"/>
        <v>'AT0266'</v>
      </c>
      <c r="H269" t="str">
        <f t="shared" si="31"/>
        <v>'HAS_BOOK'</v>
      </c>
      <c r="I269" t="str">
        <f t="shared" si="32"/>
        <v>'BK0263'</v>
      </c>
      <c r="J269" t="str">
        <f t="shared" si="33"/>
        <v>'魔術書：分身の術 所持'</v>
      </c>
      <c r="K269" t="s">
        <v>1442</v>
      </c>
      <c r="L269" t="str">
        <f t="shared" si="34"/>
        <v>insert into actionTerm values(,'AT0266','HAS_BOOK','BK0263','魔術書：分身の術 所持');</v>
      </c>
    </row>
    <row r="270" spans="1:12">
      <c r="A270">
        <v>267</v>
      </c>
      <c r="B270" t="str">
        <f t="shared" si="28"/>
        <v>AT0267</v>
      </c>
      <c r="C270" t="s">
        <v>485</v>
      </c>
      <c r="D270" t="s">
        <v>2692</v>
      </c>
      <c r="E270" t="s">
        <v>2314</v>
      </c>
      <c r="F270" t="str">
        <f t="shared" si="29"/>
        <v>insert into actionTerm values(</v>
      </c>
      <c r="G270" t="str">
        <f t="shared" si="30"/>
        <v>'AT0267'</v>
      </c>
      <c r="H270" t="str">
        <f t="shared" si="31"/>
        <v>'HAS_BOOK'</v>
      </c>
      <c r="I270" t="str">
        <f t="shared" si="32"/>
        <v>'BK0264'</v>
      </c>
      <c r="J270" t="str">
        <f t="shared" si="33"/>
        <v>'魔術書：速足 所持'</v>
      </c>
      <c r="K270" t="s">
        <v>1442</v>
      </c>
      <c r="L270" t="str">
        <f t="shared" si="34"/>
        <v>insert into actionTerm values(,'AT0267','HAS_BOOK','BK0264','魔術書：速足 所持');</v>
      </c>
    </row>
    <row r="271" spans="1:12">
      <c r="A271">
        <v>268</v>
      </c>
      <c r="B271" t="str">
        <f t="shared" si="28"/>
        <v>AT0268</v>
      </c>
      <c r="C271" t="s">
        <v>485</v>
      </c>
      <c r="D271" t="s">
        <v>2693</v>
      </c>
      <c r="E271" t="s">
        <v>2315</v>
      </c>
      <c r="F271" t="str">
        <f t="shared" si="29"/>
        <v>insert into actionTerm values(</v>
      </c>
      <c r="G271" t="str">
        <f t="shared" si="30"/>
        <v>'AT0268'</v>
      </c>
      <c r="H271" t="str">
        <f t="shared" si="31"/>
        <v>'HAS_BOOK'</v>
      </c>
      <c r="I271" t="str">
        <f t="shared" si="32"/>
        <v>'BK0265'</v>
      </c>
      <c r="J271" t="str">
        <f t="shared" si="33"/>
        <v>'魔術書：トリックルーム 所持'</v>
      </c>
      <c r="K271" t="s">
        <v>1442</v>
      </c>
      <c r="L271" t="str">
        <f t="shared" si="34"/>
        <v>insert into actionTerm values(,'AT0268','HAS_BOOK','BK0265','魔術書：トリックルーム 所持');</v>
      </c>
    </row>
    <row r="272" spans="1:12">
      <c r="A272">
        <v>269</v>
      </c>
      <c r="B272" t="str">
        <f t="shared" si="28"/>
        <v>AT0269</v>
      </c>
      <c r="C272" t="s">
        <v>485</v>
      </c>
      <c r="D272" t="s">
        <v>2694</v>
      </c>
      <c r="E272" t="s">
        <v>2316</v>
      </c>
      <c r="F272" t="str">
        <f t="shared" si="29"/>
        <v>insert into actionTerm values(</v>
      </c>
      <c r="G272" t="str">
        <f t="shared" si="30"/>
        <v>'AT0269'</v>
      </c>
      <c r="H272" t="str">
        <f t="shared" si="31"/>
        <v>'HAS_BOOK'</v>
      </c>
      <c r="I272" t="str">
        <f t="shared" si="32"/>
        <v>'BK0266'</v>
      </c>
      <c r="J272" t="str">
        <f t="shared" si="33"/>
        <v>'魔術書：足軽 所持'</v>
      </c>
      <c r="K272" t="s">
        <v>1442</v>
      </c>
      <c r="L272" t="str">
        <f t="shared" si="34"/>
        <v>insert into actionTerm values(,'AT0269','HAS_BOOK','BK0266','魔術書：足軽 所持');</v>
      </c>
    </row>
    <row r="273" spans="1:12">
      <c r="A273">
        <v>270</v>
      </c>
      <c r="B273" t="str">
        <f t="shared" si="28"/>
        <v>AT0270</v>
      </c>
      <c r="C273" t="s">
        <v>485</v>
      </c>
      <c r="D273" t="s">
        <v>2695</v>
      </c>
      <c r="E273" t="s">
        <v>2317</v>
      </c>
      <c r="F273" t="str">
        <f t="shared" si="29"/>
        <v>insert into actionTerm values(</v>
      </c>
      <c r="G273" t="str">
        <f t="shared" si="30"/>
        <v>'AT0270'</v>
      </c>
      <c r="H273" t="str">
        <f t="shared" si="31"/>
        <v>'HAS_BOOK'</v>
      </c>
      <c r="I273" t="str">
        <f t="shared" si="32"/>
        <v>'BK0267'</v>
      </c>
      <c r="J273" t="str">
        <f t="shared" si="33"/>
        <v>'魔術書：魔術封印 所持'</v>
      </c>
      <c r="K273" t="s">
        <v>1442</v>
      </c>
      <c r="L273" t="str">
        <f t="shared" si="34"/>
        <v>insert into actionTerm values(,'AT0270','HAS_BOOK','BK0267','魔術書：魔術封印 所持');</v>
      </c>
    </row>
    <row r="274" spans="1:12">
      <c r="A274">
        <v>271</v>
      </c>
      <c r="B274" t="str">
        <f t="shared" si="28"/>
        <v>AT0271</v>
      </c>
      <c r="C274" t="s">
        <v>485</v>
      </c>
      <c r="D274" t="s">
        <v>2696</v>
      </c>
      <c r="E274" t="s">
        <v>2318</v>
      </c>
      <c r="F274" t="str">
        <f t="shared" si="29"/>
        <v>insert into actionTerm values(</v>
      </c>
      <c r="G274" t="str">
        <f t="shared" si="30"/>
        <v>'AT0271'</v>
      </c>
      <c r="H274" t="str">
        <f t="shared" si="31"/>
        <v>'HAS_BOOK'</v>
      </c>
      <c r="I274" t="str">
        <f t="shared" si="32"/>
        <v>'BK0268'</v>
      </c>
      <c r="J274" t="str">
        <f t="shared" si="33"/>
        <v>'魔術書：伝説の究極魔法 所持'</v>
      </c>
      <c r="K274" t="s">
        <v>1442</v>
      </c>
      <c r="L274" t="str">
        <f t="shared" si="34"/>
        <v>insert into actionTerm values(,'AT0271','HAS_BOOK','BK0268','魔術書：伝説の究極魔法 所持');</v>
      </c>
    </row>
    <row r="275" spans="1:12">
      <c r="A275">
        <v>272</v>
      </c>
      <c r="B275" t="str">
        <f t="shared" si="28"/>
        <v>AT0272</v>
      </c>
      <c r="C275" t="s">
        <v>485</v>
      </c>
      <c r="D275" t="s">
        <v>2697</v>
      </c>
      <c r="E275" t="s">
        <v>2319</v>
      </c>
      <c r="F275" t="str">
        <f t="shared" si="29"/>
        <v>insert into actionTerm values(</v>
      </c>
      <c r="G275" t="str">
        <f t="shared" si="30"/>
        <v>'AT0272'</v>
      </c>
      <c r="H275" t="str">
        <f t="shared" si="31"/>
        <v>'HAS_BOOK'</v>
      </c>
      <c r="I275" t="str">
        <f t="shared" si="32"/>
        <v>'BK0269'</v>
      </c>
      <c r="J275" t="str">
        <f t="shared" si="33"/>
        <v>'魔術書：高速詠唱破壊光線 所持'</v>
      </c>
      <c r="K275" t="s">
        <v>1442</v>
      </c>
      <c r="L275" t="str">
        <f t="shared" si="34"/>
        <v>insert into actionTerm values(,'AT0272','HAS_BOOK','BK0269','魔術書：高速詠唱破壊光線 所持');</v>
      </c>
    </row>
    <row r="276" spans="1:12">
      <c r="A276">
        <v>273</v>
      </c>
      <c r="B276" t="str">
        <f t="shared" si="28"/>
        <v>AT0273</v>
      </c>
      <c r="C276" t="s">
        <v>485</v>
      </c>
      <c r="D276" t="s">
        <v>2698</v>
      </c>
      <c r="E276" t="s">
        <v>2320</v>
      </c>
      <c r="F276" t="str">
        <f t="shared" si="29"/>
        <v>insert into actionTerm values(</v>
      </c>
      <c r="G276" t="str">
        <f t="shared" si="30"/>
        <v>'AT0273'</v>
      </c>
      <c r="H276" t="str">
        <f t="shared" si="31"/>
        <v>'HAS_BOOK'</v>
      </c>
      <c r="I276" t="str">
        <f t="shared" si="32"/>
        <v>'BK0270'</v>
      </c>
      <c r="J276" t="str">
        <f t="shared" si="33"/>
        <v>'魔術書：超高速詠唱破壊光線 所持'</v>
      </c>
      <c r="K276" t="s">
        <v>1442</v>
      </c>
      <c r="L276" t="str">
        <f t="shared" si="34"/>
        <v>insert into actionTerm values(,'AT0273','HAS_BOOK','BK0270','魔術書：超高速詠唱破壊光線 所持');</v>
      </c>
    </row>
    <row r="277" spans="1:12">
      <c r="A277">
        <v>274</v>
      </c>
      <c r="B277" t="str">
        <f t="shared" si="28"/>
        <v>AT0274</v>
      </c>
      <c r="C277" t="s">
        <v>485</v>
      </c>
      <c r="D277" t="s">
        <v>2699</v>
      </c>
      <c r="E277" t="s">
        <v>2321</v>
      </c>
      <c r="F277" t="str">
        <f t="shared" si="29"/>
        <v>insert into actionTerm values(</v>
      </c>
      <c r="G277" t="str">
        <f t="shared" si="30"/>
        <v>'AT0274'</v>
      </c>
      <c r="H277" t="str">
        <f t="shared" si="31"/>
        <v>'HAS_BOOK'</v>
      </c>
      <c r="I277" t="str">
        <f t="shared" si="32"/>
        <v>'BK0271'</v>
      </c>
      <c r="J277" t="str">
        <f t="shared" si="33"/>
        <v>'魔術書：偽りの記憶 所持'</v>
      </c>
      <c r="K277" t="s">
        <v>1442</v>
      </c>
      <c r="L277" t="str">
        <f t="shared" si="34"/>
        <v>insert into actionTerm values(,'AT0274','HAS_BOOK','BK0271','魔術書：偽りの記憶 所持');</v>
      </c>
    </row>
    <row r="278" spans="1:12">
      <c r="A278">
        <v>275</v>
      </c>
      <c r="B278" t="str">
        <f t="shared" si="28"/>
        <v>AT0275</v>
      </c>
      <c r="C278" t="s">
        <v>485</v>
      </c>
      <c r="D278" t="s">
        <v>2700</v>
      </c>
      <c r="E278" t="s">
        <v>2322</v>
      </c>
      <c r="F278" t="str">
        <f t="shared" si="29"/>
        <v>insert into actionTerm values(</v>
      </c>
      <c r="G278" t="str">
        <f t="shared" si="30"/>
        <v>'AT0275'</v>
      </c>
      <c r="H278" t="str">
        <f t="shared" si="31"/>
        <v>'HAS_BOOK'</v>
      </c>
      <c r="I278" t="str">
        <f t="shared" si="32"/>
        <v>'BK0272'</v>
      </c>
      <c r="J278" t="str">
        <f t="shared" si="33"/>
        <v>'魔術書：魔力注入 所持'</v>
      </c>
      <c r="K278" t="s">
        <v>1442</v>
      </c>
      <c r="L278" t="str">
        <f t="shared" si="34"/>
        <v>insert into actionTerm values(,'AT0275','HAS_BOOK','BK0272','魔術書：魔力注入 所持');</v>
      </c>
    </row>
    <row r="279" spans="1:12">
      <c r="A279">
        <v>276</v>
      </c>
      <c r="B279" t="str">
        <f t="shared" si="28"/>
        <v>AT0276</v>
      </c>
      <c r="C279" t="s">
        <v>485</v>
      </c>
      <c r="D279" t="s">
        <v>2701</v>
      </c>
      <c r="E279" t="s">
        <v>2323</v>
      </c>
      <c r="F279" t="str">
        <f t="shared" si="29"/>
        <v>insert into actionTerm values(</v>
      </c>
      <c r="G279" t="str">
        <f t="shared" si="30"/>
        <v>'AT0276'</v>
      </c>
      <c r="H279" t="str">
        <f t="shared" si="31"/>
        <v>'HAS_BOOK'</v>
      </c>
      <c r="I279" t="str">
        <f t="shared" si="32"/>
        <v>'BK0273'</v>
      </c>
      <c r="J279" t="str">
        <f t="shared" si="33"/>
        <v>'魔術書：ハレーション 所持'</v>
      </c>
      <c r="K279" t="s">
        <v>1442</v>
      </c>
      <c r="L279" t="str">
        <f t="shared" si="34"/>
        <v>insert into actionTerm values(,'AT0276','HAS_BOOK','BK0273','魔術書：ハレーション 所持');</v>
      </c>
    </row>
    <row r="280" spans="1:12">
      <c r="A280">
        <v>277</v>
      </c>
      <c r="B280" t="str">
        <f t="shared" si="28"/>
        <v>AT0277</v>
      </c>
      <c r="C280" t="s">
        <v>485</v>
      </c>
      <c r="D280" t="s">
        <v>2702</v>
      </c>
      <c r="E280" t="s">
        <v>2324</v>
      </c>
      <c r="F280" t="str">
        <f t="shared" si="29"/>
        <v>insert into actionTerm values(</v>
      </c>
      <c r="G280" t="str">
        <f t="shared" si="30"/>
        <v>'AT0277'</v>
      </c>
      <c r="H280" t="str">
        <f t="shared" si="31"/>
        <v>'HAS_BOOK'</v>
      </c>
      <c r="I280" t="str">
        <f t="shared" si="32"/>
        <v>'BK0274'</v>
      </c>
      <c r="J280" t="str">
        <f t="shared" si="33"/>
        <v>'魔術書：ヘビーボンバー 所持'</v>
      </c>
      <c r="K280" t="s">
        <v>1442</v>
      </c>
      <c r="L280" t="str">
        <f t="shared" si="34"/>
        <v>insert into actionTerm values(,'AT0277','HAS_BOOK','BK0274','魔術書：ヘビーボンバー 所持');</v>
      </c>
    </row>
    <row r="281" spans="1:12">
      <c r="A281">
        <v>278</v>
      </c>
      <c r="B281" t="str">
        <f t="shared" si="28"/>
        <v>AT0278</v>
      </c>
      <c r="C281" t="s">
        <v>485</v>
      </c>
      <c r="D281" t="s">
        <v>2703</v>
      </c>
      <c r="E281" t="s">
        <v>2325</v>
      </c>
      <c r="F281" t="str">
        <f t="shared" si="29"/>
        <v>insert into actionTerm values(</v>
      </c>
      <c r="G281" t="str">
        <f t="shared" si="30"/>
        <v>'AT0278'</v>
      </c>
      <c r="H281" t="str">
        <f t="shared" si="31"/>
        <v>'HAS_BOOK'</v>
      </c>
      <c r="I281" t="str">
        <f t="shared" si="32"/>
        <v>'BK0275'</v>
      </c>
      <c r="J281" t="str">
        <f t="shared" si="33"/>
        <v>'魔術書：輝きの海 所持'</v>
      </c>
      <c r="K281" t="s">
        <v>1442</v>
      </c>
      <c r="L281" t="str">
        <f t="shared" si="34"/>
        <v>insert into actionTerm values(,'AT0278','HAS_BOOK','BK0275','魔術書：輝きの海 所持');</v>
      </c>
    </row>
    <row r="282" spans="1:12">
      <c r="A282">
        <v>279</v>
      </c>
      <c r="B282" t="str">
        <f t="shared" si="28"/>
        <v>AT0279</v>
      </c>
      <c r="C282" t="s">
        <v>485</v>
      </c>
      <c r="D282" t="s">
        <v>2704</v>
      </c>
      <c r="E282" t="s">
        <v>2326</v>
      </c>
      <c r="F282" t="str">
        <f t="shared" si="29"/>
        <v>insert into actionTerm values(</v>
      </c>
      <c r="G282" t="str">
        <f t="shared" si="30"/>
        <v>'AT0279'</v>
      </c>
      <c r="H282" t="str">
        <f t="shared" si="31"/>
        <v>'HAS_BOOK'</v>
      </c>
      <c r="I282" t="str">
        <f t="shared" si="32"/>
        <v>'BK0276'</v>
      </c>
      <c r="J282" t="str">
        <f t="shared" si="33"/>
        <v>'魔術書：戦闘の準備 所持'</v>
      </c>
      <c r="K282" t="s">
        <v>1442</v>
      </c>
      <c r="L282" t="str">
        <f t="shared" si="34"/>
        <v>insert into actionTerm values(,'AT0279','HAS_BOOK','BK0276','魔術書：戦闘の準備 所持');</v>
      </c>
    </row>
    <row r="283" spans="1:12">
      <c r="A283">
        <v>280</v>
      </c>
      <c r="B283" t="str">
        <f t="shared" si="28"/>
        <v>AT0280</v>
      </c>
      <c r="C283" t="s">
        <v>485</v>
      </c>
      <c r="D283" t="s">
        <v>2705</v>
      </c>
      <c r="E283" t="s">
        <v>2327</v>
      </c>
      <c r="F283" t="str">
        <f t="shared" si="29"/>
        <v>insert into actionTerm values(</v>
      </c>
      <c r="G283" t="str">
        <f t="shared" si="30"/>
        <v>'AT0280'</v>
      </c>
      <c r="H283" t="str">
        <f t="shared" si="31"/>
        <v>'HAS_BOOK'</v>
      </c>
      <c r="I283" t="str">
        <f t="shared" si="32"/>
        <v>'BK0277'</v>
      </c>
      <c r="J283" t="str">
        <f t="shared" si="33"/>
        <v>'魔術書：二撃必殺 所持'</v>
      </c>
      <c r="K283" t="s">
        <v>1442</v>
      </c>
      <c r="L283" t="str">
        <f t="shared" si="34"/>
        <v>insert into actionTerm values(,'AT0280','HAS_BOOK','BK0277','魔術書：二撃必殺 所持');</v>
      </c>
    </row>
    <row r="284" spans="1:12">
      <c r="A284">
        <v>281</v>
      </c>
      <c r="B284" t="str">
        <f t="shared" si="28"/>
        <v>AT0281</v>
      </c>
      <c r="C284" t="s">
        <v>485</v>
      </c>
      <c r="D284" t="s">
        <v>2706</v>
      </c>
      <c r="E284" t="s">
        <v>2328</v>
      </c>
      <c r="F284" t="str">
        <f t="shared" si="29"/>
        <v>insert into actionTerm values(</v>
      </c>
      <c r="G284" t="str">
        <f t="shared" si="30"/>
        <v>'AT0281'</v>
      </c>
      <c r="H284" t="str">
        <f t="shared" si="31"/>
        <v>'HAS_BOOK'</v>
      </c>
      <c r="I284" t="str">
        <f t="shared" si="32"/>
        <v>'BK0278'</v>
      </c>
      <c r="J284" t="str">
        <f t="shared" si="33"/>
        <v>'魔術書：磁石 所持'</v>
      </c>
      <c r="K284" t="s">
        <v>1442</v>
      </c>
      <c r="L284" t="str">
        <f t="shared" si="34"/>
        <v>insert into actionTerm values(,'AT0281','HAS_BOOK','BK0278','魔術書：磁石 所持');</v>
      </c>
    </row>
    <row r="285" spans="1:12">
      <c r="A285">
        <v>282</v>
      </c>
      <c r="B285" t="str">
        <f t="shared" si="28"/>
        <v>AT0282</v>
      </c>
      <c r="C285" t="s">
        <v>485</v>
      </c>
      <c r="D285" t="s">
        <v>2707</v>
      </c>
      <c r="E285" t="s">
        <v>2329</v>
      </c>
      <c r="F285" t="str">
        <f t="shared" si="29"/>
        <v>insert into actionTerm values(</v>
      </c>
      <c r="G285" t="str">
        <f t="shared" si="30"/>
        <v>'AT0282'</v>
      </c>
      <c r="H285" t="str">
        <f t="shared" si="31"/>
        <v>'HAS_BOOK'</v>
      </c>
      <c r="I285" t="str">
        <f t="shared" si="32"/>
        <v>'BK0279'</v>
      </c>
      <c r="J285" t="str">
        <f t="shared" si="33"/>
        <v>'魔術書：ぬるぽ 所持'</v>
      </c>
      <c r="K285" t="s">
        <v>1442</v>
      </c>
      <c r="L285" t="str">
        <f t="shared" si="34"/>
        <v>insert into actionTerm values(,'AT0282','HAS_BOOK','BK0279','魔術書：ぬるぽ 所持');</v>
      </c>
    </row>
    <row r="286" spans="1:12">
      <c r="A286">
        <v>283</v>
      </c>
      <c r="B286" t="str">
        <f t="shared" si="28"/>
        <v>AT0283</v>
      </c>
      <c r="C286" t="s">
        <v>485</v>
      </c>
      <c r="D286" t="s">
        <v>2708</v>
      </c>
      <c r="E286" t="s">
        <v>2330</v>
      </c>
      <c r="F286" t="str">
        <f t="shared" si="29"/>
        <v>insert into actionTerm values(</v>
      </c>
      <c r="G286" t="str">
        <f t="shared" si="30"/>
        <v>'AT0283'</v>
      </c>
      <c r="H286" t="str">
        <f t="shared" si="31"/>
        <v>'HAS_BOOK'</v>
      </c>
      <c r="I286" t="str">
        <f t="shared" si="32"/>
        <v>'BK0280'</v>
      </c>
      <c r="J286" t="str">
        <f t="shared" si="33"/>
        <v>'魔術書：錬金爆発 所持'</v>
      </c>
      <c r="K286" t="s">
        <v>1442</v>
      </c>
      <c r="L286" t="str">
        <f t="shared" si="34"/>
        <v>insert into actionTerm values(,'AT0283','HAS_BOOK','BK0280','魔術書：錬金爆発 所持');</v>
      </c>
    </row>
    <row r="287" spans="1:12">
      <c r="A287">
        <v>284</v>
      </c>
      <c r="B287" t="str">
        <f t="shared" si="28"/>
        <v>AT0284</v>
      </c>
      <c r="C287" t="s">
        <v>485</v>
      </c>
      <c r="D287" t="s">
        <v>2709</v>
      </c>
      <c r="E287" t="s">
        <v>2331</v>
      </c>
      <c r="F287" t="str">
        <f t="shared" si="29"/>
        <v>insert into actionTerm values(</v>
      </c>
      <c r="G287" t="str">
        <f t="shared" si="30"/>
        <v>'AT0284'</v>
      </c>
      <c r="H287" t="str">
        <f t="shared" si="31"/>
        <v>'HAS_BOOK'</v>
      </c>
      <c r="I287" t="str">
        <f t="shared" si="32"/>
        <v>'BK0281'</v>
      </c>
      <c r="J287" t="str">
        <f t="shared" si="33"/>
        <v>'魔術書：変異 所持'</v>
      </c>
      <c r="K287" t="s">
        <v>1442</v>
      </c>
      <c r="L287" t="str">
        <f t="shared" si="34"/>
        <v>insert into actionTerm values(,'AT0284','HAS_BOOK','BK0281','魔術書：変異 所持');</v>
      </c>
    </row>
    <row r="288" spans="1:12">
      <c r="A288">
        <v>285</v>
      </c>
      <c r="B288" t="str">
        <f t="shared" si="28"/>
        <v>AT0285</v>
      </c>
      <c r="C288" t="s">
        <v>485</v>
      </c>
      <c r="D288" t="s">
        <v>2710</v>
      </c>
      <c r="E288" t="s">
        <v>2332</v>
      </c>
      <c r="F288" t="str">
        <f t="shared" si="29"/>
        <v>insert into actionTerm values(</v>
      </c>
      <c r="G288" t="str">
        <f t="shared" si="30"/>
        <v>'AT0285'</v>
      </c>
      <c r="H288" t="str">
        <f t="shared" si="31"/>
        <v>'HAS_BOOK'</v>
      </c>
      <c r="I288" t="str">
        <f t="shared" si="32"/>
        <v>'BK0282'</v>
      </c>
      <c r="J288" t="str">
        <f t="shared" si="33"/>
        <v>'魔術書：押し出し 所持'</v>
      </c>
      <c r="K288" t="s">
        <v>1442</v>
      </c>
      <c r="L288" t="str">
        <f t="shared" si="34"/>
        <v>insert into actionTerm values(,'AT0285','HAS_BOOK','BK0282','魔術書：押し出し 所持');</v>
      </c>
    </row>
    <row r="289" spans="1:12">
      <c r="A289">
        <v>286</v>
      </c>
      <c r="B289" t="str">
        <f t="shared" si="28"/>
        <v>AT0286</v>
      </c>
      <c r="C289" t="s">
        <v>485</v>
      </c>
      <c r="D289" t="s">
        <v>2711</v>
      </c>
      <c r="E289" t="s">
        <v>2333</v>
      </c>
      <c r="F289" t="str">
        <f t="shared" si="29"/>
        <v>insert into actionTerm values(</v>
      </c>
      <c r="G289" t="str">
        <f t="shared" si="30"/>
        <v>'AT0286'</v>
      </c>
      <c r="H289" t="str">
        <f t="shared" si="31"/>
        <v>'HAS_BOOK'</v>
      </c>
      <c r="I289" t="str">
        <f t="shared" si="32"/>
        <v>'BK0283'</v>
      </c>
      <c r="J289" t="str">
        <f t="shared" si="33"/>
        <v>'魔術書：PUSH・PUSH・PUSH！ 所持'</v>
      </c>
      <c r="K289" t="s">
        <v>1442</v>
      </c>
      <c r="L289" t="str">
        <f t="shared" si="34"/>
        <v>insert into actionTerm values(,'AT0286','HAS_BOOK','BK0283','魔術書：PUSH・PUSH・PUSH！ 所持');</v>
      </c>
    </row>
    <row r="290" spans="1:12">
      <c r="A290">
        <v>287</v>
      </c>
      <c r="B290" t="str">
        <f t="shared" si="28"/>
        <v>AT0287</v>
      </c>
      <c r="C290" t="s">
        <v>485</v>
      </c>
      <c r="D290" t="s">
        <v>2712</v>
      </c>
      <c r="E290" t="s">
        <v>2334</v>
      </c>
      <c r="F290" t="str">
        <f t="shared" si="29"/>
        <v>insert into actionTerm values(</v>
      </c>
      <c r="G290" t="str">
        <f t="shared" si="30"/>
        <v>'AT0287'</v>
      </c>
      <c r="H290" t="str">
        <f t="shared" si="31"/>
        <v>'HAS_BOOK'</v>
      </c>
      <c r="I290" t="str">
        <f t="shared" si="32"/>
        <v>'BK0284'</v>
      </c>
      <c r="J290" t="str">
        <f t="shared" si="33"/>
        <v>'魔術書：裏切り 所持'</v>
      </c>
      <c r="K290" t="s">
        <v>1442</v>
      </c>
      <c r="L290" t="str">
        <f t="shared" si="34"/>
        <v>insert into actionTerm values(,'AT0287','HAS_BOOK','BK0284','魔術書：裏切り 所持');</v>
      </c>
    </row>
    <row r="291" spans="1:12">
      <c r="A291">
        <v>288</v>
      </c>
      <c r="B291" t="str">
        <f t="shared" si="28"/>
        <v>AT0288</v>
      </c>
      <c r="C291" t="s">
        <v>485</v>
      </c>
      <c r="D291" t="s">
        <v>2713</v>
      </c>
      <c r="E291" t="s">
        <v>2335</v>
      </c>
      <c r="F291" t="str">
        <f t="shared" si="29"/>
        <v>insert into actionTerm values(</v>
      </c>
      <c r="G291" t="str">
        <f t="shared" si="30"/>
        <v>'AT0288'</v>
      </c>
      <c r="H291" t="str">
        <f t="shared" si="31"/>
        <v>'HAS_BOOK'</v>
      </c>
      <c r="I291" t="str">
        <f t="shared" si="32"/>
        <v>'BK0285'</v>
      </c>
      <c r="J291" t="str">
        <f t="shared" si="33"/>
        <v>'魔術書：そば団子召喚 所持'</v>
      </c>
      <c r="K291" t="s">
        <v>1442</v>
      </c>
      <c r="L291" t="str">
        <f t="shared" si="34"/>
        <v>insert into actionTerm values(,'AT0288','HAS_BOOK','BK0285','魔術書：そば団子召喚 所持');</v>
      </c>
    </row>
    <row r="292" spans="1:12">
      <c r="A292">
        <v>289</v>
      </c>
      <c r="B292" t="str">
        <f t="shared" si="28"/>
        <v>AT0289</v>
      </c>
      <c r="C292" t="s">
        <v>485</v>
      </c>
      <c r="D292" t="s">
        <v>2714</v>
      </c>
      <c r="E292" t="s">
        <v>2336</v>
      </c>
      <c r="F292" t="str">
        <f t="shared" si="29"/>
        <v>insert into actionTerm values(</v>
      </c>
      <c r="G292" t="str">
        <f t="shared" si="30"/>
        <v>'AT0289'</v>
      </c>
      <c r="H292" t="str">
        <f t="shared" si="31"/>
        <v>'HAS_BOOK'</v>
      </c>
      <c r="I292" t="str">
        <f t="shared" si="32"/>
        <v>'BK0286'</v>
      </c>
      <c r="J292" t="str">
        <f t="shared" si="33"/>
        <v>'魔術書：お魚召喚 所持'</v>
      </c>
      <c r="K292" t="s">
        <v>1442</v>
      </c>
      <c r="L292" t="str">
        <f t="shared" si="34"/>
        <v>insert into actionTerm values(,'AT0289','HAS_BOOK','BK0286','魔術書：お魚召喚 所持');</v>
      </c>
    </row>
    <row r="293" spans="1:12">
      <c r="A293">
        <v>290</v>
      </c>
      <c r="B293" t="str">
        <f t="shared" si="28"/>
        <v>AT0290</v>
      </c>
      <c r="C293" t="s">
        <v>485</v>
      </c>
      <c r="D293" t="s">
        <v>2715</v>
      </c>
      <c r="E293" t="s">
        <v>2337</v>
      </c>
      <c r="F293" t="str">
        <f t="shared" si="29"/>
        <v>insert into actionTerm values(</v>
      </c>
      <c r="G293" t="str">
        <f t="shared" si="30"/>
        <v>'AT0290'</v>
      </c>
      <c r="H293" t="str">
        <f t="shared" si="31"/>
        <v>'HAS_BOOK'</v>
      </c>
      <c r="I293" t="str">
        <f t="shared" si="32"/>
        <v>'BK0287'</v>
      </c>
      <c r="J293" t="str">
        <f t="shared" si="33"/>
        <v>'魔術書：出前そば注文 所持'</v>
      </c>
      <c r="K293" t="s">
        <v>1442</v>
      </c>
      <c r="L293" t="str">
        <f t="shared" si="34"/>
        <v>insert into actionTerm values(,'AT0290','HAS_BOOK','BK0287','魔術書：出前そば注文 所持');</v>
      </c>
    </row>
    <row r="294" spans="1:12">
      <c r="A294">
        <v>291</v>
      </c>
      <c r="B294" t="str">
        <f t="shared" si="28"/>
        <v>AT0291</v>
      </c>
      <c r="C294" t="s">
        <v>485</v>
      </c>
      <c r="D294" t="s">
        <v>2716</v>
      </c>
      <c r="E294" t="s">
        <v>2338</v>
      </c>
      <c r="F294" t="str">
        <f t="shared" si="29"/>
        <v>insert into actionTerm values(</v>
      </c>
      <c r="G294" t="str">
        <f t="shared" si="30"/>
        <v>'AT0291'</v>
      </c>
      <c r="H294" t="str">
        <f t="shared" si="31"/>
        <v>'HAS_BOOK'</v>
      </c>
      <c r="I294" t="str">
        <f t="shared" si="32"/>
        <v>'BK0288'</v>
      </c>
      <c r="J294" t="str">
        <f t="shared" si="33"/>
        <v>'魔術書：ガチャ 所持'</v>
      </c>
      <c r="K294" t="s">
        <v>1442</v>
      </c>
      <c r="L294" t="str">
        <f t="shared" si="34"/>
        <v>insert into actionTerm values(,'AT0291','HAS_BOOK','BK0288','魔術書：ガチャ 所持');</v>
      </c>
    </row>
    <row r="295" spans="1:12">
      <c r="A295">
        <v>292</v>
      </c>
      <c r="B295" t="str">
        <f t="shared" si="28"/>
        <v>AT0292</v>
      </c>
      <c r="C295" t="s">
        <v>485</v>
      </c>
      <c r="D295" t="s">
        <v>2717</v>
      </c>
      <c r="E295" t="s">
        <v>2339</v>
      </c>
      <c r="F295" t="str">
        <f t="shared" si="29"/>
        <v>insert into actionTerm values(</v>
      </c>
      <c r="G295" t="str">
        <f t="shared" si="30"/>
        <v>'AT0292'</v>
      </c>
      <c r="H295" t="str">
        <f t="shared" si="31"/>
        <v>'HAS_BOOK'</v>
      </c>
      <c r="I295" t="str">
        <f t="shared" si="32"/>
        <v>'BK0289'</v>
      </c>
      <c r="J295" t="str">
        <f t="shared" si="33"/>
        <v>'魔術書：アポクリファ 所持'</v>
      </c>
      <c r="K295" t="s">
        <v>1442</v>
      </c>
      <c r="L295" t="str">
        <f t="shared" si="34"/>
        <v>insert into actionTerm values(,'AT0292','HAS_BOOK','BK0289','魔術書：アポクリファ 所持');</v>
      </c>
    </row>
    <row r="296" spans="1:12">
      <c r="A296">
        <v>293</v>
      </c>
      <c r="B296" t="str">
        <f t="shared" si="28"/>
        <v>AT0293</v>
      </c>
      <c r="C296" t="s">
        <v>485</v>
      </c>
      <c r="D296" t="s">
        <v>2718</v>
      </c>
      <c r="E296" t="s">
        <v>2340</v>
      </c>
      <c r="F296" t="str">
        <f t="shared" si="29"/>
        <v>insert into actionTerm values(</v>
      </c>
      <c r="G296" t="str">
        <f t="shared" si="30"/>
        <v>'AT0293'</v>
      </c>
      <c r="H296" t="str">
        <f t="shared" si="31"/>
        <v>'HAS_BOOK'</v>
      </c>
      <c r="I296" t="str">
        <f t="shared" si="32"/>
        <v>'BK0290'</v>
      </c>
      <c r="J296" t="str">
        <f t="shared" si="33"/>
        <v>'魔術書：赤の絨毯 所持'</v>
      </c>
      <c r="K296" t="s">
        <v>1442</v>
      </c>
      <c r="L296" t="str">
        <f t="shared" si="34"/>
        <v>insert into actionTerm values(,'AT0293','HAS_BOOK','BK0290','魔術書：赤の絨毯 所持');</v>
      </c>
    </row>
    <row r="297" spans="1:12">
      <c r="A297">
        <v>294</v>
      </c>
      <c r="B297" t="str">
        <f t="shared" si="28"/>
        <v>AT0294</v>
      </c>
      <c r="C297" t="s">
        <v>485</v>
      </c>
      <c r="D297" t="s">
        <v>2719</v>
      </c>
      <c r="E297" t="s">
        <v>2341</v>
      </c>
      <c r="F297" t="str">
        <f t="shared" si="29"/>
        <v>insert into actionTerm values(</v>
      </c>
      <c r="G297" t="str">
        <f t="shared" si="30"/>
        <v>'AT0294'</v>
      </c>
      <c r="H297" t="str">
        <f t="shared" si="31"/>
        <v>'HAS_BOOK'</v>
      </c>
      <c r="I297" t="str">
        <f t="shared" si="32"/>
        <v>'BK0291'</v>
      </c>
      <c r="J297" t="str">
        <f t="shared" si="33"/>
        <v>'魔術書：白の絨毯 所持'</v>
      </c>
      <c r="K297" t="s">
        <v>1442</v>
      </c>
      <c r="L297" t="str">
        <f t="shared" si="34"/>
        <v>insert into actionTerm values(,'AT0294','HAS_BOOK','BK0291','魔術書：白の絨毯 所持');</v>
      </c>
    </row>
    <row r="298" spans="1:12">
      <c r="A298">
        <v>295</v>
      </c>
      <c r="B298" t="str">
        <f t="shared" si="28"/>
        <v>AT0295</v>
      </c>
      <c r="C298" t="s">
        <v>485</v>
      </c>
      <c r="D298" t="s">
        <v>2720</v>
      </c>
      <c r="E298" t="s">
        <v>2342</v>
      </c>
      <c r="F298" t="str">
        <f t="shared" si="29"/>
        <v>insert into actionTerm values(</v>
      </c>
      <c r="G298" t="str">
        <f t="shared" si="30"/>
        <v>'AT0295'</v>
      </c>
      <c r="H298" t="str">
        <f t="shared" si="31"/>
        <v>'HAS_BOOK'</v>
      </c>
      <c r="I298" t="str">
        <f t="shared" si="32"/>
        <v>'BK0292'</v>
      </c>
      <c r="J298" t="str">
        <f t="shared" si="33"/>
        <v>'魔術書：敵の召喚 所持'</v>
      </c>
      <c r="K298" t="s">
        <v>1442</v>
      </c>
      <c r="L298" t="str">
        <f t="shared" si="34"/>
        <v>insert into actionTerm values(,'AT0295','HAS_BOOK','BK0292','魔術書：敵の召喚 所持');</v>
      </c>
    </row>
    <row r="299" spans="1:12">
      <c r="A299">
        <v>296</v>
      </c>
      <c r="B299" t="str">
        <f t="shared" si="28"/>
        <v>AT0296</v>
      </c>
      <c r="C299" t="s">
        <v>485</v>
      </c>
      <c r="D299" t="s">
        <v>2721</v>
      </c>
      <c r="E299" t="s">
        <v>2343</v>
      </c>
      <c r="F299" t="str">
        <f t="shared" si="29"/>
        <v>insert into actionTerm values(</v>
      </c>
      <c r="G299" t="str">
        <f t="shared" si="30"/>
        <v>'AT0296'</v>
      </c>
      <c r="H299" t="str">
        <f t="shared" si="31"/>
        <v>'HAS_BOOK'</v>
      </c>
      <c r="I299" t="str">
        <f t="shared" si="32"/>
        <v>'BK0293'</v>
      </c>
      <c r="J299" t="str">
        <f t="shared" si="33"/>
        <v>'魔術書：セキュリティ違反 所持'</v>
      </c>
      <c r="K299" t="s">
        <v>1442</v>
      </c>
      <c r="L299" t="str">
        <f t="shared" si="34"/>
        <v>insert into actionTerm values(,'AT0296','HAS_BOOK','BK0293','魔術書：セキュリティ違反 所持');</v>
      </c>
    </row>
    <row r="300" spans="1:12">
      <c r="A300">
        <v>297</v>
      </c>
      <c r="B300" t="str">
        <f t="shared" si="28"/>
        <v>AT0297</v>
      </c>
      <c r="C300" t="s">
        <v>485</v>
      </c>
      <c r="D300" t="s">
        <v>2722</v>
      </c>
      <c r="E300" t="s">
        <v>2344</v>
      </c>
      <c r="F300" t="str">
        <f t="shared" si="29"/>
        <v>insert into actionTerm values(</v>
      </c>
      <c r="G300" t="str">
        <f t="shared" si="30"/>
        <v>'AT0297'</v>
      </c>
      <c r="H300" t="str">
        <f t="shared" si="31"/>
        <v>'HAS_BOOK'</v>
      </c>
      <c r="I300" t="str">
        <f t="shared" si="32"/>
        <v>'BK0294'</v>
      </c>
      <c r="J300" t="str">
        <f t="shared" si="33"/>
        <v>'魔術書：危険な悪戯 所持'</v>
      </c>
      <c r="K300" t="s">
        <v>1442</v>
      </c>
      <c r="L300" t="str">
        <f t="shared" si="34"/>
        <v>insert into actionTerm values(,'AT0297','HAS_BOOK','BK0294','魔術書：危険な悪戯 所持');</v>
      </c>
    </row>
    <row r="301" spans="1:12">
      <c r="A301">
        <v>298</v>
      </c>
      <c r="B301" t="str">
        <f t="shared" si="28"/>
        <v>AT0298</v>
      </c>
      <c r="C301" t="s">
        <v>485</v>
      </c>
      <c r="D301" t="s">
        <v>2723</v>
      </c>
      <c r="E301" t="s">
        <v>2345</v>
      </c>
      <c r="F301" t="str">
        <f t="shared" si="29"/>
        <v>insert into actionTerm values(</v>
      </c>
      <c r="G301" t="str">
        <f t="shared" si="30"/>
        <v>'AT0298'</v>
      </c>
      <c r="H301" t="str">
        <f t="shared" si="31"/>
        <v>'HAS_BOOK'</v>
      </c>
      <c r="I301" t="str">
        <f t="shared" si="32"/>
        <v>'BK0295'</v>
      </c>
      <c r="J301" t="str">
        <f t="shared" si="33"/>
        <v>'魔術書：青い鳥 所持'</v>
      </c>
      <c r="K301" t="s">
        <v>1442</v>
      </c>
      <c r="L301" t="str">
        <f t="shared" si="34"/>
        <v>insert into actionTerm values(,'AT0298','HAS_BOOK','BK0295','魔術書：青い鳥 所持');</v>
      </c>
    </row>
    <row r="302" spans="1:12">
      <c r="A302">
        <v>299</v>
      </c>
      <c r="B302" t="str">
        <f t="shared" si="28"/>
        <v>AT0299</v>
      </c>
      <c r="C302" t="s">
        <v>485</v>
      </c>
      <c r="D302" t="s">
        <v>2724</v>
      </c>
      <c r="E302" t="s">
        <v>2346</v>
      </c>
      <c r="F302" t="str">
        <f t="shared" si="29"/>
        <v>insert into actionTerm values(</v>
      </c>
      <c r="G302" t="str">
        <f t="shared" si="30"/>
        <v>'AT0299'</v>
      </c>
      <c r="H302" t="str">
        <f t="shared" si="31"/>
        <v>'HAS_BOOK'</v>
      </c>
      <c r="I302" t="str">
        <f t="shared" si="32"/>
        <v>'BK0296'</v>
      </c>
      <c r="J302" t="str">
        <f t="shared" si="33"/>
        <v>'魔術書：究極魔法：死滅 所持'</v>
      </c>
      <c r="K302" t="s">
        <v>1442</v>
      </c>
      <c r="L302" t="str">
        <f t="shared" si="34"/>
        <v>insert into actionTerm values(,'AT0299','HAS_BOOK','BK0296','魔術書：究極魔法：死滅 所持');</v>
      </c>
    </row>
    <row r="303" spans="1:12">
      <c r="A303">
        <v>300</v>
      </c>
      <c r="B303" t="str">
        <f t="shared" si="28"/>
        <v>AT0300</v>
      </c>
      <c r="C303" t="s">
        <v>485</v>
      </c>
      <c r="D303" t="s">
        <v>2725</v>
      </c>
      <c r="E303" t="s">
        <v>2347</v>
      </c>
      <c r="F303" t="str">
        <f t="shared" si="29"/>
        <v>insert into actionTerm values(</v>
      </c>
      <c r="G303" t="str">
        <f t="shared" si="30"/>
        <v>'AT0300'</v>
      </c>
      <c r="H303" t="str">
        <f t="shared" si="31"/>
        <v>'HAS_BOOK'</v>
      </c>
      <c r="I303" t="str">
        <f t="shared" si="32"/>
        <v>'BK0297'</v>
      </c>
      <c r="J303" t="str">
        <f t="shared" si="33"/>
        <v>'魔術書：精神の退避 所持'</v>
      </c>
      <c r="K303" t="s">
        <v>1442</v>
      </c>
      <c r="L303" t="str">
        <f t="shared" si="34"/>
        <v>insert into actionTerm values(,'AT0300','HAS_BOOK','BK0297','魔術書：精神の退避 所持');</v>
      </c>
    </row>
    <row r="304" spans="1:12">
      <c r="A304">
        <v>301</v>
      </c>
      <c r="B304" t="str">
        <f t="shared" si="28"/>
        <v>AT0301</v>
      </c>
      <c r="C304" t="s">
        <v>485</v>
      </c>
      <c r="D304" t="s">
        <v>2726</v>
      </c>
      <c r="E304" t="s">
        <v>2348</v>
      </c>
      <c r="F304" t="str">
        <f t="shared" si="29"/>
        <v>insert into actionTerm values(</v>
      </c>
      <c r="G304" t="str">
        <f t="shared" si="30"/>
        <v>'AT0301'</v>
      </c>
      <c r="H304" t="str">
        <f t="shared" si="31"/>
        <v>'HAS_BOOK'</v>
      </c>
      <c r="I304" t="str">
        <f t="shared" si="32"/>
        <v>'BK0298'</v>
      </c>
      <c r="J304" t="str">
        <f t="shared" si="33"/>
        <v>'魔術書：プルプルンテ 所持'</v>
      </c>
      <c r="K304" t="s">
        <v>1442</v>
      </c>
      <c r="L304" t="str">
        <f t="shared" si="34"/>
        <v>insert into actionTerm values(,'AT0301','HAS_BOOK','BK0298','魔術書：プルプルンテ 所持');</v>
      </c>
    </row>
    <row r="305" spans="1:12">
      <c r="A305">
        <v>302</v>
      </c>
      <c r="B305" t="str">
        <f t="shared" si="28"/>
        <v>AT0302</v>
      </c>
      <c r="C305" t="s">
        <v>485</v>
      </c>
      <c r="D305" t="s">
        <v>2727</v>
      </c>
      <c r="E305" t="s">
        <v>2349</v>
      </c>
      <c r="F305" t="str">
        <f t="shared" si="29"/>
        <v>insert into actionTerm values(</v>
      </c>
      <c r="G305" t="str">
        <f t="shared" si="30"/>
        <v>'AT0302'</v>
      </c>
      <c r="H305" t="str">
        <f t="shared" si="31"/>
        <v>'HAS_BOOK'</v>
      </c>
      <c r="I305" t="str">
        <f t="shared" si="32"/>
        <v>'BK0299'</v>
      </c>
      <c r="J305" t="str">
        <f t="shared" si="33"/>
        <v>'魔術書：障害物の除去 所持'</v>
      </c>
      <c r="K305" t="s">
        <v>1442</v>
      </c>
      <c r="L305" t="str">
        <f t="shared" si="34"/>
        <v>insert into actionTerm values(,'AT0302','HAS_BOOK','BK0299','魔術書：障害物の除去 所持');</v>
      </c>
    </row>
    <row r="306" spans="1:12">
      <c r="A306">
        <v>303</v>
      </c>
      <c r="B306" t="str">
        <f t="shared" si="28"/>
        <v>AT0303</v>
      </c>
      <c r="C306" t="s">
        <v>485</v>
      </c>
      <c r="D306" t="s">
        <v>2728</v>
      </c>
      <c r="E306" t="s">
        <v>2350</v>
      </c>
      <c r="F306" t="str">
        <f t="shared" si="29"/>
        <v>insert into actionTerm values(</v>
      </c>
      <c r="G306" t="str">
        <f t="shared" si="30"/>
        <v>'AT0303'</v>
      </c>
      <c r="H306" t="str">
        <f t="shared" si="31"/>
        <v>'HAS_BOOK'</v>
      </c>
      <c r="I306" t="str">
        <f t="shared" si="32"/>
        <v>'BK0300'</v>
      </c>
      <c r="J306" t="str">
        <f t="shared" si="33"/>
        <v>'魔術書：破壊 所持'</v>
      </c>
      <c r="K306" t="s">
        <v>1442</v>
      </c>
      <c r="L306" t="str">
        <f t="shared" si="34"/>
        <v>insert into actionTerm values(,'AT0303','HAS_BOOK','BK0300','魔術書：破壊 所持');</v>
      </c>
    </row>
    <row r="307" spans="1:12">
      <c r="A307">
        <v>304</v>
      </c>
      <c r="B307" t="str">
        <f t="shared" si="28"/>
        <v>AT0304</v>
      </c>
      <c r="C307" t="s">
        <v>485</v>
      </c>
      <c r="D307" t="s">
        <v>2729</v>
      </c>
      <c r="E307" t="s">
        <v>2351</v>
      </c>
      <c r="F307" t="str">
        <f t="shared" si="29"/>
        <v>insert into actionTerm values(</v>
      </c>
      <c r="G307" t="str">
        <f t="shared" si="30"/>
        <v>'AT0304'</v>
      </c>
      <c r="H307" t="str">
        <f t="shared" si="31"/>
        <v>'HAS_BOOK'</v>
      </c>
      <c r="I307" t="str">
        <f t="shared" si="32"/>
        <v>'BK0301'</v>
      </c>
      <c r="J307" t="str">
        <f t="shared" si="33"/>
        <v>'魔術書：阻止 所持'</v>
      </c>
      <c r="K307" t="s">
        <v>1442</v>
      </c>
      <c r="L307" t="str">
        <f t="shared" si="34"/>
        <v>insert into actionTerm values(,'AT0304','HAS_BOOK','BK0301','魔術書：阻止 所持');</v>
      </c>
    </row>
    <row r="308" spans="1:12">
      <c r="A308">
        <v>305</v>
      </c>
      <c r="B308" t="str">
        <f t="shared" si="28"/>
        <v>AT0305</v>
      </c>
      <c r="C308" t="s">
        <v>485</v>
      </c>
      <c r="D308" t="s">
        <v>2730</v>
      </c>
      <c r="E308" t="s">
        <v>2352</v>
      </c>
      <c r="F308" t="str">
        <f t="shared" si="29"/>
        <v>insert into actionTerm values(</v>
      </c>
      <c r="G308" t="str">
        <f t="shared" si="30"/>
        <v>'AT0305'</v>
      </c>
      <c r="H308" t="str">
        <f t="shared" si="31"/>
        <v>'HAS_BOOK'</v>
      </c>
      <c r="I308" t="str">
        <f t="shared" si="32"/>
        <v>'BK0302'</v>
      </c>
      <c r="J308" t="str">
        <f t="shared" si="33"/>
        <v>'魔術書：アベレージ体力 所持'</v>
      </c>
      <c r="K308" t="s">
        <v>1442</v>
      </c>
      <c r="L308" t="str">
        <f t="shared" si="34"/>
        <v>insert into actionTerm values(,'AT0305','HAS_BOOK','BK0302','魔術書：アベレージ体力 所持');</v>
      </c>
    </row>
    <row r="309" spans="1:12">
      <c r="A309">
        <v>306</v>
      </c>
      <c r="B309" t="str">
        <f t="shared" si="28"/>
        <v>AT0306</v>
      </c>
      <c r="C309" t="s">
        <v>485</v>
      </c>
      <c r="D309" t="s">
        <v>2731</v>
      </c>
      <c r="E309" t="s">
        <v>2353</v>
      </c>
      <c r="F309" t="str">
        <f t="shared" si="29"/>
        <v>insert into actionTerm values(</v>
      </c>
      <c r="G309" t="str">
        <f t="shared" si="30"/>
        <v>'AT0306'</v>
      </c>
      <c r="H309" t="str">
        <f t="shared" si="31"/>
        <v>'HAS_BOOK'</v>
      </c>
      <c r="I309" t="str">
        <f t="shared" si="32"/>
        <v>'BK0303'</v>
      </c>
      <c r="J309" t="str">
        <f t="shared" si="33"/>
        <v>'魔術書：アベレージ魔力 所持'</v>
      </c>
      <c r="K309" t="s">
        <v>1442</v>
      </c>
      <c r="L309" t="str">
        <f t="shared" si="34"/>
        <v>insert into actionTerm values(,'AT0306','HAS_BOOK','BK0303','魔術書：アベレージ魔力 所持');</v>
      </c>
    </row>
    <row r="310" spans="1:12">
      <c r="A310">
        <v>307</v>
      </c>
      <c r="B310" t="str">
        <f t="shared" si="28"/>
        <v>AT0307</v>
      </c>
      <c r="C310" t="s">
        <v>485</v>
      </c>
      <c r="D310" t="s">
        <v>2732</v>
      </c>
      <c r="E310" t="s">
        <v>2354</v>
      </c>
      <c r="F310" t="str">
        <f t="shared" si="29"/>
        <v>insert into actionTerm values(</v>
      </c>
      <c r="G310" t="str">
        <f t="shared" si="30"/>
        <v>'AT0307'</v>
      </c>
      <c r="H310" t="str">
        <f t="shared" si="31"/>
        <v>'HAS_BOOK'</v>
      </c>
      <c r="I310" t="str">
        <f t="shared" si="32"/>
        <v>'BK0304'</v>
      </c>
      <c r="J310" t="str">
        <f t="shared" si="33"/>
        <v>'魔術書：春一番 所持'</v>
      </c>
      <c r="K310" t="s">
        <v>1442</v>
      </c>
      <c r="L310" t="str">
        <f t="shared" si="34"/>
        <v>insert into actionTerm values(,'AT0307','HAS_BOOK','BK0304','魔術書：春一番 所持');</v>
      </c>
    </row>
    <row r="311" spans="1:12">
      <c r="A311">
        <v>308</v>
      </c>
      <c r="B311" t="str">
        <f t="shared" si="28"/>
        <v>AT0308</v>
      </c>
      <c r="C311" t="s">
        <v>485</v>
      </c>
      <c r="D311" t="s">
        <v>2733</v>
      </c>
      <c r="E311" t="s">
        <v>2355</v>
      </c>
      <c r="F311" t="str">
        <f t="shared" si="29"/>
        <v>insert into actionTerm values(</v>
      </c>
      <c r="G311" t="str">
        <f t="shared" si="30"/>
        <v>'AT0308'</v>
      </c>
      <c r="H311" t="str">
        <f t="shared" si="31"/>
        <v>'HAS_BOOK'</v>
      </c>
      <c r="I311" t="str">
        <f t="shared" si="32"/>
        <v>'BK0305'</v>
      </c>
      <c r="J311" t="str">
        <f t="shared" si="33"/>
        <v>'魔術書：赤目村 所持'</v>
      </c>
      <c r="K311" t="s">
        <v>1442</v>
      </c>
      <c r="L311" t="str">
        <f t="shared" si="34"/>
        <v>insert into actionTerm values(,'AT0308','HAS_BOOK','BK0305','魔術書：赤目村 所持');</v>
      </c>
    </row>
    <row r="312" spans="1:12">
      <c r="A312">
        <v>309</v>
      </c>
      <c r="B312" t="str">
        <f t="shared" si="28"/>
        <v>AT0309</v>
      </c>
      <c r="C312" t="s">
        <v>485</v>
      </c>
      <c r="D312" t="s">
        <v>2734</v>
      </c>
      <c r="E312" t="s">
        <v>2356</v>
      </c>
      <c r="F312" t="str">
        <f t="shared" si="29"/>
        <v>insert into actionTerm values(</v>
      </c>
      <c r="G312" t="str">
        <f t="shared" si="30"/>
        <v>'AT0309'</v>
      </c>
      <c r="H312" t="str">
        <f t="shared" si="31"/>
        <v>'HAS_BOOK'</v>
      </c>
      <c r="I312" t="str">
        <f t="shared" si="32"/>
        <v>'BK0306'</v>
      </c>
      <c r="J312" t="str">
        <f t="shared" si="33"/>
        <v>'魔術書：栄養吸収 所持'</v>
      </c>
      <c r="K312" t="s">
        <v>1442</v>
      </c>
      <c r="L312" t="str">
        <f t="shared" si="34"/>
        <v>insert into actionTerm values(,'AT0309','HAS_BOOK','BK0306','魔術書：栄養吸収 所持');</v>
      </c>
    </row>
    <row r="313" spans="1:12">
      <c r="A313">
        <v>310</v>
      </c>
      <c r="B313" t="str">
        <f t="shared" si="28"/>
        <v>AT0310</v>
      </c>
      <c r="C313" t="s">
        <v>485</v>
      </c>
      <c r="D313" t="s">
        <v>2735</v>
      </c>
      <c r="E313" t="s">
        <v>2357</v>
      </c>
      <c r="F313" t="str">
        <f t="shared" si="29"/>
        <v>insert into actionTerm values(</v>
      </c>
      <c r="G313" t="str">
        <f t="shared" si="30"/>
        <v>'AT0310'</v>
      </c>
      <c r="H313" t="str">
        <f t="shared" si="31"/>
        <v>'HAS_BOOK'</v>
      </c>
      <c r="I313" t="str">
        <f t="shared" si="32"/>
        <v>'BK0307'</v>
      </c>
      <c r="J313" t="str">
        <f t="shared" si="33"/>
        <v>'魔術書：腐葉土 所持'</v>
      </c>
      <c r="K313" t="s">
        <v>1442</v>
      </c>
      <c r="L313" t="str">
        <f t="shared" si="34"/>
        <v>insert into actionTerm values(,'AT0310','HAS_BOOK','BK0307','魔術書：腐葉土 所持');</v>
      </c>
    </row>
    <row r="314" spans="1:12">
      <c r="A314">
        <v>311</v>
      </c>
      <c r="B314" t="str">
        <f t="shared" si="28"/>
        <v>AT0311</v>
      </c>
      <c r="C314" t="s">
        <v>485</v>
      </c>
      <c r="D314" t="s">
        <v>2736</v>
      </c>
      <c r="E314" t="s">
        <v>2358</v>
      </c>
      <c r="F314" t="str">
        <f t="shared" si="29"/>
        <v>insert into actionTerm values(</v>
      </c>
      <c r="G314" t="str">
        <f t="shared" si="30"/>
        <v>'AT0311'</v>
      </c>
      <c r="H314" t="str">
        <f t="shared" si="31"/>
        <v>'HAS_BOOK'</v>
      </c>
      <c r="I314" t="str">
        <f t="shared" si="32"/>
        <v>'BK0308'</v>
      </c>
      <c r="J314" t="str">
        <f t="shared" si="33"/>
        <v>'魔術書：緑の牛 所持'</v>
      </c>
      <c r="K314" t="s">
        <v>1442</v>
      </c>
      <c r="L314" t="str">
        <f t="shared" si="34"/>
        <v>insert into actionTerm values(,'AT0311','HAS_BOOK','BK0308','魔術書：緑の牛 所持');</v>
      </c>
    </row>
    <row r="315" spans="1:12">
      <c r="A315">
        <v>312</v>
      </c>
      <c r="B315" t="str">
        <f t="shared" si="28"/>
        <v>AT0312</v>
      </c>
      <c r="C315" t="s">
        <v>485</v>
      </c>
      <c r="D315" t="s">
        <v>2737</v>
      </c>
      <c r="E315" t="s">
        <v>2359</v>
      </c>
      <c r="F315" t="str">
        <f t="shared" si="29"/>
        <v>insert into actionTerm values(</v>
      </c>
      <c r="G315" t="str">
        <f t="shared" si="30"/>
        <v>'AT0312'</v>
      </c>
      <c r="H315" t="str">
        <f t="shared" si="31"/>
        <v>'HAS_BOOK'</v>
      </c>
      <c r="I315" t="str">
        <f t="shared" si="32"/>
        <v>'BK0309'</v>
      </c>
      <c r="J315" t="str">
        <f t="shared" si="33"/>
        <v>'魔術書：新緑 所持'</v>
      </c>
      <c r="K315" t="s">
        <v>1442</v>
      </c>
      <c r="L315" t="str">
        <f t="shared" si="34"/>
        <v>insert into actionTerm values(,'AT0312','HAS_BOOK','BK0309','魔術書：新緑 所持');</v>
      </c>
    </row>
    <row r="316" spans="1:12">
      <c r="A316">
        <v>313</v>
      </c>
      <c r="B316" t="str">
        <f t="shared" si="28"/>
        <v>AT0313</v>
      </c>
      <c r="C316" t="s">
        <v>485</v>
      </c>
      <c r="D316" t="s">
        <v>2738</v>
      </c>
      <c r="E316" t="s">
        <v>2360</v>
      </c>
      <c r="F316" t="str">
        <f t="shared" si="29"/>
        <v>insert into actionTerm values(</v>
      </c>
      <c r="G316" t="str">
        <f t="shared" si="30"/>
        <v>'AT0313'</v>
      </c>
      <c r="H316" t="str">
        <f t="shared" si="31"/>
        <v>'HAS_BOOK'</v>
      </c>
      <c r="I316" t="str">
        <f t="shared" si="32"/>
        <v>'BK0310'</v>
      </c>
      <c r="J316" t="str">
        <f t="shared" si="33"/>
        <v>'魔術書：詰め込めるだけつも詰め込もうぜ 所持'</v>
      </c>
      <c r="K316" t="s">
        <v>1442</v>
      </c>
      <c r="L316" t="str">
        <f t="shared" si="34"/>
        <v>insert into actionTerm values(,'AT0313','HAS_BOOK','BK0310','魔術書：詰め込めるだけつも詰め込もうぜ 所持');</v>
      </c>
    </row>
    <row r="317" spans="1:12">
      <c r="A317">
        <v>314</v>
      </c>
      <c r="B317" t="str">
        <f t="shared" si="28"/>
        <v>AT0314</v>
      </c>
      <c r="C317" t="s">
        <v>485</v>
      </c>
      <c r="D317" t="s">
        <v>2739</v>
      </c>
      <c r="E317" t="s">
        <v>2361</v>
      </c>
      <c r="F317" t="str">
        <f t="shared" si="29"/>
        <v>insert into actionTerm values(</v>
      </c>
      <c r="G317" t="str">
        <f t="shared" si="30"/>
        <v>'AT0314'</v>
      </c>
      <c r="H317" t="str">
        <f t="shared" si="31"/>
        <v>'HAS_BOOK'</v>
      </c>
      <c r="I317" t="str">
        <f t="shared" si="32"/>
        <v>'BK0311'</v>
      </c>
      <c r="J317" t="str">
        <f t="shared" si="33"/>
        <v>'魔術書：解除 所持'</v>
      </c>
      <c r="K317" t="s">
        <v>1442</v>
      </c>
      <c r="L317" t="str">
        <f t="shared" si="34"/>
        <v>insert into actionTerm values(,'AT0314','HAS_BOOK','BK0311','魔術書：解除 所持');</v>
      </c>
    </row>
    <row r="318" spans="1:12">
      <c r="A318">
        <v>315</v>
      </c>
      <c r="B318" t="str">
        <f t="shared" si="28"/>
        <v>AT0315</v>
      </c>
      <c r="C318" t="s">
        <v>485</v>
      </c>
      <c r="D318" t="s">
        <v>2740</v>
      </c>
      <c r="E318" t="s">
        <v>2362</v>
      </c>
      <c r="F318" t="str">
        <f t="shared" si="29"/>
        <v>insert into actionTerm values(</v>
      </c>
      <c r="G318" t="str">
        <f t="shared" si="30"/>
        <v>'AT0315'</v>
      </c>
      <c r="H318" t="str">
        <f t="shared" si="31"/>
        <v>'HAS_BOOK'</v>
      </c>
      <c r="I318" t="str">
        <f t="shared" si="32"/>
        <v>'BK0312'</v>
      </c>
      <c r="J318" t="str">
        <f t="shared" si="33"/>
        <v>'魔術書：鉄塊 所持'</v>
      </c>
      <c r="K318" t="s">
        <v>1442</v>
      </c>
      <c r="L318" t="str">
        <f t="shared" si="34"/>
        <v>insert into actionTerm values(,'AT0315','HAS_BOOK','BK0312','魔術書：鉄塊 所持');</v>
      </c>
    </row>
    <row r="319" spans="1:12">
      <c r="A319">
        <v>316</v>
      </c>
      <c r="B319" t="str">
        <f t="shared" si="28"/>
        <v>AT0316</v>
      </c>
      <c r="C319" t="s">
        <v>485</v>
      </c>
      <c r="D319" t="s">
        <v>2741</v>
      </c>
      <c r="E319" t="s">
        <v>2363</v>
      </c>
      <c r="F319" t="str">
        <f t="shared" si="29"/>
        <v>insert into actionTerm values(</v>
      </c>
      <c r="G319" t="str">
        <f t="shared" si="30"/>
        <v>'AT0316'</v>
      </c>
      <c r="H319" t="str">
        <f t="shared" si="31"/>
        <v>'HAS_BOOK'</v>
      </c>
      <c r="I319" t="str">
        <f t="shared" si="32"/>
        <v>'BK0313'</v>
      </c>
      <c r="J319" t="str">
        <f t="shared" si="33"/>
        <v>'魔術書：みんなでデデン 所持'</v>
      </c>
      <c r="K319" t="s">
        <v>1442</v>
      </c>
      <c r="L319" t="str">
        <f t="shared" si="34"/>
        <v>insert into actionTerm values(,'AT0316','HAS_BOOK','BK0313','魔術書：みんなでデデン 所持');</v>
      </c>
    </row>
    <row r="320" spans="1:12">
      <c r="A320">
        <v>317</v>
      </c>
      <c r="B320" t="str">
        <f t="shared" si="28"/>
        <v>AT0317</v>
      </c>
      <c r="C320" t="s">
        <v>485</v>
      </c>
      <c r="D320" t="s">
        <v>2742</v>
      </c>
      <c r="E320" t="s">
        <v>2364</v>
      </c>
      <c r="F320" t="str">
        <f t="shared" si="29"/>
        <v>insert into actionTerm values(</v>
      </c>
      <c r="G320" t="str">
        <f t="shared" si="30"/>
        <v>'AT0317'</v>
      </c>
      <c r="H320" t="str">
        <f t="shared" si="31"/>
        <v>'HAS_BOOK'</v>
      </c>
      <c r="I320" t="str">
        <f t="shared" si="32"/>
        <v>'BK0314'</v>
      </c>
      <c r="J320" t="str">
        <f t="shared" si="33"/>
        <v>'魔術書：精神吸収 所持'</v>
      </c>
      <c r="K320" t="s">
        <v>1442</v>
      </c>
      <c r="L320" t="str">
        <f t="shared" si="34"/>
        <v>insert into actionTerm values(,'AT0317','HAS_BOOK','BK0314','魔術書：精神吸収 所持');</v>
      </c>
    </row>
    <row r="321" spans="1:12">
      <c r="A321">
        <v>318</v>
      </c>
      <c r="B321" t="str">
        <f t="shared" si="28"/>
        <v>AT0318</v>
      </c>
      <c r="C321" t="s">
        <v>485</v>
      </c>
      <c r="D321" t="s">
        <v>2743</v>
      </c>
      <c r="E321" t="s">
        <v>2365</v>
      </c>
      <c r="F321" t="str">
        <f t="shared" si="29"/>
        <v>insert into actionTerm values(</v>
      </c>
      <c r="G321" t="str">
        <f t="shared" si="30"/>
        <v>'AT0318'</v>
      </c>
      <c r="H321" t="str">
        <f t="shared" si="31"/>
        <v>'HAS_BOOK'</v>
      </c>
      <c r="I321" t="str">
        <f t="shared" si="32"/>
        <v>'BK0315'</v>
      </c>
      <c r="J321" t="str">
        <f t="shared" si="33"/>
        <v>'魔術書：肉体の粉砕 所持'</v>
      </c>
      <c r="K321" t="s">
        <v>1442</v>
      </c>
      <c r="L321" t="str">
        <f t="shared" si="34"/>
        <v>insert into actionTerm values(,'AT0318','HAS_BOOK','BK0315','魔術書：肉体の粉砕 所持');</v>
      </c>
    </row>
    <row r="322" spans="1:12">
      <c r="A322">
        <v>319</v>
      </c>
      <c r="B322" t="str">
        <f t="shared" si="28"/>
        <v>AT0319</v>
      </c>
      <c r="C322" t="s">
        <v>485</v>
      </c>
      <c r="D322" t="s">
        <v>2744</v>
      </c>
      <c r="E322" t="s">
        <v>2366</v>
      </c>
      <c r="F322" t="str">
        <f t="shared" si="29"/>
        <v>insert into actionTerm values(</v>
      </c>
      <c r="G322" t="str">
        <f t="shared" si="30"/>
        <v>'AT0319'</v>
      </c>
      <c r="H322" t="str">
        <f t="shared" si="31"/>
        <v>'HAS_BOOK'</v>
      </c>
      <c r="I322" t="str">
        <f t="shared" si="32"/>
        <v>'BK0316'</v>
      </c>
      <c r="J322" t="str">
        <f t="shared" si="33"/>
        <v>'魔術書：逆みんなでデデン 所持'</v>
      </c>
      <c r="K322" t="s">
        <v>1442</v>
      </c>
      <c r="L322" t="str">
        <f t="shared" si="34"/>
        <v>insert into actionTerm values(,'AT0319','HAS_BOOK','BK0316','魔術書：逆みんなでデデン 所持');</v>
      </c>
    </row>
    <row r="323" spans="1:12">
      <c r="A323">
        <v>320</v>
      </c>
      <c r="B323" t="str">
        <f t="shared" si="28"/>
        <v>AT0320</v>
      </c>
      <c r="C323" t="s">
        <v>485</v>
      </c>
      <c r="D323" t="s">
        <v>2745</v>
      </c>
      <c r="E323" t="s">
        <v>2367</v>
      </c>
      <c r="F323" t="str">
        <f t="shared" si="29"/>
        <v>insert into actionTerm values(</v>
      </c>
      <c r="G323" t="str">
        <f t="shared" si="30"/>
        <v>'AT0320'</v>
      </c>
      <c r="H323" t="str">
        <f t="shared" si="31"/>
        <v>'HAS_BOOK'</v>
      </c>
      <c r="I323" t="str">
        <f t="shared" si="32"/>
        <v>'BK0317'</v>
      </c>
      <c r="J323" t="str">
        <f t="shared" si="33"/>
        <v>'魔術書：set essential 13478 0 所持'</v>
      </c>
      <c r="K323" t="s">
        <v>1442</v>
      </c>
      <c r="L323" t="str">
        <f t="shared" si="34"/>
        <v>insert into actionTerm values(,'AT0320','HAS_BOOK','BK0317','魔術書：set essential 13478 0 所持');</v>
      </c>
    </row>
    <row r="324" spans="1:12">
      <c r="A324">
        <v>321</v>
      </c>
      <c r="B324" t="str">
        <f t="shared" si="28"/>
        <v>AT0321</v>
      </c>
      <c r="C324" t="s">
        <v>485</v>
      </c>
      <c r="D324" t="s">
        <v>2746</v>
      </c>
      <c r="E324" t="s">
        <v>2368</v>
      </c>
      <c r="F324" t="str">
        <f t="shared" si="29"/>
        <v>insert into actionTerm values(</v>
      </c>
      <c r="G324" t="str">
        <f t="shared" si="30"/>
        <v>'AT0321'</v>
      </c>
      <c r="H324" t="str">
        <f t="shared" si="31"/>
        <v>'HAS_BOOK'</v>
      </c>
      <c r="I324" t="str">
        <f t="shared" si="32"/>
        <v>'BK0318'</v>
      </c>
      <c r="J324" t="str">
        <f t="shared" si="33"/>
        <v>'魔術書：行動抑止 所持'</v>
      </c>
      <c r="K324" t="s">
        <v>1442</v>
      </c>
      <c r="L324" t="str">
        <f t="shared" si="34"/>
        <v>insert into actionTerm values(,'AT0321','HAS_BOOK','BK0318','魔術書：行動抑止 所持');</v>
      </c>
    </row>
    <row r="325" spans="1:12">
      <c r="A325">
        <v>322</v>
      </c>
      <c r="B325" t="str">
        <f t="shared" ref="B325:B388" si="35">"AT"&amp;TEXT(A325,"0000")</f>
        <v>AT0322</v>
      </c>
      <c r="C325" t="s">
        <v>485</v>
      </c>
      <c r="D325" t="s">
        <v>2747</v>
      </c>
      <c r="E325" t="s">
        <v>2369</v>
      </c>
      <c r="F325" t="str">
        <f t="shared" ref="F325:F388" si="36">"insert into actionTerm values("</f>
        <v>insert into actionTerm values(</v>
      </c>
      <c r="G325" t="str">
        <f t="shared" ref="G325:G388" si="37">"'"&amp;B325&amp;"'"</f>
        <v>'AT0322'</v>
      </c>
      <c r="H325" t="str">
        <f t="shared" ref="H325:H388" si="38">"'"&amp;C325&amp;"'"</f>
        <v>'HAS_BOOK'</v>
      </c>
      <c r="I325" t="str">
        <f t="shared" ref="I325:I388" si="39">"'"&amp;D325&amp;"'"</f>
        <v>'BK0319'</v>
      </c>
      <c r="J325" t="str">
        <f t="shared" ref="J325:J388" si="40">"'"&amp;E325&amp;"'"</f>
        <v>'魔術書：封印解除 所持'</v>
      </c>
      <c r="K325" t="s">
        <v>1442</v>
      </c>
      <c r="L325" t="str">
        <f t="shared" ref="L325:L388" si="41">F325&amp;","&amp;G325&amp;","&amp;H325&amp;","&amp;I325&amp;","&amp;J325&amp;K325</f>
        <v>insert into actionTerm values(,'AT0322','HAS_BOOK','BK0319','魔術書：封印解除 所持');</v>
      </c>
    </row>
    <row r="326" spans="1:12">
      <c r="A326">
        <v>323</v>
      </c>
      <c r="B326" t="str">
        <f t="shared" si="35"/>
        <v>AT0323</v>
      </c>
      <c r="C326" t="s">
        <v>485</v>
      </c>
      <c r="D326" t="s">
        <v>2748</v>
      </c>
      <c r="E326" t="s">
        <v>2370</v>
      </c>
      <c r="F326" t="str">
        <f t="shared" si="36"/>
        <v>insert into actionTerm values(</v>
      </c>
      <c r="G326" t="str">
        <f t="shared" si="37"/>
        <v>'AT0323'</v>
      </c>
      <c r="H326" t="str">
        <f t="shared" si="38"/>
        <v>'HAS_BOOK'</v>
      </c>
      <c r="I326" t="str">
        <f t="shared" si="39"/>
        <v>'BK0320'</v>
      </c>
      <c r="J326" t="str">
        <f t="shared" si="40"/>
        <v>'魔術書：スリープ 所持'</v>
      </c>
      <c r="K326" t="s">
        <v>1442</v>
      </c>
      <c r="L326" t="str">
        <f t="shared" si="41"/>
        <v>insert into actionTerm values(,'AT0323','HAS_BOOK','BK0320','魔術書：スリープ 所持');</v>
      </c>
    </row>
    <row r="327" spans="1:12">
      <c r="A327">
        <v>324</v>
      </c>
      <c r="B327" t="str">
        <f t="shared" si="35"/>
        <v>AT0324</v>
      </c>
      <c r="C327" t="s">
        <v>485</v>
      </c>
      <c r="D327" t="s">
        <v>2749</v>
      </c>
      <c r="E327" t="s">
        <v>2371</v>
      </c>
      <c r="F327" t="str">
        <f t="shared" si="36"/>
        <v>insert into actionTerm values(</v>
      </c>
      <c r="G327" t="str">
        <f t="shared" si="37"/>
        <v>'AT0324'</v>
      </c>
      <c r="H327" t="str">
        <f t="shared" si="38"/>
        <v>'HAS_BOOK'</v>
      </c>
      <c r="I327" t="str">
        <f t="shared" si="39"/>
        <v>'BK0321'</v>
      </c>
      <c r="J327" t="str">
        <f t="shared" si="40"/>
        <v>'魔術書：目覚めの鐘 所持'</v>
      </c>
      <c r="K327" t="s">
        <v>1442</v>
      </c>
      <c r="L327" t="str">
        <f t="shared" si="41"/>
        <v>insert into actionTerm values(,'AT0324','HAS_BOOK','BK0321','魔術書：目覚めの鐘 所持');</v>
      </c>
    </row>
    <row r="328" spans="1:12">
      <c r="A328">
        <v>325</v>
      </c>
      <c r="B328" t="str">
        <f t="shared" si="35"/>
        <v>AT0325</v>
      </c>
      <c r="C328" t="s">
        <v>485</v>
      </c>
      <c r="D328" t="s">
        <v>2750</v>
      </c>
      <c r="E328" t="s">
        <v>2372</v>
      </c>
      <c r="F328" t="str">
        <f t="shared" si="36"/>
        <v>insert into actionTerm values(</v>
      </c>
      <c r="G328" t="str">
        <f t="shared" si="37"/>
        <v>'AT0325'</v>
      </c>
      <c r="H328" t="str">
        <f t="shared" si="38"/>
        <v>'HAS_BOOK'</v>
      </c>
      <c r="I328" t="str">
        <f t="shared" si="39"/>
        <v>'BK0322'</v>
      </c>
      <c r="J328" t="str">
        <f t="shared" si="40"/>
        <v>'魔術書：めざましドリ召喚 所持'</v>
      </c>
      <c r="K328" t="s">
        <v>1442</v>
      </c>
      <c r="L328" t="str">
        <f t="shared" si="41"/>
        <v>insert into actionTerm values(,'AT0325','HAS_BOOK','BK0322','魔術書：めざましドリ召喚 所持');</v>
      </c>
    </row>
    <row r="329" spans="1:12">
      <c r="A329">
        <v>326</v>
      </c>
      <c r="B329" t="str">
        <f t="shared" si="35"/>
        <v>AT0326</v>
      </c>
      <c r="C329" t="s">
        <v>485</v>
      </c>
      <c r="D329" t="s">
        <v>2751</v>
      </c>
      <c r="E329" t="s">
        <v>2373</v>
      </c>
      <c r="F329" t="str">
        <f t="shared" si="36"/>
        <v>insert into actionTerm values(</v>
      </c>
      <c r="G329" t="str">
        <f t="shared" si="37"/>
        <v>'AT0326'</v>
      </c>
      <c r="H329" t="str">
        <f t="shared" si="38"/>
        <v>'HAS_BOOK'</v>
      </c>
      <c r="I329" t="str">
        <f t="shared" si="39"/>
        <v>'BK0323'</v>
      </c>
      <c r="J329" t="str">
        <f t="shared" si="40"/>
        <v>'魔術書：神聖七方陣 所持'</v>
      </c>
      <c r="K329" t="s">
        <v>1442</v>
      </c>
      <c r="L329" t="str">
        <f t="shared" si="41"/>
        <v>insert into actionTerm values(,'AT0326','HAS_BOOK','BK0323','魔術書：神聖七方陣 所持');</v>
      </c>
    </row>
    <row r="330" spans="1:12">
      <c r="A330">
        <v>327</v>
      </c>
      <c r="B330" t="str">
        <f t="shared" si="35"/>
        <v>AT0327</v>
      </c>
      <c r="C330" t="s">
        <v>485</v>
      </c>
      <c r="D330" t="s">
        <v>2752</v>
      </c>
      <c r="E330" t="s">
        <v>2374</v>
      </c>
      <c r="F330" t="str">
        <f t="shared" si="36"/>
        <v>insert into actionTerm values(</v>
      </c>
      <c r="G330" t="str">
        <f t="shared" si="37"/>
        <v>'AT0327'</v>
      </c>
      <c r="H330" t="str">
        <f t="shared" si="38"/>
        <v>'HAS_BOOK'</v>
      </c>
      <c r="I330" t="str">
        <f t="shared" si="39"/>
        <v>'BK0324'</v>
      </c>
      <c r="J330" t="str">
        <f t="shared" si="40"/>
        <v>'魔術書：攻撃の方陣 所持'</v>
      </c>
      <c r="K330" t="s">
        <v>1442</v>
      </c>
      <c r="L330" t="str">
        <f t="shared" si="41"/>
        <v>insert into actionTerm values(,'AT0327','HAS_BOOK','BK0324','魔術書：攻撃の方陣 所持');</v>
      </c>
    </row>
    <row r="331" spans="1:12">
      <c r="A331">
        <v>328</v>
      </c>
      <c r="B331" t="str">
        <f t="shared" si="35"/>
        <v>AT0328</v>
      </c>
      <c r="C331" t="s">
        <v>485</v>
      </c>
      <c r="D331" t="s">
        <v>2753</v>
      </c>
      <c r="E331" t="s">
        <v>2375</v>
      </c>
      <c r="F331" t="str">
        <f t="shared" si="36"/>
        <v>insert into actionTerm values(</v>
      </c>
      <c r="G331" t="str">
        <f t="shared" si="37"/>
        <v>'AT0328'</v>
      </c>
      <c r="H331" t="str">
        <f t="shared" si="38"/>
        <v>'HAS_BOOK'</v>
      </c>
      <c r="I331" t="str">
        <f t="shared" si="39"/>
        <v>'BK0325'</v>
      </c>
      <c r="J331" t="str">
        <f t="shared" si="40"/>
        <v>'魔術書：防御の方陣 所持'</v>
      </c>
      <c r="K331" t="s">
        <v>1442</v>
      </c>
      <c r="L331" t="str">
        <f t="shared" si="41"/>
        <v>insert into actionTerm values(,'AT0328','HAS_BOOK','BK0325','魔術書：防御の方陣 所持');</v>
      </c>
    </row>
    <row r="332" spans="1:12">
      <c r="A332">
        <v>329</v>
      </c>
      <c r="B332" t="str">
        <f t="shared" si="35"/>
        <v>AT0329</v>
      </c>
      <c r="C332" t="s">
        <v>485</v>
      </c>
      <c r="D332" t="s">
        <v>2754</v>
      </c>
      <c r="E332" t="s">
        <v>2376</v>
      </c>
      <c r="F332" t="str">
        <f t="shared" si="36"/>
        <v>insert into actionTerm values(</v>
      </c>
      <c r="G332" t="str">
        <f t="shared" si="37"/>
        <v>'AT0329'</v>
      </c>
      <c r="H332" t="str">
        <f t="shared" si="38"/>
        <v>'HAS_BOOK'</v>
      </c>
      <c r="I332" t="str">
        <f t="shared" si="39"/>
        <v>'BK0326'</v>
      </c>
      <c r="J332" t="str">
        <f t="shared" si="40"/>
        <v>'魔術書：魔力の方陣 所持'</v>
      </c>
      <c r="K332" t="s">
        <v>1442</v>
      </c>
      <c r="L332" t="str">
        <f t="shared" si="41"/>
        <v>insert into actionTerm values(,'AT0329','HAS_BOOK','BK0326','魔術書：魔力の方陣 所持');</v>
      </c>
    </row>
    <row r="333" spans="1:12">
      <c r="A333">
        <v>330</v>
      </c>
      <c r="B333" t="str">
        <f t="shared" si="35"/>
        <v>AT0330</v>
      </c>
      <c r="C333" t="s">
        <v>485</v>
      </c>
      <c r="D333" t="s">
        <v>2755</v>
      </c>
      <c r="E333" t="s">
        <v>2377</v>
      </c>
      <c r="F333" t="str">
        <f t="shared" si="36"/>
        <v>insert into actionTerm values(</v>
      </c>
      <c r="G333" t="str">
        <f t="shared" si="37"/>
        <v>'AT0330'</v>
      </c>
      <c r="H333" t="str">
        <f t="shared" si="38"/>
        <v>'HAS_BOOK'</v>
      </c>
      <c r="I333" t="str">
        <f t="shared" si="39"/>
        <v>'BK0327'</v>
      </c>
      <c r="J333" t="str">
        <f t="shared" si="40"/>
        <v>'魔術書：捨身 所持'</v>
      </c>
      <c r="K333" t="s">
        <v>1442</v>
      </c>
      <c r="L333" t="str">
        <f t="shared" si="41"/>
        <v>insert into actionTerm values(,'AT0330','HAS_BOOK','BK0327','魔術書：捨身 所持');</v>
      </c>
    </row>
    <row r="334" spans="1:12">
      <c r="A334">
        <v>331</v>
      </c>
      <c r="B334" t="str">
        <f t="shared" si="35"/>
        <v>AT0331</v>
      </c>
      <c r="C334" t="s">
        <v>485</v>
      </c>
      <c r="D334" t="s">
        <v>2756</v>
      </c>
      <c r="E334" t="s">
        <v>2378</v>
      </c>
      <c r="F334" t="str">
        <f t="shared" si="36"/>
        <v>insert into actionTerm values(</v>
      </c>
      <c r="G334" t="str">
        <f t="shared" si="37"/>
        <v>'AT0331'</v>
      </c>
      <c r="H334" t="str">
        <f t="shared" si="38"/>
        <v>'HAS_BOOK'</v>
      </c>
      <c r="I334" t="str">
        <f t="shared" si="39"/>
        <v>'BK0328'</v>
      </c>
      <c r="J334" t="str">
        <f t="shared" si="40"/>
        <v>'魔術書：魔力集中 所持'</v>
      </c>
      <c r="K334" t="s">
        <v>1442</v>
      </c>
      <c r="L334" t="str">
        <f t="shared" si="41"/>
        <v>insert into actionTerm values(,'AT0331','HAS_BOOK','BK0328','魔術書：魔力集中 所持');</v>
      </c>
    </row>
    <row r="335" spans="1:12">
      <c r="A335">
        <v>332</v>
      </c>
      <c r="B335" t="str">
        <f t="shared" si="35"/>
        <v>AT0332</v>
      </c>
      <c r="C335" t="s">
        <v>485</v>
      </c>
      <c r="D335" t="s">
        <v>2757</v>
      </c>
      <c r="E335" t="s">
        <v>2379</v>
      </c>
      <c r="F335" t="str">
        <f t="shared" si="36"/>
        <v>insert into actionTerm values(</v>
      </c>
      <c r="G335" t="str">
        <f t="shared" si="37"/>
        <v>'AT0332'</v>
      </c>
      <c r="H335" t="str">
        <f t="shared" si="38"/>
        <v>'HAS_BOOK'</v>
      </c>
      <c r="I335" t="str">
        <f t="shared" si="39"/>
        <v>'BK0329'</v>
      </c>
      <c r="J335" t="str">
        <f t="shared" si="40"/>
        <v>'魔術書：朱雀 所持'</v>
      </c>
      <c r="K335" t="s">
        <v>1442</v>
      </c>
      <c r="L335" t="str">
        <f t="shared" si="41"/>
        <v>insert into actionTerm values(,'AT0332','HAS_BOOK','BK0329','魔術書：朱雀 所持');</v>
      </c>
    </row>
    <row r="336" spans="1:12">
      <c r="A336">
        <v>333</v>
      </c>
      <c r="B336" t="str">
        <f t="shared" si="35"/>
        <v>AT0333</v>
      </c>
      <c r="C336" t="s">
        <v>485</v>
      </c>
      <c r="D336" t="s">
        <v>2758</v>
      </c>
      <c r="E336" t="s">
        <v>2380</v>
      </c>
      <c r="F336" t="str">
        <f t="shared" si="36"/>
        <v>insert into actionTerm values(</v>
      </c>
      <c r="G336" t="str">
        <f t="shared" si="37"/>
        <v>'AT0333'</v>
      </c>
      <c r="H336" t="str">
        <f t="shared" si="38"/>
        <v>'HAS_BOOK'</v>
      </c>
      <c r="I336" t="str">
        <f t="shared" si="39"/>
        <v>'BK0330'</v>
      </c>
      <c r="J336" t="str">
        <f t="shared" si="40"/>
        <v>'魔術書：限夢 所持'</v>
      </c>
      <c r="K336" t="s">
        <v>1442</v>
      </c>
      <c r="L336" t="str">
        <f t="shared" si="41"/>
        <v>insert into actionTerm values(,'AT0333','HAS_BOOK','BK0330','魔術書：限夢 所持');</v>
      </c>
    </row>
    <row r="337" spans="1:12">
      <c r="A337">
        <v>334</v>
      </c>
      <c r="B337" t="str">
        <f t="shared" si="35"/>
        <v>AT0334</v>
      </c>
      <c r="C337" t="s">
        <v>485</v>
      </c>
      <c r="D337" t="s">
        <v>2759</v>
      </c>
      <c r="E337" t="s">
        <v>2381</v>
      </c>
      <c r="F337" t="str">
        <f t="shared" si="36"/>
        <v>insert into actionTerm values(</v>
      </c>
      <c r="G337" t="str">
        <f t="shared" si="37"/>
        <v>'AT0334'</v>
      </c>
      <c r="H337" t="str">
        <f t="shared" si="38"/>
        <v>'HAS_BOOK'</v>
      </c>
      <c r="I337" t="str">
        <f t="shared" si="39"/>
        <v>'BK0331'</v>
      </c>
      <c r="J337" t="str">
        <f t="shared" si="40"/>
        <v>'魔術書：無尽 所持'</v>
      </c>
      <c r="K337" t="s">
        <v>1442</v>
      </c>
      <c r="L337" t="str">
        <f t="shared" si="41"/>
        <v>insert into actionTerm values(,'AT0334','HAS_BOOK','BK0331','魔術書：無尽 所持');</v>
      </c>
    </row>
    <row r="338" spans="1:12">
      <c r="A338">
        <v>335</v>
      </c>
      <c r="B338" t="str">
        <f t="shared" si="35"/>
        <v>AT0335</v>
      </c>
      <c r="C338" t="s">
        <v>485</v>
      </c>
      <c r="D338" t="s">
        <v>2760</v>
      </c>
      <c r="E338" t="s">
        <v>2382</v>
      </c>
      <c r="F338" t="str">
        <f t="shared" si="36"/>
        <v>insert into actionTerm values(</v>
      </c>
      <c r="G338" t="str">
        <f t="shared" si="37"/>
        <v>'AT0335'</v>
      </c>
      <c r="H338" t="str">
        <f t="shared" si="38"/>
        <v>'HAS_BOOK'</v>
      </c>
      <c r="I338" t="str">
        <f t="shared" si="39"/>
        <v>'BK0332'</v>
      </c>
      <c r="J338" t="str">
        <f t="shared" si="40"/>
        <v>'魔術書：ネギ召喚 所持'</v>
      </c>
      <c r="K338" t="s">
        <v>1442</v>
      </c>
      <c r="L338" t="str">
        <f t="shared" si="41"/>
        <v>insert into actionTerm values(,'AT0335','HAS_BOOK','BK0332','魔術書：ネギ召喚 所持');</v>
      </c>
    </row>
    <row r="339" spans="1:12">
      <c r="A339">
        <v>336</v>
      </c>
      <c r="B339" t="str">
        <f t="shared" si="35"/>
        <v>AT0336</v>
      </c>
      <c r="C339" t="s">
        <v>485</v>
      </c>
      <c r="D339" t="s">
        <v>2761</v>
      </c>
      <c r="E339" t="s">
        <v>2383</v>
      </c>
      <c r="F339" t="str">
        <f t="shared" si="36"/>
        <v>insert into actionTerm values(</v>
      </c>
      <c r="G339" t="str">
        <f t="shared" si="37"/>
        <v>'AT0336'</v>
      </c>
      <c r="H339" t="str">
        <f t="shared" si="38"/>
        <v>'HAS_BOOK'</v>
      </c>
      <c r="I339" t="str">
        <f t="shared" si="39"/>
        <v>'BK0333'</v>
      </c>
      <c r="J339" t="str">
        <f t="shared" si="40"/>
        <v>'魔術書：蓄積 所持'</v>
      </c>
      <c r="K339" t="s">
        <v>1442</v>
      </c>
      <c r="L339" t="str">
        <f t="shared" si="41"/>
        <v>insert into actionTerm values(,'AT0336','HAS_BOOK','BK0333','魔術書：蓄積 所持');</v>
      </c>
    </row>
    <row r="340" spans="1:12">
      <c r="A340">
        <v>337</v>
      </c>
      <c r="B340" t="str">
        <f t="shared" si="35"/>
        <v>AT0337</v>
      </c>
      <c r="C340" t="s">
        <v>485</v>
      </c>
      <c r="D340" t="s">
        <v>2762</v>
      </c>
      <c r="E340" t="s">
        <v>2384</v>
      </c>
      <c r="F340" t="str">
        <f t="shared" si="36"/>
        <v>insert into actionTerm values(</v>
      </c>
      <c r="G340" t="str">
        <f t="shared" si="37"/>
        <v>'AT0337'</v>
      </c>
      <c r="H340" t="str">
        <f t="shared" si="38"/>
        <v>'HAS_BOOK'</v>
      </c>
      <c r="I340" t="str">
        <f t="shared" si="39"/>
        <v>'BK0334'</v>
      </c>
      <c r="J340" t="str">
        <f t="shared" si="40"/>
        <v>'魔術書：弱火 所持'</v>
      </c>
      <c r="K340" t="s">
        <v>1442</v>
      </c>
      <c r="L340" t="str">
        <f t="shared" si="41"/>
        <v>insert into actionTerm values(,'AT0337','HAS_BOOK','BK0334','魔術書：弱火 所持');</v>
      </c>
    </row>
    <row r="341" spans="1:12">
      <c r="A341">
        <v>338</v>
      </c>
      <c r="B341" t="str">
        <f t="shared" si="35"/>
        <v>AT0338</v>
      </c>
      <c r="C341" t="s">
        <v>485</v>
      </c>
      <c r="D341" t="s">
        <v>2763</v>
      </c>
      <c r="E341" t="s">
        <v>2385</v>
      </c>
      <c r="F341" t="str">
        <f t="shared" si="36"/>
        <v>insert into actionTerm values(</v>
      </c>
      <c r="G341" t="str">
        <f t="shared" si="37"/>
        <v>'AT0338'</v>
      </c>
      <c r="H341" t="str">
        <f t="shared" si="38"/>
        <v>'HAS_BOOK'</v>
      </c>
      <c r="I341" t="str">
        <f t="shared" si="39"/>
        <v>'BK0335'</v>
      </c>
      <c r="J341" t="str">
        <f t="shared" si="40"/>
        <v>'魔術書：毒の方陣 所持'</v>
      </c>
      <c r="K341" t="s">
        <v>1442</v>
      </c>
      <c r="L341" t="str">
        <f t="shared" si="41"/>
        <v>insert into actionTerm values(,'AT0338','HAS_BOOK','BK0335','魔術書：毒の方陣 所持');</v>
      </c>
    </row>
    <row r="342" spans="1:12">
      <c r="A342">
        <v>339</v>
      </c>
      <c r="B342" t="str">
        <f t="shared" si="35"/>
        <v>AT0339</v>
      </c>
      <c r="C342" t="s">
        <v>485</v>
      </c>
      <c r="D342" t="s">
        <v>2764</v>
      </c>
      <c r="E342" t="s">
        <v>2386</v>
      </c>
      <c r="F342" t="str">
        <f t="shared" si="36"/>
        <v>insert into actionTerm values(</v>
      </c>
      <c r="G342" t="str">
        <f t="shared" si="37"/>
        <v>'AT0339'</v>
      </c>
      <c r="H342" t="str">
        <f t="shared" si="38"/>
        <v>'HAS_BOOK'</v>
      </c>
      <c r="I342" t="str">
        <f t="shared" si="39"/>
        <v>'BK0336'</v>
      </c>
      <c r="J342" t="str">
        <f t="shared" si="40"/>
        <v>'魔術書：眠りの方陣 所持'</v>
      </c>
      <c r="K342" t="s">
        <v>1442</v>
      </c>
      <c r="L342" t="str">
        <f t="shared" si="41"/>
        <v>insert into actionTerm values(,'AT0339','HAS_BOOK','BK0336','魔術書：眠りの方陣 所持');</v>
      </c>
    </row>
    <row r="343" spans="1:12">
      <c r="A343">
        <v>340</v>
      </c>
      <c r="B343" t="str">
        <f t="shared" si="35"/>
        <v>AT0340</v>
      </c>
      <c r="C343" t="s">
        <v>485</v>
      </c>
      <c r="D343" t="s">
        <v>2765</v>
      </c>
      <c r="E343" t="s">
        <v>2387</v>
      </c>
      <c r="F343" t="str">
        <f t="shared" si="36"/>
        <v>insert into actionTerm values(</v>
      </c>
      <c r="G343" t="str">
        <f t="shared" si="37"/>
        <v>'AT0340'</v>
      </c>
      <c r="H343" t="str">
        <f t="shared" si="38"/>
        <v>'HAS_BOOK'</v>
      </c>
      <c r="I343" t="str">
        <f t="shared" si="39"/>
        <v>'BK0337'</v>
      </c>
      <c r="J343" t="str">
        <f t="shared" si="40"/>
        <v>'魔術書：麻痺の方陣 所持'</v>
      </c>
      <c r="K343" t="s">
        <v>1442</v>
      </c>
      <c r="L343" t="str">
        <f t="shared" si="41"/>
        <v>insert into actionTerm values(,'AT0340','HAS_BOOK','BK0337','魔術書：麻痺の方陣 所持');</v>
      </c>
    </row>
    <row r="344" spans="1:12">
      <c r="A344">
        <v>341</v>
      </c>
      <c r="B344" t="str">
        <f t="shared" si="35"/>
        <v>AT0341</v>
      </c>
      <c r="C344" t="s">
        <v>485</v>
      </c>
      <c r="D344" t="s">
        <v>2766</v>
      </c>
      <c r="E344" t="s">
        <v>2388</v>
      </c>
      <c r="F344" t="str">
        <f t="shared" si="36"/>
        <v>insert into actionTerm values(</v>
      </c>
      <c r="G344" t="str">
        <f t="shared" si="37"/>
        <v>'AT0341'</v>
      </c>
      <c r="H344" t="str">
        <f t="shared" si="38"/>
        <v>'HAS_BOOK'</v>
      </c>
      <c r="I344" t="str">
        <f t="shared" si="39"/>
        <v>'BK0338'</v>
      </c>
      <c r="J344" t="str">
        <f t="shared" si="40"/>
        <v>'魔術書：凍結の方陣 所持'</v>
      </c>
      <c r="K344" t="s">
        <v>1442</v>
      </c>
      <c r="L344" t="str">
        <f t="shared" si="41"/>
        <v>insert into actionTerm values(,'AT0341','HAS_BOOK','BK0338','魔術書：凍結の方陣 所持');</v>
      </c>
    </row>
    <row r="345" spans="1:12">
      <c r="A345">
        <v>342</v>
      </c>
      <c r="B345" t="str">
        <f t="shared" si="35"/>
        <v>AT0342</v>
      </c>
      <c r="C345" t="s">
        <v>485</v>
      </c>
      <c r="D345" t="s">
        <v>2767</v>
      </c>
      <c r="E345" t="s">
        <v>2389</v>
      </c>
      <c r="F345" t="str">
        <f t="shared" si="36"/>
        <v>insert into actionTerm values(</v>
      </c>
      <c r="G345" t="str">
        <f t="shared" si="37"/>
        <v>'AT0342'</v>
      </c>
      <c r="H345" t="str">
        <f t="shared" si="38"/>
        <v>'HAS_BOOK'</v>
      </c>
      <c r="I345" t="str">
        <f t="shared" si="39"/>
        <v>'BK0339'</v>
      </c>
      <c r="J345" t="str">
        <f t="shared" si="40"/>
        <v>'魔術書：炎上の方陣 所持'</v>
      </c>
      <c r="K345" t="s">
        <v>1442</v>
      </c>
      <c r="L345" t="str">
        <f t="shared" si="41"/>
        <v>insert into actionTerm values(,'AT0342','HAS_BOOK','BK0339','魔術書：炎上の方陣 所持');</v>
      </c>
    </row>
    <row r="346" spans="1:12">
      <c r="A346">
        <v>343</v>
      </c>
      <c r="B346" t="str">
        <f t="shared" si="35"/>
        <v>AT0343</v>
      </c>
      <c r="C346" t="s">
        <v>485</v>
      </c>
      <c r="D346" t="s">
        <v>2768</v>
      </c>
      <c r="E346" t="s">
        <v>2390</v>
      </c>
      <c r="F346" t="str">
        <f t="shared" si="36"/>
        <v>insert into actionTerm values(</v>
      </c>
      <c r="G346" t="str">
        <f t="shared" si="37"/>
        <v>'AT0343'</v>
      </c>
      <c r="H346" t="str">
        <f t="shared" si="38"/>
        <v>'HAS_BOOK'</v>
      </c>
      <c r="I346" t="str">
        <f t="shared" si="39"/>
        <v>'BK0340'</v>
      </c>
      <c r="J346" t="str">
        <f t="shared" si="40"/>
        <v>'魔術書：気絶の方陣 所持'</v>
      </c>
      <c r="K346" t="s">
        <v>1442</v>
      </c>
      <c r="L346" t="str">
        <f t="shared" si="41"/>
        <v>insert into actionTerm values(,'AT0343','HAS_BOOK','BK0340','魔術書：気絶の方陣 所持');</v>
      </c>
    </row>
    <row r="347" spans="1:12">
      <c r="A347">
        <v>344</v>
      </c>
      <c r="B347" t="str">
        <f t="shared" si="35"/>
        <v>AT0344</v>
      </c>
      <c r="C347" t="s">
        <v>485</v>
      </c>
      <c r="D347" t="s">
        <v>2769</v>
      </c>
      <c r="E347" t="s">
        <v>2391</v>
      </c>
      <c r="F347" t="str">
        <f t="shared" si="36"/>
        <v>insert into actionTerm values(</v>
      </c>
      <c r="G347" t="str">
        <f t="shared" si="37"/>
        <v>'AT0344'</v>
      </c>
      <c r="H347" t="str">
        <f t="shared" si="38"/>
        <v>'HAS_BOOK'</v>
      </c>
      <c r="I347" t="str">
        <f t="shared" si="39"/>
        <v>'BK0341'</v>
      </c>
      <c r="J347" t="str">
        <f t="shared" si="40"/>
        <v>'魔術書：郭公のさえずり 所持'</v>
      </c>
      <c r="K347" t="s">
        <v>1442</v>
      </c>
      <c r="L347" t="str">
        <f t="shared" si="41"/>
        <v>insert into actionTerm values(,'AT0344','HAS_BOOK','BK0341','魔術書：郭公のさえずり 所持');</v>
      </c>
    </row>
    <row r="348" spans="1:12">
      <c r="A348">
        <v>345</v>
      </c>
      <c r="B348" t="str">
        <f t="shared" si="35"/>
        <v>AT0345</v>
      </c>
      <c r="C348" t="s">
        <v>485</v>
      </c>
      <c r="D348" t="s">
        <v>2770</v>
      </c>
      <c r="E348" t="s">
        <v>2392</v>
      </c>
      <c r="F348" t="str">
        <f t="shared" si="36"/>
        <v>insert into actionTerm values(</v>
      </c>
      <c r="G348" t="str">
        <f t="shared" si="37"/>
        <v>'AT0345'</v>
      </c>
      <c r="H348" t="str">
        <f t="shared" si="38"/>
        <v>'HAS_BOOK'</v>
      </c>
      <c r="I348" t="str">
        <f t="shared" si="39"/>
        <v>'BK0342'</v>
      </c>
      <c r="J348" t="str">
        <f t="shared" si="40"/>
        <v>'魔術書：マッチポンプ 所持'</v>
      </c>
      <c r="K348" t="s">
        <v>1442</v>
      </c>
      <c r="L348" t="str">
        <f t="shared" si="41"/>
        <v>insert into actionTerm values(,'AT0345','HAS_BOOK','BK0342','魔術書：マッチポンプ 所持');</v>
      </c>
    </row>
    <row r="349" spans="1:12">
      <c r="A349">
        <v>346</v>
      </c>
      <c r="B349" t="str">
        <f t="shared" si="35"/>
        <v>AT0346</v>
      </c>
      <c r="C349" t="s">
        <v>485</v>
      </c>
      <c r="D349" t="s">
        <v>2771</v>
      </c>
      <c r="E349" t="s">
        <v>2393</v>
      </c>
      <c r="F349" t="str">
        <f t="shared" si="36"/>
        <v>insert into actionTerm values(</v>
      </c>
      <c r="G349" t="str">
        <f t="shared" si="37"/>
        <v>'AT0346'</v>
      </c>
      <c r="H349" t="str">
        <f t="shared" si="38"/>
        <v>'HAS_BOOK'</v>
      </c>
      <c r="I349" t="str">
        <f t="shared" si="39"/>
        <v>'BK0343'</v>
      </c>
      <c r="J349" t="str">
        <f t="shared" si="40"/>
        <v>'魔術書：静乱切 所持'</v>
      </c>
      <c r="K349" t="s">
        <v>1442</v>
      </c>
      <c r="L349" t="str">
        <f t="shared" si="41"/>
        <v>insert into actionTerm values(,'AT0346','HAS_BOOK','BK0343','魔術書：静乱切 所持');</v>
      </c>
    </row>
    <row r="350" spans="1:12">
      <c r="A350">
        <v>347</v>
      </c>
      <c r="B350" t="str">
        <f t="shared" si="35"/>
        <v>AT0347</v>
      </c>
      <c r="C350" t="s">
        <v>485</v>
      </c>
      <c r="D350" t="s">
        <v>2772</v>
      </c>
      <c r="E350" t="s">
        <v>2394</v>
      </c>
      <c r="F350" t="str">
        <f t="shared" si="36"/>
        <v>insert into actionTerm values(</v>
      </c>
      <c r="G350" t="str">
        <f t="shared" si="37"/>
        <v>'AT0347'</v>
      </c>
      <c r="H350" t="str">
        <f t="shared" si="38"/>
        <v>'HAS_BOOK'</v>
      </c>
      <c r="I350" t="str">
        <f t="shared" si="39"/>
        <v>'BK0344'</v>
      </c>
      <c r="J350" t="str">
        <f t="shared" si="40"/>
        <v>'魔術書：魔法剣の召喚 所持'</v>
      </c>
      <c r="K350" t="s">
        <v>1442</v>
      </c>
      <c r="L350" t="str">
        <f t="shared" si="41"/>
        <v>insert into actionTerm values(,'AT0347','HAS_BOOK','BK0344','魔術書：魔法剣の召喚 所持');</v>
      </c>
    </row>
    <row r="351" spans="1:12">
      <c r="A351">
        <v>348</v>
      </c>
      <c r="B351" t="str">
        <f t="shared" si="35"/>
        <v>AT0348</v>
      </c>
      <c r="C351" t="s">
        <v>485</v>
      </c>
      <c r="D351" t="s">
        <v>2773</v>
      </c>
      <c r="E351" t="s">
        <v>2395</v>
      </c>
      <c r="F351" t="str">
        <f t="shared" si="36"/>
        <v>insert into actionTerm values(</v>
      </c>
      <c r="G351" t="str">
        <f t="shared" si="37"/>
        <v>'AT0348'</v>
      </c>
      <c r="H351" t="str">
        <f t="shared" si="38"/>
        <v>'HAS_BOOK'</v>
      </c>
      <c r="I351" t="str">
        <f t="shared" si="39"/>
        <v>'BK0345'</v>
      </c>
      <c r="J351" t="str">
        <f t="shared" si="40"/>
        <v>'魔術書：闘魂注入 所持'</v>
      </c>
      <c r="K351" t="s">
        <v>1442</v>
      </c>
      <c r="L351" t="str">
        <f t="shared" si="41"/>
        <v>insert into actionTerm values(,'AT0348','HAS_BOOK','BK0345','魔術書：闘魂注入 所持');</v>
      </c>
    </row>
    <row r="352" spans="1:12">
      <c r="A352">
        <v>349</v>
      </c>
      <c r="B352" t="str">
        <f t="shared" si="35"/>
        <v>AT0349</v>
      </c>
      <c r="C352" t="s">
        <v>485</v>
      </c>
      <c r="D352" t="s">
        <v>2774</v>
      </c>
      <c r="E352" t="s">
        <v>2396</v>
      </c>
      <c r="F352" t="str">
        <f t="shared" si="36"/>
        <v>insert into actionTerm values(</v>
      </c>
      <c r="G352" t="str">
        <f t="shared" si="37"/>
        <v>'AT0349'</v>
      </c>
      <c r="H352" t="str">
        <f t="shared" si="38"/>
        <v>'HAS_BOOK'</v>
      </c>
      <c r="I352" t="str">
        <f t="shared" si="39"/>
        <v>'BK0346'</v>
      </c>
      <c r="J352" t="str">
        <f t="shared" si="40"/>
        <v>'魔術書：火の槌 所持'</v>
      </c>
      <c r="K352" t="s">
        <v>1442</v>
      </c>
      <c r="L352" t="str">
        <f t="shared" si="41"/>
        <v>insert into actionTerm values(,'AT0349','HAS_BOOK','BK0346','魔術書：火の槌 所持');</v>
      </c>
    </row>
    <row r="353" spans="1:12">
      <c r="A353">
        <v>350</v>
      </c>
      <c r="B353" t="str">
        <f t="shared" si="35"/>
        <v>AT0350</v>
      </c>
      <c r="C353" t="s">
        <v>485</v>
      </c>
      <c r="D353" t="s">
        <v>2775</v>
      </c>
      <c r="E353" t="s">
        <v>2397</v>
      </c>
      <c r="F353" t="str">
        <f t="shared" si="36"/>
        <v>insert into actionTerm values(</v>
      </c>
      <c r="G353" t="str">
        <f t="shared" si="37"/>
        <v>'AT0350'</v>
      </c>
      <c r="H353" t="str">
        <f t="shared" si="38"/>
        <v>'HAS_BOOK'</v>
      </c>
      <c r="I353" t="str">
        <f t="shared" si="39"/>
        <v>'BK0347'</v>
      </c>
      <c r="J353" t="str">
        <f t="shared" si="40"/>
        <v>'魔術書：多数決 所持'</v>
      </c>
      <c r="K353" t="s">
        <v>1442</v>
      </c>
      <c r="L353" t="str">
        <f t="shared" si="41"/>
        <v>insert into actionTerm values(,'AT0350','HAS_BOOK','BK0347','魔術書：多数決 所持');</v>
      </c>
    </row>
    <row r="354" spans="1:12">
      <c r="A354">
        <v>351</v>
      </c>
      <c r="B354" t="str">
        <f t="shared" si="35"/>
        <v>AT0351</v>
      </c>
      <c r="C354" t="s">
        <v>485</v>
      </c>
      <c r="D354" t="s">
        <v>2776</v>
      </c>
      <c r="E354" t="s">
        <v>2398</v>
      </c>
      <c r="F354" t="str">
        <f t="shared" si="36"/>
        <v>insert into actionTerm values(</v>
      </c>
      <c r="G354" t="str">
        <f t="shared" si="37"/>
        <v>'AT0351'</v>
      </c>
      <c r="H354" t="str">
        <f t="shared" si="38"/>
        <v>'HAS_BOOK'</v>
      </c>
      <c r="I354" t="str">
        <f t="shared" si="39"/>
        <v>'BK0348'</v>
      </c>
      <c r="J354" t="str">
        <f t="shared" si="40"/>
        <v>'魔術書：少数決 所持'</v>
      </c>
      <c r="K354" t="s">
        <v>1442</v>
      </c>
      <c r="L354" t="str">
        <f t="shared" si="41"/>
        <v>insert into actionTerm values(,'AT0351','HAS_BOOK','BK0348','魔術書：少数決 所持');</v>
      </c>
    </row>
    <row r="355" spans="1:12">
      <c r="A355">
        <v>352</v>
      </c>
      <c r="B355" t="str">
        <f t="shared" si="35"/>
        <v>AT0352</v>
      </c>
      <c r="C355" t="s">
        <v>485</v>
      </c>
      <c r="D355" t="s">
        <v>2777</v>
      </c>
      <c r="E355" t="s">
        <v>2399</v>
      </c>
      <c r="F355" t="str">
        <f t="shared" si="36"/>
        <v>insert into actionTerm values(</v>
      </c>
      <c r="G355" t="str">
        <f t="shared" si="37"/>
        <v>'AT0352'</v>
      </c>
      <c r="H355" t="str">
        <f t="shared" si="38"/>
        <v>'HAS_BOOK'</v>
      </c>
      <c r="I355" t="str">
        <f t="shared" si="39"/>
        <v>'BK0349'</v>
      </c>
      <c r="J355" t="str">
        <f t="shared" si="40"/>
        <v>'魔術書：出る杭は打たれる 所持'</v>
      </c>
      <c r="K355" t="s">
        <v>1442</v>
      </c>
      <c r="L355" t="str">
        <f t="shared" si="41"/>
        <v>insert into actionTerm values(,'AT0352','HAS_BOOK','BK0349','魔術書：出る杭は打たれる 所持');</v>
      </c>
    </row>
    <row r="356" spans="1:12">
      <c r="A356">
        <v>353</v>
      </c>
      <c r="B356" t="str">
        <f t="shared" si="35"/>
        <v>AT0353</v>
      </c>
      <c r="C356" t="s">
        <v>485</v>
      </c>
      <c r="D356" t="s">
        <v>2778</v>
      </c>
      <c r="E356" t="s">
        <v>2400</v>
      </c>
      <c r="F356" t="str">
        <f t="shared" si="36"/>
        <v>insert into actionTerm values(</v>
      </c>
      <c r="G356" t="str">
        <f t="shared" si="37"/>
        <v>'AT0353'</v>
      </c>
      <c r="H356" t="str">
        <f t="shared" si="38"/>
        <v>'HAS_BOOK'</v>
      </c>
      <c r="I356" t="str">
        <f t="shared" si="39"/>
        <v>'BK0350'</v>
      </c>
      <c r="J356" t="str">
        <f t="shared" si="40"/>
        <v>'魔術書：きしむ車輪は油をさされる 所持'</v>
      </c>
      <c r="K356" t="s">
        <v>1442</v>
      </c>
      <c r="L356" t="str">
        <f t="shared" si="41"/>
        <v>insert into actionTerm values(,'AT0353','HAS_BOOK','BK0350','魔術書：きしむ車輪は油をさされる 所持');</v>
      </c>
    </row>
    <row r="357" spans="1:12">
      <c r="A357">
        <v>354</v>
      </c>
      <c r="B357" t="str">
        <f t="shared" si="35"/>
        <v>AT0354</v>
      </c>
      <c r="C357" t="s">
        <v>485</v>
      </c>
      <c r="D357" t="s">
        <v>2779</v>
      </c>
      <c r="E357" t="s">
        <v>2401</v>
      </c>
      <c r="F357" t="str">
        <f t="shared" si="36"/>
        <v>insert into actionTerm values(</v>
      </c>
      <c r="G357" t="str">
        <f t="shared" si="37"/>
        <v>'AT0354'</v>
      </c>
      <c r="H357" t="str">
        <f t="shared" si="38"/>
        <v>'HAS_BOOK'</v>
      </c>
      <c r="I357" t="str">
        <f t="shared" si="39"/>
        <v>'BK0351'</v>
      </c>
      <c r="J357" t="str">
        <f t="shared" si="40"/>
        <v>'魔術書：死者の腕 所持'</v>
      </c>
      <c r="K357" t="s">
        <v>1442</v>
      </c>
      <c r="L357" t="str">
        <f t="shared" si="41"/>
        <v>insert into actionTerm values(,'AT0354','HAS_BOOK','BK0351','魔術書：死者の腕 所持');</v>
      </c>
    </row>
    <row r="358" spans="1:12">
      <c r="A358">
        <v>355</v>
      </c>
      <c r="B358" t="str">
        <f t="shared" si="35"/>
        <v>AT0355</v>
      </c>
      <c r="C358" t="s">
        <v>485</v>
      </c>
      <c r="D358" t="s">
        <v>2780</v>
      </c>
      <c r="E358" t="s">
        <v>2402</v>
      </c>
      <c r="F358" t="str">
        <f t="shared" si="36"/>
        <v>insert into actionTerm values(</v>
      </c>
      <c r="G358" t="str">
        <f t="shared" si="37"/>
        <v>'AT0355'</v>
      </c>
      <c r="H358" t="str">
        <f t="shared" si="38"/>
        <v>'HAS_BOOK'</v>
      </c>
      <c r="I358" t="str">
        <f t="shared" si="39"/>
        <v>'BK0352'</v>
      </c>
      <c r="J358" t="str">
        <f t="shared" si="40"/>
        <v>'魔術書：スーパースペシャルスパゲティ（SSS) 所持'</v>
      </c>
      <c r="K358" t="s">
        <v>1442</v>
      </c>
      <c r="L358" t="str">
        <f t="shared" si="41"/>
        <v>insert into actionTerm values(,'AT0355','HAS_BOOK','BK0352','魔術書：スーパースペシャルスパゲティ（SSS) 所持');</v>
      </c>
    </row>
    <row r="359" spans="1:12">
      <c r="A359">
        <v>356</v>
      </c>
      <c r="B359" t="str">
        <f t="shared" si="35"/>
        <v>AT0356</v>
      </c>
      <c r="C359" t="s">
        <v>485</v>
      </c>
      <c r="D359" t="s">
        <v>2781</v>
      </c>
      <c r="E359" t="s">
        <v>2403</v>
      </c>
      <c r="F359" t="str">
        <f t="shared" si="36"/>
        <v>insert into actionTerm values(</v>
      </c>
      <c r="G359" t="str">
        <f t="shared" si="37"/>
        <v>'AT0356'</v>
      </c>
      <c r="H359" t="str">
        <f t="shared" si="38"/>
        <v>'HAS_BOOK'</v>
      </c>
      <c r="I359" t="str">
        <f t="shared" si="39"/>
        <v>'BK0353'</v>
      </c>
      <c r="J359" t="str">
        <f t="shared" si="40"/>
        <v>'魔術書：勇者アリオス 所持'</v>
      </c>
      <c r="K359" t="s">
        <v>1442</v>
      </c>
      <c r="L359" t="str">
        <f t="shared" si="41"/>
        <v>insert into actionTerm values(,'AT0356','HAS_BOOK','BK0353','魔術書：勇者アリオス 所持');</v>
      </c>
    </row>
    <row r="360" spans="1:12">
      <c r="A360">
        <v>357</v>
      </c>
      <c r="B360" t="str">
        <f t="shared" si="35"/>
        <v>AT0357</v>
      </c>
      <c r="C360" t="s">
        <v>485</v>
      </c>
      <c r="D360" t="s">
        <v>2782</v>
      </c>
      <c r="E360" t="s">
        <v>2404</v>
      </c>
      <c r="F360" t="str">
        <f t="shared" si="36"/>
        <v>insert into actionTerm values(</v>
      </c>
      <c r="G360" t="str">
        <f t="shared" si="37"/>
        <v>'AT0357'</v>
      </c>
      <c r="H360" t="str">
        <f t="shared" si="38"/>
        <v>'HAS_BOOK'</v>
      </c>
      <c r="I360" t="str">
        <f t="shared" si="39"/>
        <v>'BK0354'</v>
      </c>
      <c r="J360" t="str">
        <f t="shared" si="40"/>
        <v>'魔術書：燃える水 所持'</v>
      </c>
      <c r="K360" t="s">
        <v>1442</v>
      </c>
      <c r="L360" t="str">
        <f t="shared" si="41"/>
        <v>insert into actionTerm values(,'AT0357','HAS_BOOK','BK0354','魔術書：燃える水 所持');</v>
      </c>
    </row>
    <row r="361" spans="1:12">
      <c r="A361">
        <v>358</v>
      </c>
      <c r="B361" t="str">
        <f t="shared" si="35"/>
        <v>AT0358</v>
      </c>
      <c r="C361" t="s">
        <v>485</v>
      </c>
      <c r="D361" t="s">
        <v>2783</v>
      </c>
      <c r="E361" t="s">
        <v>2405</v>
      </c>
      <c r="F361" t="str">
        <f t="shared" si="36"/>
        <v>insert into actionTerm values(</v>
      </c>
      <c r="G361" t="str">
        <f t="shared" si="37"/>
        <v>'AT0358'</v>
      </c>
      <c r="H361" t="str">
        <f t="shared" si="38"/>
        <v>'HAS_BOOK'</v>
      </c>
      <c r="I361" t="str">
        <f t="shared" si="39"/>
        <v>'BK0355'</v>
      </c>
      <c r="J361" t="str">
        <f t="shared" si="40"/>
        <v>'魔術書：砂風呂 所持'</v>
      </c>
      <c r="K361" t="s">
        <v>1442</v>
      </c>
      <c r="L361" t="str">
        <f t="shared" si="41"/>
        <v>insert into actionTerm values(,'AT0358','HAS_BOOK','BK0355','魔術書：砂風呂 所持');</v>
      </c>
    </row>
    <row r="362" spans="1:12">
      <c r="A362">
        <v>359</v>
      </c>
      <c r="B362" t="str">
        <f t="shared" si="35"/>
        <v>AT0359</v>
      </c>
      <c r="C362" t="s">
        <v>485</v>
      </c>
      <c r="D362" t="s">
        <v>2784</v>
      </c>
      <c r="E362" t="s">
        <v>2406</v>
      </c>
      <c r="F362" t="str">
        <f t="shared" si="36"/>
        <v>insert into actionTerm values(</v>
      </c>
      <c r="G362" t="str">
        <f t="shared" si="37"/>
        <v>'AT0359'</v>
      </c>
      <c r="H362" t="str">
        <f t="shared" si="38"/>
        <v>'HAS_BOOK'</v>
      </c>
      <c r="I362" t="str">
        <f t="shared" si="39"/>
        <v>'BK0356'</v>
      </c>
      <c r="J362" t="str">
        <f t="shared" si="40"/>
        <v>'魔術書：そば団子アロー 所持'</v>
      </c>
      <c r="K362" t="s">
        <v>1442</v>
      </c>
      <c r="L362" t="str">
        <f t="shared" si="41"/>
        <v>insert into actionTerm values(,'AT0359','HAS_BOOK','BK0356','魔術書：そば団子アロー 所持');</v>
      </c>
    </row>
    <row r="363" spans="1:12">
      <c r="A363">
        <v>360</v>
      </c>
      <c r="B363" t="str">
        <f t="shared" si="35"/>
        <v>AT0360</v>
      </c>
      <c r="C363" t="s">
        <v>485</v>
      </c>
      <c r="D363" t="s">
        <v>2785</v>
      </c>
      <c r="E363" t="s">
        <v>2407</v>
      </c>
      <c r="F363" t="str">
        <f t="shared" si="36"/>
        <v>insert into actionTerm values(</v>
      </c>
      <c r="G363" t="str">
        <f t="shared" si="37"/>
        <v>'AT0360'</v>
      </c>
      <c r="H363" t="str">
        <f t="shared" si="38"/>
        <v>'HAS_BOOK'</v>
      </c>
      <c r="I363" t="str">
        <f t="shared" si="39"/>
        <v>'BK0357'</v>
      </c>
      <c r="J363" t="str">
        <f t="shared" si="40"/>
        <v>'魔術書：木の妖精 所持'</v>
      </c>
      <c r="K363" t="s">
        <v>1442</v>
      </c>
      <c r="L363" t="str">
        <f t="shared" si="41"/>
        <v>insert into actionTerm values(,'AT0360','HAS_BOOK','BK0357','魔術書：木の妖精 所持');</v>
      </c>
    </row>
    <row r="364" spans="1:12">
      <c r="A364">
        <v>361</v>
      </c>
      <c r="B364" t="str">
        <f t="shared" si="35"/>
        <v>AT0361</v>
      </c>
      <c r="C364" t="s">
        <v>485</v>
      </c>
      <c r="D364" t="s">
        <v>2786</v>
      </c>
      <c r="E364" t="s">
        <v>2408</v>
      </c>
      <c r="F364" t="str">
        <f t="shared" si="36"/>
        <v>insert into actionTerm values(</v>
      </c>
      <c r="G364" t="str">
        <f t="shared" si="37"/>
        <v>'AT0361'</v>
      </c>
      <c r="H364" t="str">
        <f t="shared" si="38"/>
        <v>'HAS_BOOK'</v>
      </c>
      <c r="I364" t="str">
        <f t="shared" si="39"/>
        <v>'BK0358'</v>
      </c>
      <c r="J364" t="str">
        <f t="shared" si="40"/>
        <v>'魔術書：アルケミコーラ注文 所持'</v>
      </c>
      <c r="K364" t="s">
        <v>1442</v>
      </c>
      <c r="L364" t="str">
        <f t="shared" si="41"/>
        <v>insert into actionTerm values(,'AT0361','HAS_BOOK','BK0358','魔術書：アルケミコーラ注文 所持');</v>
      </c>
    </row>
    <row r="365" spans="1:12">
      <c r="A365">
        <v>362</v>
      </c>
      <c r="B365" t="str">
        <f t="shared" si="35"/>
        <v>AT0362</v>
      </c>
      <c r="C365" t="s">
        <v>485</v>
      </c>
      <c r="D365" t="s">
        <v>2787</v>
      </c>
      <c r="E365" t="s">
        <v>2409</v>
      </c>
      <c r="F365" t="str">
        <f t="shared" si="36"/>
        <v>insert into actionTerm values(</v>
      </c>
      <c r="G365" t="str">
        <f t="shared" si="37"/>
        <v>'AT0362'</v>
      </c>
      <c r="H365" t="str">
        <f t="shared" si="38"/>
        <v>'HAS_BOOK'</v>
      </c>
      <c r="I365" t="str">
        <f t="shared" si="39"/>
        <v>'BK0359'</v>
      </c>
      <c r="J365" t="str">
        <f t="shared" si="40"/>
        <v>'魔術書：アルケミコーラ業者の注文 所持'</v>
      </c>
      <c r="K365" t="s">
        <v>1442</v>
      </c>
      <c r="L365" t="str">
        <f t="shared" si="41"/>
        <v>insert into actionTerm values(,'AT0362','HAS_BOOK','BK0359','魔術書：アルケミコーラ業者の注文 所持');</v>
      </c>
    </row>
    <row r="366" spans="1:12">
      <c r="A366">
        <v>363</v>
      </c>
      <c r="B366" t="str">
        <f t="shared" si="35"/>
        <v>AT0363</v>
      </c>
      <c r="C366" t="s">
        <v>485</v>
      </c>
      <c r="D366" t="s">
        <v>2788</v>
      </c>
      <c r="E366" t="s">
        <v>2410</v>
      </c>
      <c r="F366" t="str">
        <f t="shared" si="36"/>
        <v>insert into actionTerm values(</v>
      </c>
      <c r="G366" t="str">
        <f t="shared" si="37"/>
        <v>'AT0363'</v>
      </c>
      <c r="H366" t="str">
        <f t="shared" si="38"/>
        <v>'HAS_BOOK'</v>
      </c>
      <c r="I366" t="str">
        <f t="shared" si="39"/>
        <v>'BK0360'</v>
      </c>
      <c r="J366" t="str">
        <f t="shared" si="40"/>
        <v>'魔術書：アルケミコーラクアンタムグレネード 所持'</v>
      </c>
      <c r="K366" t="s">
        <v>1442</v>
      </c>
      <c r="L366" t="str">
        <f t="shared" si="41"/>
        <v>insert into actionTerm values(,'AT0363','HAS_BOOK','BK0360','魔術書：アルケミコーラクアンタムグレネード 所持');</v>
      </c>
    </row>
    <row r="367" spans="1:12">
      <c r="A367">
        <v>364</v>
      </c>
      <c r="B367" t="str">
        <f t="shared" si="35"/>
        <v>AT0364</v>
      </c>
      <c r="C367" t="s">
        <v>485</v>
      </c>
      <c r="D367" t="s">
        <v>2789</v>
      </c>
      <c r="E367" t="s">
        <v>2411</v>
      </c>
      <c r="F367" t="str">
        <f t="shared" si="36"/>
        <v>insert into actionTerm values(</v>
      </c>
      <c r="G367" t="str">
        <f t="shared" si="37"/>
        <v>'AT0364'</v>
      </c>
      <c r="H367" t="str">
        <f t="shared" si="38"/>
        <v>'HAS_BOOK'</v>
      </c>
      <c r="I367" t="str">
        <f t="shared" si="39"/>
        <v>'BK0361'</v>
      </c>
      <c r="J367" t="str">
        <f t="shared" si="40"/>
        <v>'魔術書：ゆるぎなき力 所持'</v>
      </c>
      <c r="K367" t="s">
        <v>1442</v>
      </c>
      <c r="L367" t="str">
        <f t="shared" si="41"/>
        <v>insert into actionTerm values(,'AT0364','HAS_BOOK','BK0361','魔術書：ゆるぎなき力 所持');</v>
      </c>
    </row>
    <row r="368" spans="1:12">
      <c r="A368">
        <v>365</v>
      </c>
      <c r="B368" t="str">
        <f t="shared" si="35"/>
        <v>AT0365</v>
      </c>
      <c r="C368" t="s">
        <v>485</v>
      </c>
      <c r="D368" t="s">
        <v>2790</v>
      </c>
      <c r="E368" t="s">
        <v>2412</v>
      </c>
      <c r="F368" t="str">
        <f t="shared" si="36"/>
        <v>insert into actionTerm values(</v>
      </c>
      <c r="G368" t="str">
        <f t="shared" si="37"/>
        <v>'AT0365'</v>
      </c>
      <c r="H368" t="str">
        <f t="shared" si="38"/>
        <v>'HAS_BOOK'</v>
      </c>
      <c r="I368" t="str">
        <f t="shared" si="39"/>
        <v>'BK0362'</v>
      </c>
      <c r="J368" t="str">
        <f t="shared" si="40"/>
        <v>'魔術書：転換 所持'</v>
      </c>
      <c r="K368" t="s">
        <v>1442</v>
      </c>
      <c r="L368" t="str">
        <f t="shared" si="41"/>
        <v>insert into actionTerm values(,'AT0365','HAS_BOOK','BK0362','魔術書：転換 所持');</v>
      </c>
    </row>
    <row r="369" spans="1:12">
      <c r="A369">
        <v>366</v>
      </c>
      <c r="B369" t="str">
        <f t="shared" si="35"/>
        <v>AT0366</v>
      </c>
      <c r="C369" t="s">
        <v>485</v>
      </c>
      <c r="D369" t="s">
        <v>2791</v>
      </c>
      <c r="E369" t="s">
        <v>2413</v>
      </c>
      <c r="F369" t="str">
        <f t="shared" si="36"/>
        <v>insert into actionTerm values(</v>
      </c>
      <c r="G369" t="str">
        <f t="shared" si="37"/>
        <v>'AT0366'</v>
      </c>
      <c r="H369" t="str">
        <f t="shared" si="38"/>
        <v>'HAS_BOOK'</v>
      </c>
      <c r="I369" t="str">
        <f t="shared" si="39"/>
        <v>'BK0363'</v>
      </c>
      <c r="J369" t="str">
        <f t="shared" si="40"/>
        <v>'魔術書：FWでお金頂戴はすべて詐欺です 所持'</v>
      </c>
      <c r="K369" t="s">
        <v>1442</v>
      </c>
      <c r="L369" t="str">
        <f t="shared" si="41"/>
        <v>insert into actionTerm values(,'AT0366','HAS_BOOK','BK0363','魔術書：FWでお金頂戴はすべて詐欺です 所持');</v>
      </c>
    </row>
    <row r="370" spans="1:12">
      <c r="A370">
        <v>367</v>
      </c>
      <c r="B370" t="str">
        <f t="shared" si="35"/>
        <v>AT0367</v>
      </c>
      <c r="C370" t="s">
        <v>485</v>
      </c>
      <c r="D370" t="s">
        <v>2792</v>
      </c>
      <c r="E370" t="s">
        <v>2414</v>
      </c>
      <c r="F370" t="str">
        <f t="shared" si="36"/>
        <v>insert into actionTerm values(</v>
      </c>
      <c r="G370" t="str">
        <f t="shared" si="37"/>
        <v>'AT0367'</v>
      </c>
      <c r="H370" t="str">
        <f t="shared" si="38"/>
        <v>'HAS_BOOK'</v>
      </c>
      <c r="I370" t="str">
        <f t="shared" si="39"/>
        <v>'BK0364'</v>
      </c>
      <c r="J370" t="str">
        <f t="shared" si="40"/>
        <v>'魔術書：錬金雨 所持'</v>
      </c>
      <c r="K370" t="s">
        <v>1442</v>
      </c>
      <c r="L370" t="str">
        <f t="shared" si="41"/>
        <v>insert into actionTerm values(,'AT0367','HAS_BOOK','BK0364','魔術書：錬金雨 所持');</v>
      </c>
    </row>
    <row r="371" spans="1:12">
      <c r="A371">
        <v>368</v>
      </c>
      <c r="B371" t="str">
        <f t="shared" si="35"/>
        <v>AT0368</v>
      </c>
      <c r="C371" t="s">
        <v>485</v>
      </c>
      <c r="D371" t="s">
        <v>2793</v>
      </c>
      <c r="E371" t="s">
        <v>2415</v>
      </c>
      <c r="F371" t="str">
        <f t="shared" si="36"/>
        <v>insert into actionTerm values(</v>
      </c>
      <c r="G371" t="str">
        <f t="shared" si="37"/>
        <v>'AT0368'</v>
      </c>
      <c r="H371" t="str">
        <f t="shared" si="38"/>
        <v>'HAS_BOOK'</v>
      </c>
      <c r="I371" t="str">
        <f t="shared" si="39"/>
        <v>'BK0365'</v>
      </c>
      <c r="J371" t="str">
        <f t="shared" si="40"/>
        <v>'魔術書：天雷 所持'</v>
      </c>
      <c r="K371" t="s">
        <v>1442</v>
      </c>
      <c r="L371" t="str">
        <f t="shared" si="41"/>
        <v>insert into actionTerm values(,'AT0368','HAS_BOOK','BK0365','魔術書：天雷 所持');</v>
      </c>
    </row>
    <row r="372" spans="1:12">
      <c r="A372">
        <v>369</v>
      </c>
      <c r="B372" t="str">
        <f t="shared" si="35"/>
        <v>AT0369</v>
      </c>
      <c r="C372" t="s">
        <v>485</v>
      </c>
      <c r="D372" t="s">
        <v>2794</v>
      </c>
      <c r="E372" t="s">
        <v>2416</v>
      </c>
      <c r="F372" t="str">
        <f t="shared" si="36"/>
        <v>insert into actionTerm values(</v>
      </c>
      <c r="G372" t="str">
        <f t="shared" si="37"/>
        <v>'AT0369'</v>
      </c>
      <c r="H372" t="str">
        <f t="shared" si="38"/>
        <v>'HAS_BOOK'</v>
      </c>
      <c r="I372" t="str">
        <f t="shared" si="39"/>
        <v>'BK0366'</v>
      </c>
      <c r="J372" t="str">
        <f t="shared" si="40"/>
        <v>'魔術書：不動 所持'</v>
      </c>
      <c r="K372" t="s">
        <v>1442</v>
      </c>
      <c r="L372" t="str">
        <f t="shared" si="41"/>
        <v>insert into actionTerm values(,'AT0369','HAS_BOOK','BK0366','魔術書：不動 所持');</v>
      </c>
    </row>
    <row r="373" spans="1:12">
      <c r="A373">
        <v>370</v>
      </c>
      <c r="B373" t="str">
        <f t="shared" si="35"/>
        <v>AT0370</v>
      </c>
      <c r="C373" t="s">
        <v>485</v>
      </c>
      <c r="D373" t="s">
        <v>2795</v>
      </c>
      <c r="E373" t="s">
        <v>2417</v>
      </c>
      <c r="F373" t="str">
        <f t="shared" si="36"/>
        <v>insert into actionTerm values(</v>
      </c>
      <c r="G373" t="str">
        <f t="shared" si="37"/>
        <v>'AT0370'</v>
      </c>
      <c r="H373" t="str">
        <f t="shared" si="38"/>
        <v>'HAS_BOOK'</v>
      </c>
      <c r="I373" t="str">
        <f t="shared" si="39"/>
        <v>'BK0367'</v>
      </c>
      <c r="J373" t="str">
        <f t="shared" si="40"/>
        <v>'魔術書：魂の帰還 所持'</v>
      </c>
      <c r="K373" t="s">
        <v>1442</v>
      </c>
      <c r="L373" t="str">
        <f t="shared" si="41"/>
        <v>insert into actionTerm values(,'AT0370','HAS_BOOK','BK0367','魔術書：魂の帰還 所持');</v>
      </c>
    </row>
    <row r="374" spans="1:12">
      <c r="A374">
        <v>371</v>
      </c>
      <c r="B374" t="str">
        <f t="shared" si="35"/>
        <v>AT0371</v>
      </c>
      <c r="C374" t="s">
        <v>485</v>
      </c>
      <c r="D374" t="s">
        <v>2796</v>
      </c>
      <c r="E374" t="s">
        <v>2418</v>
      </c>
      <c r="F374" t="str">
        <f t="shared" si="36"/>
        <v>insert into actionTerm values(</v>
      </c>
      <c r="G374" t="str">
        <f t="shared" si="37"/>
        <v>'AT0371'</v>
      </c>
      <c r="H374" t="str">
        <f t="shared" si="38"/>
        <v>'HAS_BOOK'</v>
      </c>
      <c r="I374" t="str">
        <f t="shared" si="39"/>
        <v>'BK0368'</v>
      </c>
      <c r="J374" t="str">
        <f t="shared" si="40"/>
        <v>'魔術書：無限転生 所持'</v>
      </c>
      <c r="K374" t="s">
        <v>1442</v>
      </c>
      <c r="L374" t="str">
        <f t="shared" si="41"/>
        <v>insert into actionTerm values(,'AT0371','HAS_BOOK','BK0368','魔術書：無限転生 所持');</v>
      </c>
    </row>
    <row r="375" spans="1:12">
      <c r="A375">
        <v>372</v>
      </c>
      <c r="B375" t="str">
        <f t="shared" si="35"/>
        <v>AT0372</v>
      </c>
      <c r="C375" t="s">
        <v>485</v>
      </c>
      <c r="D375" t="s">
        <v>2797</v>
      </c>
      <c r="E375" t="s">
        <v>2419</v>
      </c>
      <c r="F375" t="str">
        <f t="shared" si="36"/>
        <v>insert into actionTerm values(</v>
      </c>
      <c r="G375" t="str">
        <f t="shared" si="37"/>
        <v>'AT0372'</v>
      </c>
      <c r="H375" t="str">
        <f t="shared" si="38"/>
        <v>'HAS_BOOK'</v>
      </c>
      <c r="I375" t="str">
        <f t="shared" si="39"/>
        <v>'BK0369'</v>
      </c>
      <c r="J375" t="str">
        <f t="shared" si="40"/>
        <v>'魔術書：割り込み 所持'</v>
      </c>
      <c r="K375" t="s">
        <v>1442</v>
      </c>
      <c r="L375" t="str">
        <f t="shared" si="41"/>
        <v>insert into actionTerm values(,'AT0372','HAS_BOOK','BK0369','魔術書：割り込み 所持');</v>
      </c>
    </row>
    <row r="376" spans="1:12">
      <c r="A376">
        <v>373</v>
      </c>
      <c r="B376" t="str">
        <f t="shared" si="35"/>
        <v>AT0373</v>
      </c>
      <c r="C376" t="s">
        <v>485</v>
      </c>
      <c r="D376" t="s">
        <v>2798</v>
      </c>
      <c r="E376" t="s">
        <v>2420</v>
      </c>
      <c r="F376" t="str">
        <f t="shared" si="36"/>
        <v>insert into actionTerm values(</v>
      </c>
      <c r="G376" t="str">
        <f t="shared" si="37"/>
        <v>'AT0373'</v>
      </c>
      <c r="H376" t="str">
        <f t="shared" si="38"/>
        <v>'HAS_BOOK'</v>
      </c>
      <c r="I376" t="str">
        <f t="shared" si="39"/>
        <v>'BK0370'</v>
      </c>
      <c r="J376" t="str">
        <f t="shared" si="40"/>
        <v>'魔術書：封印の方陣 所持'</v>
      </c>
      <c r="K376" t="s">
        <v>1442</v>
      </c>
      <c r="L376" t="str">
        <f t="shared" si="41"/>
        <v>insert into actionTerm values(,'AT0373','HAS_BOOK','BK0370','魔術書：封印の方陣 所持');</v>
      </c>
    </row>
    <row r="377" spans="1:12">
      <c r="A377">
        <v>374</v>
      </c>
      <c r="B377" t="str">
        <f t="shared" si="35"/>
        <v>AT0374</v>
      </c>
      <c r="C377" t="s">
        <v>485</v>
      </c>
      <c r="D377" t="s">
        <v>2799</v>
      </c>
      <c r="E377" t="s">
        <v>2421</v>
      </c>
      <c r="F377" t="str">
        <f t="shared" si="36"/>
        <v>insert into actionTerm values(</v>
      </c>
      <c r="G377" t="str">
        <f t="shared" si="37"/>
        <v>'AT0374'</v>
      </c>
      <c r="H377" t="str">
        <f t="shared" si="38"/>
        <v>'HAS_BOOK'</v>
      </c>
      <c r="I377" t="str">
        <f t="shared" si="39"/>
        <v>'BK0371'</v>
      </c>
      <c r="J377" t="str">
        <f t="shared" si="40"/>
        <v>'魔術書：血の雨 所持'</v>
      </c>
      <c r="K377" t="s">
        <v>1442</v>
      </c>
      <c r="L377" t="str">
        <f t="shared" si="41"/>
        <v>insert into actionTerm values(,'AT0374','HAS_BOOK','BK0371','魔術書：血の雨 所持');</v>
      </c>
    </row>
    <row r="378" spans="1:12">
      <c r="A378">
        <v>375</v>
      </c>
      <c r="B378" t="str">
        <f t="shared" si="35"/>
        <v>AT0375</v>
      </c>
      <c r="C378" t="s">
        <v>485</v>
      </c>
      <c r="D378" t="s">
        <v>2800</v>
      </c>
      <c r="E378" t="s">
        <v>2422</v>
      </c>
      <c r="F378" t="str">
        <f t="shared" si="36"/>
        <v>insert into actionTerm values(</v>
      </c>
      <c r="G378" t="str">
        <f t="shared" si="37"/>
        <v>'AT0375'</v>
      </c>
      <c r="H378" t="str">
        <f t="shared" si="38"/>
        <v>'HAS_BOOK'</v>
      </c>
      <c r="I378" t="str">
        <f t="shared" si="39"/>
        <v>'BK0372'</v>
      </c>
      <c r="J378" t="str">
        <f t="shared" si="40"/>
        <v>'魔術書：写本 所持'</v>
      </c>
      <c r="K378" t="s">
        <v>1442</v>
      </c>
      <c r="L378" t="str">
        <f t="shared" si="41"/>
        <v>insert into actionTerm values(,'AT0375','HAS_BOOK','BK0372','魔術書：写本 所持');</v>
      </c>
    </row>
    <row r="379" spans="1:12">
      <c r="A379">
        <v>376</v>
      </c>
      <c r="B379" t="str">
        <f t="shared" si="35"/>
        <v>AT0376</v>
      </c>
      <c r="C379" t="s">
        <v>485</v>
      </c>
      <c r="D379" t="s">
        <v>2801</v>
      </c>
      <c r="E379" t="s">
        <v>2423</v>
      </c>
      <c r="F379" t="str">
        <f t="shared" si="36"/>
        <v>insert into actionTerm values(</v>
      </c>
      <c r="G379" t="str">
        <f t="shared" si="37"/>
        <v>'AT0376'</v>
      </c>
      <c r="H379" t="str">
        <f t="shared" si="38"/>
        <v>'HAS_BOOK'</v>
      </c>
      <c r="I379" t="str">
        <f t="shared" si="39"/>
        <v>'BK0373'</v>
      </c>
      <c r="J379" t="str">
        <f t="shared" si="40"/>
        <v>'魔術書：生命の雫 所持'</v>
      </c>
      <c r="K379" t="s">
        <v>1442</v>
      </c>
      <c r="L379" t="str">
        <f t="shared" si="41"/>
        <v>insert into actionTerm values(,'AT0376','HAS_BOOK','BK0373','魔術書：生命の雫 所持');</v>
      </c>
    </row>
    <row r="380" spans="1:12">
      <c r="A380">
        <v>377</v>
      </c>
      <c r="B380" t="str">
        <f t="shared" si="35"/>
        <v>AT0377</v>
      </c>
      <c r="C380" t="s">
        <v>485</v>
      </c>
      <c r="D380" t="s">
        <v>2802</v>
      </c>
      <c r="E380" t="s">
        <v>2424</v>
      </c>
      <c r="F380" t="str">
        <f t="shared" si="36"/>
        <v>insert into actionTerm values(</v>
      </c>
      <c r="G380" t="str">
        <f t="shared" si="37"/>
        <v>'AT0377'</v>
      </c>
      <c r="H380" t="str">
        <f t="shared" si="38"/>
        <v>'HAS_BOOK'</v>
      </c>
      <c r="I380" t="str">
        <f t="shared" si="39"/>
        <v>'BK0374'</v>
      </c>
      <c r="J380" t="str">
        <f t="shared" si="40"/>
        <v>'魔術書：死神からの手紙 所持'</v>
      </c>
      <c r="K380" t="s">
        <v>1442</v>
      </c>
      <c r="L380" t="str">
        <f t="shared" si="41"/>
        <v>insert into actionTerm values(,'AT0377','HAS_BOOK','BK0374','魔術書：死神からの手紙 所持');</v>
      </c>
    </row>
    <row r="381" spans="1:12">
      <c r="A381">
        <v>378</v>
      </c>
      <c r="B381" t="str">
        <f t="shared" si="35"/>
        <v>AT0378</v>
      </c>
      <c r="C381" t="s">
        <v>485</v>
      </c>
      <c r="D381" t="s">
        <v>2803</v>
      </c>
      <c r="E381" t="s">
        <v>2425</v>
      </c>
      <c r="F381" t="str">
        <f t="shared" si="36"/>
        <v>insert into actionTerm values(</v>
      </c>
      <c r="G381" t="str">
        <f t="shared" si="37"/>
        <v>'AT0378'</v>
      </c>
      <c r="H381" t="str">
        <f t="shared" si="38"/>
        <v>'HAS_BOOK'</v>
      </c>
      <c r="I381" t="str">
        <f t="shared" si="39"/>
        <v>'BK0375'</v>
      </c>
      <c r="J381" t="str">
        <f t="shared" si="40"/>
        <v>'魔術書：アイスブレス 所持'</v>
      </c>
      <c r="K381" t="s">
        <v>1442</v>
      </c>
      <c r="L381" t="str">
        <f t="shared" si="41"/>
        <v>insert into actionTerm values(,'AT0378','HAS_BOOK','BK0375','魔術書：アイスブレス 所持');</v>
      </c>
    </row>
    <row r="382" spans="1:12">
      <c r="A382">
        <v>379</v>
      </c>
      <c r="B382" t="str">
        <f t="shared" si="35"/>
        <v>AT0379</v>
      </c>
      <c r="C382" t="s">
        <v>485</v>
      </c>
      <c r="D382" t="s">
        <v>2804</v>
      </c>
      <c r="E382" t="s">
        <v>2426</v>
      </c>
      <c r="F382" t="str">
        <f t="shared" si="36"/>
        <v>insert into actionTerm values(</v>
      </c>
      <c r="G382" t="str">
        <f t="shared" si="37"/>
        <v>'AT0379'</v>
      </c>
      <c r="H382" t="str">
        <f t="shared" si="38"/>
        <v>'HAS_BOOK'</v>
      </c>
      <c r="I382" t="str">
        <f t="shared" si="39"/>
        <v>'BK0376'</v>
      </c>
      <c r="J382" t="str">
        <f t="shared" si="40"/>
        <v>'魔術書：パラライズ 所持'</v>
      </c>
      <c r="K382" t="s">
        <v>1442</v>
      </c>
      <c r="L382" t="str">
        <f t="shared" si="41"/>
        <v>insert into actionTerm values(,'AT0379','HAS_BOOK','BK0376','魔術書：パラライズ 所持');</v>
      </c>
    </row>
    <row r="383" spans="1:12">
      <c r="A383">
        <v>380</v>
      </c>
      <c r="B383" t="str">
        <f t="shared" si="35"/>
        <v>AT0380</v>
      </c>
      <c r="C383" t="s">
        <v>485</v>
      </c>
      <c r="D383" t="s">
        <v>2805</v>
      </c>
      <c r="E383" t="s">
        <v>2427</v>
      </c>
      <c r="F383" t="str">
        <f t="shared" si="36"/>
        <v>insert into actionTerm values(</v>
      </c>
      <c r="G383" t="str">
        <f t="shared" si="37"/>
        <v>'AT0380'</v>
      </c>
      <c r="H383" t="str">
        <f t="shared" si="38"/>
        <v>'HAS_BOOK'</v>
      </c>
      <c r="I383" t="str">
        <f t="shared" si="39"/>
        <v>'BK0377'</v>
      </c>
      <c r="J383" t="str">
        <f t="shared" si="40"/>
        <v>'魔術書：進捗どうですか？ 所持'</v>
      </c>
      <c r="K383" t="s">
        <v>1442</v>
      </c>
      <c r="L383" t="str">
        <f t="shared" si="41"/>
        <v>insert into actionTerm values(,'AT0380','HAS_BOOK','BK0377','魔術書：進捗どうですか？ 所持');</v>
      </c>
    </row>
    <row r="384" spans="1:12">
      <c r="A384">
        <v>381</v>
      </c>
      <c r="B384" t="str">
        <f t="shared" si="35"/>
        <v>AT0381</v>
      </c>
      <c r="C384" t="s">
        <v>485</v>
      </c>
      <c r="D384" t="s">
        <v>2806</v>
      </c>
      <c r="E384" t="s">
        <v>2412</v>
      </c>
      <c r="F384" t="str">
        <f t="shared" si="36"/>
        <v>insert into actionTerm values(</v>
      </c>
      <c r="G384" t="str">
        <f t="shared" si="37"/>
        <v>'AT0381'</v>
      </c>
      <c r="H384" t="str">
        <f t="shared" si="38"/>
        <v>'HAS_BOOK'</v>
      </c>
      <c r="I384" t="str">
        <f t="shared" si="39"/>
        <v>'BK0378'</v>
      </c>
      <c r="J384" t="str">
        <f t="shared" si="40"/>
        <v>'魔術書：転換 所持'</v>
      </c>
      <c r="K384" t="s">
        <v>1442</v>
      </c>
      <c r="L384" t="str">
        <f t="shared" si="41"/>
        <v>insert into actionTerm values(,'AT0381','HAS_BOOK','BK0378','魔術書：転換 所持');</v>
      </c>
    </row>
    <row r="385" spans="1:12">
      <c r="A385">
        <v>382</v>
      </c>
      <c r="B385" t="str">
        <f t="shared" si="35"/>
        <v>AT0382</v>
      </c>
      <c r="C385" t="s">
        <v>485</v>
      </c>
      <c r="D385" t="s">
        <v>2807</v>
      </c>
      <c r="E385" t="s">
        <v>2428</v>
      </c>
      <c r="F385" t="str">
        <f t="shared" si="36"/>
        <v>insert into actionTerm values(</v>
      </c>
      <c r="G385" t="str">
        <f t="shared" si="37"/>
        <v>'AT0382'</v>
      </c>
      <c r="H385" t="str">
        <f t="shared" si="38"/>
        <v>'HAS_BOOK'</v>
      </c>
      <c r="I385" t="str">
        <f t="shared" si="39"/>
        <v>'BK0379'</v>
      </c>
      <c r="J385" t="str">
        <f t="shared" si="40"/>
        <v>'魔術書：空間扉 所持'</v>
      </c>
      <c r="K385" t="s">
        <v>1442</v>
      </c>
      <c r="L385" t="str">
        <f t="shared" si="41"/>
        <v>insert into actionTerm values(,'AT0382','HAS_BOOK','BK0379','魔術書：空間扉 所持');</v>
      </c>
    </row>
    <row r="386" spans="1:12">
      <c r="A386">
        <v>383</v>
      </c>
      <c r="B386" t="str">
        <f t="shared" si="35"/>
        <v>AT0383</v>
      </c>
      <c r="C386" t="s">
        <v>485</v>
      </c>
      <c r="D386" t="s">
        <v>2808</v>
      </c>
      <c r="E386" t="s">
        <v>2429</v>
      </c>
      <c r="F386" t="str">
        <f t="shared" si="36"/>
        <v>insert into actionTerm values(</v>
      </c>
      <c r="G386" t="str">
        <f t="shared" si="37"/>
        <v>'AT0383'</v>
      </c>
      <c r="H386" t="str">
        <f t="shared" si="38"/>
        <v>'HAS_BOOK'</v>
      </c>
      <c r="I386" t="str">
        <f t="shared" si="39"/>
        <v>'BK0380'</v>
      </c>
      <c r="J386" t="str">
        <f t="shared" si="40"/>
        <v>'魔術書：テレポート 所持'</v>
      </c>
      <c r="K386" t="s">
        <v>1442</v>
      </c>
      <c r="L386" t="str">
        <f t="shared" si="41"/>
        <v>insert into actionTerm values(,'AT0383','HAS_BOOK','BK0380','魔術書：テレポート 所持');</v>
      </c>
    </row>
    <row r="387" spans="1:12">
      <c r="A387">
        <v>384</v>
      </c>
      <c r="B387" t="str">
        <f t="shared" si="35"/>
        <v>AT0384</v>
      </c>
      <c r="C387" t="s">
        <v>485</v>
      </c>
      <c r="D387" t="s">
        <v>2809</v>
      </c>
      <c r="E387" t="s">
        <v>2430</v>
      </c>
      <c r="F387" t="str">
        <f t="shared" si="36"/>
        <v>insert into actionTerm values(</v>
      </c>
      <c r="G387" t="str">
        <f t="shared" si="37"/>
        <v>'AT0384'</v>
      </c>
      <c r="H387" t="str">
        <f t="shared" si="38"/>
        <v>'HAS_BOOK'</v>
      </c>
      <c r="I387" t="str">
        <f t="shared" si="39"/>
        <v>'BK0381'</v>
      </c>
      <c r="J387" t="str">
        <f t="shared" si="40"/>
        <v>'魔術書：マジカルアロー 所持'</v>
      </c>
      <c r="K387" t="s">
        <v>1442</v>
      </c>
      <c r="L387" t="str">
        <f t="shared" si="41"/>
        <v>insert into actionTerm values(,'AT0384','HAS_BOOK','BK0381','魔術書：マジカルアロー 所持');</v>
      </c>
    </row>
    <row r="388" spans="1:12">
      <c r="A388">
        <v>385</v>
      </c>
      <c r="B388" t="str">
        <f t="shared" si="35"/>
        <v>AT0385</v>
      </c>
      <c r="C388" t="s">
        <v>485</v>
      </c>
      <c r="D388" t="s">
        <v>2810</v>
      </c>
      <c r="E388" t="s">
        <v>2431</v>
      </c>
      <c r="F388" t="str">
        <f t="shared" si="36"/>
        <v>insert into actionTerm values(</v>
      </c>
      <c r="G388" t="str">
        <f t="shared" si="37"/>
        <v>'AT0385'</v>
      </c>
      <c r="H388" t="str">
        <f t="shared" si="38"/>
        <v>'HAS_BOOK'</v>
      </c>
      <c r="I388" t="str">
        <f t="shared" si="39"/>
        <v>'BK0382'</v>
      </c>
      <c r="J388" t="str">
        <f t="shared" si="40"/>
        <v>'魔術書：風林火山 所持'</v>
      </c>
      <c r="K388" t="s">
        <v>1442</v>
      </c>
      <c r="L388" t="str">
        <f t="shared" si="41"/>
        <v>insert into actionTerm values(,'AT0385','HAS_BOOK','BK0382','魔術書：風林火山 所持');</v>
      </c>
    </row>
    <row r="389" spans="1:12">
      <c r="A389">
        <v>386</v>
      </c>
      <c r="B389" t="str">
        <f t="shared" ref="B389:B454" si="42">"AT"&amp;TEXT(A389,"0000")</f>
        <v>AT0386</v>
      </c>
      <c r="C389" t="s">
        <v>485</v>
      </c>
      <c r="D389" t="s">
        <v>2811</v>
      </c>
      <c r="E389" t="s">
        <v>2432</v>
      </c>
      <c r="F389" t="str">
        <f t="shared" ref="F389:F453" si="43">"insert into actionTerm values("</f>
        <v>insert into actionTerm values(</v>
      </c>
      <c r="G389" t="str">
        <f t="shared" ref="G389:G452" si="44">"'"&amp;B389&amp;"'"</f>
        <v>'AT0386'</v>
      </c>
      <c r="H389" t="str">
        <f t="shared" ref="H389:H452" si="45">"'"&amp;C389&amp;"'"</f>
        <v>'HAS_BOOK'</v>
      </c>
      <c r="I389" t="str">
        <f t="shared" ref="I389:I452" si="46">"'"&amp;D389&amp;"'"</f>
        <v>'BK0383'</v>
      </c>
      <c r="J389" t="str">
        <f t="shared" ref="J389:J452" si="47">"'"&amp;E389&amp;"'"</f>
        <v>'魔術書：アルケミチキン召喚 所持'</v>
      </c>
      <c r="K389" t="s">
        <v>1442</v>
      </c>
      <c r="L389" t="str">
        <f t="shared" ref="L389:L452" si="48">F389&amp;","&amp;G389&amp;","&amp;H389&amp;","&amp;I389&amp;","&amp;J389&amp;K389</f>
        <v>insert into actionTerm values(,'AT0386','HAS_BOOK','BK0383','魔術書：アルケミチキン召喚 所持');</v>
      </c>
    </row>
    <row r="390" spans="1:12">
      <c r="A390">
        <v>387</v>
      </c>
      <c r="B390" t="str">
        <f t="shared" si="42"/>
        <v>AT0387</v>
      </c>
      <c r="C390" t="s">
        <v>485</v>
      </c>
      <c r="D390" t="s">
        <v>2812</v>
      </c>
      <c r="E390" t="s">
        <v>2433</v>
      </c>
      <c r="F390" t="str">
        <f t="shared" si="43"/>
        <v>insert into actionTerm values(</v>
      </c>
      <c r="G390" t="str">
        <f t="shared" si="44"/>
        <v>'AT0387'</v>
      </c>
      <c r="H390" t="str">
        <f t="shared" si="45"/>
        <v>'HAS_BOOK'</v>
      </c>
      <c r="I390" t="str">
        <f t="shared" si="46"/>
        <v>'BK0384'</v>
      </c>
      <c r="J390" t="str">
        <f t="shared" si="47"/>
        <v>'魔術書：乙女マチルダの渾身の一撃 所持'</v>
      </c>
      <c r="K390" t="s">
        <v>1442</v>
      </c>
      <c r="L390" t="str">
        <f t="shared" si="48"/>
        <v>insert into actionTerm values(,'AT0387','HAS_BOOK','BK0384','魔術書：乙女マチルダの渾身の一撃 所持');</v>
      </c>
    </row>
    <row r="391" spans="1:12">
      <c r="A391">
        <v>388</v>
      </c>
      <c r="B391" t="str">
        <f t="shared" si="42"/>
        <v>AT0388</v>
      </c>
      <c r="C391" t="s">
        <v>485</v>
      </c>
      <c r="D391" t="s">
        <v>2813</v>
      </c>
      <c r="E391" t="s">
        <v>2434</v>
      </c>
      <c r="F391" t="str">
        <f t="shared" si="43"/>
        <v>insert into actionTerm values(</v>
      </c>
      <c r="G391" t="str">
        <f t="shared" si="44"/>
        <v>'AT0388'</v>
      </c>
      <c r="H391" t="str">
        <f t="shared" si="45"/>
        <v>'HAS_BOOK'</v>
      </c>
      <c r="I391" t="str">
        <f t="shared" si="46"/>
        <v>'BK0385'</v>
      </c>
      <c r="J391" t="str">
        <f t="shared" si="47"/>
        <v>'魔術書：GHへの訪問 所持'</v>
      </c>
      <c r="K391" t="s">
        <v>1442</v>
      </c>
      <c r="L391" t="str">
        <f t="shared" si="48"/>
        <v>insert into actionTerm values(,'AT0388','HAS_BOOK','BK0385','魔術書：GHへの訪問 所持');</v>
      </c>
    </row>
    <row r="392" spans="1:12">
      <c r="A392">
        <v>389</v>
      </c>
      <c r="B392" t="str">
        <f t="shared" si="42"/>
        <v>AT0389</v>
      </c>
      <c r="C392" t="s">
        <v>485</v>
      </c>
      <c r="D392" t="s">
        <v>2814</v>
      </c>
      <c r="E392" t="s">
        <v>2435</v>
      </c>
      <c r="F392" t="str">
        <f t="shared" si="43"/>
        <v>insert into actionTerm values(</v>
      </c>
      <c r="G392" t="str">
        <f t="shared" si="44"/>
        <v>'AT0389'</v>
      </c>
      <c r="H392" t="str">
        <f t="shared" si="45"/>
        <v>'HAS_BOOK'</v>
      </c>
      <c r="I392" t="str">
        <f t="shared" si="46"/>
        <v>'BK0386'</v>
      </c>
      <c r="J392" t="str">
        <f t="shared" si="47"/>
        <v>'魔術書：ヤドカリドラゴン召喚 所持'</v>
      </c>
      <c r="K392" t="s">
        <v>1442</v>
      </c>
      <c r="L392" t="str">
        <f t="shared" si="48"/>
        <v>insert into actionTerm values(,'AT0389','HAS_BOOK','BK0386','魔術書：ヤドカリドラゴン召喚 所持');</v>
      </c>
    </row>
    <row r="393" spans="1:12">
      <c r="A393">
        <v>390</v>
      </c>
      <c r="B393" t="str">
        <f t="shared" si="42"/>
        <v>AT0390</v>
      </c>
      <c r="C393" t="s">
        <v>485</v>
      </c>
      <c r="D393" t="s">
        <v>2815</v>
      </c>
      <c r="E393" t="s">
        <v>2436</v>
      </c>
      <c r="F393" t="str">
        <f t="shared" si="43"/>
        <v>insert into actionTerm values(</v>
      </c>
      <c r="G393" t="str">
        <f t="shared" si="44"/>
        <v>'AT0390'</v>
      </c>
      <c r="H393" t="str">
        <f t="shared" si="45"/>
        <v>'HAS_BOOK'</v>
      </c>
      <c r="I393" t="str">
        <f t="shared" si="46"/>
        <v>'BK0387'</v>
      </c>
      <c r="J393" t="str">
        <f t="shared" si="47"/>
        <v>'魔術書：複製 所持'</v>
      </c>
      <c r="K393" t="s">
        <v>1442</v>
      </c>
      <c r="L393" t="str">
        <f t="shared" si="48"/>
        <v>insert into actionTerm values(,'AT0390','HAS_BOOK','BK0387','魔術書：複製 所持');</v>
      </c>
    </row>
    <row r="394" spans="1:12">
      <c r="A394">
        <v>391</v>
      </c>
      <c r="B394" t="str">
        <f t="shared" si="42"/>
        <v>AT0391</v>
      </c>
      <c r="C394" t="s">
        <v>485</v>
      </c>
      <c r="D394" t="s">
        <v>2816</v>
      </c>
      <c r="E394" t="s">
        <v>2437</v>
      </c>
      <c r="F394" t="str">
        <f t="shared" si="43"/>
        <v>insert into actionTerm values(</v>
      </c>
      <c r="G394" t="str">
        <f t="shared" si="44"/>
        <v>'AT0391'</v>
      </c>
      <c r="H394" t="str">
        <f t="shared" si="45"/>
        <v>'HAS_BOOK'</v>
      </c>
      <c r="I394" t="str">
        <f t="shared" si="46"/>
        <v>'BK0388'</v>
      </c>
      <c r="J394" t="str">
        <f t="shared" si="47"/>
        <v>'魔術書：魔法の防刃チョッキ 所持'</v>
      </c>
      <c r="K394" t="s">
        <v>1442</v>
      </c>
      <c r="L394" t="str">
        <f t="shared" si="48"/>
        <v>insert into actionTerm values(,'AT0391','HAS_BOOK','BK0388','魔術書：魔法の防刃チョッキ 所持');</v>
      </c>
    </row>
    <row r="395" spans="1:12">
      <c r="A395">
        <v>392</v>
      </c>
      <c r="B395" t="str">
        <f t="shared" si="42"/>
        <v>AT0392</v>
      </c>
      <c r="C395" t="s">
        <v>485</v>
      </c>
      <c r="D395" t="s">
        <v>2817</v>
      </c>
      <c r="E395" t="s">
        <v>2438</v>
      </c>
      <c r="F395" t="str">
        <f t="shared" si="43"/>
        <v>insert into actionTerm values(</v>
      </c>
      <c r="G395" t="str">
        <f t="shared" si="44"/>
        <v>'AT0392'</v>
      </c>
      <c r="H395" t="str">
        <f t="shared" si="45"/>
        <v>'HAS_BOOK'</v>
      </c>
      <c r="I395" t="str">
        <f t="shared" si="46"/>
        <v>'BK0389'</v>
      </c>
      <c r="J395" t="str">
        <f t="shared" si="47"/>
        <v>'魔術書：魔法のちゃんちゃんこ 所持'</v>
      </c>
      <c r="K395" t="s">
        <v>1442</v>
      </c>
      <c r="L395" t="str">
        <f t="shared" si="48"/>
        <v>insert into actionTerm values(,'AT0392','HAS_BOOK','BK0389','魔術書：魔法のちゃんちゃんこ 所持');</v>
      </c>
    </row>
    <row r="396" spans="1:12">
      <c r="A396">
        <v>393</v>
      </c>
      <c r="B396" t="str">
        <f t="shared" si="42"/>
        <v>AT0393</v>
      </c>
      <c r="C396" t="s">
        <v>485</v>
      </c>
      <c r="D396" t="s">
        <v>2818</v>
      </c>
      <c r="E396" t="s">
        <v>2439</v>
      </c>
      <c r="F396" t="str">
        <f t="shared" si="43"/>
        <v>insert into actionTerm values(</v>
      </c>
      <c r="G396" t="str">
        <f t="shared" si="44"/>
        <v>'AT0393'</v>
      </c>
      <c r="H396" t="str">
        <f t="shared" si="45"/>
        <v>'HAS_BOOK'</v>
      </c>
      <c r="I396" t="str">
        <f t="shared" si="46"/>
        <v>'BK0390'</v>
      </c>
      <c r="J396" t="str">
        <f t="shared" si="47"/>
        <v>'魔術書：魔法の防弾ベスト 所持'</v>
      </c>
      <c r="K396" t="s">
        <v>1442</v>
      </c>
      <c r="L396" t="str">
        <f t="shared" si="48"/>
        <v>insert into actionTerm values(,'AT0393','HAS_BOOK','BK0390','魔術書：魔法の防弾ベスト 所持');</v>
      </c>
    </row>
    <row r="397" spans="1:12">
      <c r="A397">
        <v>394</v>
      </c>
      <c r="B397" t="str">
        <f t="shared" si="42"/>
        <v>AT0394</v>
      </c>
      <c r="C397" t="s">
        <v>485</v>
      </c>
      <c r="D397" t="s">
        <v>2819</v>
      </c>
      <c r="E397" t="s">
        <v>2440</v>
      </c>
      <c r="F397" t="str">
        <f t="shared" si="43"/>
        <v>insert into actionTerm values(</v>
      </c>
      <c r="G397" t="str">
        <f t="shared" si="44"/>
        <v>'AT0394'</v>
      </c>
      <c r="H397" t="str">
        <f t="shared" si="45"/>
        <v>'HAS_BOOK'</v>
      </c>
      <c r="I397" t="str">
        <f t="shared" si="46"/>
        <v>'BK0391'</v>
      </c>
      <c r="J397" t="str">
        <f t="shared" si="47"/>
        <v>'魔術書：フォースフィールド 所持'</v>
      </c>
      <c r="K397" t="s">
        <v>1442</v>
      </c>
      <c r="L397" t="str">
        <f t="shared" si="48"/>
        <v>insert into actionTerm values(,'AT0394','HAS_BOOK','BK0391','魔術書：フォースフィールド 所持');</v>
      </c>
    </row>
    <row r="398" spans="1:12">
      <c r="A398">
        <v>395</v>
      </c>
      <c r="B398" t="str">
        <f t="shared" si="42"/>
        <v>AT0395</v>
      </c>
      <c r="C398" t="s">
        <v>485</v>
      </c>
      <c r="D398" t="s">
        <v>2820</v>
      </c>
      <c r="E398" t="s">
        <v>2441</v>
      </c>
      <c r="F398" t="str">
        <f t="shared" si="43"/>
        <v>insert into actionTerm values(</v>
      </c>
      <c r="G398" t="str">
        <f t="shared" si="44"/>
        <v>'AT0395'</v>
      </c>
      <c r="H398" t="str">
        <f t="shared" si="45"/>
        <v>'HAS_BOOK'</v>
      </c>
      <c r="I398" t="str">
        <f t="shared" si="46"/>
        <v>'BK0392'</v>
      </c>
      <c r="J398" t="str">
        <f t="shared" si="47"/>
        <v>'魔術書：流星群 所持'</v>
      </c>
      <c r="K398" t="s">
        <v>1442</v>
      </c>
      <c r="L398" t="str">
        <f t="shared" si="48"/>
        <v>insert into actionTerm values(,'AT0395','HAS_BOOK','BK0392','魔術書：流星群 所持');</v>
      </c>
    </row>
    <row r="399" spans="1:12">
      <c r="A399">
        <v>396</v>
      </c>
      <c r="B399" t="str">
        <f t="shared" si="42"/>
        <v>AT0396</v>
      </c>
      <c r="C399" t="s">
        <v>485</v>
      </c>
      <c r="D399" t="s">
        <v>2821</v>
      </c>
      <c r="E399" t="s">
        <v>2442</v>
      </c>
      <c r="F399" t="str">
        <f t="shared" si="43"/>
        <v>insert into actionTerm values(</v>
      </c>
      <c r="G399" t="str">
        <f t="shared" si="44"/>
        <v>'AT0396'</v>
      </c>
      <c r="H399" t="str">
        <f t="shared" si="45"/>
        <v>'HAS_BOOK'</v>
      </c>
      <c r="I399" t="str">
        <f t="shared" si="46"/>
        <v>'BK0393'</v>
      </c>
      <c r="J399" t="str">
        <f t="shared" si="47"/>
        <v>'魔術書：それってあなたの乾燥ですよね？ 所持'</v>
      </c>
      <c r="K399" t="s">
        <v>1442</v>
      </c>
      <c r="L399" t="str">
        <f t="shared" si="48"/>
        <v>insert into actionTerm values(,'AT0396','HAS_BOOK','BK0393','魔術書：それってあなたの乾燥ですよね？ 所持');</v>
      </c>
    </row>
    <row r="400" spans="1:12">
      <c r="A400">
        <v>397</v>
      </c>
      <c r="B400" t="str">
        <f t="shared" si="42"/>
        <v>AT0397</v>
      </c>
      <c r="C400" t="s">
        <v>485</v>
      </c>
      <c r="D400" t="s">
        <v>2822</v>
      </c>
      <c r="E400" t="s">
        <v>2443</v>
      </c>
      <c r="F400" t="str">
        <f t="shared" si="43"/>
        <v>insert into actionTerm values(</v>
      </c>
      <c r="G400" t="str">
        <f t="shared" si="44"/>
        <v>'AT0397'</v>
      </c>
      <c r="H400" t="str">
        <f t="shared" si="45"/>
        <v>'HAS_BOOK'</v>
      </c>
      <c r="I400" t="str">
        <f t="shared" si="46"/>
        <v>'BK0394'</v>
      </c>
      <c r="J400" t="str">
        <f t="shared" si="47"/>
        <v>'魔術書：蟻地獄 所持'</v>
      </c>
      <c r="K400" t="s">
        <v>1442</v>
      </c>
      <c r="L400" t="str">
        <f t="shared" si="48"/>
        <v>insert into actionTerm values(,'AT0397','HAS_BOOK','BK0394','魔術書：蟻地獄 所持');</v>
      </c>
    </row>
    <row r="401" spans="1:12">
      <c r="A401">
        <v>398</v>
      </c>
      <c r="B401" t="str">
        <f t="shared" si="42"/>
        <v>AT0398</v>
      </c>
      <c r="C401" t="s">
        <v>485</v>
      </c>
      <c r="D401" t="s">
        <v>2823</v>
      </c>
      <c r="E401" t="s">
        <v>2444</v>
      </c>
      <c r="F401" t="str">
        <f t="shared" si="43"/>
        <v>insert into actionTerm values(</v>
      </c>
      <c r="G401" t="str">
        <f t="shared" si="44"/>
        <v>'AT0398'</v>
      </c>
      <c r="H401" t="str">
        <f t="shared" si="45"/>
        <v>'HAS_BOOK'</v>
      </c>
      <c r="I401" t="str">
        <f t="shared" si="46"/>
        <v>'BK0395'</v>
      </c>
      <c r="J401" t="str">
        <f t="shared" si="47"/>
        <v>'魔術書：砂嵐 所持'</v>
      </c>
      <c r="K401" t="s">
        <v>1442</v>
      </c>
      <c r="L401" t="str">
        <f t="shared" si="48"/>
        <v>insert into actionTerm values(,'AT0398','HAS_BOOK','BK0395','魔術書：砂嵐 所持');</v>
      </c>
    </row>
    <row r="402" spans="1:12">
      <c r="A402">
        <v>399</v>
      </c>
      <c r="B402" t="str">
        <f t="shared" si="42"/>
        <v>AT0399</v>
      </c>
      <c r="C402" t="s">
        <v>485</v>
      </c>
      <c r="D402" t="s">
        <v>2824</v>
      </c>
      <c r="E402" t="s">
        <v>2445</v>
      </c>
      <c r="F402" t="str">
        <f t="shared" si="43"/>
        <v>insert into actionTerm values(</v>
      </c>
      <c r="G402" t="str">
        <f t="shared" si="44"/>
        <v>'AT0399'</v>
      </c>
      <c r="H402" t="str">
        <f t="shared" si="45"/>
        <v>'HAS_BOOK'</v>
      </c>
      <c r="I402" t="str">
        <f t="shared" si="46"/>
        <v>'BK0396'</v>
      </c>
      <c r="J402" t="str">
        <f t="shared" si="47"/>
        <v>'魔術書：ゴールデンタッチ 所持'</v>
      </c>
      <c r="K402" t="s">
        <v>1442</v>
      </c>
      <c r="L402" t="str">
        <f t="shared" si="48"/>
        <v>insert into actionTerm values(,'AT0399','HAS_BOOK','BK0396','魔術書：ゴールデンタッチ 所持');</v>
      </c>
    </row>
    <row r="403" spans="1:12">
      <c r="A403">
        <v>400</v>
      </c>
      <c r="B403" t="str">
        <f t="shared" si="42"/>
        <v>AT0400</v>
      </c>
      <c r="C403" t="s">
        <v>485</v>
      </c>
      <c r="D403" t="s">
        <v>2825</v>
      </c>
      <c r="E403" t="s">
        <v>2446</v>
      </c>
      <c r="F403" t="str">
        <f t="shared" si="43"/>
        <v>insert into actionTerm values(</v>
      </c>
      <c r="G403" t="str">
        <f t="shared" si="44"/>
        <v>'AT0400'</v>
      </c>
      <c r="H403" t="str">
        <f t="shared" si="45"/>
        <v>'HAS_BOOK'</v>
      </c>
      <c r="I403" t="str">
        <f t="shared" si="46"/>
        <v>'BK0397'</v>
      </c>
      <c r="J403" t="str">
        <f t="shared" si="47"/>
        <v>'魔術書：金の精霊 所持'</v>
      </c>
      <c r="K403" t="s">
        <v>1442</v>
      </c>
      <c r="L403" t="str">
        <f t="shared" si="48"/>
        <v>insert into actionTerm values(,'AT0400','HAS_BOOK','BK0397','魔術書：金の精霊 所持');</v>
      </c>
    </row>
    <row r="404" spans="1:12">
      <c r="A404">
        <v>401</v>
      </c>
      <c r="B404" t="str">
        <f t="shared" si="42"/>
        <v>AT0401</v>
      </c>
      <c r="C404" t="s">
        <v>485</v>
      </c>
      <c r="D404" t="s">
        <v>2826</v>
      </c>
      <c r="E404" t="s">
        <v>2447</v>
      </c>
      <c r="F404" t="str">
        <f t="shared" si="43"/>
        <v>insert into actionTerm values(</v>
      </c>
      <c r="G404" t="str">
        <f t="shared" si="44"/>
        <v>'AT0401'</v>
      </c>
      <c r="H404" t="str">
        <f t="shared" si="45"/>
        <v>'HAS_BOOK'</v>
      </c>
      <c r="I404" t="str">
        <f t="shared" si="46"/>
        <v>'BK0398'</v>
      </c>
      <c r="J404" t="str">
        <f t="shared" si="47"/>
        <v>'魔術書：不死鳥 所持'</v>
      </c>
      <c r="K404" t="s">
        <v>1442</v>
      </c>
      <c r="L404" t="str">
        <f t="shared" si="48"/>
        <v>insert into actionTerm values(,'AT0401','HAS_BOOK','BK0398','魔術書：不死鳥 所持');</v>
      </c>
    </row>
    <row r="405" spans="1:12">
      <c r="A405">
        <v>402</v>
      </c>
      <c r="B405" t="str">
        <f t="shared" si="42"/>
        <v>AT0402</v>
      </c>
      <c r="C405" t="s">
        <v>485</v>
      </c>
      <c r="D405" t="s">
        <v>2827</v>
      </c>
      <c r="E405" t="s">
        <v>2448</v>
      </c>
      <c r="F405" t="str">
        <f t="shared" si="43"/>
        <v>insert into actionTerm values(</v>
      </c>
      <c r="G405" t="str">
        <f t="shared" si="44"/>
        <v>'AT0402'</v>
      </c>
      <c r="H405" t="str">
        <f t="shared" si="45"/>
        <v>'HAS_BOOK'</v>
      </c>
      <c r="I405" t="str">
        <f t="shared" si="46"/>
        <v>'BK0399'</v>
      </c>
      <c r="J405" t="str">
        <f t="shared" si="47"/>
        <v>'魔術書：火をつけろ～ 所持'</v>
      </c>
      <c r="K405" t="s">
        <v>1442</v>
      </c>
      <c r="L405" t="str">
        <f t="shared" si="48"/>
        <v>insert into actionTerm values(,'AT0402','HAS_BOOK','BK0399','魔術書：火をつけろ～ 所持');</v>
      </c>
    </row>
    <row r="406" spans="1:12">
      <c r="A406">
        <v>403</v>
      </c>
      <c r="B406" t="str">
        <f t="shared" si="42"/>
        <v>AT0403</v>
      </c>
      <c r="C406" t="s">
        <v>485</v>
      </c>
      <c r="D406" t="s">
        <v>2828</v>
      </c>
      <c r="E406" t="s">
        <v>2449</v>
      </c>
      <c r="F406" t="str">
        <f t="shared" si="43"/>
        <v>insert into actionTerm values(</v>
      </c>
      <c r="G406" t="str">
        <f t="shared" si="44"/>
        <v>'AT0403'</v>
      </c>
      <c r="H406" t="str">
        <f t="shared" si="45"/>
        <v>'HAS_BOOK'</v>
      </c>
      <c r="I406" t="str">
        <f t="shared" si="46"/>
        <v>'BK0400'</v>
      </c>
      <c r="J406" t="str">
        <f t="shared" si="47"/>
        <v>'魔術書：精神分析 所持'</v>
      </c>
      <c r="K406" t="s">
        <v>1442</v>
      </c>
      <c r="L406" t="str">
        <f t="shared" si="48"/>
        <v>insert into actionTerm values(,'AT0403','HAS_BOOK','BK0400','魔術書：精神分析 所持');</v>
      </c>
    </row>
    <row r="407" spans="1:12">
      <c r="A407">
        <v>404</v>
      </c>
      <c r="B407" t="str">
        <f t="shared" si="42"/>
        <v>AT0404</v>
      </c>
      <c r="C407" t="s">
        <v>485</v>
      </c>
      <c r="D407" t="s">
        <v>2829</v>
      </c>
      <c r="E407" t="s">
        <v>2450</v>
      </c>
      <c r="F407" t="str">
        <f t="shared" si="43"/>
        <v>insert into actionTerm values(</v>
      </c>
      <c r="G407" t="str">
        <f t="shared" si="44"/>
        <v>'AT0404'</v>
      </c>
      <c r="H407" t="str">
        <f t="shared" si="45"/>
        <v>'HAS_BOOK'</v>
      </c>
      <c r="I407" t="str">
        <f t="shared" si="46"/>
        <v>'BK0401'</v>
      </c>
      <c r="J407" t="str">
        <f t="shared" si="47"/>
        <v>'魔術書：竹堤 所持'</v>
      </c>
      <c r="K407" t="s">
        <v>1442</v>
      </c>
      <c r="L407" t="str">
        <f t="shared" si="48"/>
        <v>insert into actionTerm values(,'AT0404','HAS_BOOK','BK0401','魔術書：竹堤 所持');</v>
      </c>
    </row>
    <row r="408" spans="1:12">
      <c r="A408">
        <v>405</v>
      </c>
      <c r="B408" t="str">
        <f t="shared" si="42"/>
        <v>AT0405</v>
      </c>
      <c r="C408" t="s">
        <v>485</v>
      </c>
      <c r="D408" t="s">
        <v>2830</v>
      </c>
      <c r="E408" t="s">
        <v>2451</v>
      </c>
      <c r="F408" t="str">
        <f t="shared" si="43"/>
        <v>insert into actionTerm values(</v>
      </c>
      <c r="G408" t="str">
        <f t="shared" si="44"/>
        <v>'AT0405'</v>
      </c>
      <c r="H408" t="str">
        <f t="shared" si="45"/>
        <v>'HAS_BOOK'</v>
      </c>
      <c r="I408" t="str">
        <f t="shared" si="46"/>
        <v>'BK0402'</v>
      </c>
      <c r="J408" t="str">
        <f t="shared" si="47"/>
        <v>'魔術書：堤防 所持'</v>
      </c>
      <c r="K408" t="s">
        <v>1442</v>
      </c>
      <c r="L408" t="str">
        <f t="shared" si="48"/>
        <v>insert into actionTerm values(,'AT0405','HAS_BOOK','BK0402','魔術書：堤防 所持');</v>
      </c>
    </row>
    <row r="409" spans="1:12">
      <c r="A409">
        <v>406</v>
      </c>
      <c r="B409" t="str">
        <f t="shared" si="42"/>
        <v>AT0406</v>
      </c>
      <c r="C409" t="s">
        <v>485</v>
      </c>
      <c r="D409" t="s">
        <v>2831</v>
      </c>
      <c r="E409" t="s">
        <v>2452</v>
      </c>
      <c r="F409" t="str">
        <f t="shared" si="43"/>
        <v>insert into actionTerm values(</v>
      </c>
      <c r="G409" t="str">
        <f t="shared" si="44"/>
        <v>'AT0406'</v>
      </c>
      <c r="H409" t="str">
        <f t="shared" si="45"/>
        <v>'HAS_BOOK'</v>
      </c>
      <c r="I409" t="str">
        <f t="shared" si="46"/>
        <v>'BK0403'</v>
      </c>
      <c r="J409" t="str">
        <f t="shared" si="47"/>
        <v>'魔術書：オキナ・ザ・バンブー・カッター 所持'</v>
      </c>
      <c r="K409" t="s">
        <v>1442</v>
      </c>
      <c r="L409" t="str">
        <f t="shared" si="48"/>
        <v>insert into actionTerm values(,'AT0406','HAS_BOOK','BK0403','魔術書：オキナ・ザ・バンブー・カッター 所持');</v>
      </c>
    </row>
    <row r="410" spans="1:12">
      <c r="A410">
        <v>407</v>
      </c>
      <c r="B410" t="str">
        <f t="shared" si="42"/>
        <v>AT0407</v>
      </c>
      <c r="C410" t="s">
        <v>485</v>
      </c>
      <c r="D410" t="s">
        <v>2832</v>
      </c>
      <c r="E410" t="s">
        <v>2453</v>
      </c>
      <c r="F410" t="str">
        <f t="shared" si="43"/>
        <v>insert into actionTerm values(</v>
      </c>
      <c r="G410" t="str">
        <f t="shared" si="44"/>
        <v>'AT0407'</v>
      </c>
      <c r="H410" t="str">
        <f t="shared" si="45"/>
        <v>'HAS_BOOK'</v>
      </c>
      <c r="I410" t="str">
        <f t="shared" si="46"/>
        <v>'BK0404'</v>
      </c>
      <c r="J410" t="str">
        <f t="shared" si="47"/>
        <v>'魔術書：砂塵 所持'</v>
      </c>
      <c r="K410" t="s">
        <v>1442</v>
      </c>
      <c r="L410" t="str">
        <f t="shared" si="48"/>
        <v>insert into actionTerm values(,'AT0407','HAS_BOOK','BK0404','魔術書：砂塵 所持');</v>
      </c>
    </row>
    <row r="411" spans="1:12">
      <c r="A411">
        <v>408</v>
      </c>
      <c r="B411" t="str">
        <f t="shared" si="42"/>
        <v>AT0408</v>
      </c>
      <c r="C411" t="s">
        <v>485</v>
      </c>
      <c r="D411" t="s">
        <v>2833</v>
      </c>
      <c r="E411" t="s">
        <v>2454</v>
      </c>
      <c r="F411" t="str">
        <f t="shared" si="43"/>
        <v>insert into actionTerm values(</v>
      </c>
      <c r="G411" t="str">
        <f t="shared" si="44"/>
        <v>'AT0408'</v>
      </c>
      <c r="H411" t="str">
        <f t="shared" si="45"/>
        <v>'HAS_BOOK'</v>
      </c>
      <c r="I411" t="str">
        <f t="shared" si="46"/>
        <v>'BK0405'</v>
      </c>
      <c r="J411" t="str">
        <f t="shared" si="47"/>
        <v>'魔術書：もしかして私たち！？ 所持'</v>
      </c>
      <c r="K411" t="s">
        <v>1442</v>
      </c>
      <c r="L411" t="str">
        <f t="shared" si="48"/>
        <v>insert into actionTerm values(,'AT0408','HAS_BOOK','BK0405','魔術書：もしかして私たち！？ 所持');</v>
      </c>
    </row>
    <row r="412" spans="1:12">
      <c r="A412">
        <v>409</v>
      </c>
      <c r="B412" t="str">
        <f t="shared" si="42"/>
        <v>AT0409</v>
      </c>
      <c r="C412" t="s">
        <v>485</v>
      </c>
      <c r="D412" t="s">
        <v>2834</v>
      </c>
      <c r="E412" t="s">
        <v>2455</v>
      </c>
      <c r="F412" t="str">
        <f t="shared" si="43"/>
        <v>insert into actionTerm values(</v>
      </c>
      <c r="G412" t="str">
        <f t="shared" si="44"/>
        <v>'AT0409'</v>
      </c>
      <c r="H412" t="str">
        <f t="shared" si="45"/>
        <v>'HAS_BOOK'</v>
      </c>
      <c r="I412" t="str">
        <f t="shared" si="46"/>
        <v>'BK0406'</v>
      </c>
      <c r="J412" t="str">
        <f t="shared" si="47"/>
        <v>'魔術書：狂火 所持'</v>
      </c>
      <c r="K412" t="s">
        <v>1442</v>
      </c>
      <c r="L412" t="str">
        <f t="shared" si="48"/>
        <v>insert into actionTerm values(,'AT0409','HAS_BOOK','BK0406','魔術書：狂火 所持');</v>
      </c>
    </row>
    <row r="413" spans="1:12">
      <c r="A413">
        <v>410</v>
      </c>
      <c r="B413" t="str">
        <f t="shared" si="42"/>
        <v>AT0410</v>
      </c>
      <c r="C413" t="s">
        <v>485</v>
      </c>
      <c r="D413" t="s">
        <v>2835</v>
      </c>
      <c r="E413" t="s">
        <v>2456</v>
      </c>
      <c r="F413" t="str">
        <f t="shared" si="43"/>
        <v>insert into actionTerm values(</v>
      </c>
      <c r="G413" t="str">
        <f t="shared" si="44"/>
        <v>'AT0410'</v>
      </c>
      <c r="H413" t="str">
        <f t="shared" si="45"/>
        <v>'HAS_BOOK'</v>
      </c>
      <c r="I413" t="str">
        <f t="shared" si="46"/>
        <v>'BK0407'</v>
      </c>
      <c r="J413" t="str">
        <f t="shared" si="47"/>
        <v>'魔術書：狂乱の渦 所持'</v>
      </c>
      <c r="K413" t="s">
        <v>1442</v>
      </c>
      <c r="L413" t="str">
        <f t="shared" si="48"/>
        <v>insert into actionTerm values(,'AT0410','HAS_BOOK','BK0407','魔術書：狂乱の渦 所持');</v>
      </c>
    </row>
    <row r="414" spans="1:12">
      <c r="A414">
        <v>411</v>
      </c>
      <c r="B414" t="str">
        <f t="shared" si="42"/>
        <v>AT0411</v>
      </c>
      <c r="C414" t="s">
        <v>485</v>
      </c>
      <c r="D414" t="s">
        <v>2836</v>
      </c>
      <c r="E414" t="s">
        <v>2457</v>
      </c>
      <c r="F414" t="str">
        <f t="shared" si="43"/>
        <v>insert into actionTerm values(</v>
      </c>
      <c r="G414" t="str">
        <f t="shared" si="44"/>
        <v>'AT0411'</v>
      </c>
      <c r="H414" t="str">
        <f t="shared" si="45"/>
        <v>'HAS_BOOK'</v>
      </c>
      <c r="I414" t="str">
        <f t="shared" si="46"/>
        <v>'BK0408'</v>
      </c>
      <c r="J414" t="str">
        <f t="shared" si="47"/>
        <v>'魔術書：エンチャント斬撃 所持'</v>
      </c>
      <c r="K414" t="s">
        <v>1442</v>
      </c>
      <c r="L414" t="str">
        <f t="shared" si="48"/>
        <v>insert into actionTerm values(,'AT0411','HAS_BOOK','BK0408','魔術書：エンチャント斬撃 所持');</v>
      </c>
    </row>
    <row r="415" spans="1:12">
      <c r="A415">
        <v>412</v>
      </c>
      <c r="B415" t="str">
        <f t="shared" si="42"/>
        <v>AT0412</v>
      </c>
      <c r="C415" t="s">
        <v>485</v>
      </c>
      <c r="D415" t="s">
        <v>2837</v>
      </c>
      <c r="E415" t="s">
        <v>2458</v>
      </c>
      <c r="F415" t="str">
        <f t="shared" si="43"/>
        <v>insert into actionTerm values(</v>
      </c>
      <c r="G415" t="str">
        <f t="shared" si="44"/>
        <v>'AT0412'</v>
      </c>
      <c r="H415" t="str">
        <f t="shared" si="45"/>
        <v>'HAS_BOOK'</v>
      </c>
      <c r="I415" t="str">
        <f t="shared" si="46"/>
        <v>'BK0409'</v>
      </c>
      <c r="J415" t="str">
        <f t="shared" si="47"/>
        <v>'魔術書：エンチャント刺突 所持'</v>
      </c>
      <c r="K415" t="s">
        <v>1442</v>
      </c>
      <c r="L415" t="str">
        <f t="shared" si="48"/>
        <v>insert into actionTerm values(,'AT0412','HAS_BOOK','BK0409','魔術書：エンチャント刺突 所持');</v>
      </c>
    </row>
    <row r="416" spans="1:12">
      <c r="A416">
        <v>413</v>
      </c>
      <c r="B416" t="str">
        <f t="shared" si="42"/>
        <v>AT0413</v>
      </c>
      <c r="C416" t="s">
        <v>485</v>
      </c>
      <c r="D416" t="s">
        <v>2838</v>
      </c>
      <c r="E416" t="s">
        <v>2459</v>
      </c>
      <c r="F416" t="str">
        <f t="shared" si="43"/>
        <v>insert into actionTerm values(</v>
      </c>
      <c r="G416" t="str">
        <f t="shared" si="44"/>
        <v>'AT0413'</v>
      </c>
      <c r="H416" t="str">
        <f t="shared" si="45"/>
        <v>'HAS_BOOK'</v>
      </c>
      <c r="I416" t="str">
        <f t="shared" si="46"/>
        <v>'BK0410'</v>
      </c>
      <c r="J416" t="str">
        <f t="shared" si="47"/>
        <v>'魔術書：エンチャント衝撃 所持'</v>
      </c>
      <c r="K416" t="s">
        <v>1442</v>
      </c>
      <c r="L416" t="str">
        <f t="shared" si="48"/>
        <v>insert into actionTerm values(,'AT0413','HAS_BOOK','BK0410','魔術書：エンチャント衝撃 所持');</v>
      </c>
    </row>
    <row r="417" spans="1:12">
      <c r="A417">
        <v>414</v>
      </c>
      <c r="B417" t="str">
        <f t="shared" si="42"/>
        <v>AT0414</v>
      </c>
      <c r="C417" t="s">
        <v>485</v>
      </c>
      <c r="D417" t="s">
        <v>2839</v>
      </c>
      <c r="E417" t="s">
        <v>2460</v>
      </c>
      <c r="F417" t="str">
        <f t="shared" si="43"/>
        <v>insert into actionTerm values(</v>
      </c>
      <c r="G417" t="str">
        <f t="shared" si="44"/>
        <v>'AT0414'</v>
      </c>
      <c r="H417" t="str">
        <f t="shared" si="45"/>
        <v>'HAS_BOOK'</v>
      </c>
      <c r="I417" t="str">
        <f t="shared" si="46"/>
        <v>'BK0411'</v>
      </c>
      <c r="J417" t="str">
        <f t="shared" si="47"/>
        <v>'魔術書：柳葉 所持'</v>
      </c>
      <c r="K417" t="s">
        <v>1442</v>
      </c>
      <c r="L417" t="str">
        <f t="shared" si="48"/>
        <v>insert into actionTerm values(,'AT0414','HAS_BOOK','BK0411','魔術書：柳葉 所持');</v>
      </c>
    </row>
    <row r="418" spans="1:12">
      <c r="A418">
        <v>415</v>
      </c>
      <c r="B418" t="str">
        <f t="shared" si="42"/>
        <v>AT0415</v>
      </c>
      <c r="C418" t="s">
        <v>485</v>
      </c>
      <c r="D418" t="s">
        <v>2840</v>
      </c>
      <c r="E418" t="s">
        <v>2461</v>
      </c>
      <c r="F418" t="str">
        <f t="shared" si="43"/>
        <v>insert into actionTerm values(</v>
      </c>
      <c r="G418" t="str">
        <f t="shared" si="44"/>
        <v>'AT0415'</v>
      </c>
      <c r="H418" t="str">
        <f t="shared" si="45"/>
        <v>'HAS_BOOK'</v>
      </c>
      <c r="I418" t="str">
        <f t="shared" si="46"/>
        <v>'BK0412'</v>
      </c>
      <c r="J418" t="str">
        <f t="shared" si="47"/>
        <v>'魔術書：俺は正気に戻った！ 所持'</v>
      </c>
      <c r="K418" t="s">
        <v>1442</v>
      </c>
      <c r="L418" t="str">
        <f t="shared" si="48"/>
        <v>insert into actionTerm values(,'AT0415','HAS_BOOK','BK0412','魔術書：俺は正気に戻った！ 所持');</v>
      </c>
    </row>
    <row r="419" spans="1:12">
      <c r="A419">
        <v>416</v>
      </c>
      <c r="B419" t="str">
        <f t="shared" si="42"/>
        <v>AT0416</v>
      </c>
      <c r="C419" t="s">
        <v>485</v>
      </c>
      <c r="D419" t="s">
        <v>2841</v>
      </c>
      <c r="E419" t="s">
        <v>124</v>
      </c>
      <c r="F419" t="str">
        <f t="shared" si="43"/>
        <v>insert into actionTerm values(</v>
      </c>
      <c r="G419" t="str">
        <f t="shared" si="44"/>
        <v>'AT0416'</v>
      </c>
      <c r="H419" t="str">
        <f t="shared" si="45"/>
        <v>'HAS_BOOK'</v>
      </c>
      <c r="I419" t="str">
        <f t="shared" si="46"/>
        <v>'BK0001'</v>
      </c>
      <c r="J419" t="str">
        <f t="shared" si="47"/>
        <v>'体力回復の基礎'</v>
      </c>
      <c r="K419" t="s">
        <v>1442</v>
      </c>
      <c r="L419" t="str">
        <f t="shared" si="48"/>
        <v>insert into actionTerm values(,'AT0416','HAS_BOOK','BK0001','体力回復の基礎');</v>
      </c>
    </row>
    <row r="420" spans="1:12">
      <c r="A420">
        <v>417</v>
      </c>
      <c r="B420" t="str">
        <f t="shared" si="42"/>
        <v>AT0417</v>
      </c>
      <c r="C420" t="s">
        <v>485</v>
      </c>
      <c r="D420" t="s">
        <v>2842</v>
      </c>
      <c r="E420" t="s">
        <v>126</v>
      </c>
      <c r="F420" t="str">
        <f t="shared" si="43"/>
        <v>insert into actionTerm values(</v>
      </c>
      <c r="G420" t="str">
        <f t="shared" si="44"/>
        <v>'AT0417'</v>
      </c>
      <c r="H420" t="str">
        <f t="shared" si="45"/>
        <v>'HAS_BOOK'</v>
      </c>
      <c r="I420" t="str">
        <f t="shared" si="46"/>
        <v>'BK0002'</v>
      </c>
      <c r="J420" t="str">
        <f t="shared" si="47"/>
        <v>'体力回復の応用'</v>
      </c>
      <c r="K420" t="s">
        <v>1442</v>
      </c>
      <c r="L420" t="str">
        <f t="shared" si="48"/>
        <v>insert into actionTerm values(,'AT0417','HAS_BOOK','BK0002','体力回復の応用');</v>
      </c>
    </row>
    <row r="421" spans="1:12">
      <c r="A421">
        <v>418</v>
      </c>
      <c r="B421" t="str">
        <f t="shared" si="42"/>
        <v>AT0418</v>
      </c>
      <c r="C421" t="s">
        <v>485</v>
      </c>
      <c r="D421" t="s">
        <v>2843</v>
      </c>
      <c r="E421" t="s">
        <v>93</v>
      </c>
      <c r="F421" t="str">
        <f t="shared" si="43"/>
        <v>insert into actionTerm values(</v>
      </c>
      <c r="G421" t="str">
        <f t="shared" si="44"/>
        <v>'AT0418'</v>
      </c>
      <c r="H421" t="str">
        <f t="shared" si="45"/>
        <v>'HAS_BOOK'</v>
      </c>
      <c r="I421" t="str">
        <f t="shared" si="46"/>
        <v>'BK0003'</v>
      </c>
      <c r="J421" t="str">
        <f t="shared" si="47"/>
        <v>'神秘の術第一巻'</v>
      </c>
      <c r="K421" t="s">
        <v>1442</v>
      </c>
      <c r="L421" t="str">
        <f t="shared" si="48"/>
        <v>insert into actionTerm values(,'AT0418','HAS_BOOK','BK0003','神秘の術第一巻');</v>
      </c>
    </row>
    <row r="422" spans="1:12">
      <c r="A422">
        <v>419</v>
      </c>
      <c r="B422" t="str">
        <f t="shared" si="42"/>
        <v>AT0419</v>
      </c>
      <c r="C422" t="s">
        <v>485</v>
      </c>
      <c r="D422" t="s">
        <v>2844</v>
      </c>
      <c r="E422" t="s">
        <v>94</v>
      </c>
      <c r="F422" t="str">
        <f t="shared" si="43"/>
        <v>insert into actionTerm values(</v>
      </c>
      <c r="G422" t="str">
        <f t="shared" si="44"/>
        <v>'AT0419'</v>
      </c>
      <c r="H422" t="str">
        <f t="shared" si="45"/>
        <v>'HAS_BOOK'</v>
      </c>
      <c r="I422" t="str">
        <f t="shared" si="46"/>
        <v>'BK0004'</v>
      </c>
      <c r="J422" t="str">
        <f t="shared" si="47"/>
        <v>'神秘の術第二巻'</v>
      </c>
      <c r="K422" t="s">
        <v>1442</v>
      </c>
      <c r="L422" t="str">
        <f t="shared" si="48"/>
        <v>insert into actionTerm values(,'AT0419','HAS_BOOK','BK0004','神秘の術第二巻');</v>
      </c>
    </row>
    <row r="423" spans="1:12">
      <c r="A423">
        <v>420</v>
      </c>
      <c r="B423" t="str">
        <f t="shared" si="42"/>
        <v>AT0420</v>
      </c>
      <c r="C423" t="s">
        <v>485</v>
      </c>
      <c r="D423" t="s">
        <v>2845</v>
      </c>
      <c r="E423" t="s">
        <v>95</v>
      </c>
      <c r="F423" t="str">
        <f t="shared" si="43"/>
        <v>insert into actionTerm values(</v>
      </c>
      <c r="G423" t="str">
        <f t="shared" si="44"/>
        <v>'AT0420'</v>
      </c>
      <c r="H423" t="str">
        <f t="shared" si="45"/>
        <v>'HAS_BOOK'</v>
      </c>
      <c r="I423" t="str">
        <f t="shared" si="46"/>
        <v>'BK0005'</v>
      </c>
      <c r="J423" t="str">
        <f t="shared" si="47"/>
        <v>'神秘の術第三巻'</v>
      </c>
      <c r="K423" t="s">
        <v>1442</v>
      </c>
      <c r="L423" t="str">
        <f t="shared" si="48"/>
        <v>insert into actionTerm values(,'AT0420','HAS_BOOK','BK0005','神秘の術第三巻');</v>
      </c>
    </row>
    <row r="424" spans="1:12">
      <c r="A424">
        <v>421</v>
      </c>
      <c r="B424" t="str">
        <f t="shared" si="42"/>
        <v>AT0421</v>
      </c>
      <c r="C424" t="s">
        <v>485</v>
      </c>
      <c r="D424" t="s">
        <v>2846</v>
      </c>
      <c r="E424" t="s">
        <v>96</v>
      </c>
      <c r="F424" t="str">
        <f t="shared" si="43"/>
        <v>insert into actionTerm values(</v>
      </c>
      <c r="G424" t="str">
        <f t="shared" si="44"/>
        <v>'AT0421'</v>
      </c>
      <c r="H424" t="str">
        <f t="shared" si="45"/>
        <v>'HAS_BOOK'</v>
      </c>
      <c r="I424" t="str">
        <f t="shared" si="46"/>
        <v>'BK0006'</v>
      </c>
      <c r="J424" t="str">
        <f t="shared" si="47"/>
        <v>'錬金魔法のすべて１'</v>
      </c>
      <c r="K424" t="s">
        <v>1442</v>
      </c>
      <c r="L424" t="str">
        <f t="shared" si="48"/>
        <v>insert into actionTerm values(,'AT0421','HAS_BOOK','BK0006','錬金魔法のすべて１');</v>
      </c>
    </row>
    <row r="425" spans="1:12">
      <c r="A425">
        <v>422</v>
      </c>
      <c r="B425" t="str">
        <f t="shared" si="42"/>
        <v>AT0422</v>
      </c>
      <c r="C425" t="s">
        <v>485</v>
      </c>
      <c r="D425" t="s">
        <v>2847</v>
      </c>
      <c r="E425" t="s">
        <v>97</v>
      </c>
      <c r="F425" t="str">
        <f t="shared" si="43"/>
        <v>insert into actionTerm values(</v>
      </c>
      <c r="G425" t="str">
        <f t="shared" si="44"/>
        <v>'AT0422'</v>
      </c>
      <c r="H425" t="str">
        <f t="shared" si="45"/>
        <v>'HAS_BOOK'</v>
      </c>
      <c r="I425" t="str">
        <f t="shared" si="46"/>
        <v>'BK0007'</v>
      </c>
      <c r="J425" t="str">
        <f t="shared" si="47"/>
        <v>'錬金魔法のすべて２'</v>
      </c>
      <c r="K425" t="s">
        <v>1442</v>
      </c>
      <c r="L425" t="str">
        <f t="shared" si="48"/>
        <v>insert into actionTerm values(,'AT0422','HAS_BOOK','BK0007','錬金魔法のすべて２');</v>
      </c>
    </row>
    <row r="426" spans="1:12">
      <c r="A426">
        <v>423</v>
      </c>
      <c r="B426" t="str">
        <f t="shared" si="42"/>
        <v>AT0423</v>
      </c>
      <c r="C426" t="s">
        <v>485</v>
      </c>
      <c r="D426" t="s">
        <v>2848</v>
      </c>
      <c r="E426" t="s">
        <v>98</v>
      </c>
      <c r="F426" t="str">
        <f t="shared" si="43"/>
        <v>insert into actionTerm values(</v>
      </c>
      <c r="G426" t="str">
        <f t="shared" si="44"/>
        <v>'AT0423'</v>
      </c>
      <c r="H426" t="str">
        <f t="shared" si="45"/>
        <v>'HAS_BOOK'</v>
      </c>
      <c r="I426" t="str">
        <f t="shared" si="46"/>
        <v>'BK0008'</v>
      </c>
      <c r="J426" t="str">
        <f t="shared" si="47"/>
        <v>'錬金魔法のすべて３'</v>
      </c>
      <c r="K426" t="s">
        <v>1442</v>
      </c>
      <c r="L426" t="str">
        <f t="shared" si="48"/>
        <v>insert into actionTerm values(,'AT0423','HAS_BOOK','BK0008','錬金魔法のすべて３');</v>
      </c>
    </row>
    <row r="427" spans="1:12">
      <c r="A427">
        <v>424</v>
      </c>
      <c r="B427" t="str">
        <f t="shared" si="42"/>
        <v>AT0424</v>
      </c>
      <c r="C427" t="s">
        <v>485</v>
      </c>
      <c r="D427" t="s">
        <v>2849</v>
      </c>
      <c r="E427" t="s">
        <v>99</v>
      </c>
      <c r="F427" t="str">
        <f t="shared" si="43"/>
        <v>insert into actionTerm values(</v>
      </c>
      <c r="G427" t="str">
        <f t="shared" si="44"/>
        <v>'AT0424'</v>
      </c>
      <c r="H427" t="str">
        <f t="shared" si="45"/>
        <v>'HAS_BOOK'</v>
      </c>
      <c r="I427" t="str">
        <f t="shared" si="46"/>
        <v>'BK0009'</v>
      </c>
      <c r="J427" t="str">
        <f t="shared" si="47"/>
        <v>'錬金魔法のすべて４'</v>
      </c>
      <c r="K427" t="s">
        <v>1442</v>
      </c>
      <c r="L427" t="str">
        <f t="shared" si="48"/>
        <v>insert into actionTerm values(,'AT0424','HAS_BOOK','BK0009','錬金魔法のすべて４');</v>
      </c>
    </row>
    <row r="428" spans="1:12">
      <c r="A428">
        <v>425</v>
      </c>
      <c r="B428" t="str">
        <f t="shared" si="42"/>
        <v>AT0425</v>
      </c>
      <c r="C428" t="s">
        <v>485</v>
      </c>
      <c r="D428" t="s">
        <v>2850</v>
      </c>
      <c r="E428" t="s">
        <v>115</v>
      </c>
      <c r="F428" t="str">
        <f t="shared" si="43"/>
        <v>insert into actionTerm values(</v>
      </c>
      <c r="G428" t="str">
        <f t="shared" si="44"/>
        <v>'AT0425'</v>
      </c>
      <c r="H428" t="str">
        <f t="shared" si="45"/>
        <v>'HAS_BOOK'</v>
      </c>
      <c r="I428" t="str">
        <f t="shared" si="46"/>
        <v>'BK0010'</v>
      </c>
      <c r="J428" t="str">
        <f t="shared" si="47"/>
        <v>'歴史上使われた破壊光線のすべて'</v>
      </c>
      <c r="K428" t="s">
        <v>1442</v>
      </c>
      <c r="L428" t="str">
        <f t="shared" si="48"/>
        <v>insert into actionTerm values(,'AT0425','HAS_BOOK','BK0010','歴史上使われた破壊光線のすべて');</v>
      </c>
    </row>
    <row r="429" spans="1:12">
      <c r="A429">
        <v>426</v>
      </c>
      <c r="B429" t="str">
        <f t="shared" si="42"/>
        <v>AT0426</v>
      </c>
      <c r="C429" t="s">
        <v>485</v>
      </c>
      <c r="D429" t="s">
        <v>2851</v>
      </c>
      <c r="E429" t="s">
        <v>141</v>
      </c>
      <c r="F429" t="str">
        <f t="shared" si="43"/>
        <v>insert into actionTerm values(</v>
      </c>
      <c r="G429" t="str">
        <f t="shared" si="44"/>
        <v>'AT0426'</v>
      </c>
      <c r="H429" t="str">
        <f t="shared" si="45"/>
        <v>'HAS_BOOK'</v>
      </c>
      <c r="I429" t="str">
        <f t="shared" si="46"/>
        <v>'BK0011'</v>
      </c>
      <c r="J429" t="str">
        <f t="shared" si="47"/>
        <v>'空気魔法その１'</v>
      </c>
      <c r="K429" t="s">
        <v>1442</v>
      </c>
      <c r="L429" t="str">
        <f t="shared" si="48"/>
        <v>insert into actionTerm values(,'AT0426','HAS_BOOK','BK0011','空気魔法その１');</v>
      </c>
    </row>
    <row r="430" spans="1:12">
      <c r="A430">
        <v>427</v>
      </c>
      <c r="B430" t="str">
        <f t="shared" si="42"/>
        <v>AT0427</v>
      </c>
      <c r="C430" t="s">
        <v>485</v>
      </c>
      <c r="D430" t="s">
        <v>2852</v>
      </c>
      <c r="E430" t="s">
        <v>142</v>
      </c>
      <c r="F430" t="str">
        <f t="shared" si="43"/>
        <v>insert into actionTerm values(</v>
      </c>
      <c r="G430" t="str">
        <f t="shared" si="44"/>
        <v>'AT0427'</v>
      </c>
      <c r="H430" t="str">
        <f t="shared" si="45"/>
        <v>'HAS_BOOK'</v>
      </c>
      <c r="I430" t="str">
        <f t="shared" si="46"/>
        <v>'BK0012'</v>
      </c>
      <c r="J430" t="str">
        <f t="shared" si="47"/>
        <v>'空気魔法その２'</v>
      </c>
      <c r="K430" t="s">
        <v>1442</v>
      </c>
      <c r="L430" t="str">
        <f t="shared" si="48"/>
        <v>insert into actionTerm values(,'AT0427','HAS_BOOK','BK0012','空気魔法その２');</v>
      </c>
    </row>
    <row r="431" spans="1:12">
      <c r="A431">
        <v>428</v>
      </c>
      <c r="B431" t="str">
        <f t="shared" si="42"/>
        <v>AT0428</v>
      </c>
      <c r="C431" t="s">
        <v>485</v>
      </c>
      <c r="D431" t="s">
        <v>2853</v>
      </c>
      <c r="E431" t="s">
        <v>143</v>
      </c>
      <c r="F431" t="str">
        <f t="shared" si="43"/>
        <v>insert into actionTerm values(</v>
      </c>
      <c r="G431" t="str">
        <f t="shared" si="44"/>
        <v>'AT0428'</v>
      </c>
      <c r="H431" t="str">
        <f t="shared" si="45"/>
        <v>'HAS_BOOK'</v>
      </c>
      <c r="I431" t="str">
        <f t="shared" si="46"/>
        <v>'BK0013'</v>
      </c>
      <c r="J431" t="str">
        <f t="shared" si="47"/>
        <v>'空気魔法その３'</v>
      </c>
      <c r="K431" t="s">
        <v>1442</v>
      </c>
      <c r="L431" t="str">
        <f t="shared" si="48"/>
        <v>insert into actionTerm values(,'AT0428','HAS_BOOK','BK0013','空気魔法その３');</v>
      </c>
    </row>
    <row r="432" spans="1:12">
      <c r="A432">
        <v>429</v>
      </c>
      <c r="B432" t="str">
        <f t="shared" si="42"/>
        <v>AT0429</v>
      </c>
      <c r="C432" t="s">
        <v>485</v>
      </c>
      <c r="D432" t="s">
        <v>2854</v>
      </c>
      <c r="E432" t="s">
        <v>100</v>
      </c>
      <c r="F432" t="str">
        <f t="shared" si="43"/>
        <v>insert into actionTerm values(</v>
      </c>
      <c r="G432" t="str">
        <f t="shared" si="44"/>
        <v>'AT0429'</v>
      </c>
      <c r="H432" t="str">
        <f t="shared" si="45"/>
        <v>'HAS_BOOK'</v>
      </c>
      <c r="I432" t="str">
        <f t="shared" si="46"/>
        <v>'BK0014'</v>
      </c>
      <c r="J432" t="str">
        <f t="shared" si="47"/>
        <v>'空気魔法の戦闘への応用'</v>
      </c>
      <c r="K432" t="s">
        <v>1442</v>
      </c>
      <c r="L432" t="str">
        <f t="shared" si="48"/>
        <v>insert into actionTerm values(,'AT0429','HAS_BOOK','BK0014','空気魔法の戦闘への応用');</v>
      </c>
    </row>
    <row r="433" spans="1:12">
      <c r="A433">
        <v>430</v>
      </c>
      <c r="B433" t="str">
        <f t="shared" si="42"/>
        <v>AT0430</v>
      </c>
      <c r="C433" t="s">
        <v>485</v>
      </c>
      <c r="D433" t="s">
        <v>2855</v>
      </c>
      <c r="E433" t="s">
        <v>101</v>
      </c>
      <c r="F433" t="str">
        <f t="shared" si="43"/>
        <v>insert into actionTerm values(</v>
      </c>
      <c r="G433" t="str">
        <f t="shared" si="44"/>
        <v>'AT0430'</v>
      </c>
      <c r="H433" t="str">
        <f t="shared" si="45"/>
        <v>'HAS_BOOK'</v>
      </c>
      <c r="I433" t="str">
        <f t="shared" si="46"/>
        <v>'BK0015'</v>
      </c>
      <c r="J433" t="str">
        <f t="shared" si="47"/>
        <v>'焼き焼き魔術書'</v>
      </c>
      <c r="K433" t="s">
        <v>1442</v>
      </c>
      <c r="L433" t="str">
        <f t="shared" si="48"/>
        <v>insert into actionTerm values(,'AT0430','HAS_BOOK','BK0015','焼き焼き魔術書');</v>
      </c>
    </row>
    <row r="434" spans="1:12">
      <c r="A434">
        <v>431</v>
      </c>
      <c r="B434" t="str">
        <f t="shared" si="42"/>
        <v>AT0431</v>
      </c>
      <c r="C434" t="s">
        <v>485</v>
      </c>
      <c r="D434" t="s">
        <v>2856</v>
      </c>
      <c r="E434" t="s">
        <v>102</v>
      </c>
      <c r="F434" t="str">
        <f t="shared" si="43"/>
        <v>insert into actionTerm values(</v>
      </c>
      <c r="G434" t="str">
        <f t="shared" si="44"/>
        <v>'AT0431'</v>
      </c>
      <c r="H434" t="str">
        <f t="shared" si="45"/>
        <v>'HAS_BOOK'</v>
      </c>
      <c r="I434" t="str">
        <f t="shared" si="46"/>
        <v>'BK0016'</v>
      </c>
      <c r="J434" t="str">
        <f t="shared" si="47"/>
        <v>'魔法による物体の加熱について'</v>
      </c>
      <c r="K434" t="s">
        <v>1442</v>
      </c>
      <c r="L434" t="str">
        <f t="shared" si="48"/>
        <v>insert into actionTerm values(,'AT0431','HAS_BOOK','BK0016','魔法による物体の加熱について');</v>
      </c>
    </row>
    <row r="435" spans="1:12">
      <c r="A435">
        <v>432</v>
      </c>
      <c r="B435" t="str">
        <f t="shared" si="42"/>
        <v>AT0432</v>
      </c>
      <c r="C435" t="s">
        <v>485</v>
      </c>
      <c r="D435" t="s">
        <v>2857</v>
      </c>
      <c r="E435" t="s">
        <v>103</v>
      </c>
      <c r="F435" t="str">
        <f t="shared" si="43"/>
        <v>insert into actionTerm values(</v>
      </c>
      <c r="G435" t="str">
        <f t="shared" si="44"/>
        <v>'AT0432'</v>
      </c>
      <c r="H435" t="str">
        <f t="shared" si="45"/>
        <v>'HAS_BOOK'</v>
      </c>
      <c r="I435" t="str">
        <f t="shared" si="46"/>
        <v>'BK0017'</v>
      </c>
      <c r="J435" t="str">
        <f t="shared" si="47"/>
        <v>'水魔法の書'</v>
      </c>
      <c r="K435" t="s">
        <v>1442</v>
      </c>
      <c r="L435" t="str">
        <f t="shared" si="48"/>
        <v>insert into actionTerm values(,'AT0432','HAS_BOOK','BK0017','水魔法の書');</v>
      </c>
    </row>
    <row r="436" spans="1:12">
      <c r="A436">
        <v>433</v>
      </c>
      <c r="B436" t="str">
        <f t="shared" si="42"/>
        <v>AT0433</v>
      </c>
      <c r="C436" t="s">
        <v>485</v>
      </c>
      <c r="D436" t="s">
        <v>2858</v>
      </c>
      <c r="E436" t="s">
        <v>104</v>
      </c>
      <c r="F436" t="str">
        <f t="shared" si="43"/>
        <v>insert into actionTerm values(</v>
      </c>
      <c r="G436" t="str">
        <f t="shared" si="44"/>
        <v>'AT0433'</v>
      </c>
      <c r="H436" t="str">
        <f t="shared" si="45"/>
        <v>'HAS_BOOK'</v>
      </c>
      <c r="I436" t="str">
        <f t="shared" si="46"/>
        <v>'BK0018'</v>
      </c>
      <c r="J436" t="str">
        <f t="shared" si="47"/>
        <v>'雷魔法の書'</v>
      </c>
      <c r="K436" t="s">
        <v>1442</v>
      </c>
      <c r="L436" t="str">
        <f t="shared" si="48"/>
        <v>insert into actionTerm values(,'AT0433','HAS_BOOK','BK0018','雷魔法の書');</v>
      </c>
    </row>
    <row r="437" spans="1:12">
      <c r="A437">
        <v>434</v>
      </c>
      <c r="B437" t="str">
        <f t="shared" si="42"/>
        <v>AT0434</v>
      </c>
      <c r="C437" t="s">
        <v>485</v>
      </c>
      <c r="D437" t="s">
        <v>2859</v>
      </c>
      <c r="E437" t="s">
        <v>105</v>
      </c>
      <c r="F437" t="str">
        <f t="shared" si="43"/>
        <v>insert into actionTerm values(</v>
      </c>
      <c r="G437" t="str">
        <f t="shared" si="44"/>
        <v>'AT0434'</v>
      </c>
      <c r="H437" t="str">
        <f t="shared" si="45"/>
        <v>'HAS_BOOK'</v>
      </c>
      <c r="I437" t="str">
        <f t="shared" si="46"/>
        <v>'BK0019'</v>
      </c>
      <c r="J437" t="str">
        <f t="shared" si="47"/>
        <v>'汎用魔術基礎'</v>
      </c>
      <c r="K437" t="s">
        <v>1442</v>
      </c>
      <c r="L437" t="str">
        <f t="shared" si="48"/>
        <v>insert into actionTerm values(,'AT0434','HAS_BOOK','BK0019','汎用魔術基礎');</v>
      </c>
    </row>
    <row r="438" spans="1:12">
      <c r="A438">
        <v>435</v>
      </c>
      <c r="B438" t="str">
        <f t="shared" si="42"/>
        <v>AT0435</v>
      </c>
      <c r="C438" t="s">
        <v>485</v>
      </c>
      <c r="D438" t="s">
        <v>2860</v>
      </c>
      <c r="E438" t="s">
        <v>106</v>
      </c>
      <c r="F438" t="str">
        <f t="shared" si="43"/>
        <v>insert into actionTerm values(</v>
      </c>
      <c r="G438" t="str">
        <f t="shared" si="44"/>
        <v>'AT0435'</v>
      </c>
      <c r="H438" t="str">
        <f t="shared" si="45"/>
        <v>'HAS_BOOK'</v>
      </c>
      <c r="I438" t="str">
        <f t="shared" si="46"/>
        <v>'BK0020'</v>
      </c>
      <c r="J438" t="str">
        <f t="shared" si="47"/>
        <v>'汎用魔術応用'</v>
      </c>
      <c r="K438" t="s">
        <v>1442</v>
      </c>
      <c r="L438" t="str">
        <f t="shared" si="48"/>
        <v>insert into actionTerm values(,'AT0435','HAS_BOOK','BK0020','汎用魔術応用');</v>
      </c>
    </row>
    <row r="439" spans="1:12">
      <c r="A439">
        <v>436</v>
      </c>
      <c r="B439" t="str">
        <f t="shared" si="42"/>
        <v>AT0436</v>
      </c>
      <c r="C439" t="s">
        <v>485</v>
      </c>
      <c r="D439" t="s">
        <v>2861</v>
      </c>
      <c r="E439" t="s">
        <v>148</v>
      </c>
      <c r="F439" t="str">
        <f t="shared" si="43"/>
        <v>insert into actionTerm values(</v>
      </c>
      <c r="G439" t="str">
        <f t="shared" si="44"/>
        <v>'AT0436'</v>
      </c>
      <c r="H439" t="str">
        <f t="shared" si="45"/>
        <v>'HAS_BOOK'</v>
      </c>
      <c r="I439" t="str">
        <f t="shared" si="46"/>
        <v>'BK0021'</v>
      </c>
      <c r="J439" t="str">
        <f t="shared" si="47"/>
        <v>'上位者との交信方法１'</v>
      </c>
      <c r="K439" t="s">
        <v>1442</v>
      </c>
      <c r="L439" t="str">
        <f t="shared" si="48"/>
        <v>insert into actionTerm values(,'AT0436','HAS_BOOK','BK0021','上位者との交信方法１');</v>
      </c>
    </row>
    <row r="440" spans="1:12">
      <c r="A440">
        <v>437</v>
      </c>
      <c r="B440" t="str">
        <f t="shared" si="42"/>
        <v>AT0437</v>
      </c>
      <c r="C440" t="s">
        <v>485</v>
      </c>
      <c r="D440" t="s">
        <v>2862</v>
      </c>
      <c r="E440" t="s">
        <v>149</v>
      </c>
      <c r="F440" t="str">
        <f t="shared" si="43"/>
        <v>insert into actionTerm values(</v>
      </c>
      <c r="G440" t="str">
        <f t="shared" si="44"/>
        <v>'AT0437'</v>
      </c>
      <c r="H440" t="str">
        <f t="shared" si="45"/>
        <v>'HAS_BOOK'</v>
      </c>
      <c r="I440" t="str">
        <f t="shared" si="46"/>
        <v>'BK0022'</v>
      </c>
      <c r="J440" t="str">
        <f t="shared" si="47"/>
        <v>'上位者との交信方法２'</v>
      </c>
      <c r="K440" t="s">
        <v>1442</v>
      </c>
      <c r="L440" t="str">
        <f t="shared" si="48"/>
        <v>insert into actionTerm values(,'AT0437','HAS_BOOK','BK0022','上位者との交信方法２');</v>
      </c>
    </row>
    <row r="441" spans="1:12">
      <c r="A441">
        <v>438</v>
      </c>
      <c r="B441" t="str">
        <f t="shared" si="42"/>
        <v>AT0438</v>
      </c>
      <c r="C441" t="s">
        <v>485</v>
      </c>
      <c r="D441" t="s">
        <v>2863</v>
      </c>
      <c r="E441" t="s">
        <v>107</v>
      </c>
      <c r="F441" t="str">
        <f t="shared" si="43"/>
        <v>insert into actionTerm values(</v>
      </c>
      <c r="G441" t="str">
        <f t="shared" si="44"/>
        <v>'AT0438'</v>
      </c>
      <c r="H441" t="str">
        <f t="shared" si="45"/>
        <v>'HAS_BOOK'</v>
      </c>
      <c r="I441" t="str">
        <f t="shared" si="46"/>
        <v>'BK0023'</v>
      </c>
      <c r="J441" t="str">
        <f t="shared" si="47"/>
        <v>'苦しんで覚える便利魔法'</v>
      </c>
      <c r="K441" t="s">
        <v>1442</v>
      </c>
      <c r="L441" t="str">
        <f t="shared" si="48"/>
        <v>insert into actionTerm values(,'AT0438','HAS_BOOK','BK0023','苦しんで覚える便利魔法');</v>
      </c>
    </row>
    <row r="442" spans="1:12">
      <c r="A442">
        <v>439</v>
      </c>
      <c r="B442" t="str">
        <f t="shared" si="42"/>
        <v>AT0439</v>
      </c>
      <c r="C442" t="s">
        <v>485</v>
      </c>
      <c r="D442" t="s">
        <v>2864</v>
      </c>
      <c r="E442" t="s">
        <v>108</v>
      </c>
      <c r="F442" t="str">
        <f t="shared" si="43"/>
        <v>insert into actionTerm values(</v>
      </c>
      <c r="G442" t="str">
        <f t="shared" si="44"/>
        <v>'AT0439'</v>
      </c>
      <c r="H442" t="str">
        <f t="shared" si="45"/>
        <v>'HAS_BOOK'</v>
      </c>
      <c r="I442" t="str">
        <f t="shared" si="46"/>
        <v>'BK0024'</v>
      </c>
      <c r="J442" t="str">
        <f t="shared" si="47"/>
        <v>'プロになる空気魔法#プロエア'</v>
      </c>
      <c r="K442" t="s">
        <v>1442</v>
      </c>
      <c r="L442" t="str">
        <f t="shared" si="48"/>
        <v>insert into actionTerm values(,'AT0439','HAS_BOOK','BK0024','プロになる空気魔法#プロエア');</v>
      </c>
    </row>
    <row r="443" spans="1:12">
      <c r="A443">
        <v>440</v>
      </c>
      <c r="B443" t="str">
        <f t="shared" si="42"/>
        <v>AT0440</v>
      </c>
      <c r="C443" t="s">
        <v>485</v>
      </c>
      <c r="D443" t="s">
        <v>2865</v>
      </c>
      <c r="E443" t="s">
        <v>133</v>
      </c>
      <c r="F443" t="str">
        <f t="shared" si="43"/>
        <v>insert into actionTerm values(</v>
      </c>
      <c r="G443" t="str">
        <f t="shared" si="44"/>
        <v>'AT0440'</v>
      </c>
      <c r="H443" t="str">
        <f t="shared" si="45"/>
        <v>'HAS_BOOK'</v>
      </c>
      <c r="I443" t="str">
        <f t="shared" si="46"/>
        <v>'BK0025'</v>
      </c>
      <c r="J443" t="str">
        <f t="shared" si="47"/>
        <v>'ザ・地魔法'</v>
      </c>
      <c r="K443" t="s">
        <v>1442</v>
      </c>
      <c r="L443" t="str">
        <f t="shared" si="48"/>
        <v>insert into actionTerm values(,'AT0440','HAS_BOOK','BK0025','ザ・地魔法');</v>
      </c>
    </row>
    <row r="444" spans="1:12">
      <c r="A444">
        <v>441</v>
      </c>
      <c r="B444" t="str">
        <f t="shared" si="42"/>
        <v>AT0441</v>
      </c>
      <c r="C444" t="s">
        <v>485</v>
      </c>
      <c r="D444" t="s">
        <v>2866</v>
      </c>
      <c r="E444" t="s">
        <v>132</v>
      </c>
      <c r="F444" t="str">
        <f t="shared" si="43"/>
        <v>insert into actionTerm values(</v>
      </c>
      <c r="G444" t="str">
        <f t="shared" si="44"/>
        <v>'AT0441'</v>
      </c>
      <c r="H444" t="str">
        <f t="shared" si="45"/>
        <v>'HAS_BOOK'</v>
      </c>
      <c r="I444" t="str">
        <f t="shared" si="46"/>
        <v>'BK0026'</v>
      </c>
      <c r="J444" t="str">
        <f t="shared" si="47"/>
        <v>'パーフェクト・冷気魔法'</v>
      </c>
      <c r="K444" t="s">
        <v>1442</v>
      </c>
      <c r="L444" t="str">
        <f t="shared" si="48"/>
        <v>insert into actionTerm values(,'AT0441','HAS_BOOK','BK0026','パーフェクト・冷気魔法');</v>
      </c>
    </row>
    <row r="445" spans="1:12">
      <c r="A445">
        <v>442</v>
      </c>
      <c r="B445" t="str">
        <f t="shared" si="42"/>
        <v>AT0442</v>
      </c>
      <c r="C445" t="s">
        <v>485</v>
      </c>
      <c r="D445" t="s">
        <v>2867</v>
      </c>
      <c r="E445" t="s">
        <v>151</v>
      </c>
      <c r="F445" t="str">
        <f t="shared" si="43"/>
        <v>insert into actionTerm values(</v>
      </c>
      <c r="G445" t="str">
        <f t="shared" si="44"/>
        <v>'AT0442'</v>
      </c>
      <c r="H445" t="str">
        <f t="shared" si="45"/>
        <v>'HAS_BOOK'</v>
      </c>
      <c r="I445" t="str">
        <f t="shared" si="46"/>
        <v>'BK0027'</v>
      </c>
      <c r="J445" t="str">
        <f t="shared" si="47"/>
        <v>'便利！お水魔法の入門書'</v>
      </c>
      <c r="K445" t="s">
        <v>1442</v>
      </c>
      <c r="L445" t="str">
        <f t="shared" si="48"/>
        <v>insert into actionTerm values(,'AT0442','HAS_BOOK','BK0027','便利！お水魔法の入門書');</v>
      </c>
    </row>
    <row r="446" spans="1:12">
      <c r="A446">
        <v>443</v>
      </c>
      <c r="B446" t="str">
        <f t="shared" si="42"/>
        <v>AT0443</v>
      </c>
      <c r="C446" t="s">
        <v>485</v>
      </c>
      <c r="D446" t="s">
        <v>2868</v>
      </c>
      <c r="E446" t="s">
        <v>134</v>
      </c>
      <c r="F446" t="str">
        <f t="shared" si="43"/>
        <v>insert into actionTerm values(</v>
      </c>
      <c r="G446" t="str">
        <f t="shared" si="44"/>
        <v>'AT0443'</v>
      </c>
      <c r="H446" t="str">
        <f t="shared" si="45"/>
        <v>'HAS_BOOK'</v>
      </c>
      <c r="I446" t="str">
        <f t="shared" si="46"/>
        <v>'BK0028'</v>
      </c>
      <c r="J446" t="str">
        <f t="shared" si="47"/>
        <v>'カンタン炎熱の書'</v>
      </c>
      <c r="K446" t="s">
        <v>1442</v>
      </c>
      <c r="L446" t="str">
        <f t="shared" si="48"/>
        <v>insert into actionTerm values(,'AT0443','HAS_BOOK','BK0028','カンタン炎熱の書');</v>
      </c>
    </row>
    <row r="447" spans="1:12">
      <c r="A447">
        <v>444</v>
      </c>
      <c r="B447" t="str">
        <f t="shared" si="42"/>
        <v>AT0444</v>
      </c>
      <c r="C447" t="s">
        <v>485</v>
      </c>
      <c r="D447" t="s">
        <v>2869</v>
      </c>
      <c r="E447" t="s">
        <v>109</v>
      </c>
      <c r="F447" t="str">
        <f t="shared" si="43"/>
        <v>insert into actionTerm values(</v>
      </c>
      <c r="G447" t="str">
        <f t="shared" si="44"/>
        <v>'AT0444'</v>
      </c>
      <c r="H447" t="str">
        <f t="shared" si="45"/>
        <v>'HAS_BOOK'</v>
      </c>
      <c r="I447" t="str">
        <f t="shared" si="46"/>
        <v>'BK0029'</v>
      </c>
      <c r="J447" t="str">
        <f t="shared" si="47"/>
        <v>'闇の魔術書'</v>
      </c>
      <c r="K447" t="s">
        <v>1442</v>
      </c>
      <c r="L447" t="str">
        <f t="shared" si="48"/>
        <v>insert into actionTerm values(,'AT0444','HAS_BOOK','BK0029','闇の魔術書');</v>
      </c>
    </row>
    <row r="448" spans="1:12">
      <c r="A448">
        <v>445</v>
      </c>
      <c r="B448" t="str">
        <f t="shared" si="42"/>
        <v>AT0445</v>
      </c>
      <c r="C448" t="s">
        <v>485</v>
      </c>
      <c r="D448" t="s">
        <v>2870</v>
      </c>
      <c r="E448" t="s">
        <v>110</v>
      </c>
      <c r="F448" t="str">
        <f t="shared" si="43"/>
        <v>insert into actionTerm values(</v>
      </c>
      <c r="G448" t="str">
        <f t="shared" si="44"/>
        <v>'AT0445'</v>
      </c>
      <c r="H448" t="str">
        <f t="shared" si="45"/>
        <v>'HAS_BOOK'</v>
      </c>
      <c r="I448" t="str">
        <f t="shared" si="46"/>
        <v>'BK0030'</v>
      </c>
      <c r="J448" t="str">
        <f t="shared" si="47"/>
        <v>'神聖魔法に関する考察'</v>
      </c>
      <c r="K448" t="s">
        <v>1442</v>
      </c>
      <c r="L448" t="str">
        <f t="shared" si="48"/>
        <v>insert into actionTerm values(,'AT0445','HAS_BOOK','BK0030','神聖魔法に関する考察');</v>
      </c>
    </row>
    <row r="449" spans="1:12">
      <c r="A449">
        <v>446</v>
      </c>
      <c r="B449" t="str">
        <f t="shared" si="42"/>
        <v>AT0446</v>
      </c>
      <c r="C449" t="s">
        <v>485</v>
      </c>
      <c r="D449" t="s">
        <v>2871</v>
      </c>
      <c r="E449" t="s">
        <v>119</v>
      </c>
      <c r="F449" t="str">
        <f t="shared" si="43"/>
        <v>insert into actionTerm values(</v>
      </c>
      <c r="G449" t="str">
        <f t="shared" si="44"/>
        <v>'AT0446'</v>
      </c>
      <c r="H449" t="str">
        <f t="shared" si="45"/>
        <v>'HAS_BOOK'</v>
      </c>
      <c r="I449" t="str">
        <f t="shared" si="46"/>
        <v>'BK0031'</v>
      </c>
      <c r="J449" t="str">
        <f t="shared" si="47"/>
        <v>'ヤドカリでもわかる基礎魔法'</v>
      </c>
      <c r="K449" t="s">
        <v>1442</v>
      </c>
      <c r="L449" t="str">
        <f t="shared" si="48"/>
        <v>insert into actionTerm values(,'AT0446','HAS_BOOK','BK0031','ヤドカリでもわかる基礎魔法');</v>
      </c>
    </row>
    <row r="450" spans="1:12">
      <c r="A450">
        <v>447</v>
      </c>
      <c r="B450" t="str">
        <f t="shared" si="42"/>
        <v>AT0447</v>
      </c>
      <c r="C450" t="s">
        <v>485</v>
      </c>
      <c r="D450" t="s">
        <v>2872</v>
      </c>
      <c r="E450" t="s">
        <v>118</v>
      </c>
      <c r="F450" t="str">
        <f t="shared" si="43"/>
        <v>insert into actionTerm values(</v>
      </c>
      <c r="G450" t="str">
        <f t="shared" si="44"/>
        <v>'AT0447'</v>
      </c>
      <c r="H450" t="str">
        <f t="shared" si="45"/>
        <v>'HAS_BOOK'</v>
      </c>
      <c r="I450" t="str">
        <f t="shared" si="46"/>
        <v>'BK0032'</v>
      </c>
      <c r="J450" t="str">
        <f t="shared" si="47"/>
        <v>'状態異常回復の技'</v>
      </c>
      <c r="K450" t="s">
        <v>1442</v>
      </c>
      <c r="L450" t="str">
        <f t="shared" si="48"/>
        <v>insert into actionTerm values(,'AT0447','HAS_BOOK','BK0032','状態異常回復の技');</v>
      </c>
    </row>
    <row r="451" spans="1:12">
      <c r="A451">
        <v>448</v>
      </c>
      <c r="B451" t="str">
        <f t="shared" si="42"/>
        <v>AT0448</v>
      </c>
      <c r="C451" t="s">
        <v>485</v>
      </c>
      <c r="D451" t="s">
        <v>2873</v>
      </c>
      <c r="E451" t="s">
        <v>254</v>
      </c>
      <c r="F451" t="str">
        <f t="shared" si="43"/>
        <v>insert into actionTerm values(</v>
      </c>
      <c r="G451" t="str">
        <f t="shared" si="44"/>
        <v>'AT0448'</v>
      </c>
      <c r="H451" t="str">
        <f t="shared" si="45"/>
        <v>'HAS_BOOK'</v>
      </c>
      <c r="I451" t="str">
        <f t="shared" si="46"/>
        <v>'BK0033'</v>
      </c>
      <c r="J451" t="str">
        <f t="shared" si="47"/>
        <v>'闇の魔術に対する防衛術'</v>
      </c>
      <c r="K451" t="s">
        <v>1442</v>
      </c>
      <c r="L451" t="str">
        <f t="shared" si="48"/>
        <v>insert into actionTerm values(,'AT0448','HAS_BOOK','BK0033','闇の魔術に対する防衛術');</v>
      </c>
    </row>
    <row r="452" spans="1:12">
      <c r="A452">
        <v>449</v>
      </c>
      <c r="B452" t="str">
        <f t="shared" si="42"/>
        <v>AT0449</v>
      </c>
      <c r="C452" t="s">
        <v>70</v>
      </c>
      <c r="D452" t="s">
        <v>2880</v>
      </c>
      <c r="E452" t="s">
        <v>2880</v>
      </c>
      <c r="F452" t="str">
        <f t="shared" si="43"/>
        <v>insert into actionTerm values(</v>
      </c>
      <c r="G452" t="str">
        <f t="shared" si="44"/>
        <v>'AT0449'</v>
      </c>
      <c r="H452" t="str">
        <f t="shared" si="45"/>
        <v>'EQ_ITEM_NAME_CONTAINS'</v>
      </c>
      <c r="I452" t="str">
        <f t="shared" si="46"/>
        <v>'魔法剣'</v>
      </c>
      <c r="J452" t="str">
        <f t="shared" si="47"/>
        <v>'魔法剣'</v>
      </c>
      <c r="K452" t="s">
        <v>1442</v>
      </c>
      <c r="L452" t="str">
        <f t="shared" si="48"/>
        <v>insert into actionTerm values(,'AT0449','EQ_ITEM_NAME_CONTAINS','魔法剣','魔法剣');</v>
      </c>
    </row>
    <row r="453" spans="1:12">
      <c r="A453">
        <v>450</v>
      </c>
      <c r="B453" t="str">
        <f t="shared" si="42"/>
        <v>AT0450</v>
      </c>
      <c r="C453" t="s">
        <v>485</v>
      </c>
      <c r="D453" t="s">
        <v>5012</v>
      </c>
      <c r="E453" t="s">
        <v>5004</v>
      </c>
      <c r="F453" t="str">
        <f t="shared" si="43"/>
        <v>insert into actionTerm values(</v>
      </c>
      <c r="G453" t="str">
        <f t="shared" ref="G453:G460" si="49">"'"&amp;B453&amp;"'"</f>
        <v>'AT0450'</v>
      </c>
      <c r="H453" t="str">
        <f t="shared" ref="H453:H460" si="50">"'"&amp;C453&amp;"'"</f>
        <v>'HAS_BOOK'</v>
      </c>
      <c r="I453" t="str">
        <f t="shared" ref="I453:I460" si="51">"'"&amp;D453&amp;"'"</f>
        <v>'BK0413'</v>
      </c>
      <c r="J453" t="str">
        <f t="shared" ref="J453:J460" si="52">"'"&amp;E453&amp;"'"</f>
        <v>'魔術書：ヘルカイザー'</v>
      </c>
      <c r="K453" t="s">
        <v>1442</v>
      </c>
      <c r="L453" t="str">
        <f t="shared" ref="L453:L460" si="53">F453&amp;","&amp;G453&amp;","&amp;H453&amp;","&amp;I453&amp;","&amp;J453&amp;K453</f>
        <v>insert into actionTerm values(,'AT0450','HAS_BOOK','BK0413','魔術書：ヘルカイザー');</v>
      </c>
    </row>
    <row r="454" spans="1:12">
      <c r="A454">
        <v>451</v>
      </c>
      <c r="B454" t="str">
        <f t="shared" si="42"/>
        <v>AT0451</v>
      </c>
      <c r="C454" t="s">
        <v>485</v>
      </c>
      <c r="D454" t="s">
        <v>5013</v>
      </c>
      <c r="E454" t="s">
        <v>5005</v>
      </c>
      <c r="F454" t="str">
        <f t="shared" ref="F454:F460" si="54">"insert into actionTerm values("</f>
        <v>insert into actionTerm values(</v>
      </c>
      <c r="G454" t="str">
        <f t="shared" si="49"/>
        <v>'AT0451'</v>
      </c>
      <c r="H454" t="str">
        <f t="shared" si="50"/>
        <v>'HAS_BOOK'</v>
      </c>
      <c r="I454" t="str">
        <f t="shared" si="51"/>
        <v>'BK0414'</v>
      </c>
      <c r="J454" t="str">
        <f t="shared" si="52"/>
        <v>'魔術書：血しぶき'</v>
      </c>
      <c r="K454" t="s">
        <v>1442</v>
      </c>
      <c r="L454" t="str">
        <f t="shared" si="53"/>
        <v>insert into actionTerm values(,'AT0451','HAS_BOOK','BK0414','魔術書：血しぶき');</v>
      </c>
    </row>
    <row r="455" spans="1:12">
      <c r="A455">
        <v>452</v>
      </c>
      <c r="B455" t="str">
        <f t="shared" ref="B455:B460" si="55">"AT"&amp;TEXT(A455,"0000")</f>
        <v>AT0452</v>
      </c>
      <c r="C455" t="s">
        <v>485</v>
      </c>
      <c r="D455" t="s">
        <v>5014</v>
      </c>
      <c r="E455" t="s">
        <v>5006</v>
      </c>
      <c r="F455" t="str">
        <f t="shared" si="54"/>
        <v>insert into actionTerm values(</v>
      </c>
      <c r="G455" t="str">
        <f t="shared" si="49"/>
        <v>'AT0452'</v>
      </c>
      <c r="H455" t="str">
        <f t="shared" si="50"/>
        <v>'HAS_BOOK'</v>
      </c>
      <c r="I455" t="str">
        <f t="shared" si="51"/>
        <v>'BK0415'</v>
      </c>
      <c r="J455" t="str">
        <f t="shared" si="52"/>
        <v>'魔術書：酸性雨'</v>
      </c>
      <c r="K455" t="s">
        <v>1442</v>
      </c>
      <c r="L455" t="str">
        <f t="shared" si="53"/>
        <v>insert into actionTerm values(,'AT0452','HAS_BOOK','BK0415','魔術書：酸性雨');</v>
      </c>
    </row>
    <row r="456" spans="1:12">
      <c r="A456">
        <v>453</v>
      </c>
      <c r="B456" t="str">
        <f t="shared" si="55"/>
        <v>AT0453</v>
      </c>
      <c r="C456" t="s">
        <v>485</v>
      </c>
      <c r="D456" t="s">
        <v>5015</v>
      </c>
      <c r="E456" t="s">
        <v>5007</v>
      </c>
      <c r="F456" t="str">
        <f t="shared" si="54"/>
        <v>insert into actionTerm values(</v>
      </c>
      <c r="G456" t="str">
        <f t="shared" si="49"/>
        <v>'AT0453'</v>
      </c>
      <c r="H456" t="str">
        <f t="shared" si="50"/>
        <v>'HAS_BOOK'</v>
      </c>
      <c r="I456" t="str">
        <f t="shared" si="51"/>
        <v>'BK0416'</v>
      </c>
      <c r="J456" t="str">
        <f t="shared" si="52"/>
        <v>'魔術書：赤星病'</v>
      </c>
      <c r="K456" t="s">
        <v>1442</v>
      </c>
      <c r="L456" t="str">
        <f t="shared" si="53"/>
        <v>insert into actionTerm values(,'AT0453','HAS_BOOK','BK0416','魔術書：赤星病');</v>
      </c>
    </row>
    <row r="457" spans="1:12">
      <c r="A457">
        <v>454</v>
      </c>
      <c r="B457" t="str">
        <f t="shared" si="55"/>
        <v>AT0454</v>
      </c>
      <c r="C457" t="s">
        <v>485</v>
      </c>
      <c r="D457" t="s">
        <v>5016</v>
      </c>
      <c r="E457" t="s">
        <v>5008</v>
      </c>
      <c r="F457" t="str">
        <f t="shared" si="54"/>
        <v>insert into actionTerm values(</v>
      </c>
      <c r="G457" t="str">
        <f t="shared" si="49"/>
        <v>'AT0454'</v>
      </c>
      <c r="H457" t="str">
        <f t="shared" si="50"/>
        <v>'HAS_BOOK'</v>
      </c>
      <c r="I457" t="str">
        <f t="shared" si="51"/>
        <v>'BK0417'</v>
      </c>
      <c r="J457" t="str">
        <f t="shared" si="52"/>
        <v>'魔術書：油虫'</v>
      </c>
      <c r="K457" t="s">
        <v>1442</v>
      </c>
      <c r="L457" t="str">
        <f t="shared" si="53"/>
        <v>insert into actionTerm values(,'AT0454','HAS_BOOK','BK0417','魔術書：油虫');</v>
      </c>
    </row>
    <row r="458" spans="1:12">
      <c r="A458">
        <v>455</v>
      </c>
      <c r="B458" t="str">
        <f t="shared" si="55"/>
        <v>AT0455</v>
      </c>
      <c r="C458" t="s">
        <v>485</v>
      </c>
      <c r="D458" t="s">
        <v>5017</v>
      </c>
      <c r="E458" t="s">
        <v>5009</v>
      </c>
      <c r="F458" t="str">
        <f t="shared" si="54"/>
        <v>insert into actionTerm values(</v>
      </c>
      <c r="G458" t="str">
        <f t="shared" si="49"/>
        <v>'AT0455'</v>
      </c>
      <c r="H458" t="str">
        <f t="shared" si="50"/>
        <v>'HAS_BOOK'</v>
      </c>
      <c r="I458" t="str">
        <f t="shared" si="51"/>
        <v>'BK0418'</v>
      </c>
      <c r="J458" t="str">
        <f t="shared" si="52"/>
        <v>'魔術書：浸食'</v>
      </c>
      <c r="K458" t="s">
        <v>1442</v>
      </c>
      <c r="L458" t="str">
        <f t="shared" si="53"/>
        <v>insert into actionTerm values(,'AT0455','HAS_BOOK','BK0418','魔術書：浸食');</v>
      </c>
    </row>
    <row r="459" spans="1:12">
      <c r="A459">
        <v>456</v>
      </c>
      <c r="B459" t="str">
        <f t="shared" si="55"/>
        <v>AT0456</v>
      </c>
      <c r="C459" t="s">
        <v>485</v>
      </c>
      <c r="D459" t="s">
        <v>5018</v>
      </c>
      <c r="E459" t="s">
        <v>5010</v>
      </c>
      <c r="F459" t="str">
        <f t="shared" si="54"/>
        <v>insert into actionTerm values(</v>
      </c>
      <c r="G459" t="str">
        <f t="shared" si="49"/>
        <v>'AT0456'</v>
      </c>
      <c r="H459" t="str">
        <f t="shared" si="50"/>
        <v>'HAS_BOOK'</v>
      </c>
      <c r="I459" t="str">
        <f t="shared" si="51"/>
        <v>'BK0419'</v>
      </c>
      <c r="J459" t="str">
        <f t="shared" si="52"/>
        <v>'魔術書：呪い'</v>
      </c>
      <c r="K459" t="s">
        <v>1442</v>
      </c>
      <c r="L459" t="str">
        <f t="shared" si="53"/>
        <v>insert into actionTerm values(,'AT0456','HAS_BOOK','BK0419','魔術書：呪い');</v>
      </c>
    </row>
    <row r="460" spans="1:12">
      <c r="A460">
        <v>457</v>
      </c>
      <c r="B460" t="str">
        <f t="shared" si="55"/>
        <v>AT0457</v>
      </c>
      <c r="C460" t="s">
        <v>485</v>
      </c>
      <c r="D460" t="s">
        <v>5019</v>
      </c>
      <c r="E460" t="s">
        <v>5011</v>
      </c>
      <c r="F460" t="str">
        <f t="shared" si="54"/>
        <v>insert into actionTerm values(</v>
      </c>
      <c r="G460" t="str">
        <f t="shared" si="49"/>
        <v>'AT0457'</v>
      </c>
      <c r="H460" t="str">
        <f t="shared" si="50"/>
        <v>'HAS_BOOK'</v>
      </c>
      <c r="I460" t="str">
        <f t="shared" si="51"/>
        <v>'BK0420'</v>
      </c>
      <c r="J460" t="str">
        <f t="shared" si="52"/>
        <v>'魔術書：ルパートの涙'</v>
      </c>
      <c r="K460" t="s">
        <v>1442</v>
      </c>
      <c r="L460" t="str">
        <f t="shared" si="53"/>
        <v>insert into actionTerm values(,'AT0457','HAS_BOOK','BK0420','魔術書：ルパートの涙');</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0"/>
  <sheetViews>
    <sheetView workbookViewId="0">
      <selection activeCell="R3" sqref="R3:R6"/>
    </sheetView>
  </sheetViews>
  <sheetFormatPr defaultRowHeight="13"/>
  <cols>
    <col min="3" max="3" width="14.81640625" customWidth="1"/>
    <col min="4" max="4" width="38" customWidth="1"/>
  </cols>
  <sheetData>
    <row r="2" spans="1:18">
      <c r="B2" t="s">
        <v>4</v>
      </c>
      <c r="C2" t="s">
        <v>24</v>
      </c>
      <c r="D2" t="s">
        <v>5</v>
      </c>
      <c r="E2" t="s">
        <v>6</v>
      </c>
      <c r="F2" t="s">
        <v>7</v>
      </c>
      <c r="G2" t="s">
        <v>8</v>
      </c>
      <c r="H2" t="s">
        <v>9</v>
      </c>
    </row>
    <row r="3" spans="1:18">
      <c r="A3">
        <v>1</v>
      </c>
      <c r="B3" t="str">
        <f>"AA"&amp;TEXT(A3,"00")</f>
        <v>AA01</v>
      </c>
      <c r="C3" t="s">
        <v>495</v>
      </c>
      <c r="D3" t="s">
        <v>90</v>
      </c>
      <c r="E3">
        <v>16</v>
      </c>
      <c r="F3">
        <v>16</v>
      </c>
      <c r="G3">
        <v>6</v>
      </c>
      <c r="H3">
        <v>2</v>
      </c>
      <c r="I3" t="str">
        <f>"insert into actionAnimation values("</f>
        <v>insert into actionAnimation values(</v>
      </c>
      <c r="J3" t="str">
        <f>"'"&amp;B3&amp;"',"</f>
        <v>'AA01',</v>
      </c>
      <c r="K3" t="str">
        <f>"'"&amp;C3&amp;"',"</f>
        <v>'通常攻撃１',</v>
      </c>
      <c r="L3" t="str">
        <f>"'"&amp;D3&amp;"',"</f>
        <v>'resource/data/image/testAnimation.png',</v>
      </c>
      <c r="M3" t="str">
        <f>E3&amp;","</f>
        <v>16,</v>
      </c>
      <c r="N3" t="str">
        <f>F3&amp;","</f>
        <v>16,</v>
      </c>
      <c r="O3" t="str">
        <f>G3&amp;","</f>
        <v>6,</v>
      </c>
      <c r="P3">
        <f>H3</f>
        <v>2</v>
      </c>
      <c r="Q3" t="s">
        <v>5611</v>
      </c>
      <c r="R3" t="str">
        <f>I3&amp;J3&amp;K3&amp;L3&amp;M3&amp;N3&amp;O3&amp;P3&amp;Q3</f>
        <v>insert into actionAnimation values('AA01','通常攻撃１','resource/data/image/testAnimation.png',16,16,6,2);</v>
      </c>
    </row>
    <row r="4" spans="1:18">
      <c r="A4">
        <v>2</v>
      </c>
      <c r="B4" t="str">
        <f t="shared" ref="B4:B20" si="0">"AA"&amp;TEXT(A4,"00")</f>
        <v>AA02</v>
      </c>
      <c r="C4" t="s">
        <v>92</v>
      </c>
      <c r="D4" t="s">
        <v>91</v>
      </c>
      <c r="E4">
        <v>16</v>
      </c>
      <c r="F4">
        <v>16</v>
      </c>
      <c r="G4">
        <v>6</v>
      </c>
      <c r="H4">
        <v>2</v>
      </c>
      <c r="I4" t="str">
        <f t="shared" ref="I4:I6" si="1">"insert into actionAnimation values("</f>
        <v>insert into actionAnimation values(</v>
      </c>
      <c r="J4" t="str">
        <f t="shared" ref="J4:J6" si="2">"'"&amp;B4&amp;"',"</f>
        <v>'AA02',</v>
      </c>
      <c r="K4" t="str">
        <f t="shared" ref="K4:K6" si="3">"'"&amp;C4&amp;"',"</f>
        <v>'回復',</v>
      </c>
      <c r="L4" t="str">
        <f t="shared" ref="L4:L6" si="4">"'"&amp;D4&amp;"',"</f>
        <v>'resource/data/image/testAnimation2.png',</v>
      </c>
      <c r="M4" t="str">
        <f t="shared" ref="M4:M6" si="5">E4&amp;","</f>
        <v>16,</v>
      </c>
      <c r="N4" t="str">
        <f t="shared" ref="N4:N6" si="6">F4&amp;","</f>
        <v>16,</v>
      </c>
      <c r="O4" t="str">
        <f t="shared" ref="O4:O6" si="7">G4&amp;","</f>
        <v>6,</v>
      </c>
      <c r="P4">
        <f t="shared" ref="P4:P6" si="8">H4</f>
        <v>2</v>
      </c>
      <c r="Q4" t="s">
        <v>5611</v>
      </c>
      <c r="R4" t="str">
        <f t="shared" ref="R4:R6" si="9">I4&amp;J4&amp;K4&amp;L4&amp;M4&amp;N4&amp;O4&amp;P4&amp;Q4</f>
        <v>insert into actionAnimation values('AA02','回復','resource/data/image/testAnimation2.png',16,16,6,2);</v>
      </c>
    </row>
    <row r="5" spans="1:18">
      <c r="A5">
        <v>3</v>
      </c>
      <c r="B5" t="str">
        <f t="shared" si="0"/>
        <v>AA03</v>
      </c>
      <c r="C5" t="s">
        <v>496</v>
      </c>
      <c r="D5" t="s">
        <v>494</v>
      </c>
      <c r="E5">
        <v>128</v>
      </c>
      <c r="F5">
        <v>16</v>
      </c>
      <c r="G5">
        <v>6</v>
      </c>
      <c r="H5">
        <v>2</v>
      </c>
      <c r="I5" t="str">
        <f t="shared" si="1"/>
        <v>insert into actionAnimation values(</v>
      </c>
      <c r="J5" t="str">
        <f t="shared" si="2"/>
        <v>'AA03',</v>
      </c>
      <c r="K5" t="str">
        <f t="shared" si="3"/>
        <v>'ビーム',</v>
      </c>
      <c r="L5" t="str">
        <f t="shared" si="4"/>
        <v>'resource/data/image/testAnimation3.png',</v>
      </c>
      <c r="M5" t="str">
        <f t="shared" si="5"/>
        <v>128,</v>
      </c>
      <c r="N5" t="str">
        <f t="shared" si="6"/>
        <v>16,</v>
      </c>
      <c r="O5" t="str">
        <f t="shared" si="7"/>
        <v>6,</v>
      </c>
      <c r="P5">
        <f t="shared" si="8"/>
        <v>2</v>
      </c>
      <c r="Q5" t="s">
        <v>5611</v>
      </c>
      <c r="R5" t="str">
        <f t="shared" si="9"/>
        <v>insert into actionAnimation values('AA03','ビーム','resource/data/image/testAnimation3.png',128,16,6,2);</v>
      </c>
    </row>
    <row r="6" spans="1:18">
      <c r="A6">
        <v>4</v>
      </c>
      <c r="B6" t="str">
        <f t="shared" si="0"/>
        <v>AA04</v>
      </c>
      <c r="C6" t="s">
        <v>498</v>
      </c>
      <c r="D6" t="s">
        <v>497</v>
      </c>
      <c r="E6">
        <v>98</v>
      </c>
      <c r="F6">
        <v>98</v>
      </c>
      <c r="G6">
        <v>12</v>
      </c>
      <c r="H6">
        <v>2</v>
      </c>
      <c r="I6" t="str">
        <f t="shared" si="1"/>
        <v>insert into actionAnimation values(</v>
      </c>
      <c r="J6" t="str">
        <f t="shared" si="2"/>
        <v>'AA04',</v>
      </c>
      <c r="K6" t="str">
        <f t="shared" si="3"/>
        <v>'詠唱１',</v>
      </c>
      <c r="L6" t="str">
        <f t="shared" si="4"/>
        <v>'resource/data/image/castAnimation1.png',</v>
      </c>
      <c r="M6" t="str">
        <f t="shared" si="5"/>
        <v>98,</v>
      </c>
      <c r="N6" t="str">
        <f t="shared" si="6"/>
        <v>98,</v>
      </c>
      <c r="O6" t="str">
        <f t="shared" si="7"/>
        <v>12,</v>
      </c>
      <c r="P6">
        <f t="shared" si="8"/>
        <v>2</v>
      </c>
      <c r="Q6" t="s">
        <v>5611</v>
      </c>
      <c r="R6" t="str">
        <f t="shared" si="9"/>
        <v>insert into actionAnimation values('AA04','詠唱１','resource/data/image/castAnimation1.png',98,98,12,2);</v>
      </c>
    </row>
    <row r="7" spans="1:18">
      <c r="A7">
        <v>5</v>
      </c>
      <c r="B7" t="str">
        <f t="shared" si="0"/>
        <v>AA05</v>
      </c>
    </row>
    <row r="8" spans="1:18">
      <c r="A8">
        <v>6</v>
      </c>
      <c r="B8" t="str">
        <f t="shared" si="0"/>
        <v>AA06</v>
      </c>
    </row>
    <row r="9" spans="1:18">
      <c r="A9">
        <v>7</v>
      </c>
      <c r="B9" t="str">
        <f t="shared" si="0"/>
        <v>AA07</v>
      </c>
    </row>
    <row r="10" spans="1:18">
      <c r="A10">
        <v>8</v>
      </c>
      <c r="B10" t="str">
        <f t="shared" si="0"/>
        <v>AA08</v>
      </c>
    </row>
    <row r="11" spans="1:18">
      <c r="A11">
        <v>9</v>
      </c>
      <c r="B11" t="str">
        <f t="shared" si="0"/>
        <v>AA09</v>
      </c>
    </row>
    <row r="12" spans="1:18">
      <c r="A12">
        <v>10</v>
      </c>
      <c r="B12" t="str">
        <f t="shared" si="0"/>
        <v>AA10</v>
      </c>
    </row>
    <row r="13" spans="1:18">
      <c r="A13">
        <v>11</v>
      </c>
      <c r="B13" t="str">
        <f t="shared" si="0"/>
        <v>AA11</v>
      </c>
    </row>
    <row r="14" spans="1:18">
      <c r="A14">
        <v>12</v>
      </c>
      <c r="B14" t="str">
        <f t="shared" si="0"/>
        <v>AA12</v>
      </c>
    </row>
    <row r="15" spans="1:18">
      <c r="A15">
        <v>13</v>
      </c>
      <c r="B15" t="str">
        <f t="shared" si="0"/>
        <v>AA13</v>
      </c>
    </row>
    <row r="16" spans="1:18">
      <c r="A16">
        <v>14</v>
      </c>
      <c r="B16" t="str">
        <f t="shared" si="0"/>
        <v>AA14</v>
      </c>
    </row>
    <row r="17" spans="1:2">
      <c r="A17">
        <v>15</v>
      </c>
      <c r="B17" t="str">
        <f t="shared" si="0"/>
        <v>AA15</v>
      </c>
    </row>
    <row r="18" spans="1:2">
      <c r="A18">
        <v>16</v>
      </c>
      <c r="B18" t="str">
        <f t="shared" si="0"/>
        <v>AA16</v>
      </c>
    </row>
    <row r="19" spans="1:2">
      <c r="A19">
        <v>17</v>
      </c>
      <c r="B19" t="str">
        <f t="shared" si="0"/>
        <v>AA17</v>
      </c>
    </row>
    <row r="20" spans="1:2">
      <c r="A20">
        <v>18</v>
      </c>
      <c r="B20" t="str">
        <f t="shared" si="0"/>
        <v>AA18</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22"/>
  <sheetViews>
    <sheetView topLeftCell="A67" workbookViewId="0">
      <selection activeCell="B100" sqref="B100:C100"/>
    </sheetView>
  </sheetViews>
  <sheetFormatPr defaultRowHeight="13"/>
  <cols>
    <col min="3" max="3" width="50.81640625" customWidth="1"/>
    <col min="4" max="4" width="42.26953125" customWidth="1"/>
    <col min="8" max="8" width="2.81640625" customWidth="1"/>
  </cols>
  <sheetData>
    <row r="2" spans="1:17">
      <c r="B2" t="s">
        <v>0</v>
      </c>
      <c r="C2" t="s">
        <v>24</v>
      </c>
      <c r="D2" t="s">
        <v>10</v>
      </c>
    </row>
    <row r="3" spans="1:17">
      <c r="A3">
        <v>1</v>
      </c>
      <c r="B3" t="str">
        <f>"SD"&amp;TEXT(A3,"0000")</f>
        <v>SD0001</v>
      </c>
      <c r="D3" t="s">
        <v>1500</v>
      </c>
      <c r="E3">
        <v>0.66</v>
      </c>
      <c r="F3">
        <v>-1</v>
      </c>
      <c r="G3">
        <v>0</v>
      </c>
      <c r="I3" t="str">
        <f>"inser into sound values("</f>
        <v>inser into sound values(</v>
      </c>
      <c r="J3" t="str">
        <f>"'"&amp;B3&amp;"'"</f>
        <v>'SD0001'</v>
      </c>
      <c r="K3" t="str">
        <f>"'"&amp;C3&amp;"'"</f>
        <v>''</v>
      </c>
      <c r="L3" t="str">
        <f>"'"&amp;D3&amp;"'"</f>
        <v>'resource/bgm/おぞましい真実.wav'</v>
      </c>
      <c r="M3">
        <f>E3</f>
        <v>0.66</v>
      </c>
      <c r="N3">
        <f>F3</f>
        <v>-1</v>
      </c>
      <c r="O3">
        <f>G3</f>
        <v>0</v>
      </c>
      <c r="P3" t="s">
        <v>1442</v>
      </c>
      <c r="Q3" t="str">
        <f>I3&amp;","&amp;J3&amp;","&amp;K3&amp;","&amp;L3&amp;","&amp;M3&amp;","&amp;N3&amp;","&amp;O3&amp;P3</f>
        <v>inser into sound values(,'SD0001','','resource/bgm/おぞましい真実.wav',0.66,-1,0);</v>
      </c>
    </row>
    <row r="4" spans="1:17">
      <c r="A4">
        <v>3</v>
      </c>
      <c r="B4" t="str">
        <f t="shared" ref="B4:B67" si="0">"SD"&amp;TEXT(A4,"0000")</f>
        <v>SD0003</v>
      </c>
      <c r="C4" t="s">
        <v>1620</v>
      </c>
      <c r="D4" t="s">
        <v>1501</v>
      </c>
      <c r="E4">
        <v>0.66</v>
      </c>
      <c r="F4">
        <v>-1</v>
      </c>
      <c r="G4">
        <v>0</v>
      </c>
      <c r="I4" t="str">
        <f t="shared" ref="I4:I67" si="1">"inser into sound values("</f>
        <v>inser into sound values(</v>
      </c>
      <c r="J4" t="str">
        <f t="shared" ref="J4:J67" si="2">"'"&amp;B4&amp;"'"</f>
        <v>'SD0003'</v>
      </c>
      <c r="K4" t="str">
        <f t="shared" ref="K4:K67" si="3">"'"&amp;C4&amp;"'"</f>
        <v>'凄惨な場面で使うつもり作りました。'</v>
      </c>
      <c r="L4" t="str">
        <f t="shared" ref="L4:L67" si="4">"'"&amp;D4&amp;"'"</f>
        <v>'resource/bgm/お祭りの町.wav'</v>
      </c>
      <c r="M4">
        <f t="shared" ref="M4:M67" si="5">E4</f>
        <v>0.66</v>
      </c>
      <c r="N4">
        <f t="shared" ref="N4:N67" si="6">F4</f>
        <v>-1</v>
      </c>
      <c r="O4">
        <f t="shared" ref="O4:O67" si="7">G4</f>
        <v>0</v>
      </c>
      <c r="P4" t="s">
        <v>1442</v>
      </c>
      <c r="Q4" t="str">
        <f t="shared" ref="Q4:Q67" si="8">I4&amp;","&amp;J4&amp;","&amp;K4&amp;","&amp;L4&amp;","&amp;M4&amp;","&amp;N4&amp;","&amp;O4&amp;P4</f>
        <v>inser into sound values(,'SD0003','凄惨な場面で使うつもり作りました。','resource/bgm/お祭りの町.wav',0.66,-1,0);</v>
      </c>
    </row>
    <row r="5" spans="1:17">
      <c r="A5">
        <v>4</v>
      </c>
      <c r="B5" t="str">
        <f t="shared" si="0"/>
        <v>SD0004</v>
      </c>
      <c r="C5" t="s">
        <v>1621</v>
      </c>
      <c r="D5" t="s">
        <v>1502</v>
      </c>
      <c r="E5">
        <v>0.66</v>
      </c>
      <c r="F5">
        <v>-1</v>
      </c>
      <c r="G5">
        <v>0</v>
      </c>
      <c r="I5" t="str">
        <f t="shared" si="1"/>
        <v>inser into sound values(</v>
      </c>
      <c r="J5" t="str">
        <f t="shared" si="2"/>
        <v>'SD0004'</v>
      </c>
      <c r="K5" t="str">
        <f t="shared" si="3"/>
        <v>'ハッピーな感じなのにFWっぽい感じにしました。'</v>
      </c>
      <c r="L5" t="str">
        <f t="shared" si="4"/>
        <v>'resource/bgm/さわやかな冒険.wav'</v>
      </c>
      <c r="M5">
        <f t="shared" si="5"/>
        <v>0.66</v>
      </c>
      <c r="N5">
        <f t="shared" si="6"/>
        <v>-1</v>
      </c>
      <c r="O5">
        <f t="shared" si="7"/>
        <v>0</v>
      </c>
      <c r="P5" t="s">
        <v>1442</v>
      </c>
      <c r="Q5" t="str">
        <f t="shared" si="8"/>
        <v>inser into sound values(,'SD0004','ハッピーな感じなのにFWっぽい感じにしました。','resource/bgm/さわやかな冒険.wav',0.66,-1,0);</v>
      </c>
    </row>
    <row r="6" spans="1:17">
      <c r="A6">
        <v>5</v>
      </c>
      <c r="B6" t="str">
        <f t="shared" si="0"/>
        <v>SD0005</v>
      </c>
      <c r="D6" t="s">
        <v>1503</v>
      </c>
      <c r="E6">
        <v>0.66</v>
      </c>
      <c r="F6">
        <v>-1</v>
      </c>
      <c r="G6">
        <v>0</v>
      </c>
      <c r="I6" t="str">
        <f t="shared" si="1"/>
        <v>inser into sound values(</v>
      </c>
      <c r="J6" t="str">
        <f t="shared" si="2"/>
        <v>'SD0005'</v>
      </c>
      <c r="K6" t="str">
        <f t="shared" si="3"/>
        <v>''</v>
      </c>
      <c r="L6" t="str">
        <f t="shared" si="4"/>
        <v>'resource/bgm/とてものどかな村.wav'</v>
      </c>
      <c r="M6">
        <f t="shared" si="5"/>
        <v>0.66</v>
      </c>
      <c r="N6">
        <f t="shared" si="6"/>
        <v>-1</v>
      </c>
      <c r="O6">
        <f t="shared" si="7"/>
        <v>0</v>
      </c>
      <c r="P6" t="s">
        <v>1442</v>
      </c>
      <c r="Q6" t="str">
        <f t="shared" si="8"/>
        <v>inser into sound values(,'SD0005','','resource/bgm/とてものどかな村.wav',0.66,-1,0);</v>
      </c>
    </row>
    <row r="7" spans="1:17">
      <c r="A7">
        <v>8</v>
      </c>
      <c r="B7" t="str">
        <f t="shared" si="0"/>
        <v>SD0008</v>
      </c>
      <c r="C7" t="s">
        <v>1622</v>
      </c>
      <c r="D7" t="s">
        <v>1504</v>
      </c>
      <c r="E7">
        <v>0.66</v>
      </c>
      <c r="F7">
        <v>-1</v>
      </c>
      <c r="G7">
        <v>0</v>
      </c>
      <c r="I7" t="str">
        <f t="shared" si="1"/>
        <v>inser into sound values(</v>
      </c>
      <c r="J7" t="str">
        <f t="shared" si="2"/>
        <v>'SD0008'</v>
      </c>
      <c r="K7" t="str">
        <f t="shared" si="3"/>
        <v>'遥か昔ソナーで作った曲。/昔作った曲は譜面データはあるのですが、ソフトを変えたので読めません。/よって当時出しておいたwavしか聞く手段がないのです。/'</v>
      </c>
      <c r="L7" t="str">
        <f t="shared" si="4"/>
        <v>'resource/bgm/のどかな村.wav'</v>
      </c>
      <c r="M7">
        <f t="shared" si="5"/>
        <v>0.66</v>
      </c>
      <c r="N7">
        <f t="shared" si="6"/>
        <v>-1</v>
      </c>
      <c r="O7">
        <f t="shared" si="7"/>
        <v>0</v>
      </c>
      <c r="P7" t="s">
        <v>1442</v>
      </c>
      <c r="Q7" t="str">
        <f t="shared" si="8"/>
        <v>inser into sound values(,'SD0008','遥か昔ソナーで作った曲。/昔作った曲は譜面データはあるのですが、ソフトを変えたので読めません。/よって当時出しておいたwavしか聞く手段がないのです。/','resource/bgm/のどかな村.wav',0.66,-1,0);</v>
      </c>
    </row>
    <row r="8" spans="1:17">
      <c r="A8">
        <v>9</v>
      </c>
      <c r="B8" t="str">
        <f t="shared" si="0"/>
        <v>SD0009</v>
      </c>
      <c r="C8" t="s">
        <v>1623</v>
      </c>
      <c r="D8" t="s">
        <v>1505</v>
      </c>
      <c r="E8">
        <v>0.33</v>
      </c>
      <c r="F8">
        <v>-1</v>
      </c>
      <c r="G8">
        <v>0</v>
      </c>
      <c r="I8" t="str">
        <f t="shared" si="1"/>
        <v>inser into sound values(</v>
      </c>
      <c r="J8" t="str">
        <f t="shared" si="2"/>
        <v>'SD0009'</v>
      </c>
      <c r="K8" t="str">
        <f t="shared" si="3"/>
        <v>'遥か昔ソナーで作った曲。'</v>
      </c>
      <c r="L8" t="str">
        <f t="shared" si="4"/>
        <v>'resource/bgm/オープニング.wav'</v>
      </c>
      <c r="M8">
        <f t="shared" si="5"/>
        <v>0.33</v>
      </c>
      <c r="N8">
        <f t="shared" si="6"/>
        <v>-1</v>
      </c>
      <c r="O8">
        <f t="shared" si="7"/>
        <v>0</v>
      </c>
      <c r="P8" t="s">
        <v>1442</v>
      </c>
      <c r="Q8" t="str">
        <f t="shared" si="8"/>
        <v>inser into sound values(,'SD0009','遥か昔ソナーで作った曲。','resource/bgm/オープニング.wav',0.33,-1,0);</v>
      </c>
    </row>
    <row r="9" spans="1:17">
      <c r="A9">
        <v>10</v>
      </c>
      <c r="B9" t="str">
        <f t="shared" si="0"/>
        <v>SD0010</v>
      </c>
      <c r="C9" t="s">
        <v>1624</v>
      </c>
      <c r="D9" t="s">
        <v>1506</v>
      </c>
      <c r="E9">
        <v>0.66</v>
      </c>
      <c r="F9">
        <v>-1</v>
      </c>
      <c r="G9">
        <v>0</v>
      </c>
      <c r="I9" t="str">
        <f t="shared" si="1"/>
        <v>inser into sound values(</v>
      </c>
      <c r="J9" t="str">
        <f t="shared" si="2"/>
        <v>'SD0010'</v>
      </c>
      <c r="K9" t="str">
        <f t="shared" si="3"/>
        <v>'FFっぽくしたかった曲。'</v>
      </c>
      <c r="L9" t="str">
        <f t="shared" si="4"/>
        <v>'resource/bgm/まあいいか.wav'</v>
      </c>
      <c r="M9">
        <f t="shared" si="5"/>
        <v>0.66</v>
      </c>
      <c r="N9">
        <f t="shared" si="6"/>
        <v>-1</v>
      </c>
      <c r="O9">
        <f t="shared" si="7"/>
        <v>0</v>
      </c>
      <c r="P9" t="s">
        <v>1442</v>
      </c>
      <c r="Q9" t="str">
        <f t="shared" si="8"/>
        <v>inser into sound values(,'SD0010','FFっぽくしたかった曲。','resource/bgm/まあいいか.wav',0.66,-1,0);</v>
      </c>
    </row>
    <row r="10" spans="1:17">
      <c r="A10">
        <v>11</v>
      </c>
      <c r="B10" t="str">
        <f t="shared" si="0"/>
        <v>SD0011</v>
      </c>
      <c r="C10" t="s">
        <v>1625</v>
      </c>
      <c r="D10" t="s">
        <v>1507</v>
      </c>
      <c r="E10">
        <v>0.66</v>
      </c>
      <c r="F10">
        <v>-1</v>
      </c>
      <c r="G10">
        <v>0</v>
      </c>
      <c r="I10" t="str">
        <f t="shared" si="1"/>
        <v>inser into sound values(</v>
      </c>
      <c r="J10" t="str">
        <f t="shared" si="2"/>
        <v>'SD0011'</v>
      </c>
      <c r="K10" t="str">
        <f t="shared" si="3"/>
        <v>'クロノトリガーの原始時代っぽくしたかった曲。'</v>
      </c>
      <c r="L10" t="str">
        <f t="shared" si="4"/>
        <v>'resource/bgm/エスニック・プレース.wav'</v>
      </c>
      <c r="M10">
        <f t="shared" si="5"/>
        <v>0.66</v>
      </c>
      <c r="N10">
        <f t="shared" si="6"/>
        <v>-1</v>
      </c>
      <c r="O10">
        <f t="shared" si="7"/>
        <v>0</v>
      </c>
      <c r="P10" t="s">
        <v>1442</v>
      </c>
      <c r="Q10" t="str">
        <f t="shared" si="8"/>
        <v>inser into sound values(,'SD0011','クロノトリガーの原始時代っぽくしたかった曲。','resource/bgm/エスニック・プレース.wav',0.66,-1,0);</v>
      </c>
    </row>
    <row r="11" spans="1:17">
      <c r="A11">
        <v>12</v>
      </c>
      <c r="B11" t="str">
        <f t="shared" si="0"/>
        <v>SD0012</v>
      </c>
      <c r="D11" t="s">
        <v>1508</v>
      </c>
      <c r="E11">
        <v>0.66</v>
      </c>
      <c r="F11">
        <v>-1</v>
      </c>
      <c r="G11">
        <v>0</v>
      </c>
      <c r="I11" t="str">
        <f t="shared" si="1"/>
        <v>inser into sound values(</v>
      </c>
      <c r="J11" t="str">
        <f t="shared" si="2"/>
        <v>'SD0012'</v>
      </c>
      <c r="K11" t="str">
        <f t="shared" si="3"/>
        <v>''</v>
      </c>
      <c r="L11" t="str">
        <f t="shared" si="4"/>
        <v>'resource/bgm/エンディング.wav'</v>
      </c>
      <c r="M11">
        <f t="shared" si="5"/>
        <v>0.66</v>
      </c>
      <c r="N11">
        <f t="shared" si="6"/>
        <v>-1</v>
      </c>
      <c r="O11">
        <f t="shared" si="7"/>
        <v>0</v>
      </c>
      <c r="P11" t="s">
        <v>1442</v>
      </c>
      <c r="Q11" t="str">
        <f t="shared" si="8"/>
        <v>inser into sound values(,'SD0012','','resource/bgm/エンディング.wav',0.66,-1,0);</v>
      </c>
    </row>
    <row r="12" spans="1:17">
      <c r="A12">
        <v>13</v>
      </c>
      <c r="B12" t="str">
        <f t="shared" si="0"/>
        <v>SD0013</v>
      </c>
      <c r="C12" t="s">
        <v>1626</v>
      </c>
      <c r="D12" t="s">
        <v>1509</v>
      </c>
      <c r="E12">
        <v>0.66</v>
      </c>
      <c r="F12">
        <v>-1</v>
      </c>
      <c r="G12">
        <v>0</v>
      </c>
      <c r="I12" t="str">
        <f t="shared" si="1"/>
        <v>inser into sound values(</v>
      </c>
      <c r="J12" t="str">
        <f t="shared" si="2"/>
        <v>'SD0013'</v>
      </c>
      <c r="K12" t="str">
        <f t="shared" si="3"/>
        <v>'遥か昔ソナーで作った曲。/多分FWに入ってる曲では一番古いんじゃないかな。/FWに使われている衣笠フレームワークは開発初期段階では/シューティングゲームをテスト用の題材にしていたのです。/もちろん今でもSTG用の処理が残っているので作ろうと思えば作れますよ。'</v>
      </c>
      <c r="L12" t="str">
        <f t="shared" si="4"/>
        <v>'resource/bgm/シューティング・ステージ１.wav'</v>
      </c>
      <c r="M12">
        <f t="shared" si="5"/>
        <v>0.66</v>
      </c>
      <c r="N12">
        <f t="shared" si="6"/>
        <v>-1</v>
      </c>
      <c r="O12">
        <f t="shared" si="7"/>
        <v>0</v>
      </c>
      <c r="P12" t="s">
        <v>1442</v>
      </c>
      <c r="Q12" t="str">
        <f t="shared" si="8"/>
        <v>inser into sound values(,'SD0013','遥か昔ソナーで作った曲。/多分FWに入ってる曲では一番古いんじゃないかな。/FWに使われている衣笠フレームワークは開発初期段階では/シューティングゲームをテスト用の題材にしていたのです。/もちろん今でもSTG用の処理が残っているので作ろうと思えば作れますよ。','resource/bgm/シューティング・ステージ１.wav',0.66,-1,0);</v>
      </c>
    </row>
    <row r="13" spans="1:17">
      <c r="A13">
        <v>14</v>
      </c>
      <c r="B13" t="str">
        <f t="shared" si="0"/>
        <v>SD0014</v>
      </c>
      <c r="C13" t="s">
        <v>1627</v>
      </c>
      <c r="D13" t="s">
        <v>1510</v>
      </c>
      <c r="E13">
        <v>0.66</v>
      </c>
      <c r="F13">
        <v>-1</v>
      </c>
      <c r="G13">
        <v>0</v>
      </c>
      <c r="I13" t="str">
        <f t="shared" si="1"/>
        <v>inser into sound values(</v>
      </c>
      <c r="J13" t="str">
        <f t="shared" si="2"/>
        <v>'SD0014'</v>
      </c>
      <c r="K13" t="str">
        <f t="shared" si="3"/>
        <v>'遥か昔ソナーで作った曲。タムタムしていてガンヘッドみたいです。'</v>
      </c>
      <c r="L13" t="str">
        <f t="shared" si="4"/>
        <v>'resource/bgm/シューティング・ステージ２.wav'</v>
      </c>
      <c r="M13">
        <f t="shared" si="5"/>
        <v>0.66</v>
      </c>
      <c r="N13">
        <f t="shared" si="6"/>
        <v>-1</v>
      </c>
      <c r="O13">
        <f t="shared" si="7"/>
        <v>0</v>
      </c>
      <c r="P13" t="s">
        <v>1442</v>
      </c>
      <c r="Q13" t="str">
        <f t="shared" si="8"/>
        <v>inser into sound values(,'SD0014','遥か昔ソナーで作った曲。タムタムしていてガンヘッドみたいです。','resource/bgm/シューティング・ステージ２.wav',0.66,-1,0);</v>
      </c>
    </row>
    <row r="14" spans="1:17">
      <c r="A14">
        <v>16</v>
      </c>
      <c r="B14" t="str">
        <f t="shared" si="0"/>
        <v>SD0016</v>
      </c>
      <c r="C14" t="s">
        <v>1628</v>
      </c>
      <c r="D14" t="s">
        <v>1511</v>
      </c>
      <c r="E14">
        <v>0.66</v>
      </c>
      <c r="F14">
        <v>-1</v>
      </c>
      <c r="G14">
        <v>0</v>
      </c>
      <c r="I14" t="str">
        <f t="shared" si="1"/>
        <v>inser into sound values(</v>
      </c>
      <c r="J14" t="str">
        <f t="shared" si="2"/>
        <v>'SD0016'</v>
      </c>
      <c r="K14" t="str">
        <f t="shared" si="3"/>
        <v>'3面っぽくないけど3面用に作った曲。'</v>
      </c>
      <c r="L14" t="str">
        <f t="shared" si="4"/>
        <v>'resource/bgm/シューティング・ステージ３.wav'</v>
      </c>
      <c r="M14">
        <f t="shared" si="5"/>
        <v>0.66</v>
      </c>
      <c r="N14">
        <f t="shared" si="6"/>
        <v>-1</v>
      </c>
      <c r="O14">
        <f t="shared" si="7"/>
        <v>0</v>
      </c>
      <c r="P14" t="s">
        <v>1442</v>
      </c>
      <c r="Q14" t="str">
        <f t="shared" si="8"/>
        <v>inser into sound values(,'SD0016','3面っぽくないけど3面用に作った曲。','resource/bgm/シューティング・ステージ３.wav',0.66,-1,0);</v>
      </c>
    </row>
    <row r="15" spans="1:17">
      <c r="A15">
        <v>17</v>
      </c>
      <c r="B15" t="str">
        <f t="shared" si="0"/>
        <v>SD0017</v>
      </c>
      <c r="C15" t="s">
        <v>1629</v>
      </c>
      <c r="D15" t="s">
        <v>1512</v>
      </c>
      <c r="E15">
        <v>0.66</v>
      </c>
      <c r="F15">
        <v>-1</v>
      </c>
      <c r="G15">
        <v>0</v>
      </c>
      <c r="I15" t="str">
        <f t="shared" si="1"/>
        <v>inser into sound values(</v>
      </c>
      <c r="J15" t="str">
        <f t="shared" si="2"/>
        <v>'SD0017'</v>
      </c>
      <c r="K15" t="str">
        <f t="shared" si="3"/>
        <v>'4面っぽくないけど4面用に作った曲。'</v>
      </c>
      <c r="L15" t="str">
        <f t="shared" si="4"/>
        <v>'resource/bgm/シューティング・ステージ４.wav'</v>
      </c>
      <c r="M15">
        <f t="shared" si="5"/>
        <v>0.66</v>
      </c>
      <c r="N15">
        <f t="shared" si="6"/>
        <v>-1</v>
      </c>
      <c r="O15">
        <f t="shared" si="7"/>
        <v>0</v>
      </c>
      <c r="P15" t="s">
        <v>1442</v>
      </c>
      <c r="Q15" t="str">
        <f t="shared" si="8"/>
        <v>inser into sound values(,'SD0017','4面っぽくないけど4面用に作った曲。','resource/bgm/シューティング・ステージ４.wav',0.66,-1,0);</v>
      </c>
    </row>
    <row r="16" spans="1:17">
      <c r="A16">
        <v>18</v>
      </c>
      <c r="B16" t="str">
        <f t="shared" si="0"/>
        <v>SD0018</v>
      </c>
      <c r="D16" t="s">
        <v>1513</v>
      </c>
      <c r="E16">
        <v>0.66</v>
      </c>
      <c r="F16">
        <v>-1</v>
      </c>
      <c r="G16">
        <v>0</v>
      </c>
      <c r="I16" t="str">
        <f t="shared" si="1"/>
        <v>inser into sound values(</v>
      </c>
      <c r="J16" t="str">
        <f t="shared" si="2"/>
        <v>'SD0018'</v>
      </c>
      <c r="K16" t="str">
        <f t="shared" si="3"/>
        <v>''</v>
      </c>
      <c r="L16" t="str">
        <f t="shared" si="4"/>
        <v>'resource/bgm/デジタル空間.wav'</v>
      </c>
      <c r="M16">
        <f t="shared" si="5"/>
        <v>0.66</v>
      </c>
      <c r="N16">
        <f t="shared" si="6"/>
        <v>-1</v>
      </c>
      <c r="O16">
        <f t="shared" si="7"/>
        <v>0</v>
      </c>
      <c r="P16" t="s">
        <v>1442</v>
      </c>
      <c r="Q16" t="str">
        <f t="shared" si="8"/>
        <v>inser into sound values(,'SD0018','','resource/bgm/デジタル空間.wav',0.66,-1,0);</v>
      </c>
    </row>
    <row r="17" spans="1:17">
      <c r="A17">
        <v>19</v>
      </c>
      <c r="B17" t="str">
        <f t="shared" si="0"/>
        <v>SD0019</v>
      </c>
      <c r="C17" t="s">
        <v>1630</v>
      </c>
      <c r="D17" t="s">
        <v>1514</v>
      </c>
      <c r="E17">
        <v>0.3</v>
      </c>
      <c r="F17">
        <v>-1</v>
      </c>
      <c r="G17">
        <v>0</v>
      </c>
      <c r="I17" t="str">
        <f t="shared" si="1"/>
        <v>inser into sound values(</v>
      </c>
      <c r="J17" t="str">
        <f t="shared" si="2"/>
        <v>'SD0019'</v>
      </c>
      <c r="K17" t="str">
        <f t="shared" si="3"/>
        <v>'メインのバトル曲です。通常用。'</v>
      </c>
      <c r="L17" t="str">
        <f t="shared" si="4"/>
        <v>'resource/bgm/バトル1（リメイク）.wav'</v>
      </c>
      <c r="M17">
        <f t="shared" si="5"/>
        <v>0.3</v>
      </c>
      <c r="N17">
        <f t="shared" si="6"/>
        <v>-1</v>
      </c>
      <c r="O17">
        <f t="shared" si="7"/>
        <v>0</v>
      </c>
      <c r="P17" t="s">
        <v>1442</v>
      </c>
      <c r="Q17" t="str">
        <f t="shared" si="8"/>
        <v>inser into sound values(,'SD0019','メインのバトル曲です。通常用。','resource/bgm/バトル1（リメイク）.wav',0.3,-1,0);</v>
      </c>
    </row>
    <row r="18" spans="1:17">
      <c r="A18">
        <v>20</v>
      </c>
      <c r="B18" t="str">
        <f t="shared" si="0"/>
        <v>SD0020</v>
      </c>
      <c r="C18" t="s">
        <v>1630</v>
      </c>
      <c r="D18" t="s">
        <v>1515</v>
      </c>
      <c r="E18">
        <v>0.66</v>
      </c>
      <c r="F18">
        <v>-1</v>
      </c>
      <c r="G18">
        <v>0</v>
      </c>
      <c r="I18" t="str">
        <f t="shared" si="1"/>
        <v>inser into sound values(</v>
      </c>
      <c r="J18" t="str">
        <f t="shared" si="2"/>
        <v>'SD0020'</v>
      </c>
      <c r="K18" t="str">
        <f t="shared" si="3"/>
        <v>'メインのバトル曲です。通常用。'</v>
      </c>
      <c r="L18" t="str">
        <f t="shared" si="4"/>
        <v>'resource/bgm/バトル１（新）.wav'</v>
      </c>
      <c r="M18">
        <f t="shared" si="5"/>
        <v>0.66</v>
      </c>
      <c r="N18">
        <f t="shared" si="6"/>
        <v>-1</v>
      </c>
      <c r="O18">
        <f t="shared" si="7"/>
        <v>0</v>
      </c>
      <c r="P18" t="s">
        <v>1442</v>
      </c>
      <c r="Q18" t="str">
        <f t="shared" si="8"/>
        <v>inser into sound values(,'SD0020','メインのバトル曲です。通常用。','resource/bgm/バトル１（新）.wav',0.66,-1,0);</v>
      </c>
    </row>
    <row r="19" spans="1:17">
      <c r="A19">
        <v>21</v>
      </c>
      <c r="B19" t="str">
        <f t="shared" si="0"/>
        <v>SD0021</v>
      </c>
      <c r="C19" t="s">
        <v>1631</v>
      </c>
      <c r="D19" t="s">
        <v>1516</v>
      </c>
      <c r="E19">
        <v>0.3</v>
      </c>
      <c r="F19">
        <v>-1</v>
      </c>
      <c r="G19">
        <v>0</v>
      </c>
      <c r="I19" t="str">
        <f t="shared" si="1"/>
        <v>inser into sound values(</v>
      </c>
      <c r="J19" t="str">
        <f t="shared" si="2"/>
        <v>'SD0021'</v>
      </c>
      <c r="K19" t="str">
        <f t="shared" si="3"/>
        <v>'遥か昔ソナーで作った曲。メインのバトル曲です。通常用。'</v>
      </c>
      <c r="L19" t="str">
        <f t="shared" si="4"/>
        <v>'resource/bgm/バトル１（旧）.wav'</v>
      </c>
      <c r="M19">
        <f t="shared" si="5"/>
        <v>0.3</v>
      </c>
      <c r="N19">
        <f t="shared" si="6"/>
        <v>-1</v>
      </c>
      <c r="O19">
        <f t="shared" si="7"/>
        <v>0</v>
      </c>
      <c r="P19" t="s">
        <v>1442</v>
      </c>
      <c r="Q19" t="str">
        <f t="shared" si="8"/>
        <v>inser into sound values(,'SD0021','遥か昔ソナーで作った曲。メインのバトル曲です。通常用。','resource/bgm/バトル１（旧）.wav',0.3,-1,0);</v>
      </c>
    </row>
    <row r="20" spans="1:17">
      <c r="A20">
        <v>22</v>
      </c>
      <c r="B20" t="str">
        <f t="shared" si="0"/>
        <v>SD0022</v>
      </c>
      <c r="C20" t="s">
        <v>1632</v>
      </c>
      <c r="D20" t="s">
        <v>1517</v>
      </c>
      <c r="E20">
        <v>0.3</v>
      </c>
      <c r="F20">
        <v>-1</v>
      </c>
      <c r="G20">
        <v>0</v>
      </c>
      <c r="I20" t="str">
        <f t="shared" si="1"/>
        <v>inser into sound values(</v>
      </c>
      <c r="J20" t="str">
        <f t="shared" si="2"/>
        <v>'SD0022'</v>
      </c>
      <c r="K20" t="str">
        <f t="shared" si="3"/>
        <v>'メインのバトル曲です。対ベルマ用。'</v>
      </c>
      <c r="L20" t="str">
        <f t="shared" si="4"/>
        <v>'resource/bgm/バトル１～２.wav'</v>
      </c>
      <c r="M20">
        <f t="shared" si="5"/>
        <v>0.3</v>
      </c>
      <c r="N20">
        <f t="shared" si="6"/>
        <v>-1</v>
      </c>
      <c r="O20">
        <f t="shared" si="7"/>
        <v>0</v>
      </c>
      <c r="P20" t="s">
        <v>1442</v>
      </c>
      <c r="Q20" t="str">
        <f t="shared" si="8"/>
        <v>inser into sound values(,'SD0022','メインのバトル曲です。対ベルマ用。','resource/bgm/バトル１～２.wav',0.3,-1,0);</v>
      </c>
    </row>
    <row r="21" spans="1:17">
      <c r="A21">
        <v>23</v>
      </c>
      <c r="B21" t="str">
        <f t="shared" si="0"/>
        <v>SD0023</v>
      </c>
      <c r="C21" t="s">
        <v>1633</v>
      </c>
      <c r="D21" t="s">
        <v>1518</v>
      </c>
      <c r="E21">
        <v>0.66</v>
      </c>
      <c r="F21">
        <v>-1</v>
      </c>
      <c r="G21">
        <v>0</v>
      </c>
      <c r="I21" t="str">
        <f t="shared" si="1"/>
        <v>inser into sound values(</v>
      </c>
      <c r="J21" t="str">
        <f t="shared" si="2"/>
        <v>'SD0023'</v>
      </c>
      <c r="K21" t="str">
        <f t="shared" si="3"/>
        <v>'メインのバトル曲です。対ベルマ用。/昔作った（旧）もあるんですがなぜか再生できないので入ってません。'</v>
      </c>
      <c r="L21" t="str">
        <f t="shared" si="4"/>
        <v>'resource/bgm/バトル２（新）.wav'</v>
      </c>
      <c r="M21">
        <f t="shared" si="5"/>
        <v>0.66</v>
      </c>
      <c r="N21">
        <f t="shared" si="6"/>
        <v>-1</v>
      </c>
      <c r="O21">
        <f t="shared" si="7"/>
        <v>0</v>
      </c>
      <c r="P21" t="s">
        <v>1442</v>
      </c>
      <c r="Q21" t="str">
        <f t="shared" si="8"/>
        <v>inser into sound values(,'SD0023','メインのバトル曲です。対ベルマ用。/昔作った（旧）もあるんですがなぜか再生できないので入ってません。','resource/bgm/バトル２（新）.wav',0.66,-1,0);</v>
      </c>
    </row>
    <row r="22" spans="1:17">
      <c r="A22">
        <v>24</v>
      </c>
      <c r="B22" t="str">
        <f t="shared" si="0"/>
        <v>SD0024</v>
      </c>
      <c r="C22" t="s">
        <v>1634</v>
      </c>
      <c r="D22" t="s">
        <v>1519</v>
      </c>
      <c r="E22">
        <v>0.3</v>
      </c>
      <c r="F22">
        <v>-1</v>
      </c>
      <c r="G22">
        <v>0</v>
      </c>
      <c r="I22" t="str">
        <f t="shared" si="1"/>
        <v>inser into sound values(</v>
      </c>
      <c r="J22" t="str">
        <f t="shared" si="2"/>
        <v>'SD0024'</v>
      </c>
      <c r="K22" t="str">
        <f t="shared" si="3"/>
        <v>'クロノトリガーっぽくして/ああ大ボスだってわかるようにしたかった曲'</v>
      </c>
      <c r="L22" t="str">
        <f t="shared" si="4"/>
        <v>'resource/bgm/バトル３.wav'</v>
      </c>
      <c r="M22">
        <f t="shared" si="5"/>
        <v>0.3</v>
      </c>
      <c r="N22">
        <f t="shared" si="6"/>
        <v>-1</v>
      </c>
      <c r="O22">
        <f t="shared" si="7"/>
        <v>0</v>
      </c>
      <c r="P22" t="s">
        <v>1442</v>
      </c>
      <c r="Q22" t="str">
        <f t="shared" si="8"/>
        <v>inser into sound values(,'SD0024','クロノトリガーっぽくして/ああ大ボスだってわかるようにしたかった曲','resource/bgm/バトル３.wav',0.3,-1,0);</v>
      </c>
    </row>
    <row r="23" spans="1:17">
      <c r="A23">
        <v>25</v>
      </c>
      <c r="B23" t="str">
        <f t="shared" si="0"/>
        <v>SD0025</v>
      </c>
      <c r="C23" t="s">
        <v>1635</v>
      </c>
      <c r="D23" t="s">
        <v>1520</v>
      </c>
      <c r="E23">
        <v>0.44</v>
      </c>
      <c r="F23">
        <v>-1</v>
      </c>
      <c r="G23">
        <v>0</v>
      </c>
      <c r="I23" t="str">
        <f t="shared" si="1"/>
        <v>inser into sound values(</v>
      </c>
      <c r="J23" t="str">
        <f t="shared" si="2"/>
        <v>'SD0025'</v>
      </c>
      <c r="K23" t="str">
        <f t="shared" si="3"/>
        <v>'遥か昔ソナーで作った曲。メインテーマ。/異世界を冒険してる感じです。/elonaのオープニングで流れても違和感ない感じを目指しました。'</v>
      </c>
      <c r="L23" t="str">
        <f t="shared" si="4"/>
        <v>'resource/bgm/フィールド.wav'</v>
      </c>
      <c r="M23">
        <f t="shared" si="5"/>
        <v>0.44</v>
      </c>
      <c r="N23">
        <f t="shared" si="6"/>
        <v>-1</v>
      </c>
      <c r="O23">
        <f t="shared" si="7"/>
        <v>0</v>
      </c>
      <c r="P23" t="s">
        <v>1442</v>
      </c>
      <c r="Q23" t="str">
        <f t="shared" si="8"/>
        <v>inser into sound values(,'SD0025','遥か昔ソナーで作った曲。メインテーマ。/異世界を冒険してる感じです。/elonaのオープニングで流れても違和感ない感じを目指しました。','resource/bgm/フィールド.wav',0.44,-1,0);</v>
      </c>
    </row>
    <row r="24" spans="1:17">
      <c r="A24">
        <v>26</v>
      </c>
      <c r="B24" t="str">
        <f t="shared" si="0"/>
        <v>SD0026</v>
      </c>
      <c r="C24" t="s">
        <v>1636</v>
      </c>
      <c r="D24" t="s">
        <v>1521</v>
      </c>
      <c r="E24">
        <v>0.78</v>
      </c>
      <c r="F24">
        <v>-1</v>
      </c>
      <c r="G24">
        <v>0</v>
      </c>
      <c r="I24" t="str">
        <f t="shared" si="1"/>
        <v>inser into sound values(</v>
      </c>
      <c r="J24" t="str">
        <f t="shared" si="2"/>
        <v>'SD0026'</v>
      </c>
      <c r="K24" t="str">
        <f t="shared" si="3"/>
        <v>'遥か昔ソナーで作った曲。/メインテーマ。'</v>
      </c>
      <c r="L24" t="str">
        <f t="shared" si="4"/>
        <v>'resource/bgm/フィールド２.wav'</v>
      </c>
      <c r="M24">
        <f t="shared" si="5"/>
        <v>0.78</v>
      </c>
      <c r="N24">
        <f t="shared" si="6"/>
        <v>-1</v>
      </c>
      <c r="O24">
        <f t="shared" si="7"/>
        <v>0</v>
      </c>
      <c r="P24" t="s">
        <v>1442</v>
      </c>
      <c r="Q24" t="str">
        <f t="shared" si="8"/>
        <v>inser into sound values(,'SD0026','遥か昔ソナーで作った曲。/メインテーマ。','resource/bgm/フィールド２.wav',0.78,-1,0);</v>
      </c>
    </row>
    <row r="25" spans="1:17">
      <c r="A25">
        <v>27</v>
      </c>
      <c r="B25" t="str">
        <f t="shared" si="0"/>
        <v>SD0027</v>
      </c>
      <c r="C25" t="s">
        <v>1636</v>
      </c>
      <c r="D25" t="s">
        <v>1522</v>
      </c>
      <c r="E25">
        <v>0.66</v>
      </c>
      <c r="F25">
        <v>-1</v>
      </c>
      <c r="G25">
        <v>0</v>
      </c>
      <c r="I25" t="str">
        <f t="shared" si="1"/>
        <v>inser into sound values(</v>
      </c>
      <c r="J25" t="str">
        <f t="shared" si="2"/>
        <v>'SD0027'</v>
      </c>
      <c r="K25" t="str">
        <f t="shared" si="3"/>
        <v>'遥か昔ソナーで作った曲。/メインテーマ。'</v>
      </c>
      <c r="L25" t="str">
        <f t="shared" si="4"/>
        <v>'resource/bgm/フィールド３.wav'</v>
      </c>
      <c r="M25">
        <f t="shared" si="5"/>
        <v>0.66</v>
      </c>
      <c r="N25">
        <f t="shared" si="6"/>
        <v>-1</v>
      </c>
      <c r="O25">
        <f t="shared" si="7"/>
        <v>0</v>
      </c>
      <c r="P25" t="s">
        <v>1442</v>
      </c>
      <c r="Q25" t="str">
        <f t="shared" si="8"/>
        <v>inser into sound values(,'SD0027','遥か昔ソナーで作った曲。/メインテーマ。','resource/bgm/フィールド３.wav',0.66,-1,0);</v>
      </c>
    </row>
    <row r="26" spans="1:17">
      <c r="A26">
        <v>28</v>
      </c>
      <c r="B26" t="str">
        <f t="shared" si="0"/>
        <v>SD0028</v>
      </c>
      <c r="C26" t="s">
        <v>1637</v>
      </c>
      <c r="D26" t="s">
        <v>1523</v>
      </c>
      <c r="E26">
        <v>0.3</v>
      </c>
      <c r="F26">
        <v>-1</v>
      </c>
      <c r="G26">
        <v>0</v>
      </c>
      <c r="I26" t="str">
        <f t="shared" si="1"/>
        <v>inser into sound values(</v>
      </c>
      <c r="J26" t="str">
        <f t="shared" si="2"/>
        <v>'SD0028'</v>
      </c>
      <c r="K26" t="str">
        <f t="shared" si="3"/>
        <v>'４は譜面データしか残ってないのでwavがありません。/メインテーマ。広大な世界を冒険してる感じです。'</v>
      </c>
      <c r="L26" t="str">
        <f t="shared" si="4"/>
        <v>'resource/bgm/フィールド５.wav'</v>
      </c>
      <c r="M26">
        <f t="shared" si="5"/>
        <v>0.3</v>
      </c>
      <c r="N26">
        <f t="shared" si="6"/>
        <v>-1</v>
      </c>
      <c r="O26">
        <f t="shared" si="7"/>
        <v>0</v>
      </c>
      <c r="P26" t="s">
        <v>1442</v>
      </c>
      <c r="Q26" t="str">
        <f t="shared" si="8"/>
        <v>inser into sound values(,'SD0028','４は譜面データしか残ってないのでwavがありません。/メインテーマ。広大な世界を冒険してる感じです。','resource/bgm/フィールド５.wav',0.3,-1,0);</v>
      </c>
    </row>
    <row r="27" spans="1:17">
      <c r="A27">
        <v>29</v>
      </c>
      <c r="B27" t="str">
        <f t="shared" si="0"/>
        <v>SD0029</v>
      </c>
      <c r="D27" t="s">
        <v>1524</v>
      </c>
      <c r="E27">
        <v>0.66</v>
      </c>
      <c r="F27">
        <v>-1</v>
      </c>
      <c r="G27">
        <v>0</v>
      </c>
      <c r="I27" t="str">
        <f t="shared" si="1"/>
        <v>inser into sound values(</v>
      </c>
      <c r="J27" t="str">
        <f t="shared" si="2"/>
        <v>'SD0029'</v>
      </c>
      <c r="K27" t="str">
        <f t="shared" si="3"/>
        <v>''</v>
      </c>
      <c r="L27" t="str">
        <f t="shared" si="4"/>
        <v>'resource/bgm/ボーナスゲーム.wav'</v>
      </c>
      <c r="M27">
        <f t="shared" si="5"/>
        <v>0.66</v>
      </c>
      <c r="N27">
        <f t="shared" si="6"/>
        <v>-1</v>
      </c>
      <c r="O27">
        <f t="shared" si="7"/>
        <v>0</v>
      </c>
      <c r="P27" t="s">
        <v>1442</v>
      </c>
      <c r="Q27" t="str">
        <f t="shared" si="8"/>
        <v>inser into sound values(,'SD0029','','resource/bgm/ボーナスゲーム.wav',0.66,-1,0);</v>
      </c>
    </row>
    <row r="28" spans="1:17">
      <c r="A28">
        <v>30</v>
      </c>
      <c r="B28" t="str">
        <f t="shared" si="0"/>
        <v>SD0030</v>
      </c>
      <c r="C28" t="s">
        <v>1638</v>
      </c>
      <c r="D28" t="s">
        <v>1525</v>
      </c>
      <c r="E28">
        <v>0.66</v>
      </c>
      <c r="F28">
        <v>-1</v>
      </c>
      <c r="G28">
        <v>0</v>
      </c>
      <c r="I28" t="str">
        <f t="shared" si="1"/>
        <v>inser into sound values(</v>
      </c>
      <c r="J28" t="str">
        <f t="shared" si="2"/>
        <v>'SD0030'</v>
      </c>
      <c r="K28" t="str">
        <f t="shared" si="3"/>
        <v>'遥か昔ソナーで作った曲。/三拍子で三連符を使いたかったやつ。'</v>
      </c>
      <c r="L28" t="str">
        <f t="shared" si="4"/>
        <v>'resource/bgm/ユニークな街.wav'</v>
      </c>
      <c r="M28">
        <f t="shared" si="5"/>
        <v>0.66</v>
      </c>
      <c r="N28">
        <f t="shared" si="6"/>
        <v>-1</v>
      </c>
      <c r="O28">
        <f t="shared" si="7"/>
        <v>0</v>
      </c>
      <c r="P28" t="s">
        <v>1442</v>
      </c>
      <c r="Q28" t="str">
        <f t="shared" si="8"/>
        <v>inser into sound values(,'SD0030','遥か昔ソナーで作った曲。/三拍子で三連符を使いたかったやつ。','resource/bgm/ユニークな街.wav',0.66,-1,0);</v>
      </c>
    </row>
    <row r="29" spans="1:17">
      <c r="A29">
        <v>31</v>
      </c>
      <c r="B29" t="str">
        <f t="shared" si="0"/>
        <v>SD0031</v>
      </c>
      <c r="C29" t="s">
        <v>1639</v>
      </c>
      <c r="D29" t="s">
        <v>1526</v>
      </c>
      <c r="E29">
        <v>0.3</v>
      </c>
      <c r="F29">
        <v>-1</v>
      </c>
      <c r="G29">
        <v>0</v>
      </c>
      <c r="I29" t="str">
        <f t="shared" si="1"/>
        <v>inser into sound values(</v>
      </c>
      <c r="J29" t="str">
        <f t="shared" si="2"/>
        <v>'SD0031'</v>
      </c>
      <c r="K29" t="str">
        <f t="shared" si="3"/>
        <v>'クロノトリガーの黒の夢っぽくしたかった曲'</v>
      </c>
      <c r="L29" t="str">
        <f t="shared" si="4"/>
        <v>'resource/bgm/ラストダンジョン.wav'</v>
      </c>
      <c r="M29">
        <f t="shared" si="5"/>
        <v>0.3</v>
      </c>
      <c r="N29">
        <f t="shared" si="6"/>
        <v>-1</v>
      </c>
      <c r="O29">
        <f t="shared" si="7"/>
        <v>0</v>
      </c>
      <c r="P29" t="s">
        <v>1442</v>
      </c>
      <c r="Q29" t="str">
        <f t="shared" si="8"/>
        <v>inser into sound values(,'SD0031','クロノトリガーの黒の夢っぽくしたかった曲','resource/bgm/ラストダンジョン.wav',0.3,-1,0);</v>
      </c>
    </row>
    <row r="30" spans="1:17">
      <c r="A30">
        <v>32</v>
      </c>
      <c r="B30" t="str">
        <f t="shared" si="0"/>
        <v>SD0032</v>
      </c>
      <c r="C30" t="s">
        <v>1640</v>
      </c>
      <c r="D30" t="s">
        <v>1527</v>
      </c>
      <c r="E30">
        <v>0.3</v>
      </c>
      <c r="F30">
        <v>-1</v>
      </c>
      <c r="G30">
        <v>0</v>
      </c>
      <c r="I30" t="str">
        <f t="shared" si="1"/>
        <v>inser into sound values(</v>
      </c>
      <c r="J30" t="str">
        <f t="shared" si="2"/>
        <v>'SD0032'</v>
      </c>
      <c r="K30" t="str">
        <f t="shared" si="3"/>
        <v>'4拍子と5拍子を行ったり来たりする曲。/正直言うといいタイトルが思いつかなかった。'</v>
      </c>
      <c r="L30" t="str">
        <f t="shared" si="4"/>
        <v>'resource/bgm/不思議なダンジョン.wav'</v>
      </c>
      <c r="M30">
        <f t="shared" si="5"/>
        <v>0.3</v>
      </c>
      <c r="N30">
        <f t="shared" si="6"/>
        <v>-1</v>
      </c>
      <c r="O30">
        <f t="shared" si="7"/>
        <v>0</v>
      </c>
      <c r="P30" t="s">
        <v>1442</v>
      </c>
      <c r="Q30" t="str">
        <f t="shared" si="8"/>
        <v>inser into sound values(,'SD0032','4拍子と5拍子を行ったり来たりする曲。/正直言うといいタイトルが思いつかなかった。','resource/bgm/不思議なダンジョン.wav',0.3,-1,0);</v>
      </c>
    </row>
    <row r="31" spans="1:17">
      <c r="A31">
        <v>33</v>
      </c>
      <c r="B31" t="str">
        <f t="shared" si="0"/>
        <v>SD0033</v>
      </c>
      <c r="C31" t="s">
        <v>1641</v>
      </c>
      <c r="D31" t="s">
        <v>1528</v>
      </c>
      <c r="E31">
        <v>0.66</v>
      </c>
      <c r="F31">
        <v>-1</v>
      </c>
      <c r="G31">
        <v>0</v>
      </c>
      <c r="I31" t="str">
        <f t="shared" si="1"/>
        <v>inser into sound values(</v>
      </c>
      <c r="J31" t="str">
        <f t="shared" si="2"/>
        <v>'SD0033'</v>
      </c>
      <c r="K31" t="str">
        <f t="shared" si="3"/>
        <v>'森っぽい曲。思いついてから完成までに地味に結構時間かかりました。'</v>
      </c>
      <c r="L31" t="str">
        <f t="shared" si="4"/>
        <v>'resource/bgm/不思議な森.wav'</v>
      </c>
      <c r="M31">
        <f t="shared" si="5"/>
        <v>0.66</v>
      </c>
      <c r="N31">
        <f t="shared" si="6"/>
        <v>-1</v>
      </c>
      <c r="O31">
        <f t="shared" si="7"/>
        <v>0</v>
      </c>
      <c r="P31" t="s">
        <v>1442</v>
      </c>
      <c r="Q31" t="str">
        <f t="shared" si="8"/>
        <v>inser into sound values(,'SD0033','森っぽい曲。思いついてから完成までに地味に結構時間かかりました。','resource/bgm/不思議な森.wav',0.66,-1,0);</v>
      </c>
    </row>
    <row r="32" spans="1:17">
      <c r="A32">
        <v>34</v>
      </c>
      <c r="B32" t="str">
        <f t="shared" si="0"/>
        <v>SD0034</v>
      </c>
      <c r="C32" t="s">
        <v>1623</v>
      </c>
      <c r="D32" t="s">
        <v>1529</v>
      </c>
      <c r="E32">
        <v>0.66</v>
      </c>
      <c r="F32">
        <v>-1</v>
      </c>
      <c r="G32">
        <v>0</v>
      </c>
      <c r="I32" t="str">
        <f t="shared" si="1"/>
        <v>inser into sound values(</v>
      </c>
      <c r="J32" t="str">
        <f t="shared" si="2"/>
        <v>'SD0034'</v>
      </c>
      <c r="K32" t="str">
        <f t="shared" si="3"/>
        <v>'遥か昔ソナーで作った曲。'</v>
      </c>
      <c r="L32" t="str">
        <f t="shared" si="4"/>
        <v>'resource/bgm/不気味なダンジョン.wav'</v>
      </c>
      <c r="M32">
        <f t="shared" si="5"/>
        <v>0.66</v>
      </c>
      <c r="N32">
        <f t="shared" si="6"/>
        <v>-1</v>
      </c>
      <c r="O32">
        <f t="shared" si="7"/>
        <v>0</v>
      </c>
      <c r="P32" t="s">
        <v>1442</v>
      </c>
      <c r="Q32" t="str">
        <f t="shared" si="8"/>
        <v>inser into sound values(,'SD0034','遥か昔ソナーで作った曲。','resource/bgm/不気味なダンジョン.wav',0.66,-1,0);</v>
      </c>
    </row>
    <row r="33" spans="1:17">
      <c r="A33">
        <v>35</v>
      </c>
      <c r="B33" t="str">
        <f t="shared" si="0"/>
        <v>SD0035</v>
      </c>
      <c r="C33" t="s">
        <v>1642</v>
      </c>
      <c r="D33" t="s">
        <v>1530</v>
      </c>
      <c r="E33">
        <v>0.66</v>
      </c>
      <c r="F33">
        <v>-1</v>
      </c>
      <c r="G33">
        <v>0</v>
      </c>
      <c r="I33" t="str">
        <f t="shared" si="1"/>
        <v>inser into sound values(</v>
      </c>
      <c r="J33" t="str">
        <f t="shared" si="2"/>
        <v>'SD0035'</v>
      </c>
      <c r="K33" t="str">
        <f t="shared" si="3"/>
        <v>'白銀城の絹のシーンで使えそうな曲。/この世界には何やら裏があり、/世界の真実を知ったときに使う予定で作りました。'</v>
      </c>
      <c r="L33" t="str">
        <f t="shared" si="4"/>
        <v>'resource/bgm/世界の真相.wav'</v>
      </c>
      <c r="M33">
        <f t="shared" si="5"/>
        <v>0.66</v>
      </c>
      <c r="N33">
        <f t="shared" si="6"/>
        <v>-1</v>
      </c>
      <c r="O33">
        <f t="shared" si="7"/>
        <v>0</v>
      </c>
      <c r="P33" t="s">
        <v>1442</v>
      </c>
      <c r="Q33" t="str">
        <f t="shared" si="8"/>
        <v>inser into sound values(,'SD0035','白銀城の絹のシーンで使えそうな曲。/この世界には何やら裏があり、/世界の真実を知ったときに使う予定で作りました。','resource/bgm/世界の真相.wav',0.66,-1,0);</v>
      </c>
    </row>
    <row r="34" spans="1:17">
      <c r="A34">
        <v>36</v>
      </c>
      <c r="B34" t="str">
        <f t="shared" si="0"/>
        <v>SD0036</v>
      </c>
      <c r="C34" t="s">
        <v>1643</v>
      </c>
      <c r="D34" t="s">
        <v>1531</v>
      </c>
      <c r="E34">
        <v>0.66</v>
      </c>
      <c r="F34">
        <v>-1</v>
      </c>
      <c r="G34">
        <v>0</v>
      </c>
      <c r="I34" t="str">
        <f t="shared" si="1"/>
        <v>inser into sound values(</v>
      </c>
      <c r="J34" t="str">
        <f t="shared" si="2"/>
        <v>'SD0036'</v>
      </c>
      <c r="K34" t="str">
        <f t="shared" si="3"/>
        <v>'遥か昔ソナーで作った曲。/新卒の頃神戸で新入社員研修を受けながら夜作ったやつ。/そのために飲み会とか断ってたから変な奴だと思われていたでしょう。/'</v>
      </c>
      <c r="L34" t="str">
        <f t="shared" si="4"/>
        <v>'resource/bgm/中ボス.wav'</v>
      </c>
      <c r="M34">
        <f t="shared" si="5"/>
        <v>0.66</v>
      </c>
      <c r="N34">
        <f t="shared" si="6"/>
        <v>-1</v>
      </c>
      <c r="O34">
        <f t="shared" si="7"/>
        <v>0</v>
      </c>
      <c r="P34" t="s">
        <v>1442</v>
      </c>
      <c r="Q34" t="str">
        <f t="shared" si="8"/>
        <v>inser into sound values(,'SD0036','遥か昔ソナーで作った曲。/新卒の頃神戸で新入社員研修を受けながら夜作ったやつ。/そのために飲み会とか断ってたから変な奴だと思われていたでしょう。/','resource/bgm/中ボス.wav',0.66,-1,0);</v>
      </c>
    </row>
    <row r="35" spans="1:17">
      <c r="A35">
        <v>37</v>
      </c>
      <c r="B35" t="str">
        <f t="shared" si="0"/>
        <v>SD0037</v>
      </c>
      <c r="D35" t="s">
        <v>1532</v>
      </c>
      <c r="E35">
        <v>0.66</v>
      </c>
      <c r="F35">
        <v>-1</v>
      </c>
      <c r="G35">
        <v>0</v>
      </c>
      <c r="I35" t="str">
        <f t="shared" si="1"/>
        <v>inser into sound values(</v>
      </c>
      <c r="J35" t="str">
        <f t="shared" si="2"/>
        <v>'SD0037'</v>
      </c>
      <c r="K35" t="str">
        <f t="shared" si="3"/>
        <v>''</v>
      </c>
      <c r="L35" t="str">
        <f t="shared" si="4"/>
        <v>'resource/bgm/作戦会議.wav'</v>
      </c>
      <c r="M35">
        <f t="shared" si="5"/>
        <v>0.66</v>
      </c>
      <c r="N35">
        <f t="shared" si="6"/>
        <v>-1</v>
      </c>
      <c r="O35">
        <f t="shared" si="7"/>
        <v>0</v>
      </c>
      <c r="P35" t="s">
        <v>1442</v>
      </c>
      <c r="Q35" t="str">
        <f t="shared" si="8"/>
        <v>inser into sound values(,'SD0037','','resource/bgm/作戦会議.wav',0.66,-1,0);</v>
      </c>
    </row>
    <row r="36" spans="1:17">
      <c r="A36">
        <v>38</v>
      </c>
      <c r="B36" t="str">
        <f t="shared" si="0"/>
        <v>SD0038</v>
      </c>
      <c r="D36" t="s">
        <v>1533</v>
      </c>
      <c r="E36">
        <v>0.66</v>
      </c>
      <c r="F36">
        <v>-1</v>
      </c>
      <c r="G36">
        <v>0</v>
      </c>
      <c r="I36" t="str">
        <f t="shared" si="1"/>
        <v>inser into sound values(</v>
      </c>
      <c r="J36" t="str">
        <f t="shared" si="2"/>
        <v>'SD0038'</v>
      </c>
      <c r="K36" t="str">
        <f t="shared" si="3"/>
        <v>''</v>
      </c>
      <c r="L36" t="str">
        <f t="shared" si="4"/>
        <v>'resource/bgm/刻一刻.wav'</v>
      </c>
      <c r="M36">
        <f t="shared" si="5"/>
        <v>0.66</v>
      </c>
      <c r="N36">
        <f t="shared" si="6"/>
        <v>-1</v>
      </c>
      <c r="O36">
        <f t="shared" si="7"/>
        <v>0</v>
      </c>
      <c r="P36" t="s">
        <v>1442</v>
      </c>
      <c r="Q36" t="str">
        <f t="shared" si="8"/>
        <v>inser into sound values(,'SD0038','','resource/bgm/刻一刻.wav',0.66,-1,0);</v>
      </c>
    </row>
    <row r="37" spans="1:17">
      <c r="A37">
        <v>39</v>
      </c>
      <c r="B37" t="str">
        <f t="shared" si="0"/>
        <v>SD0039</v>
      </c>
      <c r="C37" t="s">
        <v>1623</v>
      </c>
      <c r="D37" t="s">
        <v>1534</v>
      </c>
      <c r="E37">
        <v>0.66</v>
      </c>
      <c r="F37">
        <v>-1</v>
      </c>
      <c r="G37">
        <v>0</v>
      </c>
      <c r="I37" t="str">
        <f t="shared" si="1"/>
        <v>inser into sound values(</v>
      </c>
      <c r="J37" t="str">
        <f t="shared" si="2"/>
        <v>'SD0039'</v>
      </c>
      <c r="K37" t="str">
        <f t="shared" si="3"/>
        <v>'遥か昔ソナーで作った曲。'</v>
      </c>
      <c r="L37" t="str">
        <f t="shared" si="4"/>
        <v>'resource/bgm/厳かなダンジョン.wav'</v>
      </c>
      <c r="M37">
        <f t="shared" si="5"/>
        <v>0.66</v>
      </c>
      <c r="N37">
        <f t="shared" si="6"/>
        <v>-1</v>
      </c>
      <c r="O37">
        <f t="shared" si="7"/>
        <v>0</v>
      </c>
      <c r="P37" t="s">
        <v>1442</v>
      </c>
      <c r="Q37" t="str">
        <f t="shared" si="8"/>
        <v>inser into sound values(,'SD0039','遥か昔ソナーで作った曲。','resource/bgm/厳かなダンジョン.wav',0.66,-1,0);</v>
      </c>
    </row>
    <row r="38" spans="1:17">
      <c r="A38">
        <v>40</v>
      </c>
      <c r="B38" t="str">
        <f t="shared" si="0"/>
        <v>SD0040</v>
      </c>
      <c r="C38" t="s">
        <v>1644</v>
      </c>
      <c r="D38" t="s">
        <v>1535</v>
      </c>
      <c r="E38">
        <v>0.66</v>
      </c>
      <c r="F38">
        <v>-1</v>
      </c>
      <c r="G38">
        <v>0</v>
      </c>
      <c r="I38" t="str">
        <f t="shared" si="1"/>
        <v>inser into sound values(</v>
      </c>
      <c r="J38" t="str">
        <f t="shared" si="2"/>
        <v>'SD0040'</v>
      </c>
      <c r="K38" t="str">
        <f t="shared" si="3"/>
        <v>'遥か昔ソナーで作った曲。スカイリムっぽい奴。'</v>
      </c>
      <c r="L38" t="str">
        <f t="shared" si="4"/>
        <v>'resource/bgm/変な村.wav'</v>
      </c>
      <c r="M38">
        <f t="shared" si="5"/>
        <v>0.66</v>
      </c>
      <c r="N38">
        <f t="shared" si="6"/>
        <v>-1</v>
      </c>
      <c r="O38">
        <f t="shared" si="7"/>
        <v>0</v>
      </c>
      <c r="P38" t="s">
        <v>1442</v>
      </c>
      <c r="Q38" t="str">
        <f t="shared" si="8"/>
        <v>inser into sound values(,'SD0040','遥か昔ソナーで作った曲。スカイリムっぽい奴。','resource/bgm/変な村.wav',0.66,-1,0);</v>
      </c>
    </row>
    <row r="39" spans="1:17">
      <c r="A39">
        <v>41</v>
      </c>
      <c r="B39" t="str">
        <f t="shared" si="0"/>
        <v>SD0041</v>
      </c>
      <c r="C39" t="s">
        <v>1645</v>
      </c>
      <c r="D39" t="s">
        <v>1536</v>
      </c>
      <c r="E39">
        <v>0.66</v>
      </c>
      <c r="F39">
        <v>-1</v>
      </c>
      <c r="G39">
        <v>0</v>
      </c>
      <c r="I39" t="str">
        <f t="shared" si="1"/>
        <v>inser into sound values(</v>
      </c>
      <c r="J39" t="str">
        <f t="shared" si="2"/>
        <v>'SD0041'</v>
      </c>
      <c r="K39" t="str">
        <f t="shared" si="3"/>
        <v>'マントー、もしくは菊五郎'</v>
      </c>
      <c r="L39" t="str">
        <f t="shared" si="4"/>
        <v>'resource/bgm/変質者との戦い.wav'</v>
      </c>
      <c r="M39">
        <f t="shared" si="5"/>
        <v>0.66</v>
      </c>
      <c r="N39">
        <f t="shared" si="6"/>
        <v>-1</v>
      </c>
      <c r="O39">
        <f t="shared" si="7"/>
        <v>0</v>
      </c>
      <c r="P39" t="s">
        <v>1442</v>
      </c>
      <c r="Q39" t="str">
        <f t="shared" si="8"/>
        <v>inser into sound values(,'SD0041','マントー、もしくは菊五郎','resource/bgm/変質者との戦い.wav',0.66,-1,0);</v>
      </c>
    </row>
    <row r="40" spans="1:17">
      <c r="A40">
        <v>42</v>
      </c>
      <c r="B40" t="str">
        <f t="shared" si="0"/>
        <v>SD0042</v>
      </c>
      <c r="C40" t="s">
        <v>1645</v>
      </c>
      <c r="D40" t="s">
        <v>1537</v>
      </c>
      <c r="E40">
        <v>0.66</v>
      </c>
      <c r="F40">
        <v>-1</v>
      </c>
      <c r="G40">
        <v>0</v>
      </c>
      <c r="I40" t="str">
        <f t="shared" si="1"/>
        <v>inser into sound values(</v>
      </c>
      <c r="J40" t="str">
        <f t="shared" si="2"/>
        <v>'SD0042'</v>
      </c>
      <c r="K40" t="str">
        <f t="shared" si="3"/>
        <v>'マントー、もしくは菊五郎'</v>
      </c>
      <c r="L40" t="str">
        <f t="shared" si="4"/>
        <v>'resource/bgm/変質者のテーマ.wav'</v>
      </c>
      <c r="M40">
        <f t="shared" si="5"/>
        <v>0.66</v>
      </c>
      <c r="N40">
        <f t="shared" si="6"/>
        <v>-1</v>
      </c>
      <c r="O40">
        <f t="shared" si="7"/>
        <v>0</v>
      </c>
      <c r="P40" t="s">
        <v>1442</v>
      </c>
      <c r="Q40" t="str">
        <f t="shared" si="8"/>
        <v>inser into sound values(,'SD0042','マントー、もしくは菊五郎','resource/bgm/変質者のテーマ.wav',0.66,-1,0);</v>
      </c>
    </row>
    <row r="41" spans="1:17">
      <c r="A41">
        <v>43</v>
      </c>
      <c r="B41" t="str">
        <f t="shared" si="0"/>
        <v>SD0043</v>
      </c>
      <c r="D41" t="s">
        <v>1538</v>
      </c>
      <c r="E41">
        <v>0.66</v>
      </c>
      <c r="F41">
        <v>-1</v>
      </c>
      <c r="G41">
        <v>0</v>
      </c>
      <c r="I41" t="str">
        <f t="shared" si="1"/>
        <v>inser into sound values(</v>
      </c>
      <c r="J41" t="str">
        <f t="shared" si="2"/>
        <v>'SD0043'</v>
      </c>
      <c r="K41" t="str">
        <f t="shared" si="3"/>
        <v>''</v>
      </c>
      <c r="L41" t="str">
        <f t="shared" si="4"/>
        <v>'resource/bgm/夢の世界.wav'</v>
      </c>
      <c r="M41">
        <f t="shared" si="5"/>
        <v>0.66</v>
      </c>
      <c r="N41">
        <f t="shared" si="6"/>
        <v>-1</v>
      </c>
      <c r="O41">
        <f t="shared" si="7"/>
        <v>0</v>
      </c>
      <c r="P41" t="s">
        <v>1442</v>
      </c>
      <c r="Q41" t="str">
        <f t="shared" si="8"/>
        <v>inser into sound values(,'SD0043','','resource/bgm/夢の世界.wav',0.66,-1,0);</v>
      </c>
    </row>
    <row r="42" spans="1:17">
      <c r="A42">
        <v>44</v>
      </c>
      <c r="B42" t="str">
        <f t="shared" si="0"/>
        <v>SD0044</v>
      </c>
      <c r="C42" t="s">
        <v>1646</v>
      </c>
      <c r="D42" t="s">
        <v>1539</v>
      </c>
      <c r="E42">
        <v>0.66</v>
      </c>
      <c r="F42">
        <v>-1</v>
      </c>
      <c r="G42">
        <v>0</v>
      </c>
      <c r="I42" t="str">
        <f t="shared" si="1"/>
        <v>inser into sound values(</v>
      </c>
      <c r="J42" t="str">
        <f t="shared" si="2"/>
        <v>'SD0044'</v>
      </c>
      <c r="K42" t="str">
        <f t="shared" si="3"/>
        <v>'ベースが響いていいでしょ。'</v>
      </c>
      <c r="L42" t="str">
        <f t="shared" si="4"/>
        <v>'resource/bgm/天空の魔法都市.wav'</v>
      </c>
      <c r="M42">
        <f t="shared" si="5"/>
        <v>0.66</v>
      </c>
      <c r="N42">
        <f t="shared" si="6"/>
        <v>-1</v>
      </c>
      <c r="O42">
        <f t="shared" si="7"/>
        <v>0</v>
      </c>
      <c r="P42" t="s">
        <v>1442</v>
      </c>
      <c r="Q42" t="str">
        <f t="shared" si="8"/>
        <v>inser into sound values(,'SD0044','ベースが響いていいでしょ。','resource/bgm/天空の魔法都市.wav',0.66,-1,0);</v>
      </c>
    </row>
    <row r="43" spans="1:17">
      <c r="A43">
        <v>45</v>
      </c>
      <c r="B43" t="str">
        <f t="shared" si="0"/>
        <v>SD0045</v>
      </c>
      <c r="D43" t="s">
        <v>1540</v>
      </c>
      <c r="E43">
        <v>0.66</v>
      </c>
      <c r="F43">
        <v>-1</v>
      </c>
      <c r="G43">
        <v>0</v>
      </c>
      <c r="I43" t="str">
        <f t="shared" si="1"/>
        <v>inser into sound values(</v>
      </c>
      <c r="J43" t="str">
        <f t="shared" si="2"/>
        <v>'SD0045'</v>
      </c>
      <c r="K43" t="str">
        <f t="shared" si="3"/>
        <v>''</v>
      </c>
      <c r="L43" t="str">
        <f t="shared" si="4"/>
        <v>'resource/bgm/奇襲攻撃！.wav'</v>
      </c>
      <c r="M43">
        <f t="shared" si="5"/>
        <v>0.66</v>
      </c>
      <c r="N43">
        <f t="shared" si="6"/>
        <v>-1</v>
      </c>
      <c r="O43">
        <f t="shared" si="7"/>
        <v>0</v>
      </c>
      <c r="P43" t="s">
        <v>1442</v>
      </c>
      <c r="Q43" t="str">
        <f t="shared" si="8"/>
        <v>inser into sound values(,'SD0045','','resource/bgm/奇襲攻撃！.wav',0.66,-1,0);</v>
      </c>
    </row>
    <row r="44" spans="1:17">
      <c r="A44">
        <v>46</v>
      </c>
      <c r="B44" t="str">
        <f t="shared" si="0"/>
        <v>SD0046</v>
      </c>
      <c r="D44" t="s">
        <v>1541</v>
      </c>
      <c r="E44">
        <v>0.66</v>
      </c>
      <c r="F44">
        <v>-1</v>
      </c>
      <c r="G44">
        <v>0</v>
      </c>
      <c r="I44" t="str">
        <f t="shared" si="1"/>
        <v>inser into sound values(</v>
      </c>
      <c r="J44" t="str">
        <f t="shared" si="2"/>
        <v>'SD0046'</v>
      </c>
      <c r="K44" t="str">
        <f t="shared" si="3"/>
        <v>''</v>
      </c>
      <c r="L44" t="str">
        <f t="shared" si="4"/>
        <v>'resource/bgm/妖精の森.wav'</v>
      </c>
      <c r="M44">
        <f t="shared" si="5"/>
        <v>0.66</v>
      </c>
      <c r="N44">
        <f t="shared" si="6"/>
        <v>-1</v>
      </c>
      <c r="O44">
        <f t="shared" si="7"/>
        <v>0</v>
      </c>
      <c r="P44" t="s">
        <v>1442</v>
      </c>
      <c r="Q44" t="str">
        <f t="shared" si="8"/>
        <v>inser into sound values(,'SD0046','','resource/bgm/妖精の森.wav',0.66,-1,0);</v>
      </c>
    </row>
    <row r="45" spans="1:17">
      <c r="A45">
        <v>47</v>
      </c>
      <c r="B45" t="str">
        <f t="shared" si="0"/>
        <v>SD0047</v>
      </c>
      <c r="D45" t="s">
        <v>1542</v>
      </c>
      <c r="E45">
        <v>0.66</v>
      </c>
      <c r="F45">
        <v>-1</v>
      </c>
      <c r="G45">
        <v>0</v>
      </c>
      <c r="I45" t="str">
        <f t="shared" si="1"/>
        <v>inser into sound values(</v>
      </c>
      <c r="J45" t="str">
        <f t="shared" si="2"/>
        <v>'SD0047'</v>
      </c>
      <c r="K45" t="str">
        <f t="shared" si="3"/>
        <v>''</v>
      </c>
      <c r="L45" t="str">
        <f t="shared" si="4"/>
        <v>'resource/bgm/小ボス.wav'</v>
      </c>
      <c r="M45">
        <f t="shared" si="5"/>
        <v>0.66</v>
      </c>
      <c r="N45">
        <f t="shared" si="6"/>
        <v>-1</v>
      </c>
      <c r="O45">
        <f t="shared" si="7"/>
        <v>0</v>
      </c>
      <c r="P45" t="s">
        <v>1442</v>
      </c>
      <c r="Q45" t="str">
        <f t="shared" si="8"/>
        <v>inser into sound values(,'SD0047','','resource/bgm/小ボス.wav',0.66,-1,0);</v>
      </c>
    </row>
    <row r="46" spans="1:17">
      <c r="A46">
        <v>48</v>
      </c>
      <c r="B46" t="str">
        <f t="shared" si="0"/>
        <v>SD0048</v>
      </c>
      <c r="D46" t="s">
        <v>1543</v>
      </c>
      <c r="E46">
        <v>0.66</v>
      </c>
      <c r="F46">
        <v>-1</v>
      </c>
      <c r="G46">
        <v>0</v>
      </c>
      <c r="I46" t="str">
        <f t="shared" si="1"/>
        <v>inser into sound values(</v>
      </c>
      <c r="J46" t="str">
        <f t="shared" si="2"/>
        <v>'SD0048'</v>
      </c>
      <c r="K46" t="str">
        <f t="shared" si="3"/>
        <v>''</v>
      </c>
      <c r="L46" t="str">
        <f t="shared" si="4"/>
        <v>'resource/bgm/工業都市.wav'</v>
      </c>
      <c r="M46">
        <f t="shared" si="5"/>
        <v>0.66</v>
      </c>
      <c r="N46">
        <f t="shared" si="6"/>
        <v>-1</v>
      </c>
      <c r="O46">
        <f t="shared" si="7"/>
        <v>0</v>
      </c>
      <c r="P46" t="s">
        <v>1442</v>
      </c>
      <c r="Q46" t="str">
        <f t="shared" si="8"/>
        <v>inser into sound values(,'SD0048','','resource/bgm/工業都市.wav',0.66,-1,0);</v>
      </c>
    </row>
    <row r="47" spans="1:17">
      <c r="A47">
        <v>49</v>
      </c>
      <c r="B47" t="str">
        <f t="shared" si="0"/>
        <v>SD0049</v>
      </c>
      <c r="C47" t="s">
        <v>1647</v>
      </c>
      <c r="D47" t="s">
        <v>1544</v>
      </c>
      <c r="E47">
        <v>0.66</v>
      </c>
      <c r="F47">
        <v>-1</v>
      </c>
      <c r="G47">
        <v>0</v>
      </c>
      <c r="I47" t="str">
        <f t="shared" si="1"/>
        <v>inser into sound values(</v>
      </c>
      <c r="J47" t="str">
        <f t="shared" si="2"/>
        <v>'SD0049'</v>
      </c>
      <c r="K47" t="str">
        <f t="shared" si="3"/>
        <v>'遥か昔ソナーで作った曲。/7拍子のイケてるやつ。'</v>
      </c>
      <c r="L47" t="str">
        <f t="shared" si="4"/>
        <v>'resource/bgm/師匠とのイベント戦.wav'</v>
      </c>
      <c r="M47">
        <f t="shared" si="5"/>
        <v>0.66</v>
      </c>
      <c r="N47">
        <f t="shared" si="6"/>
        <v>-1</v>
      </c>
      <c r="O47">
        <f t="shared" si="7"/>
        <v>0</v>
      </c>
      <c r="P47" t="s">
        <v>1442</v>
      </c>
      <c r="Q47" t="str">
        <f t="shared" si="8"/>
        <v>inser into sound values(,'SD0049','遥か昔ソナーで作った曲。/7拍子のイケてるやつ。','resource/bgm/師匠とのイベント戦.wav',0.66,-1,0);</v>
      </c>
    </row>
    <row r="48" spans="1:17">
      <c r="A48">
        <v>50</v>
      </c>
      <c r="B48" t="str">
        <f t="shared" si="0"/>
        <v>SD0050</v>
      </c>
      <c r="D48" t="s">
        <v>1545</v>
      </c>
      <c r="E48">
        <v>0.66</v>
      </c>
      <c r="F48">
        <v>-1</v>
      </c>
      <c r="G48">
        <v>0</v>
      </c>
      <c r="I48" t="str">
        <f t="shared" si="1"/>
        <v>inser into sound values(</v>
      </c>
      <c r="J48" t="str">
        <f t="shared" si="2"/>
        <v>'SD0050'</v>
      </c>
      <c r="K48" t="str">
        <f t="shared" si="3"/>
        <v>''</v>
      </c>
      <c r="L48" t="str">
        <f t="shared" si="4"/>
        <v>'resource/bgm/廃れた都市.wav'</v>
      </c>
      <c r="M48">
        <f t="shared" si="5"/>
        <v>0.66</v>
      </c>
      <c r="N48">
        <f t="shared" si="6"/>
        <v>-1</v>
      </c>
      <c r="O48">
        <f t="shared" si="7"/>
        <v>0</v>
      </c>
      <c r="P48" t="s">
        <v>1442</v>
      </c>
      <c r="Q48" t="str">
        <f t="shared" si="8"/>
        <v>inser into sound values(,'SD0050','','resource/bgm/廃れた都市.wav',0.66,-1,0);</v>
      </c>
    </row>
    <row r="49" spans="1:17">
      <c r="A49">
        <v>51</v>
      </c>
      <c r="B49" t="str">
        <f t="shared" si="0"/>
        <v>SD0051</v>
      </c>
      <c r="D49" t="s">
        <v>1546</v>
      </c>
      <c r="E49">
        <v>0.66</v>
      </c>
      <c r="F49">
        <v>-1</v>
      </c>
      <c r="G49">
        <v>0</v>
      </c>
      <c r="I49" t="str">
        <f t="shared" si="1"/>
        <v>inser into sound values(</v>
      </c>
      <c r="J49" t="str">
        <f t="shared" si="2"/>
        <v>'SD0051'</v>
      </c>
      <c r="K49" t="str">
        <f t="shared" si="3"/>
        <v>''</v>
      </c>
      <c r="L49" t="str">
        <f t="shared" si="4"/>
        <v>'resource/bgm/怪しい取引.wav'</v>
      </c>
      <c r="M49">
        <f t="shared" si="5"/>
        <v>0.66</v>
      </c>
      <c r="N49">
        <f t="shared" si="6"/>
        <v>-1</v>
      </c>
      <c r="O49">
        <f t="shared" si="7"/>
        <v>0</v>
      </c>
      <c r="P49" t="s">
        <v>1442</v>
      </c>
      <c r="Q49" t="str">
        <f t="shared" si="8"/>
        <v>inser into sound values(,'SD0051','','resource/bgm/怪しい取引.wav',0.66,-1,0);</v>
      </c>
    </row>
    <row r="50" spans="1:17">
      <c r="A50">
        <v>52</v>
      </c>
      <c r="B50" t="str">
        <f t="shared" si="0"/>
        <v>SD0052</v>
      </c>
      <c r="D50" t="s">
        <v>1547</v>
      </c>
      <c r="E50">
        <v>0.66</v>
      </c>
      <c r="F50">
        <v>-1</v>
      </c>
      <c r="G50">
        <v>0</v>
      </c>
      <c r="I50" t="str">
        <f t="shared" si="1"/>
        <v>inser into sound values(</v>
      </c>
      <c r="J50" t="str">
        <f t="shared" si="2"/>
        <v>'SD0052'</v>
      </c>
      <c r="K50" t="str">
        <f t="shared" si="3"/>
        <v>''</v>
      </c>
      <c r="L50" t="str">
        <f t="shared" si="4"/>
        <v>'resource/bgm/悪の軍団.wav'</v>
      </c>
      <c r="M50">
        <f t="shared" si="5"/>
        <v>0.66</v>
      </c>
      <c r="N50">
        <f t="shared" si="6"/>
        <v>-1</v>
      </c>
      <c r="O50">
        <f t="shared" si="7"/>
        <v>0</v>
      </c>
      <c r="P50" t="s">
        <v>1442</v>
      </c>
      <c r="Q50" t="str">
        <f t="shared" si="8"/>
        <v>inser into sound values(,'SD0052','','resource/bgm/悪の軍団.wav',0.66,-1,0);</v>
      </c>
    </row>
    <row r="51" spans="1:17">
      <c r="A51">
        <v>53</v>
      </c>
      <c r="B51" t="str">
        <f t="shared" si="0"/>
        <v>SD0053</v>
      </c>
      <c r="D51" t="s">
        <v>1548</v>
      </c>
      <c r="E51">
        <v>0.66</v>
      </c>
      <c r="F51">
        <v>-1</v>
      </c>
      <c r="G51">
        <v>0</v>
      </c>
      <c r="I51" t="str">
        <f t="shared" si="1"/>
        <v>inser into sound values(</v>
      </c>
      <c r="J51" t="str">
        <f t="shared" si="2"/>
        <v>'SD0053'</v>
      </c>
      <c r="K51" t="str">
        <f t="shared" si="3"/>
        <v>''</v>
      </c>
      <c r="L51" t="str">
        <f t="shared" si="4"/>
        <v>'resource/bgm/愉快または間抜け.wav'</v>
      </c>
      <c r="M51">
        <f t="shared" si="5"/>
        <v>0.66</v>
      </c>
      <c r="N51">
        <f t="shared" si="6"/>
        <v>-1</v>
      </c>
      <c r="O51">
        <f t="shared" si="7"/>
        <v>0</v>
      </c>
      <c r="P51" t="s">
        <v>1442</v>
      </c>
      <c r="Q51" t="str">
        <f t="shared" si="8"/>
        <v>inser into sound values(,'SD0053','','resource/bgm/愉快または間抜け.wav',0.66,-1,0);</v>
      </c>
    </row>
    <row r="52" spans="1:17">
      <c r="A52">
        <v>54</v>
      </c>
      <c r="B52" t="str">
        <f t="shared" si="0"/>
        <v>SD0054</v>
      </c>
      <c r="D52" t="s">
        <v>1549</v>
      </c>
      <c r="E52">
        <v>0.66</v>
      </c>
      <c r="F52">
        <v>-1</v>
      </c>
      <c r="G52">
        <v>0</v>
      </c>
      <c r="I52" t="str">
        <f t="shared" si="1"/>
        <v>inser into sound values(</v>
      </c>
      <c r="J52" t="str">
        <f t="shared" si="2"/>
        <v>'SD0054'</v>
      </c>
      <c r="K52" t="str">
        <f t="shared" si="3"/>
        <v>''</v>
      </c>
      <c r="L52" t="str">
        <f t="shared" si="4"/>
        <v>'resource/bgm/探検.wav'</v>
      </c>
      <c r="M52">
        <f t="shared" si="5"/>
        <v>0.66</v>
      </c>
      <c r="N52">
        <f t="shared" si="6"/>
        <v>-1</v>
      </c>
      <c r="O52">
        <f t="shared" si="7"/>
        <v>0</v>
      </c>
      <c r="P52" t="s">
        <v>1442</v>
      </c>
      <c r="Q52" t="str">
        <f t="shared" si="8"/>
        <v>inser into sound values(,'SD0054','','resource/bgm/探検.wav',0.66,-1,0);</v>
      </c>
    </row>
    <row r="53" spans="1:17">
      <c r="A53">
        <v>55</v>
      </c>
      <c r="B53" t="str">
        <f t="shared" si="0"/>
        <v>SD0055</v>
      </c>
      <c r="C53" t="s">
        <v>1648</v>
      </c>
      <c r="D53" t="s">
        <v>1550</v>
      </c>
      <c r="E53">
        <v>0.3</v>
      </c>
      <c r="F53">
        <v>-1</v>
      </c>
      <c r="G53">
        <v>0</v>
      </c>
      <c r="I53" t="str">
        <f t="shared" si="1"/>
        <v>inser into sound values(</v>
      </c>
      <c r="J53" t="str">
        <f t="shared" si="2"/>
        <v>'SD0055'</v>
      </c>
      <c r="K53" t="str">
        <f t="shared" si="3"/>
        <v>'ベルマ国のテーマ。'</v>
      </c>
      <c r="L53" t="str">
        <f t="shared" si="4"/>
        <v>'resource/bgm/斜陽の帝国.wav'</v>
      </c>
      <c r="M53">
        <f t="shared" si="5"/>
        <v>0.3</v>
      </c>
      <c r="N53">
        <f t="shared" si="6"/>
        <v>-1</v>
      </c>
      <c r="O53">
        <f t="shared" si="7"/>
        <v>0</v>
      </c>
      <c r="P53" t="s">
        <v>1442</v>
      </c>
      <c r="Q53" t="str">
        <f t="shared" si="8"/>
        <v>inser into sound values(,'SD0055','ベルマ国のテーマ。','resource/bgm/斜陽の帝国.wav',0.3,-1,0);</v>
      </c>
    </row>
    <row r="54" spans="1:17">
      <c r="A54">
        <v>56</v>
      </c>
      <c r="B54" t="str">
        <f t="shared" si="0"/>
        <v>SD0056</v>
      </c>
      <c r="C54" t="s">
        <v>1623</v>
      </c>
      <c r="D54" t="s">
        <v>1551</v>
      </c>
      <c r="E54">
        <v>0.66</v>
      </c>
      <c r="F54">
        <v>-1</v>
      </c>
      <c r="G54">
        <v>0</v>
      </c>
      <c r="I54" t="str">
        <f t="shared" si="1"/>
        <v>inser into sound values(</v>
      </c>
      <c r="J54" t="str">
        <f t="shared" si="2"/>
        <v>'SD0056'</v>
      </c>
      <c r="K54" t="str">
        <f t="shared" si="3"/>
        <v>'遥か昔ソナーで作った曲。'</v>
      </c>
      <c r="L54" t="str">
        <f t="shared" si="4"/>
        <v>'resource/bgm/明るいダンジョン.wav'</v>
      </c>
      <c r="M54">
        <f t="shared" si="5"/>
        <v>0.66</v>
      </c>
      <c r="N54">
        <f t="shared" si="6"/>
        <v>-1</v>
      </c>
      <c r="O54">
        <f t="shared" si="7"/>
        <v>0</v>
      </c>
      <c r="P54" t="s">
        <v>1442</v>
      </c>
      <c r="Q54" t="str">
        <f t="shared" si="8"/>
        <v>inser into sound values(,'SD0056','遥か昔ソナーで作った曲。','resource/bgm/明るいダンジョン.wav',0.66,-1,0);</v>
      </c>
    </row>
    <row r="55" spans="1:17">
      <c r="A55">
        <v>57</v>
      </c>
      <c r="B55" t="str">
        <f t="shared" si="0"/>
        <v>SD0057</v>
      </c>
      <c r="C55" t="s">
        <v>1623</v>
      </c>
      <c r="D55" t="s">
        <v>1552</v>
      </c>
      <c r="E55">
        <v>0.66</v>
      </c>
      <c r="F55">
        <v>-1</v>
      </c>
      <c r="G55">
        <v>0</v>
      </c>
      <c r="I55" t="str">
        <f t="shared" si="1"/>
        <v>inser into sound values(</v>
      </c>
      <c r="J55" t="str">
        <f t="shared" si="2"/>
        <v>'SD0057'</v>
      </c>
      <c r="K55" t="str">
        <f t="shared" si="3"/>
        <v>'遥か昔ソナーで作った曲。'</v>
      </c>
      <c r="L55" t="str">
        <f t="shared" si="4"/>
        <v>'resource/bgm/明るい街.wav'</v>
      </c>
      <c r="M55">
        <f t="shared" si="5"/>
        <v>0.66</v>
      </c>
      <c r="N55">
        <f t="shared" si="6"/>
        <v>-1</v>
      </c>
      <c r="O55">
        <f t="shared" si="7"/>
        <v>0</v>
      </c>
      <c r="P55" t="s">
        <v>1442</v>
      </c>
      <c r="Q55" t="str">
        <f t="shared" si="8"/>
        <v>inser into sound values(,'SD0057','遥か昔ソナーで作った曲。','resource/bgm/明るい街.wav',0.66,-1,0);</v>
      </c>
    </row>
    <row r="56" spans="1:17">
      <c r="A56">
        <v>58</v>
      </c>
      <c r="B56" t="str">
        <f t="shared" si="0"/>
        <v>SD0058</v>
      </c>
      <c r="C56" t="s">
        <v>1623</v>
      </c>
      <c r="D56" t="s">
        <v>1553</v>
      </c>
      <c r="E56">
        <v>0.66</v>
      </c>
      <c r="F56">
        <v>-1</v>
      </c>
      <c r="G56">
        <v>0</v>
      </c>
      <c r="I56" t="str">
        <f t="shared" si="1"/>
        <v>inser into sound values(</v>
      </c>
      <c r="J56" t="str">
        <f t="shared" si="2"/>
        <v>'SD0058'</v>
      </c>
      <c r="K56" t="str">
        <f t="shared" si="3"/>
        <v>'遥か昔ソナーで作った曲。'</v>
      </c>
      <c r="L56" t="str">
        <f t="shared" si="4"/>
        <v>'resource/bgm/普通な感じの街.wav'</v>
      </c>
      <c r="M56">
        <f t="shared" si="5"/>
        <v>0.66</v>
      </c>
      <c r="N56">
        <f t="shared" si="6"/>
        <v>-1</v>
      </c>
      <c r="O56">
        <f t="shared" si="7"/>
        <v>0</v>
      </c>
      <c r="P56" t="s">
        <v>1442</v>
      </c>
      <c r="Q56" t="str">
        <f t="shared" si="8"/>
        <v>inser into sound values(,'SD0058','遥か昔ソナーで作った曲。','resource/bgm/普通な感じの街.wav',0.66,-1,0);</v>
      </c>
    </row>
    <row r="57" spans="1:17">
      <c r="A57">
        <v>59</v>
      </c>
      <c r="B57" t="str">
        <f t="shared" si="0"/>
        <v>SD0059</v>
      </c>
      <c r="D57" t="s">
        <v>1554</v>
      </c>
      <c r="E57">
        <v>0.66</v>
      </c>
      <c r="F57">
        <v>-1</v>
      </c>
      <c r="G57">
        <v>0</v>
      </c>
      <c r="I57" t="str">
        <f t="shared" si="1"/>
        <v>inser into sound values(</v>
      </c>
      <c r="J57" t="str">
        <f t="shared" si="2"/>
        <v>'SD0059'</v>
      </c>
      <c r="K57" t="str">
        <f t="shared" si="3"/>
        <v>''</v>
      </c>
      <c r="L57" t="str">
        <f t="shared" si="4"/>
        <v>'resource/bgm/残酷な運命.wav'</v>
      </c>
      <c r="M57">
        <f t="shared" si="5"/>
        <v>0.66</v>
      </c>
      <c r="N57">
        <f t="shared" si="6"/>
        <v>-1</v>
      </c>
      <c r="O57">
        <f t="shared" si="7"/>
        <v>0</v>
      </c>
      <c r="P57" t="s">
        <v>1442</v>
      </c>
      <c r="Q57" t="str">
        <f t="shared" si="8"/>
        <v>inser into sound values(,'SD0059','','resource/bgm/残酷な運命.wav',0.66,-1,0);</v>
      </c>
    </row>
    <row r="58" spans="1:17">
      <c r="A58">
        <v>60</v>
      </c>
      <c r="B58" t="str">
        <f t="shared" si="0"/>
        <v>SD0060</v>
      </c>
      <c r="C58" t="s">
        <v>1649</v>
      </c>
      <c r="D58" t="s">
        <v>1555</v>
      </c>
      <c r="E58">
        <v>0.66</v>
      </c>
      <c r="F58">
        <v>-1</v>
      </c>
      <c r="G58">
        <v>0</v>
      </c>
      <c r="I58" t="str">
        <f t="shared" si="1"/>
        <v>inser into sound values(</v>
      </c>
      <c r="J58" t="str">
        <f t="shared" si="2"/>
        <v>'SD0060'</v>
      </c>
      <c r="K58" t="str">
        <f t="shared" si="3"/>
        <v>'ムロキのテーマ。気怠い感じです。やれやれ。'</v>
      </c>
      <c r="L58" t="str">
        <f t="shared" si="4"/>
        <v>'resource/bgm/気怠い探偵.wav'</v>
      </c>
      <c r="M58">
        <f t="shared" si="5"/>
        <v>0.66</v>
      </c>
      <c r="N58">
        <f t="shared" si="6"/>
        <v>-1</v>
      </c>
      <c r="O58">
        <f t="shared" si="7"/>
        <v>0</v>
      </c>
      <c r="P58" t="s">
        <v>1442</v>
      </c>
      <c r="Q58" t="str">
        <f t="shared" si="8"/>
        <v>inser into sound values(,'SD0060','ムロキのテーマ。気怠い感じです。やれやれ。','resource/bgm/気怠い探偵.wav',0.66,-1,0);</v>
      </c>
    </row>
    <row r="59" spans="1:17">
      <c r="A59">
        <v>61</v>
      </c>
      <c r="B59" t="str">
        <f t="shared" si="0"/>
        <v>SD0061</v>
      </c>
      <c r="C59" t="s">
        <v>1650</v>
      </c>
      <c r="D59" t="s">
        <v>1556</v>
      </c>
      <c r="E59">
        <v>0.66</v>
      </c>
      <c r="F59">
        <v>-1</v>
      </c>
      <c r="G59">
        <v>0</v>
      </c>
      <c r="I59" t="str">
        <f t="shared" si="1"/>
        <v>inser into sound values(</v>
      </c>
      <c r="J59" t="str">
        <f t="shared" si="2"/>
        <v>'SD0061'</v>
      </c>
      <c r="K59" t="str">
        <f t="shared" si="3"/>
        <v>'シャンシャンシャン！雪っぽい！'</v>
      </c>
      <c r="L59" t="str">
        <f t="shared" si="4"/>
        <v>'resource/bgm/氷のダンジョン.wav'</v>
      </c>
      <c r="M59">
        <f t="shared" si="5"/>
        <v>0.66</v>
      </c>
      <c r="N59">
        <f t="shared" si="6"/>
        <v>-1</v>
      </c>
      <c r="O59">
        <f t="shared" si="7"/>
        <v>0</v>
      </c>
      <c r="P59" t="s">
        <v>1442</v>
      </c>
      <c r="Q59" t="str">
        <f t="shared" si="8"/>
        <v>inser into sound values(,'SD0061','シャンシャンシャン！雪っぽい！','resource/bgm/氷のダンジョン.wav',0.66,-1,0);</v>
      </c>
    </row>
    <row r="60" spans="1:17">
      <c r="A60">
        <v>62</v>
      </c>
      <c r="B60" t="str">
        <f t="shared" si="0"/>
        <v>SD0062</v>
      </c>
      <c r="D60" t="s">
        <v>1557</v>
      </c>
      <c r="E60">
        <v>0.66</v>
      </c>
      <c r="F60">
        <v>-1</v>
      </c>
      <c r="G60">
        <v>0</v>
      </c>
      <c r="I60" t="str">
        <f t="shared" si="1"/>
        <v>inser into sound values(</v>
      </c>
      <c r="J60" t="str">
        <f t="shared" si="2"/>
        <v>'SD0062'</v>
      </c>
      <c r="K60" t="str">
        <f t="shared" si="3"/>
        <v>''</v>
      </c>
      <c r="L60" t="str">
        <f t="shared" si="4"/>
        <v>'resource/bgm/決意.wav'</v>
      </c>
      <c r="M60">
        <f t="shared" si="5"/>
        <v>0.66</v>
      </c>
      <c r="N60">
        <f t="shared" si="6"/>
        <v>-1</v>
      </c>
      <c r="O60">
        <f t="shared" si="7"/>
        <v>0</v>
      </c>
      <c r="P60" t="s">
        <v>1442</v>
      </c>
      <c r="Q60" t="str">
        <f t="shared" si="8"/>
        <v>inser into sound values(,'SD0062','','resource/bgm/決意.wav',0.66,-1,0);</v>
      </c>
    </row>
    <row r="61" spans="1:17">
      <c r="A61">
        <v>63</v>
      </c>
      <c r="B61" t="str">
        <f t="shared" si="0"/>
        <v>SD0063</v>
      </c>
      <c r="D61" t="s">
        <v>1558</v>
      </c>
      <c r="E61">
        <v>0.66</v>
      </c>
      <c r="F61">
        <v>-1</v>
      </c>
      <c r="G61">
        <v>0</v>
      </c>
      <c r="I61" t="str">
        <f t="shared" si="1"/>
        <v>inser into sound values(</v>
      </c>
      <c r="J61" t="str">
        <f t="shared" si="2"/>
        <v>'SD0063'</v>
      </c>
      <c r="K61" t="str">
        <f t="shared" si="3"/>
        <v>''</v>
      </c>
      <c r="L61" t="str">
        <f t="shared" si="4"/>
        <v>'resource/bgm/洞窟.wav'</v>
      </c>
      <c r="M61">
        <f t="shared" si="5"/>
        <v>0.66</v>
      </c>
      <c r="N61">
        <f t="shared" si="6"/>
        <v>-1</v>
      </c>
      <c r="O61">
        <f t="shared" si="7"/>
        <v>0</v>
      </c>
      <c r="P61" t="s">
        <v>1442</v>
      </c>
      <c r="Q61" t="str">
        <f t="shared" si="8"/>
        <v>inser into sound values(,'SD0063','','resource/bgm/洞窟.wav',0.66,-1,0);</v>
      </c>
    </row>
    <row r="62" spans="1:17">
      <c r="A62">
        <v>64</v>
      </c>
      <c r="B62" t="str">
        <f t="shared" si="0"/>
        <v>SD0064</v>
      </c>
      <c r="D62" t="s">
        <v>1559</v>
      </c>
      <c r="E62">
        <v>0.66</v>
      </c>
      <c r="F62">
        <v>-1</v>
      </c>
      <c r="G62">
        <v>0</v>
      </c>
      <c r="I62" t="str">
        <f t="shared" si="1"/>
        <v>inser into sound values(</v>
      </c>
      <c r="J62" t="str">
        <f t="shared" si="2"/>
        <v>'SD0064'</v>
      </c>
      <c r="K62" t="str">
        <f t="shared" si="3"/>
        <v>''</v>
      </c>
      <c r="L62" t="str">
        <f t="shared" si="4"/>
        <v>'resource/bgm/灼熱の地獄.wav'</v>
      </c>
      <c r="M62">
        <f t="shared" si="5"/>
        <v>0.66</v>
      </c>
      <c r="N62">
        <f t="shared" si="6"/>
        <v>-1</v>
      </c>
      <c r="O62">
        <f t="shared" si="7"/>
        <v>0</v>
      </c>
      <c r="P62" t="s">
        <v>1442</v>
      </c>
      <c r="Q62" t="str">
        <f t="shared" si="8"/>
        <v>inser into sound values(,'SD0064','','resource/bgm/灼熱の地獄.wav',0.66,-1,0);</v>
      </c>
    </row>
    <row r="63" spans="1:17">
      <c r="A63">
        <v>65</v>
      </c>
      <c r="B63" t="str">
        <f t="shared" si="0"/>
        <v>SD0065</v>
      </c>
      <c r="C63" t="s">
        <v>1651</v>
      </c>
      <c r="D63" t="s">
        <v>1560</v>
      </c>
      <c r="E63">
        <v>0.3</v>
      </c>
      <c r="F63">
        <v>-1</v>
      </c>
      <c r="G63">
        <v>0</v>
      </c>
      <c r="I63" t="str">
        <f t="shared" si="1"/>
        <v>inser into sound values(</v>
      </c>
      <c r="J63" t="str">
        <f t="shared" si="2"/>
        <v>'SD0065'</v>
      </c>
      <c r="K63" t="str">
        <f t="shared" si="3"/>
        <v>'狂ってる人用BGM。'</v>
      </c>
      <c r="L63" t="str">
        <f t="shared" si="4"/>
        <v>'resource/bgm/狂気の人.wav'</v>
      </c>
      <c r="M63">
        <f t="shared" si="5"/>
        <v>0.3</v>
      </c>
      <c r="N63">
        <f t="shared" si="6"/>
        <v>-1</v>
      </c>
      <c r="O63">
        <f t="shared" si="7"/>
        <v>0</v>
      </c>
      <c r="P63" t="s">
        <v>1442</v>
      </c>
      <c r="Q63" t="str">
        <f t="shared" si="8"/>
        <v>inser into sound values(,'SD0065','狂ってる人用BGM。','resource/bgm/狂気の人.wav',0.3,-1,0);</v>
      </c>
    </row>
    <row r="64" spans="1:17">
      <c r="A64">
        <v>66</v>
      </c>
      <c r="B64" t="str">
        <f t="shared" si="0"/>
        <v>SD0066</v>
      </c>
      <c r="C64" t="s">
        <v>1652</v>
      </c>
      <c r="D64" t="s">
        <v>1561</v>
      </c>
      <c r="E64">
        <v>0.66</v>
      </c>
      <c r="F64">
        <v>-1</v>
      </c>
      <c r="G64">
        <v>0</v>
      </c>
      <c r="I64" t="str">
        <f t="shared" si="1"/>
        <v>inser into sound values(</v>
      </c>
      <c r="J64" t="str">
        <f t="shared" si="2"/>
        <v>'SD0066'</v>
      </c>
      <c r="K64" t="str">
        <f t="shared" si="3"/>
        <v>'ダレス国のテーマ。'</v>
      </c>
      <c r="L64" t="str">
        <f t="shared" si="4"/>
        <v>'resource/bgm/王都.wav'</v>
      </c>
      <c r="M64">
        <f t="shared" si="5"/>
        <v>0.66</v>
      </c>
      <c r="N64">
        <f t="shared" si="6"/>
        <v>-1</v>
      </c>
      <c r="O64">
        <f t="shared" si="7"/>
        <v>0</v>
      </c>
      <c r="P64" t="s">
        <v>1442</v>
      </c>
      <c r="Q64" t="str">
        <f t="shared" si="8"/>
        <v>inser into sound values(,'SD0066','ダレス国のテーマ。','resource/bgm/王都.wav',0.66,-1,0);</v>
      </c>
    </row>
    <row r="65" spans="1:17">
      <c r="A65">
        <v>67</v>
      </c>
      <c r="B65" t="str">
        <f t="shared" si="0"/>
        <v>SD0067</v>
      </c>
      <c r="C65" t="s">
        <v>1653</v>
      </c>
      <c r="D65" t="s">
        <v>1562</v>
      </c>
      <c r="E65">
        <v>0.3</v>
      </c>
      <c r="F65">
        <v>-1</v>
      </c>
      <c r="G65">
        <v>0</v>
      </c>
      <c r="I65" t="str">
        <f t="shared" si="1"/>
        <v>inser into sound values(</v>
      </c>
      <c r="J65" t="str">
        <f t="shared" si="2"/>
        <v>'SD0067'</v>
      </c>
      <c r="K65" t="str">
        <f t="shared" si="3"/>
        <v>'機械獣デデべっぽくしたかった曲。/7拍子のイケてるやつ。'</v>
      </c>
      <c r="L65" t="str">
        <f t="shared" si="4"/>
        <v>'resource/bgm/異形のものとの戦い.wav'</v>
      </c>
      <c r="M65">
        <f t="shared" si="5"/>
        <v>0.3</v>
      </c>
      <c r="N65">
        <f t="shared" si="6"/>
        <v>-1</v>
      </c>
      <c r="O65">
        <f t="shared" si="7"/>
        <v>0</v>
      </c>
      <c r="P65" t="s">
        <v>1442</v>
      </c>
      <c r="Q65" t="str">
        <f t="shared" si="8"/>
        <v>inser into sound values(,'SD0067','機械獣デデべっぽくしたかった曲。/7拍子のイケてるやつ。','resource/bgm/異形のものとの戦い.wav',0.3,-1,0);</v>
      </c>
    </row>
    <row r="66" spans="1:17">
      <c r="A66">
        <v>68</v>
      </c>
      <c r="B66" t="str">
        <f t="shared" si="0"/>
        <v>SD0068</v>
      </c>
      <c r="C66" t="s">
        <v>1654</v>
      </c>
      <c r="D66" t="s">
        <v>1563</v>
      </c>
      <c r="E66">
        <v>0.66</v>
      </c>
      <c r="F66">
        <v>-1</v>
      </c>
      <c r="G66">
        <v>0</v>
      </c>
      <c r="I66" t="str">
        <f t="shared" si="1"/>
        <v>inser into sound values(</v>
      </c>
      <c r="J66" t="str">
        <f t="shared" si="2"/>
        <v>'SD0068'</v>
      </c>
      <c r="K66" t="str">
        <f t="shared" si="3"/>
        <v>'かわいそうな女の子（ニーナ）のテーマ。'</v>
      </c>
      <c r="L66" t="str">
        <f t="shared" si="4"/>
        <v>'resource/bgm/疑い.wav'</v>
      </c>
      <c r="M66">
        <f t="shared" si="5"/>
        <v>0.66</v>
      </c>
      <c r="N66">
        <f t="shared" si="6"/>
        <v>-1</v>
      </c>
      <c r="O66">
        <f t="shared" si="7"/>
        <v>0</v>
      </c>
      <c r="P66" t="s">
        <v>1442</v>
      </c>
      <c r="Q66" t="str">
        <f t="shared" si="8"/>
        <v>inser into sound values(,'SD0068','かわいそうな女の子（ニーナ）のテーマ。','resource/bgm/疑い.wav',0.66,-1,0);</v>
      </c>
    </row>
    <row r="67" spans="1:17">
      <c r="A67">
        <v>69</v>
      </c>
      <c r="B67" t="str">
        <f t="shared" si="0"/>
        <v>SD0069</v>
      </c>
      <c r="C67" t="s">
        <v>1623</v>
      </c>
      <c r="D67" t="s">
        <v>1564</v>
      </c>
      <c r="E67">
        <v>0.66</v>
      </c>
      <c r="F67">
        <v>-1</v>
      </c>
      <c r="G67">
        <v>0</v>
      </c>
      <c r="I67" t="str">
        <f t="shared" si="1"/>
        <v>inser into sound values(</v>
      </c>
      <c r="J67" t="str">
        <f t="shared" si="2"/>
        <v>'SD0069'</v>
      </c>
      <c r="K67" t="str">
        <f t="shared" si="3"/>
        <v>'遥か昔ソナーで作った曲。'</v>
      </c>
      <c r="L67" t="str">
        <f t="shared" si="4"/>
        <v>'resource/bgm/眠らない大都会.wav'</v>
      </c>
      <c r="M67">
        <f t="shared" si="5"/>
        <v>0.66</v>
      </c>
      <c r="N67">
        <f t="shared" si="6"/>
        <v>-1</v>
      </c>
      <c r="O67">
        <f t="shared" si="7"/>
        <v>0</v>
      </c>
      <c r="P67" t="s">
        <v>1442</v>
      </c>
      <c r="Q67" t="str">
        <f t="shared" si="8"/>
        <v>inser into sound values(,'SD0069','遥か昔ソナーで作った曲。','resource/bgm/眠らない大都会.wav',0.66,-1,0);</v>
      </c>
    </row>
    <row r="68" spans="1:17">
      <c r="A68">
        <v>70</v>
      </c>
      <c r="B68" t="str">
        <f t="shared" ref="B68:B122" si="9">"SD"&amp;TEXT(A68,"0000")</f>
        <v>SD0070</v>
      </c>
      <c r="D68" t="s">
        <v>1565</v>
      </c>
      <c r="E68">
        <v>0.66</v>
      </c>
      <c r="F68">
        <v>-1</v>
      </c>
      <c r="G68">
        <v>0</v>
      </c>
      <c r="I68" t="str">
        <f t="shared" ref="I68:I122" si="10">"inser into sound values("</f>
        <v>inser into sound values(</v>
      </c>
      <c r="J68" t="str">
        <f t="shared" ref="J68:J122" si="11">"'"&amp;B68&amp;"'"</f>
        <v>'SD0070'</v>
      </c>
      <c r="K68" t="str">
        <f t="shared" ref="K68:K122" si="12">"'"&amp;C68&amp;"'"</f>
        <v>''</v>
      </c>
      <c r="L68" t="str">
        <f t="shared" ref="L68:L122" si="13">"'"&amp;D68&amp;"'"</f>
        <v>'resource/bgm/睨み合い.wav'</v>
      </c>
      <c r="M68">
        <f t="shared" ref="M68:M122" si="14">E68</f>
        <v>0.66</v>
      </c>
      <c r="N68">
        <f t="shared" ref="N68:N122" si="15">F68</f>
        <v>-1</v>
      </c>
      <c r="O68">
        <f t="shared" ref="O68:O122" si="16">G68</f>
        <v>0</v>
      </c>
      <c r="P68" t="s">
        <v>1442</v>
      </c>
      <c r="Q68" t="str">
        <f t="shared" ref="Q68:Q122" si="17">I68&amp;","&amp;J68&amp;","&amp;K68&amp;","&amp;L68&amp;","&amp;M68&amp;","&amp;N68&amp;","&amp;O68&amp;P68</f>
        <v>inser into sound values(,'SD0070','','resource/bgm/睨み合い.wav',0.66,-1,0);</v>
      </c>
    </row>
    <row r="69" spans="1:17">
      <c r="A69">
        <v>71</v>
      </c>
      <c r="B69" t="str">
        <f t="shared" si="9"/>
        <v>SD0071</v>
      </c>
      <c r="D69" t="s">
        <v>1566</v>
      </c>
      <c r="E69">
        <v>0.66</v>
      </c>
      <c r="F69">
        <v>-1</v>
      </c>
      <c r="G69">
        <v>0</v>
      </c>
      <c r="I69" t="str">
        <f t="shared" si="10"/>
        <v>inser into sound values(</v>
      </c>
      <c r="J69" t="str">
        <f t="shared" si="11"/>
        <v>'SD0071'</v>
      </c>
      <c r="K69" t="str">
        <f t="shared" si="12"/>
        <v>''</v>
      </c>
      <c r="L69" t="str">
        <f t="shared" si="13"/>
        <v>'resource/bgm/知的探求.wav'</v>
      </c>
      <c r="M69">
        <f t="shared" si="14"/>
        <v>0.66</v>
      </c>
      <c r="N69">
        <f t="shared" si="15"/>
        <v>-1</v>
      </c>
      <c r="O69">
        <f t="shared" si="16"/>
        <v>0</v>
      </c>
      <c r="P69" t="s">
        <v>1442</v>
      </c>
      <c r="Q69" t="str">
        <f t="shared" si="17"/>
        <v>inser into sound values(,'SD0071','','resource/bgm/知的探求.wav',0.66,-1,0);</v>
      </c>
    </row>
    <row r="70" spans="1:17">
      <c r="A70">
        <v>72</v>
      </c>
      <c r="B70" t="str">
        <f t="shared" si="9"/>
        <v>SD0072</v>
      </c>
      <c r="D70" t="s">
        <v>1567</v>
      </c>
      <c r="E70">
        <v>0.66</v>
      </c>
      <c r="F70">
        <v>-1</v>
      </c>
      <c r="G70">
        <v>0</v>
      </c>
      <c r="I70" t="str">
        <f t="shared" si="10"/>
        <v>inser into sound values(</v>
      </c>
      <c r="J70" t="str">
        <f t="shared" si="11"/>
        <v>'SD0072'</v>
      </c>
      <c r="K70" t="str">
        <f t="shared" si="12"/>
        <v>''</v>
      </c>
      <c r="L70" t="str">
        <f t="shared" si="13"/>
        <v>'resource/bgm/神殿.wav'</v>
      </c>
      <c r="M70">
        <f t="shared" si="14"/>
        <v>0.66</v>
      </c>
      <c r="N70">
        <f t="shared" si="15"/>
        <v>-1</v>
      </c>
      <c r="O70">
        <f t="shared" si="16"/>
        <v>0</v>
      </c>
      <c r="P70" t="s">
        <v>1442</v>
      </c>
      <c r="Q70" t="str">
        <f t="shared" si="17"/>
        <v>inser into sound values(,'SD0072','','resource/bgm/神殿.wav',0.66,-1,0);</v>
      </c>
    </row>
    <row r="71" spans="1:17">
      <c r="A71">
        <v>73</v>
      </c>
      <c r="B71" t="str">
        <f t="shared" si="9"/>
        <v>SD0073</v>
      </c>
      <c r="D71" t="s">
        <v>1568</v>
      </c>
      <c r="E71">
        <v>0.66</v>
      </c>
      <c r="F71">
        <v>-1</v>
      </c>
      <c r="G71">
        <v>0</v>
      </c>
      <c r="I71" t="str">
        <f t="shared" si="10"/>
        <v>inser into sound values(</v>
      </c>
      <c r="J71" t="str">
        <f t="shared" si="11"/>
        <v>'SD0073'</v>
      </c>
      <c r="K71" t="str">
        <f t="shared" si="12"/>
        <v>''</v>
      </c>
      <c r="L71" t="str">
        <f t="shared" si="13"/>
        <v>'resource/bgm/結末.wav'</v>
      </c>
      <c r="M71">
        <f t="shared" si="14"/>
        <v>0.66</v>
      </c>
      <c r="N71">
        <f t="shared" si="15"/>
        <v>-1</v>
      </c>
      <c r="O71">
        <f t="shared" si="16"/>
        <v>0</v>
      </c>
      <c r="P71" t="s">
        <v>1442</v>
      </c>
      <c r="Q71" t="str">
        <f t="shared" si="17"/>
        <v>inser into sound values(,'SD0073','','resource/bgm/結末.wav',0.66,-1,0);</v>
      </c>
    </row>
    <row r="72" spans="1:17">
      <c r="A72">
        <v>74</v>
      </c>
      <c r="B72" t="str">
        <f t="shared" si="9"/>
        <v>SD0074</v>
      </c>
      <c r="C72" t="s">
        <v>1655</v>
      </c>
      <c r="D72" t="s">
        <v>1569</v>
      </c>
      <c r="E72">
        <v>0.3</v>
      </c>
      <c r="F72">
        <v>-1</v>
      </c>
      <c r="G72">
        <v>0</v>
      </c>
      <c r="I72" t="str">
        <f t="shared" si="10"/>
        <v>inser into sound values(</v>
      </c>
      <c r="J72" t="str">
        <f t="shared" si="11"/>
        <v>'SD0074'</v>
      </c>
      <c r="K72" t="str">
        <f t="shared" si="12"/>
        <v>'「変な村」のリメイク。'</v>
      </c>
      <c r="L72" t="str">
        <f t="shared" si="13"/>
        <v>'resource/bgm/見知らぬ土地・見知らぬ文化.wav'</v>
      </c>
      <c r="M72">
        <f t="shared" si="14"/>
        <v>0.3</v>
      </c>
      <c r="N72">
        <f t="shared" si="15"/>
        <v>-1</v>
      </c>
      <c r="O72">
        <f t="shared" si="16"/>
        <v>0</v>
      </c>
      <c r="P72" t="s">
        <v>1442</v>
      </c>
      <c r="Q72" t="str">
        <f t="shared" si="17"/>
        <v>inser into sound values(,'SD0074','「変な村」のリメイク。','resource/bgm/見知らぬ土地・見知らぬ文化.wav',0.3,-1,0);</v>
      </c>
    </row>
    <row r="73" spans="1:17">
      <c r="A73">
        <v>75</v>
      </c>
      <c r="B73" t="str">
        <f t="shared" si="9"/>
        <v>SD0075</v>
      </c>
      <c r="C73" t="s">
        <v>1656</v>
      </c>
      <c r="D73" t="s">
        <v>1570</v>
      </c>
      <c r="E73">
        <v>0.66</v>
      </c>
      <c r="F73">
        <v>-1</v>
      </c>
      <c r="G73">
        <v>0</v>
      </c>
      <c r="I73" t="str">
        <f t="shared" si="10"/>
        <v>inser into sound values(</v>
      </c>
      <c r="J73" t="str">
        <f t="shared" si="11"/>
        <v>'SD0075'</v>
      </c>
      <c r="K73" t="str">
        <f t="shared" si="12"/>
        <v>'大戦略エキスパートっぽくしたかった曲'</v>
      </c>
      <c r="L73" t="str">
        <f t="shared" si="13"/>
        <v>'resource/bgm/軍事作戦２.wav'</v>
      </c>
      <c r="M73">
        <f t="shared" si="14"/>
        <v>0.66</v>
      </c>
      <c r="N73">
        <f t="shared" si="15"/>
        <v>-1</v>
      </c>
      <c r="O73">
        <f t="shared" si="16"/>
        <v>0</v>
      </c>
      <c r="P73" t="s">
        <v>1442</v>
      </c>
      <c r="Q73" t="str">
        <f t="shared" si="17"/>
        <v>inser into sound values(,'SD0075','大戦略エキスパートっぽくしたかった曲','resource/bgm/軍事作戦２.wav',0.66,-1,0);</v>
      </c>
    </row>
    <row r="74" spans="1:17">
      <c r="A74">
        <v>76</v>
      </c>
      <c r="B74" t="str">
        <f t="shared" si="9"/>
        <v>SD0076</v>
      </c>
      <c r="D74" t="s">
        <v>1571</v>
      </c>
      <c r="E74">
        <v>0.66</v>
      </c>
      <c r="F74">
        <v>-1</v>
      </c>
      <c r="G74">
        <v>0</v>
      </c>
      <c r="I74" t="str">
        <f t="shared" si="10"/>
        <v>inser into sound values(</v>
      </c>
      <c r="J74" t="str">
        <f t="shared" si="11"/>
        <v>'SD0076'</v>
      </c>
      <c r="K74" t="str">
        <f t="shared" si="12"/>
        <v>''</v>
      </c>
      <c r="L74" t="str">
        <f t="shared" si="13"/>
        <v>'resource/bgm/重厚なダンジョン.wav'</v>
      </c>
      <c r="M74">
        <f t="shared" si="14"/>
        <v>0.66</v>
      </c>
      <c r="N74">
        <f t="shared" si="15"/>
        <v>-1</v>
      </c>
      <c r="O74">
        <f t="shared" si="16"/>
        <v>0</v>
      </c>
      <c r="P74" t="s">
        <v>1442</v>
      </c>
      <c r="Q74" t="str">
        <f t="shared" si="17"/>
        <v>inser into sound values(,'SD0076','','resource/bgm/重厚なダンジョン.wav',0.66,-1,0);</v>
      </c>
    </row>
    <row r="75" spans="1:17">
      <c r="A75">
        <v>77</v>
      </c>
      <c r="B75" t="str">
        <f t="shared" si="9"/>
        <v>SD0077</v>
      </c>
      <c r="D75" t="s">
        <v>1572</v>
      </c>
      <c r="E75">
        <v>0.66</v>
      </c>
      <c r="F75">
        <v>-1</v>
      </c>
      <c r="G75">
        <v>0</v>
      </c>
      <c r="I75" t="str">
        <f t="shared" si="10"/>
        <v>inser into sound values(</v>
      </c>
      <c r="J75" t="str">
        <f t="shared" si="11"/>
        <v>'SD0077'</v>
      </c>
      <c r="K75" t="str">
        <f t="shared" si="12"/>
        <v>''</v>
      </c>
      <c r="L75" t="str">
        <f t="shared" si="13"/>
        <v>'resource/bgm/静かなる決意.wav'</v>
      </c>
      <c r="M75">
        <f t="shared" si="14"/>
        <v>0.66</v>
      </c>
      <c r="N75">
        <f t="shared" si="15"/>
        <v>-1</v>
      </c>
      <c r="O75">
        <f t="shared" si="16"/>
        <v>0</v>
      </c>
      <c r="P75" t="s">
        <v>1442</v>
      </c>
      <c r="Q75" t="str">
        <f t="shared" si="17"/>
        <v>inser into sound values(,'SD0077','','resource/bgm/静かなる決意.wav',0.66,-1,0);</v>
      </c>
    </row>
    <row r="76" spans="1:17">
      <c r="A76">
        <v>78</v>
      </c>
      <c r="B76" t="str">
        <f t="shared" si="9"/>
        <v>SD0078</v>
      </c>
      <c r="C76" t="s">
        <v>1657</v>
      </c>
      <c r="D76" t="s">
        <v>1573</v>
      </c>
      <c r="E76">
        <v>0.66</v>
      </c>
      <c r="F76">
        <v>-1</v>
      </c>
      <c r="G76">
        <v>0</v>
      </c>
      <c r="I76" t="str">
        <f t="shared" si="10"/>
        <v>inser into sound values(</v>
      </c>
      <c r="J76" t="str">
        <f t="shared" si="11"/>
        <v>'SD0078'</v>
      </c>
      <c r="K76" t="str">
        <f t="shared" si="12"/>
        <v>'天狗の庵みたいなBGM。'</v>
      </c>
      <c r="L76" t="str">
        <f t="shared" si="13"/>
        <v>'resource/bgm/静寂空間.wav'</v>
      </c>
      <c r="M76">
        <f t="shared" si="14"/>
        <v>0.66</v>
      </c>
      <c r="N76">
        <f t="shared" si="15"/>
        <v>-1</v>
      </c>
      <c r="O76">
        <f t="shared" si="16"/>
        <v>0</v>
      </c>
      <c r="P76" t="s">
        <v>1442</v>
      </c>
      <c r="Q76" t="str">
        <f t="shared" si="17"/>
        <v>inser into sound values(,'SD0078','天狗の庵みたいなBGM。','resource/bgm/静寂空間.wav',0.66,-1,0);</v>
      </c>
    </row>
    <row r="77" spans="1:17">
      <c r="A77">
        <v>79</v>
      </c>
      <c r="B77" t="str">
        <f t="shared" si="9"/>
        <v>SD0079</v>
      </c>
      <c r="C77" t="s">
        <v>1658</v>
      </c>
      <c r="D77" t="s">
        <v>1574</v>
      </c>
      <c r="E77">
        <v>0.66</v>
      </c>
      <c r="F77">
        <v>-1</v>
      </c>
      <c r="G77">
        <v>0</v>
      </c>
      <c r="I77" t="str">
        <f t="shared" si="10"/>
        <v>inser into sound values(</v>
      </c>
      <c r="J77" t="str">
        <f t="shared" si="11"/>
        <v>'SD0079'</v>
      </c>
      <c r="K77" t="str">
        <f t="shared" si="12"/>
        <v>'エリーのテーマ。/少し寂しい感じですが一人で生きぬいてきたたくましさも感じます。'</v>
      </c>
      <c r="L77" t="str">
        <f t="shared" si="13"/>
        <v>'resource/bgm/風の魔法使いのテーマ.wav'</v>
      </c>
      <c r="M77">
        <f t="shared" si="14"/>
        <v>0.66</v>
      </c>
      <c r="N77">
        <f t="shared" si="15"/>
        <v>-1</v>
      </c>
      <c r="O77">
        <f t="shared" si="16"/>
        <v>0</v>
      </c>
      <c r="P77" t="s">
        <v>1442</v>
      </c>
      <c r="Q77" t="str">
        <f t="shared" si="17"/>
        <v>inser into sound values(,'SD0079','エリーのテーマ。/少し寂しい感じですが一人で生きぬいてきたたくましさも感じます。','resource/bgm/風の魔法使いのテーマ.wav',0.66,-1,0);</v>
      </c>
    </row>
    <row r="78" spans="1:17">
      <c r="A78">
        <v>80</v>
      </c>
      <c r="B78" t="str">
        <f t="shared" si="9"/>
        <v>SD0080</v>
      </c>
      <c r="D78" t="s">
        <v>1575</v>
      </c>
      <c r="E78">
        <v>0.66</v>
      </c>
      <c r="F78">
        <v>-1</v>
      </c>
      <c r="G78">
        <v>0</v>
      </c>
      <c r="I78" t="str">
        <f t="shared" si="10"/>
        <v>inser into sound values(</v>
      </c>
      <c r="J78" t="str">
        <f t="shared" si="11"/>
        <v>'SD0080'</v>
      </c>
      <c r="K78" t="str">
        <f t="shared" si="12"/>
        <v>''</v>
      </c>
      <c r="L78" t="str">
        <f t="shared" si="13"/>
        <v>'resource/bgm/風の魔法使いの戦い.wav'</v>
      </c>
      <c r="M78">
        <f t="shared" si="14"/>
        <v>0.66</v>
      </c>
      <c r="N78">
        <f t="shared" si="15"/>
        <v>-1</v>
      </c>
      <c r="O78">
        <f t="shared" si="16"/>
        <v>0</v>
      </c>
      <c r="P78" t="s">
        <v>1442</v>
      </c>
      <c r="Q78" t="str">
        <f t="shared" si="17"/>
        <v>inser into sound values(,'SD0080','','resource/bgm/風の魔法使いの戦い.wav',0.66,-1,0);</v>
      </c>
    </row>
    <row r="79" spans="1:17">
      <c r="A79">
        <v>81</v>
      </c>
      <c r="B79" t="str">
        <f t="shared" si="9"/>
        <v>SD0081</v>
      </c>
      <c r="D79" t="s">
        <v>1576</v>
      </c>
      <c r="E79">
        <v>0.66</v>
      </c>
      <c r="F79">
        <v>-1</v>
      </c>
      <c r="G79">
        <v>0</v>
      </c>
      <c r="I79" t="str">
        <f t="shared" si="10"/>
        <v>inser into sound values(</v>
      </c>
      <c r="J79" t="str">
        <f t="shared" si="11"/>
        <v>'SD0081'</v>
      </c>
      <c r="K79" t="str">
        <f t="shared" si="12"/>
        <v>''</v>
      </c>
      <c r="L79" t="str">
        <f t="shared" si="13"/>
        <v>'resource/bgm/風の魔法使いの戦い２.wav'</v>
      </c>
      <c r="M79">
        <f t="shared" si="14"/>
        <v>0.66</v>
      </c>
      <c r="N79">
        <f t="shared" si="15"/>
        <v>-1</v>
      </c>
      <c r="O79">
        <f t="shared" si="16"/>
        <v>0</v>
      </c>
      <c r="P79" t="s">
        <v>1442</v>
      </c>
      <c r="Q79" t="str">
        <f t="shared" si="17"/>
        <v>inser into sound values(,'SD0081','','resource/bgm/風の魔法使いの戦い２.wav',0.66,-1,0);</v>
      </c>
    </row>
    <row r="80" spans="1:17">
      <c r="A80">
        <v>82</v>
      </c>
      <c r="B80" t="str">
        <f t="shared" si="9"/>
        <v>SD0082</v>
      </c>
      <c r="D80" t="s">
        <v>1577</v>
      </c>
      <c r="E80">
        <v>0.66</v>
      </c>
      <c r="F80">
        <v>-1</v>
      </c>
      <c r="G80">
        <v>0</v>
      </c>
      <c r="I80" t="str">
        <f t="shared" si="10"/>
        <v>inser into sound values(</v>
      </c>
      <c r="J80" t="str">
        <f t="shared" si="11"/>
        <v>'SD0082'</v>
      </c>
      <c r="K80" t="str">
        <f t="shared" si="12"/>
        <v>''</v>
      </c>
      <c r="L80" t="str">
        <f t="shared" si="13"/>
        <v>'resource/bgm/魔力の間.wav'</v>
      </c>
      <c r="M80">
        <f t="shared" si="14"/>
        <v>0.66</v>
      </c>
      <c r="N80">
        <f t="shared" si="15"/>
        <v>-1</v>
      </c>
      <c r="O80">
        <f t="shared" si="16"/>
        <v>0</v>
      </c>
      <c r="P80" t="s">
        <v>1442</v>
      </c>
      <c r="Q80" t="str">
        <f t="shared" si="17"/>
        <v>inser into sound values(,'SD0082','','resource/bgm/魔力の間.wav',0.66,-1,0);</v>
      </c>
    </row>
    <row r="81" spans="1:17">
      <c r="A81">
        <v>1000</v>
      </c>
      <c r="B81" t="str">
        <f>"SD"&amp;TEXT(A81,"0000")</f>
        <v>SD1000</v>
      </c>
      <c r="D81" t="s">
        <v>1578</v>
      </c>
      <c r="E81">
        <v>1</v>
      </c>
      <c r="I81" t="str">
        <f t="shared" si="10"/>
        <v>inser into sound values(</v>
      </c>
      <c r="J81" t="str">
        <f t="shared" si="11"/>
        <v>'SD1000'</v>
      </c>
      <c r="K81" t="str">
        <f t="shared" si="12"/>
        <v>''</v>
      </c>
      <c r="L81" t="str">
        <f t="shared" si="13"/>
        <v>'resource/se/screenShot.wav'</v>
      </c>
      <c r="M81">
        <f t="shared" si="14"/>
        <v>1</v>
      </c>
      <c r="N81">
        <f t="shared" si="15"/>
        <v>0</v>
      </c>
      <c r="O81">
        <f t="shared" si="16"/>
        <v>0</v>
      </c>
      <c r="P81" t="s">
        <v>1442</v>
      </c>
      <c r="Q81" t="str">
        <f t="shared" si="17"/>
        <v>inser into sound values(,'SD1000','','resource/se/screenShot.wav',1,0,0);</v>
      </c>
    </row>
    <row r="82" spans="1:17">
      <c r="A82">
        <v>1001</v>
      </c>
      <c r="B82" t="str">
        <f t="shared" si="9"/>
        <v>SD1001</v>
      </c>
      <c r="D82" t="s">
        <v>1579</v>
      </c>
      <c r="E82">
        <v>1</v>
      </c>
      <c r="I82" t="str">
        <f t="shared" si="10"/>
        <v>inser into sound values(</v>
      </c>
      <c r="J82" t="str">
        <f t="shared" si="11"/>
        <v>'SD1001'</v>
      </c>
      <c r="K82" t="str">
        <f t="shared" si="12"/>
        <v>''</v>
      </c>
      <c r="L82" t="str">
        <f t="shared" si="13"/>
        <v>'resource/se/SE.csv'</v>
      </c>
      <c r="M82">
        <f t="shared" si="14"/>
        <v>1</v>
      </c>
      <c r="N82">
        <f t="shared" si="15"/>
        <v>0</v>
      </c>
      <c r="O82">
        <f t="shared" si="16"/>
        <v>0</v>
      </c>
      <c r="P82" t="s">
        <v>1442</v>
      </c>
      <c r="Q82" t="str">
        <f t="shared" si="17"/>
        <v>inser into sound values(,'SD1001','','resource/se/SE.csv',1,0,0);</v>
      </c>
    </row>
    <row r="83" spans="1:17">
      <c r="A83">
        <v>1002</v>
      </c>
      <c r="B83" t="str">
        <f t="shared" si="9"/>
        <v>SD1002</v>
      </c>
      <c r="D83" t="s">
        <v>1580</v>
      </c>
      <c r="E83">
        <v>1</v>
      </c>
      <c r="I83" t="str">
        <f t="shared" si="10"/>
        <v>inser into sound values(</v>
      </c>
      <c r="J83" t="str">
        <f t="shared" si="11"/>
        <v>'SD1002'</v>
      </c>
      <c r="K83" t="str">
        <f t="shared" si="12"/>
        <v>''</v>
      </c>
      <c r="L83" t="str">
        <f t="shared" si="13"/>
        <v>'resource/se/SS.wav'</v>
      </c>
      <c r="M83">
        <f t="shared" si="14"/>
        <v>1</v>
      </c>
      <c r="N83">
        <f t="shared" si="15"/>
        <v>0</v>
      </c>
      <c r="O83">
        <f t="shared" si="16"/>
        <v>0</v>
      </c>
      <c r="P83" t="s">
        <v>1442</v>
      </c>
      <c r="Q83" t="str">
        <f t="shared" si="17"/>
        <v>inser into sound values(,'SD1002','','resource/se/SS.wav',1,0,0);</v>
      </c>
    </row>
    <row r="84" spans="1:17">
      <c r="A84">
        <v>1003</v>
      </c>
      <c r="B84" t="str">
        <f t="shared" si="9"/>
        <v>SD1003</v>
      </c>
      <c r="D84" t="s">
        <v>1581</v>
      </c>
      <c r="E84">
        <v>1</v>
      </c>
      <c r="I84" t="str">
        <f t="shared" si="10"/>
        <v>inser into sound values(</v>
      </c>
      <c r="J84" t="str">
        <f t="shared" si="11"/>
        <v>'SD1003'</v>
      </c>
      <c r="K84" t="str">
        <f t="shared" si="12"/>
        <v>''</v>
      </c>
      <c r="L84" t="str">
        <f t="shared" si="13"/>
        <v>'resource/se/ゲームスタート.wav'</v>
      </c>
      <c r="M84">
        <f t="shared" si="14"/>
        <v>1</v>
      </c>
      <c r="N84">
        <f t="shared" si="15"/>
        <v>0</v>
      </c>
      <c r="O84">
        <f t="shared" si="16"/>
        <v>0</v>
      </c>
      <c r="P84" t="s">
        <v>1442</v>
      </c>
      <c r="Q84" t="str">
        <f t="shared" si="17"/>
        <v>inser into sound values(,'SD1003','','resource/se/ゲームスタート.wav',1,0,0);</v>
      </c>
    </row>
    <row r="85" spans="1:17">
      <c r="A85">
        <v>1004</v>
      </c>
      <c r="B85" t="str">
        <f t="shared" si="9"/>
        <v>SD1004</v>
      </c>
      <c r="D85" t="s">
        <v>1582</v>
      </c>
      <c r="E85">
        <v>1</v>
      </c>
      <c r="I85" t="str">
        <f t="shared" si="10"/>
        <v>inser into sound values(</v>
      </c>
      <c r="J85" t="str">
        <f t="shared" si="11"/>
        <v>'SD1004'</v>
      </c>
      <c r="K85" t="str">
        <f t="shared" si="12"/>
        <v>''</v>
      </c>
      <c r="L85" t="str">
        <f t="shared" si="13"/>
        <v>'resource/se/バトルターン開始.wav'</v>
      </c>
      <c r="M85">
        <f t="shared" si="14"/>
        <v>1</v>
      </c>
      <c r="N85">
        <f t="shared" si="15"/>
        <v>0</v>
      </c>
      <c r="O85">
        <f t="shared" si="16"/>
        <v>0</v>
      </c>
      <c r="P85" t="s">
        <v>1442</v>
      </c>
      <c r="Q85" t="str">
        <f t="shared" si="17"/>
        <v>inser into sound values(,'SD1004','','resource/se/バトルターン開始.wav',1,0,0);</v>
      </c>
    </row>
    <row r="86" spans="1:17">
      <c r="A86">
        <v>1005</v>
      </c>
      <c r="B86" t="str">
        <f t="shared" si="9"/>
        <v>SD1005</v>
      </c>
      <c r="D86" t="s">
        <v>1583</v>
      </c>
      <c r="E86">
        <v>0.5</v>
      </c>
      <c r="I86" t="str">
        <f t="shared" si="10"/>
        <v>inser into sound values(</v>
      </c>
      <c r="J86" t="str">
        <f t="shared" si="11"/>
        <v>'SD1005'</v>
      </c>
      <c r="K86" t="str">
        <f t="shared" si="12"/>
        <v>''</v>
      </c>
      <c r="L86" t="str">
        <f t="shared" si="13"/>
        <v>'resource/se/ブロック.wav'</v>
      </c>
      <c r="M86">
        <f t="shared" si="14"/>
        <v>0.5</v>
      </c>
      <c r="N86">
        <f t="shared" si="15"/>
        <v>0</v>
      </c>
      <c r="O86">
        <f t="shared" si="16"/>
        <v>0</v>
      </c>
      <c r="P86" t="s">
        <v>1442</v>
      </c>
      <c r="Q86" t="str">
        <f t="shared" si="17"/>
        <v>inser into sound values(,'SD1005','','resource/se/ブロック.wav',0.5,0,0);</v>
      </c>
    </row>
    <row r="87" spans="1:17">
      <c r="A87">
        <v>1006</v>
      </c>
      <c r="B87" t="str">
        <f t="shared" si="9"/>
        <v>SD1006</v>
      </c>
      <c r="D87" t="s">
        <v>1584</v>
      </c>
      <c r="E87">
        <v>1</v>
      </c>
      <c r="I87" t="str">
        <f t="shared" si="10"/>
        <v>inser into sound values(</v>
      </c>
      <c r="J87" t="str">
        <f t="shared" si="11"/>
        <v>'SD1006'</v>
      </c>
      <c r="K87" t="str">
        <f t="shared" si="12"/>
        <v>''</v>
      </c>
      <c r="L87" t="str">
        <f t="shared" si="13"/>
        <v>'resource/se/避けた.wav'</v>
      </c>
      <c r="M87">
        <f t="shared" si="14"/>
        <v>1</v>
      </c>
      <c r="N87">
        <f t="shared" si="15"/>
        <v>0</v>
      </c>
      <c r="O87">
        <f t="shared" si="16"/>
        <v>0</v>
      </c>
      <c r="P87" t="s">
        <v>1442</v>
      </c>
      <c r="Q87" t="str">
        <f t="shared" si="17"/>
        <v>inser into sound values(,'SD1006','','resource/se/避けた.wav',1,0,0);</v>
      </c>
    </row>
    <row r="88" spans="1:17">
      <c r="A88">
        <v>1007</v>
      </c>
      <c r="B88" t="str">
        <f t="shared" si="9"/>
        <v>SD1007</v>
      </c>
      <c r="D88" t="s">
        <v>1585</v>
      </c>
      <c r="E88">
        <v>1.75</v>
      </c>
      <c r="I88" t="str">
        <f t="shared" si="10"/>
        <v>inser into sound values(</v>
      </c>
      <c r="J88" t="str">
        <f t="shared" si="11"/>
        <v>'SD1007'</v>
      </c>
      <c r="K88" t="str">
        <f t="shared" si="12"/>
        <v>''</v>
      </c>
      <c r="L88" t="str">
        <f t="shared" si="13"/>
        <v>'resource/se/魔法詠唱.wav'</v>
      </c>
      <c r="M88">
        <f t="shared" si="14"/>
        <v>1.75</v>
      </c>
      <c r="N88">
        <f t="shared" si="15"/>
        <v>0</v>
      </c>
      <c r="O88">
        <f t="shared" si="16"/>
        <v>0</v>
      </c>
      <c r="P88" t="s">
        <v>1442</v>
      </c>
      <c r="Q88" t="str">
        <f t="shared" si="17"/>
        <v>inser into sound values(,'SD1007','','resource/se/魔法詠唱.wav',1.75,0,0);</v>
      </c>
    </row>
    <row r="89" spans="1:17">
      <c r="A89">
        <v>1008</v>
      </c>
      <c r="B89" t="str">
        <f t="shared" si="9"/>
        <v>SD1008</v>
      </c>
      <c r="D89" t="s">
        <v>1586</v>
      </c>
      <c r="E89">
        <v>1</v>
      </c>
      <c r="I89" t="str">
        <f t="shared" si="10"/>
        <v>inser into sound values(</v>
      </c>
      <c r="J89" t="str">
        <f t="shared" si="11"/>
        <v>'SD1008'</v>
      </c>
      <c r="K89" t="str">
        <f t="shared" si="12"/>
        <v>''</v>
      </c>
      <c r="L89" t="str">
        <f t="shared" si="13"/>
        <v>'resource/se/選択1.wav'</v>
      </c>
      <c r="M89">
        <f t="shared" si="14"/>
        <v>1</v>
      </c>
      <c r="N89">
        <f t="shared" si="15"/>
        <v>0</v>
      </c>
      <c r="O89">
        <f t="shared" si="16"/>
        <v>0</v>
      </c>
      <c r="P89" t="s">
        <v>1442</v>
      </c>
      <c r="Q89" t="str">
        <f t="shared" si="17"/>
        <v>inser into sound values(,'SD1008','','resource/se/選択1.wav',1,0,0);</v>
      </c>
    </row>
    <row r="90" spans="1:17">
      <c r="A90">
        <v>1009</v>
      </c>
      <c r="B90" t="str">
        <f t="shared" si="9"/>
        <v>SD1009</v>
      </c>
      <c r="D90" t="s">
        <v>1587</v>
      </c>
      <c r="E90">
        <v>1</v>
      </c>
      <c r="I90" t="str">
        <f t="shared" si="10"/>
        <v>inser into sound values(</v>
      </c>
      <c r="J90" t="str">
        <f t="shared" si="11"/>
        <v>'SD1009'</v>
      </c>
      <c r="K90" t="str">
        <f t="shared" si="12"/>
        <v>''</v>
      </c>
      <c r="L90" t="str">
        <f t="shared" si="13"/>
        <v>'resource/se/選択2.wav'</v>
      </c>
      <c r="M90">
        <f t="shared" si="14"/>
        <v>1</v>
      </c>
      <c r="N90">
        <f t="shared" si="15"/>
        <v>0</v>
      </c>
      <c r="O90">
        <f t="shared" si="16"/>
        <v>0</v>
      </c>
      <c r="P90" t="s">
        <v>1442</v>
      </c>
      <c r="Q90" t="str">
        <f t="shared" si="17"/>
        <v>inser into sound values(,'SD1009','','resource/se/選択2.wav',1,0,0);</v>
      </c>
    </row>
    <row r="91" spans="1:17">
      <c r="A91">
        <v>1010</v>
      </c>
      <c r="B91" t="str">
        <f t="shared" si="9"/>
        <v>SD1010</v>
      </c>
      <c r="D91" t="s">
        <v>1588</v>
      </c>
      <c r="E91">
        <v>1.75</v>
      </c>
      <c r="I91" t="str">
        <f t="shared" si="10"/>
        <v>inser into sound values(</v>
      </c>
      <c r="J91" t="str">
        <f t="shared" si="11"/>
        <v>'SD1010'</v>
      </c>
      <c r="K91" t="str">
        <f t="shared" si="12"/>
        <v>''</v>
      </c>
      <c r="L91" t="str">
        <f t="shared" si="13"/>
        <v>'resource/se/足音.wav'</v>
      </c>
      <c r="M91">
        <f t="shared" si="14"/>
        <v>1.75</v>
      </c>
      <c r="N91">
        <f t="shared" si="15"/>
        <v>0</v>
      </c>
      <c r="O91">
        <f t="shared" si="16"/>
        <v>0</v>
      </c>
      <c r="P91" t="s">
        <v>1442</v>
      </c>
      <c r="Q91" t="str">
        <f t="shared" si="17"/>
        <v>inser into sound values(,'SD1010','','resource/se/足音.wav',1.75,0,0);</v>
      </c>
    </row>
    <row r="92" spans="1:17">
      <c r="A92">
        <v>1011</v>
      </c>
      <c r="B92" t="str">
        <f t="shared" si="9"/>
        <v>SD1011</v>
      </c>
      <c r="D92" t="s">
        <v>1589</v>
      </c>
      <c r="E92">
        <v>1</v>
      </c>
      <c r="I92" t="str">
        <f t="shared" si="10"/>
        <v>inser into sound values(</v>
      </c>
      <c r="J92" t="str">
        <f t="shared" si="11"/>
        <v>'SD1011'</v>
      </c>
      <c r="K92" t="str">
        <f t="shared" si="12"/>
        <v>''</v>
      </c>
      <c r="L92" t="str">
        <f t="shared" si="13"/>
        <v>'resource/se/敵消滅.wav'</v>
      </c>
      <c r="M92">
        <f t="shared" si="14"/>
        <v>1</v>
      </c>
      <c r="N92">
        <f t="shared" si="15"/>
        <v>0</v>
      </c>
      <c r="O92">
        <f t="shared" si="16"/>
        <v>0</v>
      </c>
      <c r="P92" t="s">
        <v>1442</v>
      </c>
      <c r="Q92" t="str">
        <f t="shared" si="17"/>
        <v>inser into sound values(,'SD1011','','resource/se/敵消滅.wav',1,0,0);</v>
      </c>
    </row>
    <row r="93" spans="1:17">
      <c r="A93">
        <v>1012</v>
      </c>
      <c r="B93" t="str">
        <f t="shared" si="9"/>
        <v>SD1012</v>
      </c>
      <c r="D93" t="s">
        <v>1590</v>
      </c>
      <c r="E93">
        <v>1</v>
      </c>
      <c r="I93" t="str">
        <f t="shared" si="10"/>
        <v>inser into sound values(</v>
      </c>
      <c r="J93" t="str">
        <f t="shared" si="11"/>
        <v>'SD1012'</v>
      </c>
      <c r="K93" t="str">
        <f t="shared" si="12"/>
        <v>''</v>
      </c>
      <c r="L93" t="str">
        <f t="shared" si="13"/>
        <v>'resource/se/光線魔法.wav'</v>
      </c>
      <c r="M93">
        <f t="shared" si="14"/>
        <v>1</v>
      </c>
      <c r="N93">
        <f t="shared" si="15"/>
        <v>0</v>
      </c>
      <c r="O93">
        <f t="shared" si="16"/>
        <v>0</v>
      </c>
      <c r="P93" t="s">
        <v>1442</v>
      </c>
      <c r="Q93" t="str">
        <f t="shared" si="17"/>
        <v>inser into sound values(,'SD1012','','resource/se/光線魔法.wav',1,0,0);</v>
      </c>
    </row>
    <row r="94" spans="1:17">
      <c r="A94">
        <v>1013</v>
      </c>
      <c r="B94" t="str">
        <f t="shared" si="9"/>
        <v>SD1013</v>
      </c>
      <c r="D94" t="s">
        <v>1591</v>
      </c>
      <c r="E94">
        <v>1</v>
      </c>
      <c r="I94" t="str">
        <f t="shared" si="10"/>
        <v>inser into sound values(</v>
      </c>
      <c r="J94" t="str">
        <f t="shared" si="11"/>
        <v>'SD1013'</v>
      </c>
      <c r="K94" t="str">
        <f t="shared" si="12"/>
        <v>''</v>
      </c>
      <c r="L94" t="str">
        <f t="shared" si="13"/>
        <v>'resource/se/回復.wav'</v>
      </c>
      <c r="M94">
        <f t="shared" si="14"/>
        <v>1</v>
      </c>
      <c r="N94">
        <f t="shared" si="15"/>
        <v>0</v>
      </c>
      <c r="O94">
        <f t="shared" si="16"/>
        <v>0</v>
      </c>
      <c r="P94" t="s">
        <v>1442</v>
      </c>
      <c r="Q94" t="str">
        <f t="shared" si="17"/>
        <v>inser into sound values(,'SD1013','','resource/se/回復.wav',1,0,0);</v>
      </c>
    </row>
    <row r="95" spans="1:17">
      <c r="A95">
        <v>1014</v>
      </c>
      <c r="B95" t="str">
        <f t="shared" si="9"/>
        <v>SD1014</v>
      </c>
      <c r="D95" t="s">
        <v>1592</v>
      </c>
      <c r="E95">
        <v>1</v>
      </c>
      <c r="I95" t="str">
        <f t="shared" si="10"/>
        <v>inser into sound values(</v>
      </c>
      <c r="J95" t="str">
        <f t="shared" si="11"/>
        <v>'SD1014'</v>
      </c>
      <c r="K95" t="str">
        <f t="shared" si="12"/>
        <v>''</v>
      </c>
      <c r="L95" t="str">
        <f t="shared" si="13"/>
        <v>'resource/se/回復魔法.wav'</v>
      </c>
      <c r="M95">
        <f t="shared" si="14"/>
        <v>1</v>
      </c>
      <c r="N95">
        <f t="shared" si="15"/>
        <v>0</v>
      </c>
      <c r="O95">
        <f t="shared" si="16"/>
        <v>0</v>
      </c>
      <c r="P95" t="s">
        <v>1442</v>
      </c>
      <c r="Q95" t="str">
        <f t="shared" si="17"/>
        <v>inser into sound values(,'SD1014','','resource/se/回復魔法.wav',1,0,0);</v>
      </c>
    </row>
    <row r="96" spans="1:17">
      <c r="A96">
        <v>1015</v>
      </c>
      <c r="B96" t="str">
        <f t="shared" si="9"/>
        <v>SD1015</v>
      </c>
      <c r="D96" t="s">
        <v>1593</v>
      </c>
      <c r="E96">
        <v>1</v>
      </c>
      <c r="I96" t="str">
        <f t="shared" si="10"/>
        <v>inser into sound values(</v>
      </c>
      <c r="J96" t="str">
        <f t="shared" si="11"/>
        <v>'SD1015'</v>
      </c>
      <c r="K96" t="str">
        <f t="shared" si="12"/>
        <v>''</v>
      </c>
      <c r="L96" t="str">
        <f t="shared" si="13"/>
        <v>'resource/se/地魔法.wav'</v>
      </c>
      <c r="M96">
        <f t="shared" si="14"/>
        <v>1</v>
      </c>
      <c r="N96">
        <f t="shared" si="15"/>
        <v>0</v>
      </c>
      <c r="O96">
        <f t="shared" si="16"/>
        <v>0</v>
      </c>
      <c r="P96" t="s">
        <v>1442</v>
      </c>
      <c r="Q96" t="str">
        <f t="shared" si="17"/>
        <v>inser into sound values(,'SD1015','','resource/se/地魔法.wav',1,0,0);</v>
      </c>
    </row>
    <row r="97" spans="1:17">
      <c r="A97">
        <v>1016</v>
      </c>
      <c r="B97" t="str">
        <f t="shared" si="9"/>
        <v>SD1016</v>
      </c>
      <c r="D97" t="s">
        <v>1594</v>
      </c>
      <c r="E97">
        <v>1</v>
      </c>
      <c r="I97" t="str">
        <f t="shared" si="10"/>
        <v>inser into sound values(</v>
      </c>
      <c r="J97" t="str">
        <f t="shared" si="11"/>
        <v>'SD1016'</v>
      </c>
      <c r="K97" t="str">
        <f t="shared" si="12"/>
        <v>''</v>
      </c>
      <c r="L97" t="str">
        <f t="shared" si="13"/>
        <v>'resource/se/地魔法単体.wav'</v>
      </c>
      <c r="M97">
        <f t="shared" si="14"/>
        <v>1</v>
      </c>
      <c r="N97">
        <f t="shared" si="15"/>
        <v>0</v>
      </c>
      <c r="O97">
        <f t="shared" si="16"/>
        <v>0</v>
      </c>
      <c r="P97" t="s">
        <v>1442</v>
      </c>
      <c r="Q97" t="str">
        <f t="shared" si="17"/>
        <v>inser into sound values(,'SD1016','','resource/se/地魔法単体.wav',1,0,0);</v>
      </c>
    </row>
    <row r="98" spans="1:17">
      <c r="A98">
        <v>1017</v>
      </c>
      <c r="B98" t="str">
        <f t="shared" si="9"/>
        <v>SD1017</v>
      </c>
      <c r="D98" t="s">
        <v>1595</v>
      </c>
      <c r="E98">
        <v>1</v>
      </c>
      <c r="I98" t="str">
        <f t="shared" si="10"/>
        <v>inser into sound values(</v>
      </c>
      <c r="J98" t="str">
        <f t="shared" si="11"/>
        <v>'SD1017'</v>
      </c>
      <c r="K98" t="str">
        <f t="shared" si="12"/>
        <v>''</v>
      </c>
      <c r="L98" t="str">
        <f t="shared" si="13"/>
        <v>'resource/se/戦闘終了（勝利）.wav'</v>
      </c>
      <c r="M98">
        <f t="shared" si="14"/>
        <v>1</v>
      </c>
      <c r="N98">
        <f t="shared" si="15"/>
        <v>0</v>
      </c>
      <c r="O98">
        <f t="shared" si="16"/>
        <v>0</v>
      </c>
      <c r="P98" t="s">
        <v>1442</v>
      </c>
      <c r="Q98" t="str">
        <f t="shared" si="17"/>
        <v>inser into sound values(,'SD1017','','resource/se/戦闘終了（勝利）.wav',1,0,0);</v>
      </c>
    </row>
    <row r="99" spans="1:17">
      <c r="A99">
        <v>1018</v>
      </c>
      <c r="B99" t="str">
        <f t="shared" si="9"/>
        <v>SD1018</v>
      </c>
      <c r="D99" t="s">
        <v>1596</v>
      </c>
      <c r="E99">
        <v>1</v>
      </c>
      <c r="I99" t="str">
        <f t="shared" si="10"/>
        <v>inser into sound values(</v>
      </c>
      <c r="J99" t="str">
        <f t="shared" si="11"/>
        <v>'SD1018'</v>
      </c>
      <c r="K99" t="str">
        <f t="shared" si="12"/>
        <v>''</v>
      </c>
      <c r="L99" t="str">
        <f t="shared" si="13"/>
        <v>'resource/se/戦闘開始.wav'</v>
      </c>
      <c r="M99">
        <f t="shared" si="14"/>
        <v>1</v>
      </c>
      <c r="N99">
        <f t="shared" si="15"/>
        <v>0</v>
      </c>
      <c r="O99">
        <f t="shared" si="16"/>
        <v>0</v>
      </c>
      <c r="P99" t="s">
        <v>1442</v>
      </c>
      <c r="Q99" t="str">
        <f t="shared" si="17"/>
        <v>inser into sound values(,'SD1018','','resource/se/戦闘開始.wav',1,0,0);</v>
      </c>
    </row>
    <row r="100" spans="1:17">
      <c r="A100">
        <v>1019</v>
      </c>
      <c r="B100" t="str">
        <f t="shared" si="9"/>
        <v>SD1019</v>
      </c>
      <c r="D100" t="s">
        <v>1597</v>
      </c>
      <c r="E100">
        <v>1</v>
      </c>
      <c r="I100" t="str">
        <f t="shared" si="10"/>
        <v>inser into sound values(</v>
      </c>
      <c r="J100" t="str">
        <f t="shared" si="11"/>
        <v>'SD1019'</v>
      </c>
      <c r="K100" t="str">
        <f t="shared" si="12"/>
        <v>''</v>
      </c>
      <c r="L100" t="str">
        <f t="shared" si="13"/>
        <v>'resource/se/斬撃.wav'</v>
      </c>
      <c r="M100">
        <f t="shared" si="14"/>
        <v>1</v>
      </c>
      <c r="N100">
        <f t="shared" si="15"/>
        <v>0</v>
      </c>
      <c r="O100">
        <f t="shared" si="16"/>
        <v>0</v>
      </c>
      <c r="P100" t="s">
        <v>1442</v>
      </c>
      <c r="Q100" t="str">
        <f t="shared" si="17"/>
        <v>inser into sound values(,'SD1019','','resource/se/斬撃.wav',1,0,0);</v>
      </c>
    </row>
    <row r="101" spans="1:17">
      <c r="A101">
        <v>1020</v>
      </c>
      <c r="B101" t="str">
        <f t="shared" si="9"/>
        <v>SD1020</v>
      </c>
      <c r="D101" t="s">
        <v>1598</v>
      </c>
      <c r="E101">
        <v>1</v>
      </c>
      <c r="I101" t="str">
        <f t="shared" si="10"/>
        <v>inser into sound values(</v>
      </c>
      <c r="J101" t="str">
        <f t="shared" si="11"/>
        <v>'SD1020'</v>
      </c>
      <c r="K101" t="str">
        <f t="shared" si="12"/>
        <v>''</v>
      </c>
      <c r="L101" t="str">
        <f t="shared" si="13"/>
        <v>'resource/se/時空魔法.wav'</v>
      </c>
      <c r="M101">
        <f t="shared" si="14"/>
        <v>1</v>
      </c>
      <c r="N101">
        <f t="shared" si="15"/>
        <v>0</v>
      </c>
      <c r="O101">
        <f t="shared" si="16"/>
        <v>0</v>
      </c>
      <c r="P101" t="s">
        <v>1442</v>
      </c>
      <c r="Q101" t="str">
        <f t="shared" si="17"/>
        <v>inser into sound values(,'SD1020','','resource/se/時空魔法.wav',1,0,0);</v>
      </c>
    </row>
    <row r="102" spans="1:17">
      <c r="A102">
        <v>1021</v>
      </c>
      <c r="B102" t="str">
        <f t="shared" si="9"/>
        <v>SD1021</v>
      </c>
      <c r="D102" t="s">
        <v>1599</v>
      </c>
      <c r="E102">
        <v>1</v>
      </c>
      <c r="I102" t="str">
        <f t="shared" si="10"/>
        <v>inser into sound values(</v>
      </c>
      <c r="J102" t="str">
        <f t="shared" si="11"/>
        <v>'SD1021'</v>
      </c>
      <c r="K102" t="str">
        <f t="shared" si="12"/>
        <v>''</v>
      </c>
      <c r="L102" t="str">
        <f t="shared" si="13"/>
        <v>'resource/se/殴打.wav'</v>
      </c>
      <c r="M102">
        <f t="shared" si="14"/>
        <v>1</v>
      </c>
      <c r="N102">
        <f t="shared" si="15"/>
        <v>0</v>
      </c>
      <c r="O102">
        <f t="shared" si="16"/>
        <v>0</v>
      </c>
      <c r="P102" t="s">
        <v>1442</v>
      </c>
      <c r="Q102" t="str">
        <f t="shared" si="17"/>
        <v>inser into sound values(,'SD1021','','resource/se/殴打.wav',1,0,0);</v>
      </c>
    </row>
    <row r="103" spans="1:17">
      <c r="A103">
        <v>1022</v>
      </c>
      <c r="B103" t="str">
        <f t="shared" si="9"/>
        <v>SD1022</v>
      </c>
      <c r="D103" t="s">
        <v>1600</v>
      </c>
      <c r="E103">
        <v>1</v>
      </c>
      <c r="I103" t="str">
        <f t="shared" si="10"/>
        <v>inser into sound values(</v>
      </c>
      <c r="J103" t="str">
        <f t="shared" si="11"/>
        <v>'SD1022'</v>
      </c>
      <c r="K103" t="str">
        <f t="shared" si="12"/>
        <v>''</v>
      </c>
      <c r="L103" t="str">
        <f t="shared" si="13"/>
        <v>'resource/se/殴打２.wav'</v>
      </c>
      <c r="M103">
        <f t="shared" si="14"/>
        <v>1</v>
      </c>
      <c r="N103">
        <f t="shared" si="15"/>
        <v>0</v>
      </c>
      <c r="O103">
        <f t="shared" si="16"/>
        <v>0</v>
      </c>
      <c r="P103" t="s">
        <v>1442</v>
      </c>
      <c r="Q103" t="str">
        <f t="shared" si="17"/>
        <v>inser into sound values(,'SD1022','','resource/se/殴打２.wav',1,0,0);</v>
      </c>
    </row>
    <row r="104" spans="1:17">
      <c r="A104">
        <v>1023</v>
      </c>
      <c r="B104" t="str">
        <f t="shared" si="9"/>
        <v>SD1023</v>
      </c>
      <c r="D104" t="s">
        <v>1601</v>
      </c>
      <c r="E104">
        <v>1</v>
      </c>
      <c r="I104" t="str">
        <f t="shared" si="10"/>
        <v>inser into sound values(</v>
      </c>
      <c r="J104" t="str">
        <f t="shared" si="11"/>
        <v>'SD1023'</v>
      </c>
      <c r="K104" t="str">
        <f t="shared" si="12"/>
        <v>''</v>
      </c>
      <c r="L104" t="str">
        <f t="shared" si="13"/>
        <v>'resource/se/水魔法.wav'</v>
      </c>
      <c r="M104">
        <f t="shared" si="14"/>
        <v>1</v>
      </c>
      <c r="N104">
        <f t="shared" si="15"/>
        <v>0</v>
      </c>
      <c r="O104">
        <f t="shared" si="16"/>
        <v>0</v>
      </c>
      <c r="P104" t="s">
        <v>1442</v>
      </c>
      <c r="Q104" t="str">
        <f t="shared" si="17"/>
        <v>inser into sound values(,'SD1023','','resource/se/水魔法.wav',1,0,0);</v>
      </c>
    </row>
    <row r="105" spans="1:17">
      <c r="A105">
        <v>1024</v>
      </c>
      <c r="B105" t="str">
        <f t="shared" si="9"/>
        <v>SD1024</v>
      </c>
      <c r="D105" t="s">
        <v>1602</v>
      </c>
      <c r="E105">
        <v>1</v>
      </c>
      <c r="I105" t="str">
        <f t="shared" si="10"/>
        <v>inser into sound values(</v>
      </c>
      <c r="J105" t="str">
        <f t="shared" si="11"/>
        <v>'SD1024'</v>
      </c>
      <c r="K105" t="str">
        <f t="shared" si="12"/>
        <v>''</v>
      </c>
      <c r="L105" t="str">
        <f t="shared" si="13"/>
        <v>'resource/se/氷魔法.wav'</v>
      </c>
      <c r="M105">
        <f t="shared" si="14"/>
        <v>1</v>
      </c>
      <c r="N105">
        <f t="shared" si="15"/>
        <v>0</v>
      </c>
      <c r="O105">
        <f t="shared" si="16"/>
        <v>0</v>
      </c>
      <c r="P105" t="s">
        <v>1442</v>
      </c>
      <c r="Q105" t="str">
        <f t="shared" si="17"/>
        <v>inser into sound values(,'SD1024','','resource/se/氷魔法.wav',1,0,0);</v>
      </c>
    </row>
    <row r="106" spans="1:17">
      <c r="A106">
        <v>1025</v>
      </c>
      <c r="B106" t="str">
        <f t="shared" si="9"/>
        <v>SD1025</v>
      </c>
      <c r="D106" t="s">
        <v>1603</v>
      </c>
      <c r="E106">
        <v>1</v>
      </c>
      <c r="I106" t="str">
        <f t="shared" si="10"/>
        <v>inser into sound values(</v>
      </c>
      <c r="J106" t="str">
        <f t="shared" si="11"/>
        <v>'SD1025'</v>
      </c>
      <c r="K106" t="str">
        <f t="shared" si="12"/>
        <v>''</v>
      </c>
      <c r="L106" t="str">
        <f t="shared" si="13"/>
        <v>'resource/se/氷魔法単体.wav'</v>
      </c>
      <c r="M106">
        <f t="shared" si="14"/>
        <v>1</v>
      </c>
      <c r="N106">
        <f t="shared" si="15"/>
        <v>0</v>
      </c>
      <c r="O106">
        <f t="shared" si="16"/>
        <v>0</v>
      </c>
      <c r="P106" t="s">
        <v>1442</v>
      </c>
      <c r="Q106" t="str">
        <f t="shared" si="17"/>
        <v>inser into sound values(,'SD1025','','resource/se/氷魔法単体.wav',1,0,0);</v>
      </c>
    </row>
    <row r="107" spans="1:17">
      <c r="A107">
        <v>1026</v>
      </c>
      <c r="B107" t="str">
        <f t="shared" si="9"/>
        <v>SD1026</v>
      </c>
      <c r="D107" t="s">
        <v>1604</v>
      </c>
      <c r="E107">
        <v>1</v>
      </c>
      <c r="I107" t="str">
        <f t="shared" si="10"/>
        <v>inser into sound values(</v>
      </c>
      <c r="J107" t="str">
        <f t="shared" si="11"/>
        <v>'SD1026'</v>
      </c>
      <c r="K107" t="str">
        <f t="shared" si="12"/>
        <v>''</v>
      </c>
      <c r="L107" t="str">
        <f t="shared" si="13"/>
        <v>'resource/se/海岸.wav'</v>
      </c>
      <c r="M107">
        <f t="shared" si="14"/>
        <v>1</v>
      </c>
      <c r="N107">
        <f t="shared" si="15"/>
        <v>0</v>
      </c>
      <c r="O107">
        <f t="shared" si="16"/>
        <v>0</v>
      </c>
      <c r="P107" t="s">
        <v>1442</v>
      </c>
      <c r="Q107" t="str">
        <f t="shared" si="17"/>
        <v>inser into sound values(,'SD1026','','resource/se/海岸.wav',1,0,0);</v>
      </c>
    </row>
    <row r="108" spans="1:17">
      <c r="A108">
        <v>1027</v>
      </c>
      <c r="B108" t="str">
        <f t="shared" si="9"/>
        <v>SD1027</v>
      </c>
      <c r="D108" t="s">
        <v>1605</v>
      </c>
      <c r="E108">
        <v>1</v>
      </c>
      <c r="I108" t="str">
        <f t="shared" si="10"/>
        <v>inser into sound values(</v>
      </c>
      <c r="J108" t="str">
        <f t="shared" si="11"/>
        <v>'SD1027'</v>
      </c>
      <c r="K108" t="str">
        <f t="shared" si="12"/>
        <v>''</v>
      </c>
      <c r="L108" t="str">
        <f t="shared" si="13"/>
        <v>'resource/se/炎魔法.wav'</v>
      </c>
      <c r="M108">
        <f t="shared" si="14"/>
        <v>1</v>
      </c>
      <c r="N108">
        <f t="shared" si="15"/>
        <v>0</v>
      </c>
      <c r="O108">
        <f t="shared" si="16"/>
        <v>0</v>
      </c>
      <c r="P108" t="s">
        <v>1442</v>
      </c>
      <c r="Q108" t="str">
        <f t="shared" si="17"/>
        <v>inser into sound values(,'SD1027','','resource/se/炎魔法.wav',1,0,0);</v>
      </c>
    </row>
    <row r="109" spans="1:17">
      <c r="A109">
        <v>1028</v>
      </c>
      <c r="B109" t="str">
        <f t="shared" si="9"/>
        <v>SD1028</v>
      </c>
      <c r="D109" t="s">
        <v>1606</v>
      </c>
      <c r="E109">
        <v>1</v>
      </c>
      <c r="I109" t="str">
        <f t="shared" si="10"/>
        <v>inser into sound values(</v>
      </c>
      <c r="J109" t="str">
        <f t="shared" si="11"/>
        <v>'SD1028'</v>
      </c>
      <c r="K109" t="str">
        <f t="shared" si="12"/>
        <v>''</v>
      </c>
      <c r="L109" t="str">
        <f t="shared" si="13"/>
        <v>'resource/se/炎魔法単体.wav'</v>
      </c>
      <c r="M109">
        <f t="shared" si="14"/>
        <v>1</v>
      </c>
      <c r="N109">
        <f t="shared" si="15"/>
        <v>0</v>
      </c>
      <c r="O109">
        <f t="shared" si="16"/>
        <v>0</v>
      </c>
      <c r="P109" t="s">
        <v>1442</v>
      </c>
      <c r="Q109" t="str">
        <f t="shared" si="17"/>
        <v>inser into sound values(,'SD1028','','resource/se/炎魔法単体.wav',1,0,0);</v>
      </c>
    </row>
    <row r="110" spans="1:17">
      <c r="A110">
        <v>1029</v>
      </c>
      <c r="B110" t="str">
        <f t="shared" si="9"/>
        <v>SD1029</v>
      </c>
      <c r="D110" t="s">
        <v>1607</v>
      </c>
      <c r="E110">
        <v>1</v>
      </c>
      <c r="I110" t="str">
        <f t="shared" si="10"/>
        <v>inser into sound values(</v>
      </c>
      <c r="J110" t="str">
        <f t="shared" si="11"/>
        <v>'SD1029'</v>
      </c>
      <c r="K110" t="str">
        <f t="shared" si="12"/>
        <v>''</v>
      </c>
      <c r="L110" t="str">
        <f t="shared" si="13"/>
        <v>'resource/se/熱魔法.wav'</v>
      </c>
      <c r="M110">
        <f t="shared" si="14"/>
        <v>1</v>
      </c>
      <c r="N110">
        <f t="shared" si="15"/>
        <v>0</v>
      </c>
      <c r="O110">
        <f t="shared" si="16"/>
        <v>0</v>
      </c>
      <c r="P110" t="s">
        <v>1442</v>
      </c>
      <c r="Q110" t="str">
        <f t="shared" si="17"/>
        <v>inser into sound values(,'SD1029','','resource/se/熱魔法.wav',1,0,0);</v>
      </c>
    </row>
    <row r="111" spans="1:17">
      <c r="A111">
        <v>1030</v>
      </c>
      <c r="B111" t="str">
        <f t="shared" si="9"/>
        <v>SD1030</v>
      </c>
      <c r="D111" t="s">
        <v>1608</v>
      </c>
      <c r="E111">
        <v>1</v>
      </c>
      <c r="I111" t="str">
        <f t="shared" si="10"/>
        <v>inser into sound values(</v>
      </c>
      <c r="J111" t="str">
        <f t="shared" si="11"/>
        <v>'SD1030'</v>
      </c>
      <c r="K111" t="str">
        <f t="shared" si="12"/>
        <v>''</v>
      </c>
      <c r="L111" t="str">
        <f t="shared" si="13"/>
        <v>'resource/se/熱魔法単体.wav'</v>
      </c>
      <c r="M111">
        <f t="shared" si="14"/>
        <v>1</v>
      </c>
      <c r="N111">
        <f t="shared" si="15"/>
        <v>0</v>
      </c>
      <c r="O111">
        <f t="shared" si="16"/>
        <v>0</v>
      </c>
      <c r="P111" t="s">
        <v>1442</v>
      </c>
      <c r="Q111" t="str">
        <f t="shared" si="17"/>
        <v>inser into sound values(,'SD1030','','resource/se/熱魔法単体.wav',1,0,0);</v>
      </c>
    </row>
    <row r="112" spans="1:17">
      <c r="A112">
        <v>1031</v>
      </c>
      <c r="B112" t="str">
        <f t="shared" si="9"/>
        <v>SD1031</v>
      </c>
      <c r="D112" t="s">
        <v>1609</v>
      </c>
      <c r="E112">
        <v>1</v>
      </c>
      <c r="I112" t="str">
        <f t="shared" si="10"/>
        <v>inser into sound values(</v>
      </c>
      <c r="J112" t="str">
        <f t="shared" si="11"/>
        <v>'SD1031'</v>
      </c>
      <c r="K112" t="str">
        <f t="shared" si="12"/>
        <v>''</v>
      </c>
      <c r="L112" t="str">
        <f t="shared" si="13"/>
        <v>'resource/se/破壊光線魔法（強）.wav'</v>
      </c>
      <c r="M112">
        <f t="shared" si="14"/>
        <v>1</v>
      </c>
      <c r="N112">
        <f t="shared" si="15"/>
        <v>0</v>
      </c>
      <c r="O112">
        <f t="shared" si="16"/>
        <v>0</v>
      </c>
      <c r="P112" t="s">
        <v>1442</v>
      </c>
      <c r="Q112" t="str">
        <f t="shared" si="17"/>
        <v>inser into sound values(,'SD1031','','resource/se/破壊光線魔法（強）.wav',1,0,0);</v>
      </c>
    </row>
    <row r="113" spans="1:17">
      <c r="A113">
        <v>1032</v>
      </c>
      <c r="B113" t="str">
        <f t="shared" si="9"/>
        <v>SD1032</v>
      </c>
      <c r="D113" t="s">
        <v>1610</v>
      </c>
      <c r="E113">
        <v>1</v>
      </c>
      <c r="I113" t="str">
        <f t="shared" si="10"/>
        <v>inser into sound values(</v>
      </c>
      <c r="J113" t="str">
        <f t="shared" si="11"/>
        <v>'SD1032'</v>
      </c>
      <c r="K113" t="str">
        <f t="shared" si="12"/>
        <v>''</v>
      </c>
      <c r="L113" t="str">
        <f t="shared" si="13"/>
        <v>'resource/se/神秘魔法.wav'</v>
      </c>
      <c r="M113">
        <f t="shared" si="14"/>
        <v>1</v>
      </c>
      <c r="N113">
        <f t="shared" si="15"/>
        <v>0</v>
      </c>
      <c r="O113">
        <f t="shared" si="16"/>
        <v>0</v>
      </c>
      <c r="P113" t="s">
        <v>1442</v>
      </c>
      <c r="Q113" t="str">
        <f t="shared" si="17"/>
        <v>inser into sound values(,'SD1032','','resource/se/神秘魔法.wav',1,0,0);</v>
      </c>
    </row>
    <row r="114" spans="1:17">
      <c r="A114">
        <v>1033</v>
      </c>
      <c r="B114" t="str">
        <f t="shared" si="9"/>
        <v>SD1033</v>
      </c>
      <c r="D114" t="s">
        <v>1611</v>
      </c>
      <c r="E114">
        <v>1</v>
      </c>
      <c r="I114" t="str">
        <f t="shared" si="10"/>
        <v>inser into sound values(</v>
      </c>
      <c r="J114" t="str">
        <f t="shared" si="11"/>
        <v>'SD1033'</v>
      </c>
      <c r="K114" t="str">
        <f t="shared" si="12"/>
        <v>''</v>
      </c>
      <c r="L114" t="str">
        <f t="shared" si="13"/>
        <v>'resource/se/精神魔法.wav'</v>
      </c>
      <c r="M114">
        <f t="shared" si="14"/>
        <v>1</v>
      </c>
      <c r="N114">
        <f t="shared" si="15"/>
        <v>0</v>
      </c>
      <c r="O114">
        <f t="shared" si="16"/>
        <v>0</v>
      </c>
      <c r="P114" t="s">
        <v>1442</v>
      </c>
      <c r="Q114" t="str">
        <f t="shared" si="17"/>
        <v>inser into sound values(,'SD1033','','resource/se/精神魔法.wav',1,0,0);</v>
      </c>
    </row>
    <row r="115" spans="1:17">
      <c r="A115">
        <v>1034</v>
      </c>
      <c r="B115" t="str">
        <f t="shared" si="9"/>
        <v>SD1034</v>
      </c>
      <c r="D115" t="s">
        <v>1612</v>
      </c>
      <c r="E115">
        <v>1</v>
      </c>
      <c r="I115" t="str">
        <f t="shared" si="10"/>
        <v>inser into sound values(</v>
      </c>
      <c r="J115" t="str">
        <f t="shared" si="11"/>
        <v>'SD1034'</v>
      </c>
      <c r="K115" t="str">
        <f t="shared" si="12"/>
        <v>''</v>
      </c>
      <c r="L115" t="str">
        <f t="shared" si="13"/>
        <v>'resource/se/通常攻撃.wav'</v>
      </c>
      <c r="M115">
        <f t="shared" si="14"/>
        <v>1</v>
      </c>
      <c r="N115">
        <f t="shared" si="15"/>
        <v>0</v>
      </c>
      <c r="O115">
        <f t="shared" si="16"/>
        <v>0</v>
      </c>
      <c r="P115" t="s">
        <v>1442</v>
      </c>
      <c r="Q115" t="str">
        <f t="shared" si="17"/>
        <v>inser into sound values(,'SD1034','','resource/se/通常攻撃.wav',1,0,0);</v>
      </c>
    </row>
    <row r="116" spans="1:17">
      <c r="A116">
        <v>1035</v>
      </c>
      <c r="B116" t="str">
        <f t="shared" si="9"/>
        <v>SD1035</v>
      </c>
      <c r="D116" t="s">
        <v>1613</v>
      </c>
      <c r="E116">
        <v>1</v>
      </c>
      <c r="I116" t="str">
        <f t="shared" si="10"/>
        <v>inser into sound values(</v>
      </c>
      <c r="J116" t="str">
        <f t="shared" si="11"/>
        <v>'SD1035'</v>
      </c>
      <c r="K116" t="str">
        <f t="shared" si="12"/>
        <v>''</v>
      </c>
      <c r="L116" t="str">
        <f t="shared" si="13"/>
        <v>'resource/se/錬金魔法.wav'</v>
      </c>
      <c r="M116">
        <f t="shared" si="14"/>
        <v>1</v>
      </c>
      <c r="N116">
        <f t="shared" si="15"/>
        <v>0</v>
      </c>
      <c r="O116">
        <f t="shared" si="16"/>
        <v>0</v>
      </c>
      <c r="P116" t="s">
        <v>1442</v>
      </c>
      <c r="Q116" t="str">
        <f t="shared" si="17"/>
        <v>inser into sound values(,'SD1035','','resource/se/錬金魔法.wav',1,0,0);</v>
      </c>
    </row>
    <row r="117" spans="1:17">
      <c r="A117">
        <v>1036</v>
      </c>
      <c r="B117" t="str">
        <f t="shared" si="9"/>
        <v>SD1036</v>
      </c>
      <c r="D117" t="s">
        <v>1614</v>
      </c>
      <c r="E117">
        <v>1</v>
      </c>
      <c r="I117" t="str">
        <f t="shared" si="10"/>
        <v>inser into sound values(</v>
      </c>
      <c r="J117" t="str">
        <f t="shared" si="11"/>
        <v>'SD1036'</v>
      </c>
      <c r="K117" t="str">
        <f t="shared" si="12"/>
        <v>''</v>
      </c>
      <c r="L117" t="str">
        <f t="shared" si="13"/>
        <v>'resource/se/錬金魔法単体.wav'</v>
      </c>
      <c r="M117">
        <f t="shared" si="14"/>
        <v>1</v>
      </c>
      <c r="N117">
        <f t="shared" si="15"/>
        <v>0</v>
      </c>
      <c r="O117">
        <f t="shared" si="16"/>
        <v>0</v>
      </c>
      <c r="P117" t="s">
        <v>1442</v>
      </c>
      <c r="Q117" t="str">
        <f t="shared" si="17"/>
        <v>inser into sound values(,'SD1036','','resource/se/錬金魔法単体.wav',1,0,0);</v>
      </c>
    </row>
    <row r="118" spans="1:17">
      <c r="A118">
        <v>1037</v>
      </c>
      <c r="B118" t="str">
        <f t="shared" si="9"/>
        <v>SD1037</v>
      </c>
      <c r="D118" t="s">
        <v>1615</v>
      </c>
      <c r="E118">
        <v>1</v>
      </c>
      <c r="I118" t="str">
        <f t="shared" si="10"/>
        <v>inser into sound values(</v>
      </c>
      <c r="J118" t="str">
        <f t="shared" si="11"/>
        <v>'SD1037'</v>
      </c>
      <c r="K118" t="str">
        <f t="shared" si="12"/>
        <v>''</v>
      </c>
      <c r="L118" t="str">
        <f t="shared" si="13"/>
        <v>'resource/se/雷魔法.wav'</v>
      </c>
      <c r="M118">
        <f t="shared" si="14"/>
        <v>1</v>
      </c>
      <c r="N118">
        <f t="shared" si="15"/>
        <v>0</v>
      </c>
      <c r="O118">
        <f t="shared" si="16"/>
        <v>0</v>
      </c>
      <c r="P118" t="s">
        <v>1442</v>
      </c>
      <c r="Q118" t="str">
        <f t="shared" si="17"/>
        <v>inser into sound values(,'SD1037','','resource/se/雷魔法.wav',1,0,0);</v>
      </c>
    </row>
    <row r="119" spans="1:17">
      <c r="A119">
        <v>1038</v>
      </c>
      <c r="B119" t="str">
        <f t="shared" si="9"/>
        <v>SD1038</v>
      </c>
      <c r="D119" t="s">
        <v>1616</v>
      </c>
      <c r="E119">
        <v>1</v>
      </c>
      <c r="I119" t="str">
        <f t="shared" si="10"/>
        <v>inser into sound values(</v>
      </c>
      <c r="J119" t="str">
        <f t="shared" si="11"/>
        <v>'SD1038'</v>
      </c>
      <c r="K119" t="str">
        <f t="shared" si="12"/>
        <v>''</v>
      </c>
      <c r="L119" t="str">
        <f t="shared" si="13"/>
        <v>'resource/se/風魔法.wav'</v>
      </c>
      <c r="M119">
        <f t="shared" si="14"/>
        <v>1</v>
      </c>
      <c r="N119">
        <f t="shared" si="15"/>
        <v>0</v>
      </c>
      <c r="O119">
        <f t="shared" si="16"/>
        <v>0</v>
      </c>
      <c r="P119" t="s">
        <v>1442</v>
      </c>
      <c r="Q119" t="str">
        <f t="shared" si="17"/>
        <v>inser into sound values(,'SD1038','','resource/se/風魔法.wav',1,0,0);</v>
      </c>
    </row>
    <row r="120" spans="1:17">
      <c r="A120">
        <v>1039</v>
      </c>
      <c r="B120" t="str">
        <f t="shared" si="9"/>
        <v>SD1039</v>
      </c>
      <c r="D120" t="s">
        <v>1617</v>
      </c>
      <c r="E120">
        <v>1</v>
      </c>
      <c r="I120" t="str">
        <f t="shared" si="10"/>
        <v>inser into sound values(</v>
      </c>
      <c r="J120" t="str">
        <f t="shared" si="11"/>
        <v>'SD1039'</v>
      </c>
      <c r="K120" t="str">
        <f t="shared" si="12"/>
        <v>''</v>
      </c>
      <c r="L120" t="str">
        <f t="shared" si="13"/>
        <v>'resource/se/風魔法単体.wav'</v>
      </c>
      <c r="M120">
        <f t="shared" si="14"/>
        <v>1</v>
      </c>
      <c r="N120">
        <f t="shared" si="15"/>
        <v>0</v>
      </c>
      <c r="O120">
        <f t="shared" si="16"/>
        <v>0</v>
      </c>
      <c r="P120" t="s">
        <v>1442</v>
      </c>
      <c r="Q120" t="str">
        <f t="shared" si="17"/>
        <v>inser into sound values(,'SD1039','','resource/se/風魔法単体.wav',1,0,0);</v>
      </c>
    </row>
    <row r="121" spans="1:17">
      <c r="A121">
        <v>1040</v>
      </c>
      <c r="B121" t="str">
        <f t="shared" si="9"/>
        <v>SD1040</v>
      </c>
      <c r="D121" t="s">
        <v>1618</v>
      </c>
      <c r="E121">
        <v>1</v>
      </c>
      <c r="I121" t="str">
        <f t="shared" si="10"/>
        <v>inser into sound values(</v>
      </c>
      <c r="J121" t="str">
        <f t="shared" si="11"/>
        <v>'SD1040'</v>
      </c>
      <c r="K121" t="str">
        <f t="shared" si="12"/>
        <v>''</v>
      </c>
      <c r="L121" t="str">
        <f t="shared" si="13"/>
        <v>'resource/se/魔法単体.wav'</v>
      </c>
      <c r="M121">
        <f t="shared" si="14"/>
        <v>1</v>
      </c>
      <c r="N121">
        <f t="shared" si="15"/>
        <v>0</v>
      </c>
      <c r="O121">
        <f t="shared" si="16"/>
        <v>0</v>
      </c>
      <c r="P121" t="s">
        <v>1442</v>
      </c>
      <c r="Q121" t="str">
        <f t="shared" si="17"/>
        <v>inser into sound values(,'SD1040','','resource/se/魔法単体.wav',1,0,0);</v>
      </c>
    </row>
    <row r="122" spans="1:17">
      <c r="A122">
        <v>1041</v>
      </c>
      <c r="B122" t="str">
        <f t="shared" si="9"/>
        <v>SD1041</v>
      </c>
      <c r="D122" t="s">
        <v>1619</v>
      </c>
      <c r="E122">
        <v>1</v>
      </c>
      <c r="I122" t="str">
        <f t="shared" si="10"/>
        <v>inser into sound values(</v>
      </c>
      <c r="J122" t="str">
        <f t="shared" si="11"/>
        <v>'SD1041'</v>
      </c>
      <c r="K122" t="str">
        <f t="shared" si="12"/>
        <v>''</v>
      </c>
      <c r="L122" t="str">
        <f t="shared" si="13"/>
        <v>'resource/se/雷魔法三連.wav'</v>
      </c>
      <c r="M122">
        <f t="shared" si="14"/>
        <v>1</v>
      </c>
      <c r="N122">
        <f t="shared" si="15"/>
        <v>0</v>
      </c>
      <c r="O122">
        <f t="shared" si="16"/>
        <v>0</v>
      </c>
      <c r="P122" t="s">
        <v>1442</v>
      </c>
      <c r="Q122" t="str">
        <f t="shared" si="17"/>
        <v>inser into sound values(,'SD1041','','resource/se/雷魔法三連.wav',1,0,0);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3:O449"/>
  <sheetViews>
    <sheetView topLeftCell="A379" workbookViewId="0">
      <selection activeCell="D438" sqref="D438"/>
    </sheetView>
  </sheetViews>
  <sheetFormatPr defaultRowHeight="13"/>
  <cols>
    <col min="4" max="4" width="25" bestFit="1" customWidth="1"/>
    <col min="5" max="5" width="144.08984375" bestFit="1" customWidth="1"/>
    <col min="6" max="6" width="5.26953125" bestFit="1" customWidth="1"/>
  </cols>
  <sheetData>
    <row r="3" spans="1:15" s="1" customFormat="1"/>
    <row r="4" spans="1:15" s="2" customFormat="1">
      <c r="B4" s="2" t="s">
        <v>0</v>
      </c>
      <c r="C4" s="2" t="s">
        <v>15</v>
      </c>
      <c r="D4" s="2" t="s">
        <v>11</v>
      </c>
      <c r="E4" s="2" t="s">
        <v>12</v>
      </c>
      <c r="F4" s="2" t="s">
        <v>703</v>
      </c>
      <c r="G4" s="14" t="s">
        <v>16</v>
      </c>
      <c r="H4" s="14" t="s">
        <v>13</v>
      </c>
      <c r="I4" s="20" t="s">
        <v>1160</v>
      </c>
      <c r="J4" s="27" t="s">
        <v>1205</v>
      </c>
      <c r="K4" s="27" t="s">
        <v>1245</v>
      </c>
      <c r="L4" s="27" t="s">
        <v>1209</v>
      </c>
      <c r="M4" s="27" t="s">
        <v>1210</v>
      </c>
      <c r="N4" s="27" t="s">
        <v>1211</v>
      </c>
      <c r="O4" s="29" t="s">
        <v>1212</v>
      </c>
    </row>
    <row r="5" spans="1:15">
      <c r="A5">
        <v>1</v>
      </c>
      <c r="B5" t="str">
        <f>"A"&amp;TEXT(A5,"0000")</f>
        <v>A0001</v>
      </c>
      <c r="C5" t="s">
        <v>253</v>
      </c>
      <c r="D5" t="s">
        <v>155</v>
      </c>
      <c r="E5" t="s">
        <v>5673</v>
      </c>
      <c r="F5">
        <f t="shared" ref="F5:F69" si="0">COUNTIF(D:D,D5)</f>
        <v>1</v>
      </c>
    </row>
    <row r="6" spans="1:15">
      <c r="A6">
        <v>2</v>
      </c>
      <c r="B6" t="str">
        <f t="shared" ref="B6:B69" si="1">"A"&amp;TEXT(A6,"0000")</f>
        <v>A0002</v>
      </c>
      <c r="C6" t="s">
        <v>253</v>
      </c>
      <c r="D6" t="s">
        <v>756</v>
      </c>
      <c r="E6" t="s">
        <v>5674</v>
      </c>
      <c r="F6">
        <f t="shared" si="0"/>
        <v>1</v>
      </c>
    </row>
    <row r="7" spans="1:15">
      <c r="A7">
        <v>3</v>
      </c>
      <c r="B7" t="str">
        <f t="shared" si="1"/>
        <v>A0003</v>
      </c>
      <c r="C7" t="s">
        <v>253</v>
      </c>
      <c r="D7" t="s">
        <v>156</v>
      </c>
      <c r="E7" t="s">
        <v>5071</v>
      </c>
      <c r="F7">
        <f t="shared" si="0"/>
        <v>1</v>
      </c>
    </row>
    <row r="8" spans="1:15">
      <c r="A8">
        <v>4</v>
      </c>
      <c r="B8" t="str">
        <f t="shared" si="1"/>
        <v>A0004</v>
      </c>
      <c r="C8" t="s">
        <v>253</v>
      </c>
      <c r="D8" t="s">
        <v>157</v>
      </c>
      <c r="E8" t="s">
        <v>5072</v>
      </c>
      <c r="F8">
        <f t="shared" si="0"/>
        <v>1</v>
      </c>
    </row>
    <row r="9" spans="1:15">
      <c r="A9">
        <v>5</v>
      </c>
      <c r="B9" t="str">
        <f t="shared" si="1"/>
        <v>A0005</v>
      </c>
      <c r="C9" t="s">
        <v>253</v>
      </c>
      <c r="D9" t="s">
        <v>158</v>
      </c>
      <c r="E9" t="s">
        <v>5675</v>
      </c>
      <c r="F9">
        <f t="shared" si="0"/>
        <v>1</v>
      </c>
    </row>
    <row r="10" spans="1:15">
      <c r="A10">
        <v>6</v>
      </c>
      <c r="B10" t="str">
        <f t="shared" si="1"/>
        <v>A0006</v>
      </c>
      <c r="C10" t="s">
        <v>253</v>
      </c>
      <c r="D10" t="s">
        <v>757</v>
      </c>
      <c r="E10" t="s">
        <v>5676</v>
      </c>
      <c r="F10">
        <f t="shared" si="0"/>
        <v>1</v>
      </c>
    </row>
    <row r="11" spans="1:15">
      <c r="A11">
        <v>7</v>
      </c>
      <c r="B11" t="str">
        <f t="shared" si="1"/>
        <v>A0007</v>
      </c>
      <c r="C11" t="s">
        <v>253</v>
      </c>
      <c r="D11" t="s">
        <v>159</v>
      </c>
      <c r="E11" t="s">
        <v>5073</v>
      </c>
      <c r="F11">
        <f t="shared" si="0"/>
        <v>1</v>
      </c>
    </row>
    <row r="12" spans="1:15">
      <c r="A12">
        <v>8</v>
      </c>
      <c r="B12" t="str">
        <f t="shared" si="1"/>
        <v>A0008</v>
      </c>
      <c r="C12" t="s">
        <v>253</v>
      </c>
      <c r="D12" t="s">
        <v>758</v>
      </c>
      <c r="E12" t="s">
        <v>5677</v>
      </c>
      <c r="F12">
        <f t="shared" si="0"/>
        <v>1</v>
      </c>
    </row>
    <row r="13" spans="1:15">
      <c r="A13">
        <v>9</v>
      </c>
      <c r="B13" t="str">
        <f t="shared" si="1"/>
        <v>A0009</v>
      </c>
      <c r="C13" t="s">
        <v>253</v>
      </c>
      <c r="D13" t="s">
        <v>160</v>
      </c>
      <c r="E13" t="s">
        <v>5074</v>
      </c>
      <c r="F13">
        <f t="shared" si="0"/>
        <v>1</v>
      </c>
    </row>
    <row r="14" spans="1:15">
      <c r="A14">
        <v>10</v>
      </c>
      <c r="B14" t="str">
        <f t="shared" si="1"/>
        <v>A0010</v>
      </c>
      <c r="C14" t="s">
        <v>253</v>
      </c>
      <c r="D14" t="s">
        <v>5049</v>
      </c>
      <c r="E14" t="s">
        <v>5058</v>
      </c>
      <c r="F14">
        <f t="shared" si="0"/>
        <v>1</v>
      </c>
    </row>
    <row r="15" spans="1:15">
      <c r="A15">
        <v>11</v>
      </c>
      <c r="B15" t="str">
        <f t="shared" si="1"/>
        <v>A0011</v>
      </c>
      <c r="C15" t="s">
        <v>253</v>
      </c>
      <c r="D15" t="s">
        <v>161</v>
      </c>
      <c r="E15" t="s">
        <v>5075</v>
      </c>
      <c r="F15">
        <f t="shared" si="0"/>
        <v>1</v>
      </c>
    </row>
    <row r="16" spans="1:15">
      <c r="A16">
        <v>12</v>
      </c>
      <c r="B16" t="str">
        <f t="shared" si="1"/>
        <v>A0012</v>
      </c>
      <c r="C16" t="s">
        <v>253</v>
      </c>
      <c r="D16" t="s">
        <v>162</v>
      </c>
      <c r="E16" t="s">
        <v>5076</v>
      </c>
      <c r="F16">
        <f t="shared" si="0"/>
        <v>1</v>
      </c>
    </row>
    <row r="17" spans="1:6">
      <c r="A17">
        <v>13</v>
      </c>
      <c r="B17" t="str">
        <f t="shared" si="1"/>
        <v>A0013</v>
      </c>
      <c r="C17" t="s">
        <v>253</v>
      </c>
      <c r="D17" t="s">
        <v>163</v>
      </c>
      <c r="E17" t="s">
        <v>5678</v>
      </c>
      <c r="F17">
        <f t="shared" si="0"/>
        <v>1</v>
      </c>
    </row>
    <row r="18" spans="1:6">
      <c r="A18">
        <v>14</v>
      </c>
      <c r="B18" t="str">
        <f t="shared" si="1"/>
        <v>A0014</v>
      </c>
      <c r="C18" t="s">
        <v>253</v>
      </c>
      <c r="D18" t="s">
        <v>164</v>
      </c>
      <c r="E18" t="s">
        <v>5679</v>
      </c>
      <c r="F18">
        <f t="shared" si="0"/>
        <v>1</v>
      </c>
    </row>
    <row r="19" spans="1:6">
      <c r="A19">
        <v>15</v>
      </c>
      <c r="B19" t="str">
        <f t="shared" si="1"/>
        <v>A0015</v>
      </c>
      <c r="C19" t="s">
        <v>253</v>
      </c>
      <c r="D19" t="s">
        <v>165</v>
      </c>
      <c r="E19" t="s">
        <v>5077</v>
      </c>
      <c r="F19">
        <f t="shared" si="0"/>
        <v>1</v>
      </c>
    </row>
    <row r="20" spans="1:6">
      <c r="A20">
        <v>16</v>
      </c>
      <c r="B20" t="str">
        <f t="shared" si="1"/>
        <v>A0016</v>
      </c>
      <c r="C20" t="s">
        <v>253</v>
      </c>
      <c r="D20" t="s">
        <v>166</v>
      </c>
      <c r="E20" t="s">
        <v>5078</v>
      </c>
      <c r="F20">
        <f t="shared" si="0"/>
        <v>1</v>
      </c>
    </row>
    <row r="21" spans="1:6">
      <c r="A21">
        <v>17</v>
      </c>
      <c r="B21" t="str">
        <f t="shared" si="1"/>
        <v>A0017</v>
      </c>
      <c r="C21" t="s">
        <v>253</v>
      </c>
      <c r="D21" t="s">
        <v>167</v>
      </c>
      <c r="E21" t="s">
        <v>5079</v>
      </c>
      <c r="F21">
        <f t="shared" si="0"/>
        <v>1</v>
      </c>
    </row>
    <row r="22" spans="1:6">
      <c r="A22">
        <v>18</v>
      </c>
      <c r="B22" t="str">
        <f t="shared" si="1"/>
        <v>A0018</v>
      </c>
      <c r="C22" t="s">
        <v>253</v>
      </c>
      <c r="D22" t="s">
        <v>168</v>
      </c>
      <c r="E22" t="s">
        <v>5080</v>
      </c>
      <c r="F22">
        <f t="shared" si="0"/>
        <v>1</v>
      </c>
    </row>
    <row r="23" spans="1:6">
      <c r="A23">
        <v>19</v>
      </c>
      <c r="B23" t="str">
        <f t="shared" si="1"/>
        <v>A0019</v>
      </c>
      <c r="C23" t="s">
        <v>253</v>
      </c>
      <c r="D23" t="s">
        <v>169</v>
      </c>
      <c r="E23" t="s">
        <v>5073</v>
      </c>
      <c r="F23">
        <f t="shared" si="0"/>
        <v>1</v>
      </c>
    </row>
    <row r="24" spans="1:6">
      <c r="A24">
        <v>20</v>
      </c>
      <c r="B24" t="str">
        <f t="shared" si="1"/>
        <v>A0020</v>
      </c>
      <c r="C24" t="s">
        <v>253</v>
      </c>
      <c r="D24" t="s">
        <v>759</v>
      </c>
      <c r="E24" t="s">
        <v>5677</v>
      </c>
      <c r="F24">
        <f t="shared" si="0"/>
        <v>1</v>
      </c>
    </row>
    <row r="25" spans="1:6">
      <c r="A25">
        <v>21</v>
      </c>
      <c r="B25" t="str">
        <f t="shared" si="1"/>
        <v>A0021</v>
      </c>
      <c r="C25" t="s">
        <v>253</v>
      </c>
      <c r="D25" t="s">
        <v>170</v>
      </c>
      <c r="E25" t="s">
        <v>5081</v>
      </c>
      <c r="F25">
        <f t="shared" si="0"/>
        <v>1</v>
      </c>
    </row>
    <row r="26" spans="1:6">
      <c r="A26">
        <v>22</v>
      </c>
      <c r="B26" t="str">
        <f t="shared" si="1"/>
        <v>A0022</v>
      </c>
      <c r="C26" t="s">
        <v>253</v>
      </c>
      <c r="D26" t="s">
        <v>171</v>
      </c>
      <c r="E26" t="s">
        <v>5082</v>
      </c>
      <c r="F26">
        <f t="shared" si="0"/>
        <v>1</v>
      </c>
    </row>
    <row r="27" spans="1:6">
      <c r="A27">
        <v>23</v>
      </c>
      <c r="B27" t="str">
        <f t="shared" si="1"/>
        <v>A0023</v>
      </c>
      <c r="C27" t="s">
        <v>253</v>
      </c>
      <c r="D27" t="s">
        <v>172</v>
      </c>
      <c r="E27" t="s">
        <v>5070</v>
      </c>
      <c r="F27">
        <f t="shared" si="0"/>
        <v>1</v>
      </c>
    </row>
    <row r="28" spans="1:6">
      <c r="A28">
        <v>24</v>
      </c>
      <c r="B28" t="str">
        <f t="shared" si="1"/>
        <v>A0024</v>
      </c>
      <c r="C28" t="s">
        <v>253</v>
      </c>
      <c r="D28" t="s">
        <v>173</v>
      </c>
      <c r="E28" t="s">
        <v>5083</v>
      </c>
      <c r="F28">
        <f t="shared" si="0"/>
        <v>1</v>
      </c>
    </row>
    <row r="29" spans="1:6">
      <c r="A29">
        <v>25</v>
      </c>
      <c r="B29" t="str">
        <f t="shared" si="1"/>
        <v>A0025</v>
      </c>
      <c r="C29" t="s">
        <v>253</v>
      </c>
      <c r="D29" t="s">
        <v>174</v>
      </c>
      <c r="E29" t="s">
        <v>5084</v>
      </c>
      <c r="F29">
        <f t="shared" si="0"/>
        <v>1</v>
      </c>
    </row>
    <row r="30" spans="1:6">
      <c r="A30">
        <v>26</v>
      </c>
      <c r="B30" t="str">
        <f t="shared" si="1"/>
        <v>A0026</v>
      </c>
      <c r="C30" t="s">
        <v>253</v>
      </c>
      <c r="D30" t="s">
        <v>175</v>
      </c>
      <c r="E30" t="s">
        <v>5085</v>
      </c>
      <c r="F30">
        <f t="shared" si="0"/>
        <v>1</v>
      </c>
    </row>
    <row r="31" spans="1:6">
      <c r="A31">
        <v>27</v>
      </c>
      <c r="B31" t="str">
        <f t="shared" si="1"/>
        <v>A0027</v>
      </c>
      <c r="C31" t="s">
        <v>253</v>
      </c>
      <c r="D31" t="s">
        <v>530</v>
      </c>
      <c r="E31" t="s">
        <v>5680</v>
      </c>
      <c r="F31">
        <f t="shared" si="0"/>
        <v>1</v>
      </c>
    </row>
    <row r="32" spans="1:6">
      <c r="A32">
        <v>28</v>
      </c>
      <c r="B32" t="str">
        <f t="shared" si="1"/>
        <v>A0028</v>
      </c>
      <c r="C32" t="s">
        <v>253</v>
      </c>
      <c r="D32" t="s">
        <v>176</v>
      </c>
      <c r="E32" t="s">
        <v>5086</v>
      </c>
      <c r="F32">
        <f t="shared" si="0"/>
        <v>1</v>
      </c>
    </row>
    <row r="33" spans="1:6">
      <c r="A33">
        <v>29</v>
      </c>
      <c r="B33" t="str">
        <f t="shared" si="1"/>
        <v>A0029</v>
      </c>
      <c r="C33" t="s">
        <v>253</v>
      </c>
      <c r="D33" t="s">
        <v>177</v>
      </c>
      <c r="E33" t="s">
        <v>5087</v>
      </c>
      <c r="F33">
        <f t="shared" si="0"/>
        <v>1</v>
      </c>
    </row>
    <row r="34" spans="1:6">
      <c r="A34">
        <v>30</v>
      </c>
      <c r="B34" t="str">
        <f t="shared" si="1"/>
        <v>A0030</v>
      </c>
      <c r="C34" t="s">
        <v>253</v>
      </c>
      <c r="D34" t="s">
        <v>178</v>
      </c>
      <c r="E34" t="s">
        <v>5088</v>
      </c>
      <c r="F34">
        <f t="shared" si="0"/>
        <v>1</v>
      </c>
    </row>
    <row r="35" spans="1:6">
      <c r="A35">
        <v>31</v>
      </c>
      <c r="B35" t="str">
        <f t="shared" si="1"/>
        <v>A0031</v>
      </c>
      <c r="C35" t="s">
        <v>253</v>
      </c>
      <c r="D35" t="s">
        <v>179</v>
      </c>
      <c r="E35" t="s">
        <v>5089</v>
      </c>
      <c r="F35">
        <f t="shared" si="0"/>
        <v>1</v>
      </c>
    </row>
    <row r="36" spans="1:6">
      <c r="A36">
        <v>32</v>
      </c>
      <c r="B36" t="str">
        <f t="shared" si="1"/>
        <v>A0032</v>
      </c>
      <c r="C36" t="s">
        <v>253</v>
      </c>
      <c r="D36" t="s">
        <v>529</v>
      </c>
      <c r="E36" t="s">
        <v>5090</v>
      </c>
      <c r="F36">
        <f t="shared" si="0"/>
        <v>1</v>
      </c>
    </row>
    <row r="37" spans="1:6">
      <c r="A37">
        <v>33</v>
      </c>
      <c r="B37" t="str">
        <f t="shared" si="1"/>
        <v>A0033</v>
      </c>
      <c r="C37" t="s">
        <v>253</v>
      </c>
      <c r="D37" t="s">
        <v>180</v>
      </c>
      <c r="E37" t="s">
        <v>5091</v>
      </c>
      <c r="F37">
        <f t="shared" si="0"/>
        <v>1</v>
      </c>
    </row>
    <row r="38" spans="1:6">
      <c r="A38">
        <v>34</v>
      </c>
      <c r="B38" t="str">
        <f t="shared" si="1"/>
        <v>A0034</v>
      </c>
      <c r="C38" t="s">
        <v>253</v>
      </c>
      <c r="D38" t="s">
        <v>181</v>
      </c>
      <c r="E38" t="s">
        <v>5092</v>
      </c>
      <c r="F38">
        <f t="shared" si="0"/>
        <v>1</v>
      </c>
    </row>
    <row r="39" spans="1:6">
      <c r="A39">
        <v>35</v>
      </c>
      <c r="B39" t="str">
        <f t="shared" si="1"/>
        <v>A0035</v>
      </c>
      <c r="C39" t="s">
        <v>253</v>
      </c>
      <c r="D39" t="s">
        <v>182</v>
      </c>
      <c r="E39" t="s">
        <v>5093</v>
      </c>
      <c r="F39">
        <f t="shared" si="0"/>
        <v>1</v>
      </c>
    </row>
    <row r="40" spans="1:6">
      <c r="A40">
        <v>36</v>
      </c>
      <c r="B40" t="str">
        <f t="shared" si="1"/>
        <v>A0036</v>
      </c>
      <c r="C40" t="s">
        <v>253</v>
      </c>
      <c r="D40" t="s">
        <v>183</v>
      </c>
      <c r="E40" t="s">
        <v>5681</v>
      </c>
      <c r="F40">
        <f t="shared" si="0"/>
        <v>1</v>
      </c>
    </row>
    <row r="41" spans="1:6">
      <c r="A41">
        <v>37</v>
      </c>
      <c r="B41" t="str">
        <f t="shared" si="1"/>
        <v>A0037</v>
      </c>
      <c r="C41" t="s">
        <v>253</v>
      </c>
      <c r="D41" t="s">
        <v>637</v>
      </c>
      <c r="E41" t="s">
        <v>5059</v>
      </c>
      <c r="F41">
        <f t="shared" si="0"/>
        <v>1</v>
      </c>
    </row>
    <row r="42" spans="1:6">
      <c r="A42">
        <v>38</v>
      </c>
      <c r="B42" t="str">
        <f t="shared" si="1"/>
        <v>A0038</v>
      </c>
      <c r="C42" t="s">
        <v>253</v>
      </c>
      <c r="D42" t="s">
        <v>184</v>
      </c>
      <c r="E42" t="s">
        <v>5064</v>
      </c>
      <c r="F42">
        <f t="shared" si="0"/>
        <v>1</v>
      </c>
    </row>
    <row r="43" spans="1:6">
      <c r="A43">
        <v>39</v>
      </c>
      <c r="B43" t="str">
        <f t="shared" si="1"/>
        <v>A0039</v>
      </c>
      <c r="C43" t="s">
        <v>253</v>
      </c>
      <c r="D43" t="s">
        <v>185</v>
      </c>
      <c r="E43" t="s">
        <v>5065</v>
      </c>
      <c r="F43">
        <f t="shared" si="0"/>
        <v>1</v>
      </c>
    </row>
    <row r="44" spans="1:6">
      <c r="A44">
        <v>40</v>
      </c>
      <c r="B44" t="str">
        <f t="shared" si="1"/>
        <v>A0040</v>
      </c>
      <c r="C44" t="s">
        <v>253</v>
      </c>
      <c r="D44" t="s">
        <v>186</v>
      </c>
      <c r="E44" t="s">
        <v>5066</v>
      </c>
      <c r="F44">
        <f t="shared" si="0"/>
        <v>1</v>
      </c>
    </row>
    <row r="45" spans="1:6">
      <c r="A45">
        <v>41</v>
      </c>
      <c r="B45" t="str">
        <f t="shared" si="1"/>
        <v>A0041</v>
      </c>
      <c r="C45" t="s">
        <v>253</v>
      </c>
      <c r="D45" t="s">
        <v>187</v>
      </c>
      <c r="E45" t="s">
        <v>5067</v>
      </c>
      <c r="F45">
        <f t="shared" si="0"/>
        <v>1</v>
      </c>
    </row>
    <row r="46" spans="1:6">
      <c r="A46">
        <v>42</v>
      </c>
      <c r="B46" t="str">
        <f t="shared" si="1"/>
        <v>A0042</v>
      </c>
      <c r="C46" t="s">
        <v>253</v>
      </c>
      <c r="D46" t="s">
        <v>188</v>
      </c>
      <c r="E46" t="s">
        <v>5068</v>
      </c>
      <c r="F46">
        <f t="shared" si="0"/>
        <v>1</v>
      </c>
    </row>
    <row r="47" spans="1:6">
      <c r="A47">
        <v>43</v>
      </c>
      <c r="B47" t="str">
        <f t="shared" si="1"/>
        <v>A0043</v>
      </c>
      <c r="C47" t="s">
        <v>253</v>
      </c>
      <c r="D47" t="s">
        <v>189</v>
      </c>
      <c r="E47" t="s">
        <v>5069</v>
      </c>
      <c r="F47">
        <f t="shared" si="0"/>
        <v>1</v>
      </c>
    </row>
    <row r="48" spans="1:6">
      <c r="A48">
        <v>44</v>
      </c>
      <c r="B48" t="str">
        <f t="shared" si="1"/>
        <v>A0044</v>
      </c>
      <c r="C48" t="s">
        <v>253</v>
      </c>
      <c r="D48" t="s">
        <v>635</v>
      </c>
      <c r="E48" t="s">
        <v>5059</v>
      </c>
      <c r="F48">
        <f t="shared" si="0"/>
        <v>1</v>
      </c>
    </row>
    <row r="49" spans="1:6">
      <c r="A49">
        <v>45</v>
      </c>
      <c r="B49" t="str">
        <f t="shared" si="1"/>
        <v>A0045</v>
      </c>
      <c r="C49" t="s">
        <v>253</v>
      </c>
      <c r="D49" t="s">
        <v>636</v>
      </c>
      <c r="E49" t="s">
        <v>5059</v>
      </c>
      <c r="F49">
        <f t="shared" si="0"/>
        <v>1</v>
      </c>
    </row>
    <row r="50" spans="1:6">
      <c r="A50">
        <v>46</v>
      </c>
      <c r="B50" t="str">
        <f t="shared" si="1"/>
        <v>A0046</v>
      </c>
      <c r="C50" t="s">
        <v>253</v>
      </c>
      <c r="D50" t="s">
        <v>1365</v>
      </c>
      <c r="E50" t="s">
        <v>5682</v>
      </c>
      <c r="F50">
        <f t="shared" si="0"/>
        <v>1</v>
      </c>
    </row>
    <row r="51" spans="1:6">
      <c r="A51">
        <v>47</v>
      </c>
      <c r="B51" t="str">
        <f t="shared" si="1"/>
        <v>A0047</v>
      </c>
      <c r="C51" t="s">
        <v>253</v>
      </c>
      <c r="D51" t="s">
        <v>190</v>
      </c>
      <c r="E51" t="s">
        <v>5683</v>
      </c>
      <c r="F51">
        <f t="shared" si="0"/>
        <v>1</v>
      </c>
    </row>
    <row r="52" spans="1:6">
      <c r="A52">
        <v>48</v>
      </c>
      <c r="B52" t="str">
        <f t="shared" si="1"/>
        <v>A0048</v>
      </c>
      <c r="C52" t="s">
        <v>253</v>
      </c>
      <c r="D52" t="s">
        <v>191</v>
      </c>
      <c r="E52" t="s">
        <v>5683</v>
      </c>
      <c r="F52">
        <f t="shared" si="0"/>
        <v>1</v>
      </c>
    </row>
    <row r="53" spans="1:6">
      <c r="A53">
        <v>49</v>
      </c>
      <c r="B53" t="str">
        <f t="shared" si="1"/>
        <v>A0049</v>
      </c>
      <c r="C53" t="s">
        <v>253</v>
      </c>
      <c r="D53" t="s">
        <v>192</v>
      </c>
      <c r="E53" t="s">
        <v>5684</v>
      </c>
      <c r="F53">
        <f t="shared" si="0"/>
        <v>1</v>
      </c>
    </row>
    <row r="54" spans="1:6">
      <c r="A54">
        <v>50</v>
      </c>
      <c r="B54" t="str">
        <f t="shared" si="1"/>
        <v>A0050</v>
      </c>
      <c r="C54" t="s">
        <v>253</v>
      </c>
      <c r="D54" t="s">
        <v>193</v>
      </c>
      <c r="E54" t="s">
        <v>5685</v>
      </c>
      <c r="F54">
        <f t="shared" si="0"/>
        <v>1</v>
      </c>
    </row>
    <row r="55" spans="1:6">
      <c r="A55">
        <v>51</v>
      </c>
      <c r="B55" t="str">
        <f t="shared" si="1"/>
        <v>A0051</v>
      </c>
      <c r="C55" t="s">
        <v>253</v>
      </c>
      <c r="D55" t="s">
        <v>194</v>
      </c>
      <c r="E55" t="s">
        <v>5686</v>
      </c>
      <c r="F55">
        <f t="shared" si="0"/>
        <v>1</v>
      </c>
    </row>
    <row r="56" spans="1:6">
      <c r="A56">
        <v>52</v>
      </c>
      <c r="B56" t="str">
        <f t="shared" si="1"/>
        <v>A0052</v>
      </c>
      <c r="C56" t="s">
        <v>253</v>
      </c>
      <c r="D56" t="s">
        <v>195</v>
      </c>
      <c r="E56" t="s">
        <v>5094</v>
      </c>
      <c r="F56">
        <f t="shared" si="0"/>
        <v>1</v>
      </c>
    </row>
    <row r="57" spans="1:6">
      <c r="A57">
        <v>53</v>
      </c>
      <c r="B57" t="str">
        <f t="shared" si="1"/>
        <v>A0053</v>
      </c>
      <c r="C57" t="s">
        <v>253</v>
      </c>
      <c r="D57" t="s">
        <v>196</v>
      </c>
      <c r="E57" t="s">
        <v>5060</v>
      </c>
      <c r="F57">
        <f t="shared" si="0"/>
        <v>1</v>
      </c>
    </row>
    <row r="58" spans="1:6">
      <c r="A58">
        <v>54</v>
      </c>
      <c r="B58" t="str">
        <f t="shared" si="1"/>
        <v>A0054</v>
      </c>
      <c r="C58" t="s">
        <v>253</v>
      </c>
      <c r="D58" t="s">
        <v>197</v>
      </c>
      <c r="E58" t="s">
        <v>5061</v>
      </c>
      <c r="F58">
        <f t="shared" si="0"/>
        <v>1</v>
      </c>
    </row>
    <row r="59" spans="1:6">
      <c r="A59">
        <v>55</v>
      </c>
      <c r="B59" t="str">
        <f t="shared" si="1"/>
        <v>A0055</v>
      </c>
      <c r="C59" t="s">
        <v>253</v>
      </c>
      <c r="D59" t="s">
        <v>198</v>
      </c>
      <c r="E59" t="s">
        <v>5687</v>
      </c>
      <c r="F59">
        <f t="shared" si="0"/>
        <v>1</v>
      </c>
    </row>
    <row r="60" spans="1:6">
      <c r="A60">
        <v>56</v>
      </c>
      <c r="B60" t="str">
        <f t="shared" si="1"/>
        <v>A0056</v>
      </c>
      <c r="C60" t="s">
        <v>253</v>
      </c>
      <c r="D60" t="s">
        <v>199</v>
      </c>
      <c r="E60" t="s">
        <v>5095</v>
      </c>
      <c r="F60">
        <f t="shared" si="0"/>
        <v>1</v>
      </c>
    </row>
    <row r="61" spans="1:6">
      <c r="A61">
        <v>57</v>
      </c>
      <c r="B61" t="str">
        <f t="shared" si="1"/>
        <v>A0057</v>
      </c>
      <c r="C61" t="s">
        <v>253</v>
      </c>
      <c r="D61" t="s">
        <v>200</v>
      </c>
      <c r="E61" t="s">
        <v>5062</v>
      </c>
      <c r="F61">
        <f t="shared" si="0"/>
        <v>1</v>
      </c>
    </row>
    <row r="62" spans="1:6">
      <c r="A62">
        <v>58</v>
      </c>
      <c r="B62" t="str">
        <f t="shared" si="1"/>
        <v>A0058</v>
      </c>
      <c r="C62" t="s">
        <v>253</v>
      </c>
      <c r="D62" t="s">
        <v>201</v>
      </c>
      <c r="E62" t="s">
        <v>5688</v>
      </c>
      <c r="F62">
        <f t="shared" si="0"/>
        <v>1</v>
      </c>
    </row>
    <row r="63" spans="1:6">
      <c r="A63">
        <v>59</v>
      </c>
      <c r="B63" t="str">
        <f t="shared" si="1"/>
        <v>A0059</v>
      </c>
      <c r="C63" t="s">
        <v>253</v>
      </c>
      <c r="D63" t="s">
        <v>202</v>
      </c>
      <c r="E63" t="s">
        <v>5096</v>
      </c>
      <c r="F63">
        <f t="shared" si="0"/>
        <v>1</v>
      </c>
    </row>
    <row r="64" spans="1:6">
      <c r="A64">
        <v>60</v>
      </c>
      <c r="B64" t="str">
        <f t="shared" si="1"/>
        <v>A0060</v>
      </c>
      <c r="C64" t="s">
        <v>253</v>
      </c>
      <c r="D64" t="s">
        <v>203</v>
      </c>
      <c r="E64" t="s">
        <v>1364</v>
      </c>
      <c r="F64">
        <f t="shared" si="0"/>
        <v>1</v>
      </c>
    </row>
    <row r="65" spans="1:6">
      <c r="A65">
        <v>61</v>
      </c>
      <c r="B65" t="str">
        <f t="shared" si="1"/>
        <v>A0061</v>
      </c>
      <c r="C65" t="s">
        <v>253</v>
      </c>
      <c r="D65" t="s">
        <v>204</v>
      </c>
      <c r="E65" t="s">
        <v>5689</v>
      </c>
      <c r="F65">
        <f t="shared" si="0"/>
        <v>1</v>
      </c>
    </row>
    <row r="66" spans="1:6">
      <c r="A66">
        <v>62</v>
      </c>
      <c r="B66" t="str">
        <f t="shared" si="1"/>
        <v>A0062</v>
      </c>
      <c r="C66" t="s">
        <v>253</v>
      </c>
      <c r="D66" t="s">
        <v>205</v>
      </c>
      <c r="E66" t="s">
        <v>5063</v>
      </c>
      <c r="F66">
        <f t="shared" si="0"/>
        <v>1</v>
      </c>
    </row>
    <row r="67" spans="1:6">
      <c r="A67">
        <v>63</v>
      </c>
      <c r="B67" t="str">
        <f t="shared" si="1"/>
        <v>A0063</v>
      </c>
      <c r="C67" t="s">
        <v>253</v>
      </c>
      <c r="D67" t="s">
        <v>206</v>
      </c>
      <c r="E67" t="s">
        <v>5690</v>
      </c>
      <c r="F67">
        <f t="shared" si="0"/>
        <v>1</v>
      </c>
    </row>
    <row r="68" spans="1:6">
      <c r="A68">
        <v>64</v>
      </c>
      <c r="B68" t="str">
        <f t="shared" si="1"/>
        <v>A0064</v>
      </c>
      <c r="C68" t="s">
        <v>253</v>
      </c>
      <c r="D68" t="s">
        <v>207</v>
      </c>
      <c r="E68" t="s">
        <v>5097</v>
      </c>
      <c r="F68">
        <f t="shared" si="0"/>
        <v>1</v>
      </c>
    </row>
    <row r="69" spans="1:6">
      <c r="A69">
        <v>65</v>
      </c>
      <c r="B69" t="str">
        <f t="shared" si="1"/>
        <v>A0065</v>
      </c>
      <c r="C69" t="s">
        <v>253</v>
      </c>
      <c r="D69" t="s">
        <v>208</v>
      </c>
      <c r="E69" t="s">
        <v>5098</v>
      </c>
      <c r="F69">
        <f t="shared" si="0"/>
        <v>1</v>
      </c>
    </row>
    <row r="70" spans="1:6">
      <c r="A70">
        <v>66</v>
      </c>
      <c r="B70" t="str">
        <f t="shared" ref="B70:B121" si="2">"A"&amp;TEXT(A70,"0000")</f>
        <v>A0066</v>
      </c>
      <c r="C70" t="s">
        <v>253</v>
      </c>
      <c r="D70" t="s">
        <v>209</v>
      </c>
      <c r="E70" t="s">
        <v>5099</v>
      </c>
      <c r="F70">
        <f t="shared" ref="F70:F133" si="3">COUNTIF(D:D,D70)</f>
        <v>1</v>
      </c>
    </row>
    <row r="71" spans="1:6">
      <c r="A71">
        <v>67</v>
      </c>
      <c r="B71" t="str">
        <f t="shared" si="2"/>
        <v>A0067</v>
      </c>
      <c r="C71" t="s">
        <v>253</v>
      </c>
      <c r="D71" t="s">
        <v>210</v>
      </c>
      <c r="E71" t="s">
        <v>5100</v>
      </c>
      <c r="F71">
        <f t="shared" si="3"/>
        <v>1</v>
      </c>
    </row>
    <row r="72" spans="1:6">
      <c r="A72">
        <v>68</v>
      </c>
      <c r="B72" t="str">
        <f t="shared" si="2"/>
        <v>A0068</v>
      </c>
      <c r="C72" t="s">
        <v>253</v>
      </c>
      <c r="D72" t="s">
        <v>211</v>
      </c>
      <c r="E72" t="s">
        <v>5691</v>
      </c>
      <c r="F72">
        <f t="shared" si="3"/>
        <v>1</v>
      </c>
    </row>
    <row r="73" spans="1:6">
      <c r="A73">
        <v>69</v>
      </c>
      <c r="B73" t="str">
        <f t="shared" si="2"/>
        <v>A0069</v>
      </c>
      <c r="C73" t="s">
        <v>253</v>
      </c>
      <c r="D73" t="s">
        <v>212</v>
      </c>
      <c r="E73" t="s">
        <v>5692</v>
      </c>
      <c r="F73">
        <f t="shared" si="3"/>
        <v>1</v>
      </c>
    </row>
    <row r="74" spans="1:6">
      <c r="A74">
        <v>70</v>
      </c>
      <c r="B74" t="str">
        <f t="shared" si="2"/>
        <v>A0070</v>
      </c>
      <c r="C74" t="s">
        <v>253</v>
      </c>
      <c r="D74" t="s">
        <v>213</v>
      </c>
      <c r="E74" t="s">
        <v>5101</v>
      </c>
      <c r="F74">
        <f t="shared" si="3"/>
        <v>1</v>
      </c>
    </row>
    <row r="75" spans="1:6">
      <c r="A75">
        <v>71</v>
      </c>
      <c r="B75" t="str">
        <f t="shared" si="2"/>
        <v>A0071</v>
      </c>
      <c r="C75" t="s">
        <v>253</v>
      </c>
      <c r="D75" t="s">
        <v>214</v>
      </c>
      <c r="E75" t="s">
        <v>5693</v>
      </c>
      <c r="F75">
        <f t="shared" si="3"/>
        <v>1</v>
      </c>
    </row>
    <row r="76" spans="1:6">
      <c r="A76">
        <v>72</v>
      </c>
      <c r="B76" t="str">
        <f t="shared" si="2"/>
        <v>A0072</v>
      </c>
      <c r="C76" t="s">
        <v>253</v>
      </c>
      <c r="D76" t="s">
        <v>215</v>
      </c>
      <c r="E76" t="s">
        <v>760</v>
      </c>
      <c r="F76">
        <f t="shared" si="3"/>
        <v>1</v>
      </c>
    </row>
    <row r="77" spans="1:6">
      <c r="A77">
        <v>73</v>
      </c>
      <c r="B77" t="str">
        <f t="shared" si="2"/>
        <v>A0073</v>
      </c>
      <c r="C77" t="s">
        <v>253</v>
      </c>
      <c r="D77" t="s">
        <v>216</v>
      </c>
      <c r="E77" t="s">
        <v>5102</v>
      </c>
      <c r="F77">
        <f t="shared" si="3"/>
        <v>1</v>
      </c>
    </row>
    <row r="78" spans="1:6">
      <c r="A78">
        <v>74</v>
      </c>
      <c r="B78" t="str">
        <f t="shared" si="2"/>
        <v>A0074</v>
      </c>
      <c r="C78" t="s">
        <v>253</v>
      </c>
      <c r="D78" t="s">
        <v>217</v>
      </c>
      <c r="E78" t="s">
        <v>5694</v>
      </c>
      <c r="F78">
        <f t="shared" si="3"/>
        <v>1</v>
      </c>
    </row>
    <row r="79" spans="1:6">
      <c r="A79">
        <v>75</v>
      </c>
      <c r="B79" t="str">
        <f t="shared" si="2"/>
        <v>A0075</v>
      </c>
      <c r="C79" t="s">
        <v>253</v>
      </c>
      <c r="D79" t="s">
        <v>218</v>
      </c>
      <c r="E79" t="s">
        <v>5695</v>
      </c>
      <c r="F79">
        <f t="shared" si="3"/>
        <v>1</v>
      </c>
    </row>
    <row r="80" spans="1:6">
      <c r="A80">
        <v>76</v>
      </c>
      <c r="B80" t="str">
        <f t="shared" si="2"/>
        <v>A0076</v>
      </c>
      <c r="C80" t="s">
        <v>253</v>
      </c>
      <c r="D80" t="s">
        <v>219</v>
      </c>
      <c r="E80" t="s">
        <v>5161</v>
      </c>
      <c r="F80">
        <f t="shared" si="3"/>
        <v>1</v>
      </c>
    </row>
    <row r="81" spans="1:6">
      <c r="A81">
        <v>77</v>
      </c>
      <c r="B81" t="str">
        <f t="shared" si="2"/>
        <v>A0077</v>
      </c>
      <c r="C81" t="s">
        <v>253</v>
      </c>
      <c r="D81" t="s">
        <v>220</v>
      </c>
      <c r="E81" t="s">
        <v>5696</v>
      </c>
      <c r="F81">
        <f t="shared" si="3"/>
        <v>1</v>
      </c>
    </row>
    <row r="82" spans="1:6">
      <c r="A82">
        <v>78</v>
      </c>
      <c r="B82" t="str">
        <f t="shared" si="2"/>
        <v>A0078</v>
      </c>
      <c r="C82" t="s">
        <v>253</v>
      </c>
      <c r="D82" t="s">
        <v>221</v>
      </c>
      <c r="E82" t="s">
        <v>5697</v>
      </c>
      <c r="F82">
        <f t="shared" si="3"/>
        <v>1</v>
      </c>
    </row>
    <row r="83" spans="1:6">
      <c r="A83">
        <v>79</v>
      </c>
      <c r="B83" t="str">
        <f t="shared" si="2"/>
        <v>A0079</v>
      </c>
      <c r="C83" t="s">
        <v>253</v>
      </c>
      <c r="D83" t="s">
        <v>222</v>
      </c>
      <c r="E83" t="s">
        <v>5103</v>
      </c>
      <c r="F83">
        <f t="shared" si="3"/>
        <v>1</v>
      </c>
    </row>
    <row r="84" spans="1:6">
      <c r="A84">
        <v>80</v>
      </c>
      <c r="B84" t="str">
        <f t="shared" si="2"/>
        <v>A0080</v>
      </c>
      <c r="C84" t="s">
        <v>253</v>
      </c>
      <c r="D84" t="s">
        <v>223</v>
      </c>
      <c r="E84" t="s">
        <v>5698</v>
      </c>
      <c r="F84">
        <f t="shared" si="3"/>
        <v>1</v>
      </c>
    </row>
    <row r="85" spans="1:6">
      <c r="A85">
        <v>81</v>
      </c>
      <c r="B85" t="str">
        <f t="shared" si="2"/>
        <v>A0081</v>
      </c>
      <c r="C85" t="s">
        <v>253</v>
      </c>
      <c r="D85" t="s">
        <v>224</v>
      </c>
      <c r="E85" t="s">
        <v>5699</v>
      </c>
      <c r="F85">
        <f t="shared" si="3"/>
        <v>1</v>
      </c>
    </row>
    <row r="86" spans="1:6">
      <c r="A86">
        <v>82</v>
      </c>
      <c r="B86" t="str">
        <f t="shared" si="2"/>
        <v>A0082</v>
      </c>
      <c r="C86" t="s">
        <v>253</v>
      </c>
      <c r="D86" t="s">
        <v>225</v>
      </c>
      <c r="E86" t="s">
        <v>5699</v>
      </c>
      <c r="F86">
        <f t="shared" si="3"/>
        <v>1</v>
      </c>
    </row>
    <row r="87" spans="1:6">
      <c r="A87">
        <v>83</v>
      </c>
      <c r="B87" t="str">
        <f t="shared" si="2"/>
        <v>A0083</v>
      </c>
      <c r="C87" t="s">
        <v>253</v>
      </c>
      <c r="D87" t="s">
        <v>226</v>
      </c>
      <c r="E87" t="s">
        <v>5700</v>
      </c>
      <c r="F87">
        <f t="shared" si="3"/>
        <v>1</v>
      </c>
    </row>
    <row r="88" spans="1:6">
      <c r="A88">
        <v>84</v>
      </c>
      <c r="B88" t="str">
        <f t="shared" si="2"/>
        <v>A0084</v>
      </c>
      <c r="C88" t="s">
        <v>253</v>
      </c>
      <c r="D88" t="s">
        <v>227</v>
      </c>
      <c r="E88" t="s">
        <v>5701</v>
      </c>
      <c r="F88">
        <f t="shared" si="3"/>
        <v>1</v>
      </c>
    </row>
    <row r="89" spans="1:6">
      <c r="A89">
        <v>85</v>
      </c>
      <c r="B89" t="str">
        <f t="shared" si="2"/>
        <v>A0085</v>
      </c>
      <c r="C89" t="s">
        <v>253</v>
      </c>
      <c r="D89" t="s">
        <v>228</v>
      </c>
      <c r="E89" t="s">
        <v>5701</v>
      </c>
      <c r="F89">
        <f t="shared" si="3"/>
        <v>1</v>
      </c>
    </row>
    <row r="90" spans="1:6">
      <c r="A90">
        <v>86</v>
      </c>
      <c r="B90" t="str">
        <f t="shared" si="2"/>
        <v>A0086</v>
      </c>
      <c r="C90" t="s">
        <v>253</v>
      </c>
      <c r="D90" t="s">
        <v>229</v>
      </c>
      <c r="E90" t="s">
        <v>5698</v>
      </c>
      <c r="F90">
        <f t="shared" si="3"/>
        <v>1</v>
      </c>
    </row>
    <row r="91" spans="1:6">
      <c r="A91">
        <v>87</v>
      </c>
      <c r="B91" t="str">
        <f t="shared" si="2"/>
        <v>A0087</v>
      </c>
      <c r="C91" t="s">
        <v>253</v>
      </c>
      <c r="D91" t="s">
        <v>230</v>
      </c>
      <c r="E91" t="s">
        <v>5698</v>
      </c>
      <c r="F91">
        <f t="shared" si="3"/>
        <v>1</v>
      </c>
    </row>
    <row r="92" spans="1:6">
      <c r="A92">
        <v>88</v>
      </c>
      <c r="B92" t="str">
        <f t="shared" si="2"/>
        <v>A0088</v>
      </c>
      <c r="C92" t="s">
        <v>253</v>
      </c>
      <c r="D92" t="s">
        <v>231</v>
      </c>
      <c r="E92" t="s">
        <v>5698</v>
      </c>
      <c r="F92">
        <f t="shared" si="3"/>
        <v>1</v>
      </c>
    </row>
    <row r="93" spans="1:6">
      <c r="A93">
        <v>89</v>
      </c>
      <c r="B93" t="str">
        <f t="shared" si="2"/>
        <v>A0089</v>
      </c>
      <c r="C93" t="s">
        <v>253</v>
      </c>
      <c r="D93" t="s">
        <v>232</v>
      </c>
      <c r="E93" t="s">
        <v>5104</v>
      </c>
      <c r="F93">
        <f t="shared" si="3"/>
        <v>1</v>
      </c>
    </row>
    <row r="94" spans="1:6">
      <c r="A94">
        <v>90</v>
      </c>
      <c r="B94" t="str">
        <f t="shared" si="2"/>
        <v>A0090</v>
      </c>
      <c r="C94" t="s">
        <v>253</v>
      </c>
      <c r="D94" t="s">
        <v>752</v>
      </c>
      <c r="E94" t="s">
        <v>5701</v>
      </c>
      <c r="F94">
        <f t="shared" si="3"/>
        <v>1</v>
      </c>
    </row>
    <row r="95" spans="1:6">
      <c r="A95">
        <v>91</v>
      </c>
      <c r="B95" t="str">
        <f t="shared" si="2"/>
        <v>A0091</v>
      </c>
      <c r="C95" t="s">
        <v>253</v>
      </c>
      <c r="D95" t="s">
        <v>233</v>
      </c>
      <c r="E95" t="s">
        <v>5698</v>
      </c>
      <c r="F95">
        <f t="shared" si="3"/>
        <v>1</v>
      </c>
    </row>
    <row r="96" spans="1:6">
      <c r="A96">
        <v>92</v>
      </c>
      <c r="B96" t="str">
        <f t="shared" si="2"/>
        <v>A0092</v>
      </c>
      <c r="C96" t="s">
        <v>253</v>
      </c>
      <c r="D96" t="s">
        <v>652</v>
      </c>
      <c r="E96" t="s">
        <v>5105</v>
      </c>
      <c r="F96">
        <f t="shared" si="3"/>
        <v>1</v>
      </c>
    </row>
    <row r="97" spans="1:6">
      <c r="A97">
        <v>93</v>
      </c>
      <c r="B97" t="str">
        <f t="shared" si="2"/>
        <v>A0093</v>
      </c>
      <c r="C97" t="s">
        <v>253</v>
      </c>
      <c r="D97" t="s">
        <v>234</v>
      </c>
      <c r="E97" t="s">
        <v>5106</v>
      </c>
      <c r="F97">
        <f t="shared" si="3"/>
        <v>1</v>
      </c>
    </row>
    <row r="98" spans="1:6">
      <c r="A98">
        <v>94</v>
      </c>
      <c r="B98" t="str">
        <f t="shared" si="2"/>
        <v>A0094</v>
      </c>
      <c r="C98" t="s">
        <v>253</v>
      </c>
      <c r="D98" t="s">
        <v>235</v>
      </c>
      <c r="E98" t="s">
        <v>5702</v>
      </c>
      <c r="F98">
        <f t="shared" si="3"/>
        <v>1</v>
      </c>
    </row>
    <row r="99" spans="1:6">
      <c r="A99">
        <v>95</v>
      </c>
      <c r="B99" t="str">
        <f t="shared" si="2"/>
        <v>A0095</v>
      </c>
      <c r="C99" t="s">
        <v>253</v>
      </c>
      <c r="D99" t="s">
        <v>236</v>
      </c>
      <c r="E99" t="s">
        <v>5702</v>
      </c>
      <c r="F99">
        <f t="shared" si="3"/>
        <v>1</v>
      </c>
    </row>
    <row r="100" spans="1:6">
      <c r="A100">
        <v>96</v>
      </c>
      <c r="B100" t="str">
        <f t="shared" si="2"/>
        <v>A0096</v>
      </c>
      <c r="C100" t="s">
        <v>253</v>
      </c>
      <c r="D100" t="s">
        <v>237</v>
      </c>
      <c r="E100" t="s">
        <v>5703</v>
      </c>
      <c r="F100">
        <f t="shared" si="3"/>
        <v>1</v>
      </c>
    </row>
    <row r="101" spans="1:6">
      <c r="A101">
        <v>97</v>
      </c>
      <c r="B101" t="str">
        <f t="shared" si="2"/>
        <v>A0097</v>
      </c>
      <c r="C101" t="s">
        <v>253</v>
      </c>
      <c r="D101" t="s">
        <v>238</v>
      </c>
      <c r="E101" t="s">
        <v>5162</v>
      </c>
      <c r="F101">
        <f t="shared" si="3"/>
        <v>1</v>
      </c>
    </row>
    <row r="102" spans="1:6">
      <c r="A102">
        <v>98</v>
      </c>
      <c r="B102" t="str">
        <f t="shared" si="2"/>
        <v>A0098</v>
      </c>
      <c r="C102" t="s">
        <v>253</v>
      </c>
      <c r="D102" t="s">
        <v>239</v>
      </c>
      <c r="E102" t="s">
        <v>5163</v>
      </c>
      <c r="F102">
        <f t="shared" si="3"/>
        <v>1</v>
      </c>
    </row>
    <row r="103" spans="1:6">
      <c r="A103">
        <v>99</v>
      </c>
      <c r="B103" t="str">
        <f t="shared" si="2"/>
        <v>A0099</v>
      </c>
      <c r="C103" t="s">
        <v>253</v>
      </c>
      <c r="D103" t="s">
        <v>240</v>
      </c>
      <c r="E103" t="s">
        <v>5164</v>
      </c>
      <c r="F103">
        <f t="shared" si="3"/>
        <v>1</v>
      </c>
    </row>
    <row r="104" spans="1:6">
      <c r="A104">
        <v>100</v>
      </c>
      <c r="B104" t="str">
        <f t="shared" si="2"/>
        <v>A0100</v>
      </c>
      <c r="C104" t="s">
        <v>253</v>
      </c>
      <c r="D104" t="s">
        <v>241</v>
      </c>
      <c r="E104" t="s">
        <v>5164</v>
      </c>
      <c r="F104">
        <f t="shared" si="3"/>
        <v>1</v>
      </c>
    </row>
    <row r="105" spans="1:6">
      <c r="A105">
        <v>101</v>
      </c>
      <c r="B105" t="str">
        <f t="shared" si="2"/>
        <v>A0101</v>
      </c>
      <c r="C105" t="s">
        <v>253</v>
      </c>
      <c r="D105" t="s">
        <v>242</v>
      </c>
      <c r="E105" t="s">
        <v>5166</v>
      </c>
      <c r="F105">
        <f t="shared" si="3"/>
        <v>1</v>
      </c>
    </row>
    <row r="106" spans="1:6">
      <c r="A106">
        <v>102</v>
      </c>
      <c r="B106" t="str">
        <f t="shared" si="2"/>
        <v>A0102</v>
      </c>
      <c r="C106" t="s">
        <v>253</v>
      </c>
      <c r="D106" t="s">
        <v>243</v>
      </c>
      <c r="E106" t="s">
        <v>5165</v>
      </c>
      <c r="F106">
        <f t="shared" si="3"/>
        <v>1</v>
      </c>
    </row>
    <row r="107" spans="1:6">
      <c r="A107">
        <v>103</v>
      </c>
      <c r="B107" t="str">
        <f t="shared" si="2"/>
        <v>A0103</v>
      </c>
      <c r="C107" t="s">
        <v>253</v>
      </c>
      <c r="D107" t="s">
        <v>244</v>
      </c>
      <c r="E107" t="s">
        <v>5166</v>
      </c>
      <c r="F107">
        <f t="shared" si="3"/>
        <v>1</v>
      </c>
    </row>
    <row r="108" spans="1:6">
      <c r="A108">
        <v>104</v>
      </c>
      <c r="B108" t="str">
        <f t="shared" si="2"/>
        <v>A0104</v>
      </c>
      <c r="C108" t="s">
        <v>253</v>
      </c>
      <c r="D108" t="s">
        <v>245</v>
      </c>
      <c r="E108" t="s">
        <v>5169</v>
      </c>
      <c r="F108">
        <f t="shared" si="3"/>
        <v>1</v>
      </c>
    </row>
    <row r="109" spans="1:6">
      <c r="A109">
        <v>105</v>
      </c>
      <c r="B109" t="str">
        <f t="shared" si="2"/>
        <v>A0105</v>
      </c>
      <c r="C109" t="s">
        <v>253</v>
      </c>
      <c r="D109" t="s">
        <v>246</v>
      </c>
      <c r="E109" t="s">
        <v>5170</v>
      </c>
      <c r="F109">
        <f t="shared" si="3"/>
        <v>1</v>
      </c>
    </row>
    <row r="110" spans="1:6">
      <c r="A110">
        <v>106</v>
      </c>
      <c r="B110" t="str">
        <f t="shared" si="2"/>
        <v>A0106</v>
      </c>
      <c r="C110" t="s">
        <v>253</v>
      </c>
      <c r="D110" t="s">
        <v>247</v>
      </c>
      <c r="E110" t="s">
        <v>5171</v>
      </c>
      <c r="F110">
        <f t="shared" si="3"/>
        <v>1</v>
      </c>
    </row>
    <row r="111" spans="1:6">
      <c r="A111">
        <v>107</v>
      </c>
      <c r="B111" t="str">
        <f t="shared" si="2"/>
        <v>A0107</v>
      </c>
      <c r="C111" t="s">
        <v>253</v>
      </c>
      <c r="D111" t="s">
        <v>503</v>
      </c>
      <c r="E111" t="s">
        <v>5704</v>
      </c>
      <c r="F111">
        <f t="shared" si="3"/>
        <v>1</v>
      </c>
    </row>
    <row r="112" spans="1:6">
      <c r="A112">
        <v>108</v>
      </c>
      <c r="B112" t="str">
        <f t="shared" si="2"/>
        <v>A0108</v>
      </c>
      <c r="C112" t="s">
        <v>253</v>
      </c>
      <c r="D112" t="s">
        <v>248</v>
      </c>
      <c r="E112" t="s">
        <v>5107</v>
      </c>
      <c r="F112">
        <f t="shared" si="3"/>
        <v>1</v>
      </c>
    </row>
    <row r="113" spans="1:6">
      <c r="A113">
        <v>109</v>
      </c>
      <c r="B113" t="str">
        <f t="shared" si="2"/>
        <v>A0109</v>
      </c>
      <c r="C113" t="s">
        <v>253</v>
      </c>
      <c r="D113" t="s">
        <v>249</v>
      </c>
      <c r="E113" t="s">
        <v>5705</v>
      </c>
      <c r="F113">
        <f t="shared" si="3"/>
        <v>1</v>
      </c>
    </row>
    <row r="114" spans="1:6">
      <c r="A114">
        <v>110</v>
      </c>
      <c r="B114" t="str">
        <f t="shared" si="2"/>
        <v>A0110</v>
      </c>
      <c r="C114" t="s">
        <v>253</v>
      </c>
      <c r="D114" t="s">
        <v>250</v>
      </c>
      <c r="E114" t="s">
        <v>5172</v>
      </c>
      <c r="F114">
        <f t="shared" si="3"/>
        <v>1</v>
      </c>
    </row>
    <row r="115" spans="1:6">
      <c r="A115">
        <v>111</v>
      </c>
      <c r="B115" t="str">
        <f t="shared" si="2"/>
        <v>A0111</v>
      </c>
      <c r="C115" t="s">
        <v>253</v>
      </c>
      <c r="D115" t="s">
        <v>643</v>
      </c>
      <c r="E115" t="s">
        <v>5706</v>
      </c>
      <c r="F115">
        <f t="shared" si="3"/>
        <v>1</v>
      </c>
    </row>
    <row r="116" spans="1:6">
      <c r="A116">
        <v>112</v>
      </c>
      <c r="B116" t="str">
        <f t="shared" si="2"/>
        <v>A0112</v>
      </c>
      <c r="C116" t="s">
        <v>253</v>
      </c>
      <c r="D116" t="s">
        <v>251</v>
      </c>
      <c r="E116" t="s">
        <v>5108</v>
      </c>
      <c r="F116">
        <f t="shared" si="3"/>
        <v>1</v>
      </c>
    </row>
    <row r="117" spans="1:6">
      <c r="A117">
        <v>113</v>
      </c>
      <c r="B117" t="str">
        <f t="shared" si="2"/>
        <v>A0113</v>
      </c>
      <c r="C117" t="s">
        <v>253</v>
      </c>
      <c r="D117" t="s">
        <v>252</v>
      </c>
      <c r="E117" t="s">
        <v>5690</v>
      </c>
      <c r="F117">
        <f t="shared" si="3"/>
        <v>1</v>
      </c>
    </row>
    <row r="118" spans="1:6">
      <c r="A118">
        <v>114</v>
      </c>
      <c r="B118" t="str">
        <f t="shared" si="2"/>
        <v>A0114</v>
      </c>
      <c r="C118" t="s">
        <v>253</v>
      </c>
      <c r="D118" t="s">
        <v>256</v>
      </c>
      <c r="E118" t="s">
        <v>5707</v>
      </c>
      <c r="F118">
        <f t="shared" si="3"/>
        <v>1</v>
      </c>
    </row>
    <row r="119" spans="1:6">
      <c r="A119">
        <v>115</v>
      </c>
      <c r="B119" t="str">
        <f t="shared" si="2"/>
        <v>A0115</v>
      </c>
      <c r="C119" t="s">
        <v>253</v>
      </c>
      <c r="D119" t="s">
        <v>258</v>
      </c>
      <c r="E119" t="s">
        <v>5708</v>
      </c>
      <c r="F119">
        <f t="shared" si="3"/>
        <v>1</v>
      </c>
    </row>
    <row r="120" spans="1:6">
      <c r="A120">
        <v>116</v>
      </c>
      <c r="B120" t="str">
        <f t="shared" si="2"/>
        <v>A0116</v>
      </c>
      <c r="C120" t="s">
        <v>253</v>
      </c>
      <c r="D120" t="s">
        <v>257</v>
      </c>
      <c r="E120" t="s">
        <v>5709</v>
      </c>
      <c r="F120">
        <f t="shared" si="3"/>
        <v>1</v>
      </c>
    </row>
    <row r="121" spans="1:6">
      <c r="A121">
        <v>117</v>
      </c>
      <c r="B121" t="str">
        <f t="shared" si="2"/>
        <v>A0117</v>
      </c>
      <c r="C121" t="s">
        <v>253</v>
      </c>
      <c r="D121" t="s">
        <v>488</v>
      </c>
      <c r="E121" t="s">
        <v>5173</v>
      </c>
      <c r="F121">
        <f t="shared" si="3"/>
        <v>1</v>
      </c>
    </row>
    <row r="122" spans="1:6">
      <c r="A122">
        <v>118</v>
      </c>
      <c r="B122" t="str">
        <f t="shared" ref="B122:B141" si="4">"A"&amp;TEXT(A122,"0000")</f>
        <v>A0118</v>
      </c>
      <c r="C122" t="s">
        <v>22</v>
      </c>
      <c r="D122" t="s">
        <v>501</v>
      </c>
      <c r="E122" t="s">
        <v>5710</v>
      </c>
      <c r="F122">
        <f t="shared" si="3"/>
        <v>1</v>
      </c>
    </row>
    <row r="123" spans="1:6">
      <c r="A123">
        <v>119</v>
      </c>
      <c r="B123" t="str">
        <f t="shared" si="4"/>
        <v>A0119</v>
      </c>
      <c r="C123" t="s">
        <v>22</v>
      </c>
      <c r="D123" t="s">
        <v>502</v>
      </c>
      <c r="E123" t="s">
        <v>5174</v>
      </c>
      <c r="F123">
        <f t="shared" si="3"/>
        <v>1</v>
      </c>
    </row>
    <row r="124" spans="1:6">
      <c r="A124">
        <v>120</v>
      </c>
      <c r="B124" t="str">
        <f t="shared" si="4"/>
        <v>A0120</v>
      </c>
      <c r="C124" t="s">
        <v>22</v>
      </c>
      <c r="D124" t="s">
        <v>753</v>
      </c>
      <c r="E124" t="s">
        <v>5175</v>
      </c>
      <c r="F124">
        <f t="shared" si="3"/>
        <v>1</v>
      </c>
    </row>
    <row r="125" spans="1:6">
      <c r="A125">
        <v>121</v>
      </c>
      <c r="B125" t="str">
        <f t="shared" si="4"/>
        <v>A0121</v>
      </c>
      <c r="C125" t="s">
        <v>22</v>
      </c>
      <c r="D125" t="s">
        <v>508</v>
      </c>
      <c r="E125" t="s">
        <v>5109</v>
      </c>
      <c r="F125">
        <f t="shared" si="3"/>
        <v>1</v>
      </c>
    </row>
    <row r="126" spans="1:6">
      <c r="A126">
        <v>122</v>
      </c>
      <c r="B126" t="str">
        <f t="shared" si="4"/>
        <v>A0122</v>
      </c>
      <c r="C126" t="s">
        <v>22</v>
      </c>
      <c r="D126" t="s">
        <v>504</v>
      </c>
      <c r="E126" t="s">
        <v>5711</v>
      </c>
      <c r="F126">
        <f t="shared" si="3"/>
        <v>1</v>
      </c>
    </row>
    <row r="127" spans="1:6">
      <c r="A127">
        <v>123</v>
      </c>
      <c r="B127" t="str">
        <f t="shared" si="4"/>
        <v>A0123</v>
      </c>
      <c r="C127" t="s">
        <v>22</v>
      </c>
      <c r="D127" t="s">
        <v>505</v>
      </c>
      <c r="E127" t="s">
        <v>5712</v>
      </c>
      <c r="F127">
        <f t="shared" si="3"/>
        <v>1</v>
      </c>
    </row>
    <row r="128" spans="1:6">
      <c r="A128">
        <v>124</v>
      </c>
      <c r="B128" t="str">
        <f t="shared" si="4"/>
        <v>A0124</v>
      </c>
      <c r="C128" t="s">
        <v>22</v>
      </c>
      <c r="D128" t="s">
        <v>506</v>
      </c>
      <c r="E128" t="s">
        <v>5110</v>
      </c>
      <c r="F128">
        <f t="shared" si="3"/>
        <v>1</v>
      </c>
    </row>
    <row r="129" spans="1:6">
      <c r="A129">
        <v>125</v>
      </c>
      <c r="B129" t="str">
        <f t="shared" si="4"/>
        <v>A0125</v>
      </c>
      <c r="C129" t="s">
        <v>22</v>
      </c>
      <c r="D129" t="s">
        <v>507</v>
      </c>
      <c r="E129" t="s">
        <v>5713</v>
      </c>
      <c r="F129">
        <f t="shared" si="3"/>
        <v>1</v>
      </c>
    </row>
    <row r="130" spans="1:6">
      <c r="A130">
        <v>126</v>
      </c>
      <c r="B130" t="str">
        <f t="shared" si="4"/>
        <v>A0126</v>
      </c>
      <c r="C130" t="s">
        <v>22</v>
      </c>
      <c r="D130" t="s">
        <v>509</v>
      </c>
      <c r="E130" t="s">
        <v>5111</v>
      </c>
      <c r="F130">
        <f t="shared" si="3"/>
        <v>1</v>
      </c>
    </row>
    <row r="131" spans="1:6">
      <c r="A131">
        <v>127</v>
      </c>
      <c r="B131" t="str">
        <f t="shared" si="4"/>
        <v>A0127</v>
      </c>
      <c r="C131" t="s">
        <v>22</v>
      </c>
      <c r="D131" t="s">
        <v>510</v>
      </c>
      <c r="E131" t="s">
        <v>5714</v>
      </c>
      <c r="F131">
        <f t="shared" si="3"/>
        <v>1</v>
      </c>
    </row>
    <row r="132" spans="1:6">
      <c r="A132">
        <v>128</v>
      </c>
      <c r="B132" t="str">
        <f t="shared" si="4"/>
        <v>A0128</v>
      </c>
      <c r="C132" t="s">
        <v>22</v>
      </c>
      <c r="D132" t="s">
        <v>511</v>
      </c>
      <c r="E132" t="s">
        <v>5715</v>
      </c>
      <c r="F132">
        <f t="shared" si="3"/>
        <v>1</v>
      </c>
    </row>
    <row r="133" spans="1:6">
      <c r="A133">
        <v>129</v>
      </c>
      <c r="B133" t="str">
        <f t="shared" si="4"/>
        <v>A0129</v>
      </c>
      <c r="C133" t="s">
        <v>22</v>
      </c>
      <c r="D133" t="s">
        <v>692</v>
      </c>
      <c r="E133" t="s">
        <v>5716</v>
      </c>
      <c r="F133">
        <f t="shared" si="3"/>
        <v>1</v>
      </c>
    </row>
    <row r="134" spans="1:6">
      <c r="A134">
        <v>130</v>
      </c>
      <c r="B134" t="str">
        <f t="shared" si="4"/>
        <v>A0130</v>
      </c>
      <c r="C134" t="s">
        <v>22</v>
      </c>
      <c r="D134" t="s">
        <v>512</v>
      </c>
      <c r="E134" t="s">
        <v>5176</v>
      </c>
      <c r="F134">
        <f t="shared" ref="F134:F197" si="5">COUNTIF(D:D,D134)</f>
        <v>1</v>
      </c>
    </row>
    <row r="135" spans="1:6">
      <c r="A135">
        <v>131</v>
      </c>
      <c r="B135" t="str">
        <f t="shared" si="4"/>
        <v>A0131</v>
      </c>
      <c r="C135" t="s">
        <v>22</v>
      </c>
      <c r="D135" t="s">
        <v>513</v>
      </c>
      <c r="E135" t="s">
        <v>5177</v>
      </c>
      <c r="F135">
        <f t="shared" si="5"/>
        <v>1</v>
      </c>
    </row>
    <row r="136" spans="1:6">
      <c r="A136">
        <v>132</v>
      </c>
      <c r="B136" t="str">
        <f t="shared" si="4"/>
        <v>A0132</v>
      </c>
      <c r="C136" t="s">
        <v>22</v>
      </c>
      <c r="D136" t="s">
        <v>514</v>
      </c>
      <c r="E136" t="s">
        <v>5717</v>
      </c>
      <c r="F136">
        <f t="shared" si="5"/>
        <v>1</v>
      </c>
    </row>
    <row r="137" spans="1:6">
      <c r="A137">
        <v>133</v>
      </c>
      <c r="B137" t="str">
        <f t="shared" si="4"/>
        <v>A0133</v>
      </c>
      <c r="C137" t="s">
        <v>22</v>
      </c>
      <c r="D137" t="s">
        <v>552</v>
      </c>
      <c r="E137" t="s">
        <v>5718</v>
      </c>
      <c r="F137">
        <f t="shared" si="5"/>
        <v>1</v>
      </c>
    </row>
    <row r="138" spans="1:6">
      <c r="A138">
        <v>134</v>
      </c>
      <c r="B138" t="str">
        <f t="shared" si="4"/>
        <v>A0134</v>
      </c>
      <c r="C138" t="s">
        <v>22</v>
      </c>
      <c r="D138" t="s">
        <v>515</v>
      </c>
      <c r="E138" t="s">
        <v>5719</v>
      </c>
      <c r="F138">
        <f t="shared" si="5"/>
        <v>1</v>
      </c>
    </row>
    <row r="139" spans="1:6">
      <c r="A139">
        <v>135</v>
      </c>
      <c r="B139" t="str">
        <f t="shared" si="4"/>
        <v>A0135</v>
      </c>
      <c r="C139" t="s">
        <v>22</v>
      </c>
      <c r="D139" t="s">
        <v>516</v>
      </c>
      <c r="E139" t="s">
        <v>5720</v>
      </c>
      <c r="F139">
        <f t="shared" si="5"/>
        <v>1</v>
      </c>
    </row>
    <row r="140" spans="1:6">
      <c r="A140">
        <v>136</v>
      </c>
      <c r="B140" t="str">
        <f t="shared" si="4"/>
        <v>A0136</v>
      </c>
      <c r="C140" t="s">
        <v>22</v>
      </c>
      <c r="D140" t="s">
        <v>517</v>
      </c>
      <c r="E140" t="s">
        <v>5721</v>
      </c>
      <c r="F140">
        <f t="shared" si="5"/>
        <v>1</v>
      </c>
    </row>
    <row r="141" spans="1:6">
      <c r="A141">
        <v>137</v>
      </c>
      <c r="B141" t="str">
        <f t="shared" si="4"/>
        <v>A0137</v>
      </c>
      <c r="C141" t="s">
        <v>22</v>
      </c>
      <c r="D141" t="s">
        <v>518</v>
      </c>
      <c r="E141" t="s">
        <v>5112</v>
      </c>
      <c r="F141">
        <f t="shared" si="5"/>
        <v>1</v>
      </c>
    </row>
    <row r="142" spans="1:6">
      <c r="A142">
        <v>138</v>
      </c>
      <c r="B142" t="str">
        <f t="shared" ref="B142:B205" si="6">"A"&amp;TEXT(A142,"0000")</f>
        <v>A0138</v>
      </c>
      <c r="C142" t="s">
        <v>22</v>
      </c>
      <c r="D142" t="s">
        <v>519</v>
      </c>
      <c r="E142" t="s">
        <v>5707</v>
      </c>
      <c r="F142">
        <f t="shared" si="5"/>
        <v>1</v>
      </c>
    </row>
    <row r="143" spans="1:6">
      <c r="A143">
        <v>139</v>
      </c>
      <c r="B143" t="str">
        <f t="shared" si="6"/>
        <v>A0139</v>
      </c>
      <c r="C143" t="s">
        <v>22</v>
      </c>
      <c r="D143" t="s">
        <v>520</v>
      </c>
      <c r="E143" t="s">
        <v>754</v>
      </c>
      <c r="F143">
        <f t="shared" si="5"/>
        <v>1</v>
      </c>
    </row>
    <row r="144" spans="1:6">
      <c r="A144">
        <v>140</v>
      </c>
      <c r="B144" t="str">
        <f t="shared" si="6"/>
        <v>A0140</v>
      </c>
      <c r="C144" t="s">
        <v>22</v>
      </c>
      <c r="D144" t="s">
        <v>521</v>
      </c>
      <c r="E144" t="s">
        <v>5722</v>
      </c>
      <c r="F144">
        <f t="shared" si="5"/>
        <v>1</v>
      </c>
    </row>
    <row r="145" spans="1:6">
      <c r="A145">
        <v>141</v>
      </c>
      <c r="B145" t="str">
        <f t="shared" si="6"/>
        <v>A0141</v>
      </c>
      <c r="C145" t="s">
        <v>22</v>
      </c>
      <c r="D145" t="s">
        <v>538</v>
      </c>
      <c r="E145" t="s">
        <v>5113</v>
      </c>
      <c r="F145">
        <f t="shared" si="5"/>
        <v>1</v>
      </c>
    </row>
    <row r="146" spans="1:6">
      <c r="A146">
        <v>142</v>
      </c>
      <c r="B146" t="str">
        <f t="shared" si="6"/>
        <v>A0142</v>
      </c>
      <c r="C146" t="s">
        <v>22</v>
      </c>
      <c r="D146" t="s">
        <v>522</v>
      </c>
      <c r="E146" t="s">
        <v>5114</v>
      </c>
      <c r="F146">
        <f t="shared" si="5"/>
        <v>1</v>
      </c>
    </row>
    <row r="147" spans="1:6">
      <c r="A147">
        <v>143</v>
      </c>
      <c r="B147" t="str">
        <f t="shared" si="6"/>
        <v>A0143</v>
      </c>
      <c r="C147" t="s">
        <v>22</v>
      </c>
      <c r="D147" t="s">
        <v>523</v>
      </c>
      <c r="E147" t="s">
        <v>5723</v>
      </c>
      <c r="F147">
        <f t="shared" si="5"/>
        <v>1</v>
      </c>
    </row>
    <row r="148" spans="1:6">
      <c r="A148">
        <v>144</v>
      </c>
      <c r="B148" t="str">
        <f t="shared" si="6"/>
        <v>A0144</v>
      </c>
      <c r="C148" t="s">
        <v>22</v>
      </c>
      <c r="D148" t="s">
        <v>524</v>
      </c>
      <c r="E148" t="s">
        <v>5115</v>
      </c>
      <c r="F148">
        <f t="shared" si="5"/>
        <v>1</v>
      </c>
    </row>
    <row r="149" spans="1:6">
      <c r="A149">
        <v>145</v>
      </c>
      <c r="B149" t="str">
        <f t="shared" si="6"/>
        <v>A0145</v>
      </c>
      <c r="C149" t="s">
        <v>22</v>
      </c>
      <c r="D149" t="s">
        <v>695</v>
      </c>
      <c r="E149" t="s">
        <v>5724</v>
      </c>
      <c r="F149">
        <f t="shared" si="5"/>
        <v>1</v>
      </c>
    </row>
    <row r="150" spans="1:6">
      <c r="A150">
        <v>146</v>
      </c>
      <c r="B150" t="str">
        <f t="shared" si="6"/>
        <v>A0146</v>
      </c>
      <c r="C150" t="s">
        <v>22</v>
      </c>
      <c r="D150" t="s">
        <v>525</v>
      </c>
      <c r="E150" t="s">
        <v>5116</v>
      </c>
      <c r="F150">
        <f t="shared" si="5"/>
        <v>1</v>
      </c>
    </row>
    <row r="151" spans="1:6">
      <c r="A151">
        <v>147</v>
      </c>
      <c r="B151" t="str">
        <f t="shared" si="6"/>
        <v>A0147</v>
      </c>
      <c r="C151" t="s">
        <v>22</v>
      </c>
      <c r="D151" t="s">
        <v>526</v>
      </c>
      <c r="E151" t="s">
        <v>5117</v>
      </c>
      <c r="F151">
        <f t="shared" si="5"/>
        <v>1</v>
      </c>
    </row>
    <row r="152" spans="1:6">
      <c r="A152">
        <v>148</v>
      </c>
      <c r="B152" t="str">
        <f t="shared" si="6"/>
        <v>A0148</v>
      </c>
      <c r="C152" t="s">
        <v>22</v>
      </c>
      <c r="D152" t="s">
        <v>750</v>
      </c>
      <c r="E152" t="s">
        <v>5725</v>
      </c>
      <c r="F152">
        <f t="shared" si="5"/>
        <v>1</v>
      </c>
    </row>
    <row r="153" spans="1:6">
      <c r="A153">
        <v>149</v>
      </c>
      <c r="B153" t="str">
        <f t="shared" si="6"/>
        <v>A0149</v>
      </c>
      <c r="C153" t="s">
        <v>22</v>
      </c>
      <c r="D153" t="s">
        <v>527</v>
      </c>
      <c r="E153" t="s">
        <v>5118</v>
      </c>
      <c r="F153">
        <f t="shared" si="5"/>
        <v>1</v>
      </c>
    </row>
    <row r="154" spans="1:6">
      <c r="A154">
        <v>150</v>
      </c>
      <c r="B154" t="str">
        <f t="shared" si="6"/>
        <v>A0150</v>
      </c>
      <c r="C154" t="s">
        <v>22</v>
      </c>
      <c r="D154" t="s">
        <v>528</v>
      </c>
      <c r="E154" t="s">
        <v>5726</v>
      </c>
      <c r="F154">
        <f t="shared" si="5"/>
        <v>1</v>
      </c>
    </row>
    <row r="155" spans="1:6">
      <c r="A155">
        <v>151</v>
      </c>
      <c r="B155" t="str">
        <f t="shared" si="6"/>
        <v>A0151</v>
      </c>
      <c r="C155" t="s">
        <v>22</v>
      </c>
      <c r="D155" t="s">
        <v>531</v>
      </c>
      <c r="E155" t="s">
        <v>5178</v>
      </c>
      <c r="F155">
        <f t="shared" si="5"/>
        <v>1</v>
      </c>
    </row>
    <row r="156" spans="1:6">
      <c r="A156">
        <v>152</v>
      </c>
      <c r="B156" t="str">
        <f t="shared" si="6"/>
        <v>A0152</v>
      </c>
      <c r="C156" t="s">
        <v>22</v>
      </c>
      <c r="D156" t="s">
        <v>532</v>
      </c>
      <c r="E156" t="s">
        <v>5727</v>
      </c>
      <c r="F156">
        <f t="shared" si="5"/>
        <v>1</v>
      </c>
    </row>
    <row r="157" spans="1:6">
      <c r="A157">
        <v>153</v>
      </c>
      <c r="B157" t="str">
        <f t="shared" si="6"/>
        <v>A0153</v>
      </c>
      <c r="C157" t="s">
        <v>22</v>
      </c>
      <c r="D157" t="s">
        <v>533</v>
      </c>
      <c r="E157" t="s">
        <v>5728</v>
      </c>
      <c r="F157">
        <f t="shared" si="5"/>
        <v>1</v>
      </c>
    </row>
    <row r="158" spans="1:6">
      <c r="A158">
        <v>154</v>
      </c>
      <c r="B158" t="str">
        <f t="shared" si="6"/>
        <v>A0154</v>
      </c>
      <c r="C158" t="s">
        <v>22</v>
      </c>
      <c r="D158" t="s">
        <v>534</v>
      </c>
      <c r="E158" t="s">
        <v>5167</v>
      </c>
      <c r="F158">
        <f t="shared" si="5"/>
        <v>1</v>
      </c>
    </row>
    <row r="159" spans="1:6">
      <c r="A159">
        <v>155</v>
      </c>
      <c r="B159" t="str">
        <f t="shared" si="6"/>
        <v>A0155</v>
      </c>
      <c r="C159" t="s">
        <v>22</v>
      </c>
      <c r="D159" t="s">
        <v>535</v>
      </c>
      <c r="E159" t="s">
        <v>755</v>
      </c>
      <c r="F159">
        <f t="shared" si="5"/>
        <v>1</v>
      </c>
    </row>
    <row r="160" spans="1:6">
      <c r="A160">
        <v>156</v>
      </c>
      <c r="B160" t="str">
        <f t="shared" si="6"/>
        <v>A0156</v>
      </c>
      <c r="C160" t="s">
        <v>22</v>
      </c>
      <c r="D160" t="s">
        <v>536</v>
      </c>
      <c r="E160" t="s">
        <v>754</v>
      </c>
      <c r="F160">
        <f t="shared" si="5"/>
        <v>1</v>
      </c>
    </row>
    <row r="161" spans="1:6">
      <c r="A161">
        <v>157</v>
      </c>
      <c r="B161" t="str">
        <f t="shared" si="6"/>
        <v>A0157</v>
      </c>
      <c r="C161" t="s">
        <v>22</v>
      </c>
      <c r="D161" t="s">
        <v>537</v>
      </c>
      <c r="E161" t="s">
        <v>5179</v>
      </c>
      <c r="F161">
        <f t="shared" si="5"/>
        <v>1</v>
      </c>
    </row>
    <row r="162" spans="1:6">
      <c r="A162">
        <v>158</v>
      </c>
      <c r="B162" t="str">
        <f t="shared" si="6"/>
        <v>A0158</v>
      </c>
      <c r="C162" t="s">
        <v>22</v>
      </c>
      <c r="D162" t="s">
        <v>539</v>
      </c>
      <c r="E162" t="s">
        <v>5729</v>
      </c>
      <c r="F162">
        <f t="shared" si="5"/>
        <v>1</v>
      </c>
    </row>
    <row r="163" spans="1:6">
      <c r="A163">
        <v>159</v>
      </c>
      <c r="B163" t="str">
        <f t="shared" si="6"/>
        <v>A0159</v>
      </c>
      <c r="C163" t="s">
        <v>22</v>
      </c>
      <c r="D163" t="s">
        <v>540</v>
      </c>
      <c r="E163" t="s">
        <v>5119</v>
      </c>
      <c r="F163">
        <f t="shared" si="5"/>
        <v>1</v>
      </c>
    </row>
    <row r="164" spans="1:6">
      <c r="A164">
        <v>160</v>
      </c>
      <c r="B164" t="str">
        <f t="shared" si="6"/>
        <v>A0160</v>
      </c>
      <c r="C164" t="s">
        <v>22</v>
      </c>
      <c r="D164" t="s">
        <v>541</v>
      </c>
      <c r="E164" t="s">
        <v>5120</v>
      </c>
      <c r="F164">
        <f t="shared" si="5"/>
        <v>1</v>
      </c>
    </row>
    <row r="165" spans="1:6">
      <c r="A165">
        <v>161</v>
      </c>
      <c r="B165" t="str">
        <f t="shared" si="6"/>
        <v>A0161</v>
      </c>
      <c r="C165" t="s">
        <v>22</v>
      </c>
      <c r="D165" t="s">
        <v>542</v>
      </c>
      <c r="E165" t="s">
        <v>5730</v>
      </c>
      <c r="F165">
        <f t="shared" si="5"/>
        <v>1</v>
      </c>
    </row>
    <row r="166" spans="1:6">
      <c r="A166">
        <v>162</v>
      </c>
      <c r="B166" t="str">
        <f t="shared" si="6"/>
        <v>A0162</v>
      </c>
      <c r="C166" t="s">
        <v>22</v>
      </c>
      <c r="D166" t="s">
        <v>544</v>
      </c>
      <c r="E166" t="s">
        <v>5121</v>
      </c>
      <c r="F166">
        <f t="shared" si="5"/>
        <v>1</v>
      </c>
    </row>
    <row r="167" spans="1:6">
      <c r="A167">
        <v>163</v>
      </c>
      <c r="B167" t="str">
        <f t="shared" si="6"/>
        <v>A0163</v>
      </c>
      <c r="C167" t="s">
        <v>22</v>
      </c>
      <c r="D167" t="s">
        <v>545</v>
      </c>
      <c r="E167" t="s">
        <v>5122</v>
      </c>
      <c r="F167">
        <f t="shared" si="5"/>
        <v>1</v>
      </c>
    </row>
    <row r="168" spans="1:6">
      <c r="A168">
        <v>164</v>
      </c>
      <c r="B168" t="str">
        <f t="shared" si="6"/>
        <v>A0164</v>
      </c>
      <c r="C168" t="s">
        <v>22</v>
      </c>
      <c r="D168" t="s">
        <v>546</v>
      </c>
      <c r="E168" t="s">
        <v>5123</v>
      </c>
      <c r="F168">
        <f t="shared" si="5"/>
        <v>1</v>
      </c>
    </row>
    <row r="169" spans="1:6">
      <c r="A169">
        <v>165</v>
      </c>
      <c r="B169" t="str">
        <f t="shared" si="6"/>
        <v>A0165</v>
      </c>
      <c r="C169" t="s">
        <v>22</v>
      </c>
      <c r="D169" t="s">
        <v>547</v>
      </c>
      <c r="E169" t="s">
        <v>5124</v>
      </c>
      <c r="F169">
        <f t="shared" si="5"/>
        <v>1</v>
      </c>
    </row>
    <row r="170" spans="1:6">
      <c r="A170">
        <v>166</v>
      </c>
      <c r="B170" t="str">
        <f t="shared" si="6"/>
        <v>A0166</v>
      </c>
      <c r="C170" t="s">
        <v>22</v>
      </c>
      <c r="D170" t="s">
        <v>548</v>
      </c>
      <c r="E170" t="s">
        <v>5731</v>
      </c>
      <c r="F170">
        <f t="shared" si="5"/>
        <v>1</v>
      </c>
    </row>
    <row r="171" spans="1:6">
      <c r="A171">
        <v>167</v>
      </c>
      <c r="B171" t="str">
        <f t="shared" si="6"/>
        <v>A0167</v>
      </c>
      <c r="C171" t="s">
        <v>22</v>
      </c>
      <c r="D171" t="s">
        <v>549</v>
      </c>
      <c r="E171" t="s">
        <v>5732</v>
      </c>
      <c r="F171">
        <f t="shared" si="5"/>
        <v>1</v>
      </c>
    </row>
    <row r="172" spans="1:6">
      <c r="A172">
        <v>168</v>
      </c>
      <c r="B172" t="str">
        <f t="shared" si="6"/>
        <v>A0168</v>
      </c>
      <c r="C172" t="s">
        <v>22</v>
      </c>
      <c r="D172" t="s">
        <v>551</v>
      </c>
      <c r="E172" t="s">
        <v>5732</v>
      </c>
      <c r="F172">
        <f t="shared" si="5"/>
        <v>1</v>
      </c>
    </row>
    <row r="173" spans="1:6">
      <c r="A173">
        <v>169</v>
      </c>
      <c r="B173" t="str">
        <f t="shared" si="6"/>
        <v>A0169</v>
      </c>
      <c r="C173" t="s">
        <v>22</v>
      </c>
      <c r="D173" t="s">
        <v>553</v>
      </c>
      <c r="E173" t="s">
        <v>5125</v>
      </c>
      <c r="F173">
        <f t="shared" si="5"/>
        <v>1</v>
      </c>
    </row>
    <row r="174" spans="1:6">
      <c r="A174">
        <v>170</v>
      </c>
      <c r="B174" t="str">
        <f t="shared" si="6"/>
        <v>A0170</v>
      </c>
      <c r="C174" t="s">
        <v>22</v>
      </c>
      <c r="D174" t="s">
        <v>554</v>
      </c>
      <c r="E174" t="s">
        <v>5126</v>
      </c>
      <c r="F174">
        <f t="shared" si="5"/>
        <v>1</v>
      </c>
    </row>
    <row r="175" spans="1:6">
      <c r="A175">
        <v>171</v>
      </c>
      <c r="B175" t="str">
        <f t="shared" si="6"/>
        <v>A0171</v>
      </c>
      <c r="C175" t="s">
        <v>22</v>
      </c>
      <c r="D175" t="s">
        <v>555</v>
      </c>
      <c r="E175" t="s">
        <v>5127</v>
      </c>
      <c r="F175">
        <f t="shared" si="5"/>
        <v>1</v>
      </c>
    </row>
    <row r="176" spans="1:6">
      <c r="A176">
        <v>172</v>
      </c>
      <c r="B176" t="str">
        <f t="shared" si="6"/>
        <v>A0172</v>
      </c>
      <c r="C176" t="s">
        <v>22</v>
      </c>
      <c r="D176" t="s">
        <v>556</v>
      </c>
      <c r="E176" t="s">
        <v>5733</v>
      </c>
      <c r="F176">
        <f t="shared" si="5"/>
        <v>1</v>
      </c>
    </row>
    <row r="177" spans="1:6">
      <c r="A177">
        <v>173</v>
      </c>
      <c r="B177" t="str">
        <f t="shared" si="6"/>
        <v>A0173</v>
      </c>
      <c r="C177" t="s">
        <v>22</v>
      </c>
      <c r="D177" t="s">
        <v>557</v>
      </c>
      <c r="E177" t="s">
        <v>5128</v>
      </c>
      <c r="F177">
        <f t="shared" si="5"/>
        <v>1</v>
      </c>
    </row>
    <row r="178" spans="1:6">
      <c r="A178">
        <v>174</v>
      </c>
      <c r="B178" t="str">
        <f t="shared" si="6"/>
        <v>A0174</v>
      </c>
      <c r="C178" t="s">
        <v>22</v>
      </c>
      <c r="D178" t="s">
        <v>558</v>
      </c>
      <c r="E178" t="s">
        <v>5180</v>
      </c>
      <c r="F178">
        <f t="shared" si="5"/>
        <v>1</v>
      </c>
    </row>
    <row r="179" spans="1:6">
      <c r="A179">
        <v>175</v>
      </c>
      <c r="B179" t="str">
        <f t="shared" si="6"/>
        <v>A0175</v>
      </c>
      <c r="C179" t="s">
        <v>22</v>
      </c>
      <c r="D179" t="s">
        <v>559</v>
      </c>
      <c r="E179" t="s">
        <v>5181</v>
      </c>
      <c r="F179">
        <f t="shared" si="5"/>
        <v>1</v>
      </c>
    </row>
    <row r="180" spans="1:6">
      <c r="A180">
        <v>176</v>
      </c>
      <c r="B180" t="str">
        <f t="shared" si="6"/>
        <v>A0176</v>
      </c>
      <c r="C180" t="s">
        <v>22</v>
      </c>
      <c r="D180" t="s">
        <v>560</v>
      </c>
      <c r="E180" t="s">
        <v>5182</v>
      </c>
      <c r="F180">
        <f t="shared" si="5"/>
        <v>1</v>
      </c>
    </row>
    <row r="181" spans="1:6">
      <c r="A181">
        <v>177</v>
      </c>
      <c r="B181" t="str">
        <f t="shared" si="6"/>
        <v>A0177</v>
      </c>
      <c r="C181" t="s">
        <v>22</v>
      </c>
      <c r="D181" t="s">
        <v>561</v>
      </c>
      <c r="E181" t="s">
        <v>5183</v>
      </c>
      <c r="F181">
        <f t="shared" si="5"/>
        <v>1</v>
      </c>
    </row>
    <row r="182" spans="1:6">
      <c r="A182">
        <v>178</v>
      </c>
      <c r="B182" t="str">
        <f t="shared" si="6"/>
        <v>A0178</v>
      </c>
      <c r="C182" t="s">
        <v>22</v>
      </c>
      <c r="D182" t="s">
        <v>562</v>
      </c>
      <c r="E182" t="s">
        <v>5129</v>
      </c>
      <c r="F182">
        <f t="shared" si="5"/>
        <v>1</v>
      </c>
    </row>
    <row r="183" spans="1:6">
      <c r="A183">
        <v>179</v>
      </c>
      <c r="B183" t="str">
        <f t="shared" si="6"/>
        <v>A0179</v>
      </c>
      <c r="C183" t="s">
        <v>22</v>
      </c>
      <c r="D183" t="s">
        <v>811</v>
      </c>
      <c r="E183" t="s">
        <v>5130</v>
      </c>
      <c r="F183">
        <f t="shared" si="5"/>
        <v>1</v>
      </c>
    </row>
    <row r="184" spans="1:6">
      <c r="A184">
        <v>180</v>
      </c>
      <c r="B184" t="str">
        <f t="shared" si="6"/>
        <v>A0180</v>
      </c>
      <c r="C184" t="s">
        <v>22</v>
      </c>
      <c r="D184" t="s">
        <v>563</v>
      </c>
      <c r="E184" t="s">
        <v>5734</v>
      </c>
      <c r="F184">
        <f t="shared" si="5"/>
        <v>1</v>
      </c>
    </row>
    <row r="185" spans="1:6">
      <c r="A185">
        <v>181</v>
      </c>
      <c r="B185" t="str">
        <f t="shared" si="6"/>
        <v>A0181</v>
      </c>
      <c r="C185" t="s">
        <v>22</v>
      </c>
      <c r="D185" t="s">
        <v>564</v>
      </c>
      <c r="E185" t="s">
        <v>5131</v>
      </c>
      <c r="F185">
        <f t="shared" si="5"/>
        <v>1</v>
      </c>
    </row>
    <row r="186" spans="1:6">
      <c r="A186">
        <v>182</v>
      </c>
      <c r="B186" t="str">
        <f t="shared" si="6"/>
        <v>A0182</v>
      </c>
      <c r="C186" t="s">
        <v>22</v>
      </c>
      <c r="D186" t="s">
        <v>565</v>
      </c>
      <c r="E186" t="s">
        <v>5735</v>
      </c>
      <c r="F186">
        <f t="shared" si="5"/>
        <v>1</v>
      </c>
    </row>
    <row r="187" spans="1:6">
      <c r="A187">
        <v>183</v>
      </c>
      <c r="B187" t="str">
        <f t="shared" si="6"/>
        <v>A0183</v>
      </c>
      <c r="C187" t="s">
        <v>22</v>
      </c>
      <c r="D187" t="s">
        <v>621</v>
      </c>
      <c r="E187" t="s">
        <v>5736</v>
      </c>
      <c r="F187">
        <f t="shared" si="5"/>
        <v>1</v>
      </c>
    </row>
    <row r="188" spans="1:6">
      <c r="A188">
        <v>184</v>
      </c>
      <c r="B188" t="str">
        <f t="shared" si="6"/>
        <v>A0184</v>
      </c>
      <c r="C188" t="s">
        <v>22</v>
      </c>
      <c r="D188" t="s">
        <v>566</v>
      </c>
      <c r="E188" t="s">
        <v>5184</v>
      </c>
      <c r="F188">
        <f t="shared" si="5"/>
        <v>1</v>
      </c>
    </row>
    <row r="189" spans="1:6">
      <c r="A189">
        <v>185</v>
      </c>
      <c r="B189" t="str">
        <f t="shared" si="6"/>
        <v>A0185</v>
      </c>
      <c r="C189" t="s">
        <v>22</v>
      </c>
      <c r="D189" t="s">
        <v>567</v>
      </c>
      <c r="E189" t="s">
        <v>5737</v>
      </c>
      <c r="F189">
        <f t="shared" si="5"/>
        <v>1</v>
      </c>
    </row>
    <row r="190" spans="1:6">
      <c r="A190">
        <v>186</v>
      </c>
      <c r="B190" t="str">
        <f t="shared" si="6"/>
        <v>A0186</v>
      </c>
      <c r="C190" t="s">
        <v>22</v>
      </c>
      <c r="D190" t="s">
        <v>568</v>
      </c>
      <c r="E190" t="s">
        <v>5738</v>
      </c>
      <c r="F190">
        <f t="shared" si="5"/>
        <v>1</v>
      </c>
    </row>
    <row r="191" spans="1:6">
      <c r="A191">
        <v>187</v>
      </c>
      <c r="B191" t="str">
        <f t="shared" si="6"/>
        <v>A0187</v>
      </c>
      <c r="C191" t="s">
        <v>22</v>
      </c>
      <c r="D191" t="s">
        <v>569</v>
      </c>
      <c r="E191" t="s">
        <v>5132</v>
      </c>
      <c r="F191">
        <f t="shared" si="5"/>
        <v>1</v>
      </c>
    </row>
    <row r="192" spans="1:6">
      <c r="A192">
        <v>188</v>
      </c>
      <c r="B192" t="str">
        <f t="shared" si="6"/>
        <v>A0188</v>
      </c>
      <c r="C192" t="s">
        <v>22</v>
      </c>
      <c r="D192" t="s">
        <v>570</v>
      </c>
      <c r="E192" t="s">
        <v>5739</v>
      </c>
      <c r="F192">
        <f t="shared" si="5"/>
        <v>1</v>
      </c>
    </row>
    <row r="193" spans="1:6">
      <c r="A193">
        <v>189</v>
      </c>
      <c r="B193" t="str">
        <f t="shared" si="6"/>
        <v>A0189</v>
      </c>
      <c r="C193" t="s">
        <v>22</v>
      </c>
      <c r="D193" t="s">
        <v>571</v>
      </c>
      <c r="E193" t="s">
        <v>5740</v>
      </c>
      <c r="F193">
        <f t="shared" si="5"/>
        <v>1</v>
      </c>
    </row>
    <row r="194" spans="1:6">
      <c r="A194">
        <v>190</v>
      </c>
      <c r="B194" t="str">
        <f t="shared" si="6"/>
        <v>A0190</v>
      </c>
      <c r="C194" t="s">
        <v>22</v>
      </c>
      <c r="D194" t="s">
        <v>572</v>
      </c>
      <c r="E194" t="s">
        <v>5741</v>
      </c>
      <c r="F194">
        <f t="shared" si="5"/>
        <v>1</v>
      </c>
    </row>
    <row r="195" spans="1:6">
      <c r="A195">
        <v>191</v>
      </c>
      <c r="B195" t="str">
        <f t="shared" si="6"/>
        <v>A0191</v>
      </c>
      <c r="C195" t="s">
        <v>22</v>
      </c>
      <c r="D195" t="s">
        <v>573</v>
      </c>
      <c r="E195" t="s">
        <v>5742</v>
      </c>
      <c r="F195">
        <f t="shared" si="5"/>
        <v>1</v>
      </c>
    </row>
    <row r="196" spans="1:6">
      <c r="A196">
        <v>192</v>
      </c>
      <c r="B196" t="str">
        <f t="shared" si="6"/>
        <v>A0192</v>
      </c>
      <c r="C196" t="s">
        <v>22</v>
      </c>
      <c r="D196" t="s">
        <v>574</v>
      </c>
      <c r="E196" t="s">
        <v>5743</v>
      </c>
      <c r="F196">
        <f t="shared" si="5"/>
        <v>1</v>
      </c>
    </row>
    <row r="197" spans="1:6">
      <c r="A197">
        <v>193</v>
      </c>
      <c r="B197" t="str">
        <f t="shared" si="6"/>
        <v>A0193</v>
      </c>
      <c r="C197" t="s">
        <v>22</v>
      </c>
      <c r="D197" t="s">
        <v>575</v>
      </c>
      <c r="E197" t="s">
        <v>5133</v>
      </c>
      <c r="F197">
        <f t="shared" si="5"/>
        <v>1</v>
      </c>
    </row>
    <row r="198" spans="1:6">
      <c r="A198">
        <v>194</v>
      </c>
      <c r="B198" t="str">
        <f t="shared" si="6"/>
        <v>A0194</v>
      </c>
      <c r="C198" t="s">
        <v>22</v>
      </c>
      <c r="D198" t="s">
        <v>596</v>
      </c>
      <c r="E198" t="s">
        <v>5744</v>
      </c>
      <c r="F198">
        <f t="shared" ref="F198:F261" si="7">COUNTIF(D:D,D198)</f>
        <v>1</v>
      </c>
    </row>
    <row r="199" spans="1:6">
      <c r="A199">
        <v>195</v>
      </c>
      <c r="B199" t="str">
        <f t="shared" si="6"/>
        <v>A0195</v>
      </c>
      <c r="C199" t="s">
        <v>22</v>
      </c>
      <c r="D199" t="s">
        <v>576</v>
      </c>
      <c r="E199" t="s">
        <v>5745</v>
      </c>
      <c r="F199">
        <f t="shared" si="7"/>
        <v>1</v>
      </c>
    </row>
    <row r="200" spans="1:6">
      <c r="A200">
        <v>196</v>
      </c>
      <c r="B200" t="str">
        <f t="shared" si="6"/>
        <v>A0196</v>
      </c>
      <c r="C200" t="s">
        <v>22</v>
      </c>
      <c r="D200" t="s">
        <v>578</v>
      </c>
      <c r="E200" t="s">
        <v>5134</v>
      </c>
      <c r="F200">
        <f t="shared" si="7"/>
        <v>1</v>
      </c>
    </row>
    <row r="201" spans="1:6">
      <c r="A201">
        <v>197</v>
      </c>
      <c r="B201" t="str">
        <f t="shared" si="6"/>
        <v>A0197</v>
      </c>
      <c r="C201" t="s">
        <v>22</v>
      </c>
      <c r="D201" t="s">
        <v>577</v>
      </c>
      <c r="E201" t="s">
        <v>5135</v>
      </c>
      <c r="F201">
        <f t="shared" si="7"/>
        <v>1</v>
      </c>
    </row>
    <row r="202" spans="1:6">
      <c r="A202">
        <v>198</v>
      </c>
      <c r="B202" t="str">
        <f t="shared" si="6"/>
        <v>A0198</v>
      </c>
      <c r="C202" t="s">
        <v>22</v>
      </c>
      <c r="D202" t="s">
        <v>765</v>
      </c>
      <c r="E202" t="s">
        <v>5746</v>
      </c>
      <c r="F202">
        <f t="shared" si="7"/>
        <v>1</v>
      </c>
    </row>
    <row r="203" spans="1:6">
      <c r="A203">
        <v>199</v>
      </c>
      <c r="B203" t="str">
        <f t="shared" si="6"/>
        <v>A0199</v>
      </c>
      <c r="C203" t="s">
        <v>22</v>
      </c>
      <c r="D203" t="s">
        <v>579</v>
      </c>
      <c r="E203" t="s">
        <v>5136</v>
      </c>
      <c r="F203">
        <f t="shared" si="7"/>
        <v>1</v>
      </c>
    </row>
    <row r="204" spans="1:6">
      <c r="A204">
        <v>200</v>
      </c>
      <c r="B204" t="str">
        <f t="shared" si="6"/>
        <v>A0200</v>
      </c>
      <c r="C204" t="s">
        <v>22</v>
      </c>
      <c r="D204" t="s">
        <v>580</v>
      </c>
      <c r="E204" t="s">
        <v>5747</v>
      </c>
      <c r="F204">
        <f t="shared" si="7"/>
        <v>1</v>
      </c>
    </row>
    <row r="205" spans="1:6">
      <c r="A205">
        <v>201</v>
      </c>
      <c r="B205" t="str">
        <f t="shared" si="6"/>
        <v>A0201</v>
      </c>
      <c r="C205" t="s">
        <v>22</v>
      </c>
      <c r="D205" t="s">
        <v>581</v>
      </c>
      <c r="E205" t="s">
        <v>5748</v>
      </c>
      <c r="F205">
        <f t="shared" si="7"/>
        <v>1</v>
      </c>
    </row>
    <row r="206" spans="1:6">
      <c r="A206">
        <v>202</v>
      </c>
      <c r="B206" t="str">
        <f t="shared" ref="B206:B242" si="8">"A"&amp;TEXT(A206,"0000")</f>
        <v>A0202</v>
      </c>
      <c r="C206" t="s">
        <v>22</v>
      </c>
      <c r="D206" t="s">
        <v>582</v>
      </c>
      <c r="E206" t="s">
        <v>5749</v>
      </c>
      <c r="F206">
        <f t="shared" si="7"/>
        <v>1</v>
      </c>
    </row>
    <row r="207" spans="1:6">
      <c r="A207">
        <v>203</v>
      </c>
      <c r="B207" t="str">
        <f t="shared" si="8"/>
        <v>A0203</v>
      </c>
      <c r="C207" t="s">
        <v>22</v>
      </c>
      <c r="D207" t="s">
        <v>583</v>
      </c>
      <c r="E207" t="s">
        <v>5749</v>
      </c>
      <c r="F207">
        <f t="shared" si="7"/>
        <v>1</v>
      </c>
    </row>
    <row r="208" spans="1:6">
      <c r="A208">
        <v>204</v>
      </c>
      <c r="B208" t="str">
        <f t="shared" si="8"/>
        <v>A0204</v>
      </c>
      <c r="C208" t="s">
        <v>22</v>
      </c>
      <c r="D208" t="s">
        <v>584</v>
      </c>
      <c r="E208" t="s">
        <v>5749</v>
      </c>
      <c r="F208">
        <f t="shared" si="7"/>
        <v>1</v>
      </c>
    </row>
    <row r="209" spans="1:6">
      <c r="A209">
        <v>205</v>
      </c>
      <c r="B209" t="str">
        <f t="shared" si="8"/>
        <v>A0205</v>
      </c>
      <c r="C209" t="s">
        <v>22</v>
      </c>
      <c r="D209" t="s">
        <v>585</v>
      </c>
      <c r="E209" t="s">
        <v>5749</v>
      </c>
      <c r="F209">
        <f t="shared" si="7"/>
        <v>1</v>
      </c>
    </row>
    <row r="210" spans="1:6">
      <c r="A210">
        <v>206</v>
      </c>
      <c r="B210" t="str">
        <f t="shared" si="8"/>
        <v>A0206</v>
      </c>
      <c r="C210" t="s">
        <v>22</v>
      </c>
      <c r="D210" t="s">
        <v>586</v>
      </c>
      <c r="E210" t="s">
        <v>5749</v>
      </c>
      <c r="F210">
        <f t="shared" si="7"/>
        <v>1</v>
      </c>
    </row>
    <row r="211" spans="1:6">
      <c r="A211">
        <v>207</v>
      </c>
      <c r="B211" t="str">
        <f t="shared" si="8"/>
        <v>A0207</v>
      </c>
      <c r="C211" t="s">
        <v>22</v>
      </c>
      <c r="D211" t="s">
        <v>587</v>
      </c>
      <c r="E211" t="s">
        <v>5749</v>
      </c>
      <c r="F211">
        <f t="shared" si="7"/>
        <v>1</v>
      </c>
    </row>
    <row r="212" spans="1:6">
      <c r="A212">
        <v>208</v>
      </c>
      <c r="B212" t="str">
        <f t="shared" si="8"/>
        <v>A0208</v>
      </c>
      <c r="C212" t="s">
        <v>22</v>
      </c>
      <c r="F212">
        <f t="shared" si="7"/>
        <v>0</v>
      </c>
    </row>
    <row r="213" spans="1:6">
      <c r="A213">
        <v>209</v>
      </c>
      <c r="B213" t="str">
        <f t="shared" si="8"/>
        <v>A0209</v>
      </c>
      <c r="C213" t="s">
        <v>22</v>
      </c>
      <c r="F213">
        <f t="shared" si="7"/>
        <v>0</v>
      </c>
    </row>
    <row r="214" spans="1:6">
      <c r="A214">
        <v>210</v>
      </c>
      <c r="B214" t="str">
        <f t="shared" si="8"/>
        <v>A0210</v>
      </c>
      <c r="C214" t="s">
        <v>22</v>
      </c>
      <c r="D214" t="s">
        <v>588</v>
      </c>
      <c r="E214" t="s">
        <v>5749</v>
      </c>
      <c r="F214">
        <f t="shared" si="7"/>
        <v>1</v>
      </c>
    </row>
    <row r="215" spans="1:6">
      <c r="A215">
        <v>211</v>
      </c>
      <c r="B215" t="str">
        <f t="shared" si="8"/>
        <v>A0211</v>
      </c>
      <c r="C215" t="s">
        <v>22</v>
      </c>
      <c r="D215" t="s">
        <v>589</v>
      </c>
      <c r="E215" t="s">
        <v>5749</v>
      </c>
      <c r="F215">
        <f t="shared" si="7"/>
        <v>1</v>
      </c>
    </row>
    <row r="216" spans="1:6">
      <c r="A216">
        <v>212</v>
      </c>
      <c r="B216" t="str">
        <f t="shared" si="8"/>
        <v>A0212</v>
      </c>
      <c r="C216" t="s">
        <v>22</v>
      </c>
      <c r="D216" t="s">
        <v>590</v>
      </c>
      <c r="E216" t="s">
        <v>5749</v>
      </c>
      <c r="F216">
        <f t="shared" si="7"/>
        <v>1</v>
      </c>
    </row>
    <row r="217" spans="1:6">
      <c r="A217">
        <v>213</v>
      </c>
      <c r="B217" t="str">
        <f t="shared" si="8"/>
        <v>A0213</v>
      </c>
      <c r="C217" t="s">
        <v>22</v>
      </c>
      <c r="D217" t="s">
        <v>592</v>
      </c>
      <c r="E217" t="s">
        <v>5749</v>
      </c>
      <c r="F217">
        <f t="shared" si="7"/>
        <v>1</v>
      </c>
    </row>
    <row r="218" spans="1:6">
      <c r="A218">
        <v>214</v>
      </c>
      <c r="B218" t="str">
        <f t="shared" si="8"/>
        <v>A0214</v>
      </c>
      <c r="C218" t="s">
        <v>22</v>
      </c>
      <c r="D218" t="s">
        <v>591</v>
      </c>
      <c r="E218" t="s">
        <v>5750</v>
      </c>
      <c r="F218">
        <f t="shared" si="7"/>
        <v>1</v>
      </c>
    </row>
    <row r="219" spans="1:6">
      <c r="A219">
        <v>215</v>
      </c>
      <c r="B219" t="str">
        <f t="shared" si="8"/>
        <v>A0215</v>
      </c>
      <c r="C219" t="s">
        <v>22</v>
      </c>
      <c r="D219" t="s">
        <v>593</v>
      </c>
      <c r="E219" t="s">
        <v>5751</v>
      </c>
      <c r="F219">
        <f t="shared" si="7"/>
        <v>1</v>
      </c>
    </row>
    <row r="220" spans="1:6">
      <c r="A220">
        <v>216</v>
      </c>
      <c r="B220" t="str">
        <f t="shared" si="8"/>
        <v>A0216</v>
      </c>
      <c r="C220" t="s">
        <v>22</v>
      </c>
      <c r="D220" t="s">
        <v>594</v>
      </c>
      <c r="E220" t="s">
        <v>5752</v>
      </c>
      <c r="F220">
        <f t="shared" si="7"/>
        <v>1</v>
      </c>
    </row>
    <row r="221" spans="1:6">
      <c r="A221">
        <v>217</v>
      </c>
      <c r="B221" t="str">
        <f t="shared" si="8"/>
        <v>A0217</v>
      </c>
      <c r="C221" t="s">
        <v>22</v>
      </c>
      <c r="D221" t="s">
        <v>595</v>
      </c>
      <c r="E221" t="s">
        <v>5753</v>
      </c>
      <c r="F221">
        <f t="shared" si="7"/>
        <v>1</v>
      </c>
    </row>
    <row r="222" spans="1:6">
      <c r="A222">
        <v>218</v>
      </c>
      <c r="B222" t="str">
        <f t="shared" si="8"/>
        <v>A0218</v>
      </c>
      <c r="C222" t="s">
        <v>22</v>
      </c>
      <c r="D222" t="s">
        <v>597</v>
      </c>
      <c r="E222" t="s">
        <v>5137</v>
      </c>
      <c r="F222">
        <f t="shared" si="7"/>
        <v>1</v>
      </c>
    </row>
    <row r="223" spans="1:6">
      <c r="A223">
        <v>219</v>
      </c>
      <c r="B223" t="str">
        <f t="shared" si="8"/>
        <v>A0219</v>
      </c>
      <c r="C223" t="s">
        <v>22</v>
      </c>
      <c r="D223" t="s">
        <v>737</v>
      </c>
      <c r="E223" t="s">
        <v>5754</v>
      </c>
      <c r="F223">
        <f t="shared" si="7"/>
        <v>1</v>
      </c>
    </row>
    <row r="224" spans="1:6">
      <c r="A224">
        <v>220</v>
      </c>
      <c r="B224" t="str">
        <f t="shared" si="8"/>
        <v>A0220</v>
      </c>
      <c r="C224" t="s">
        <v>22</v>
      </c>
      <c r="D224" t="s">
        <v>738</v>
      </c>
      <c r="E224" t="s">
        <v>5755</v>
      </c>
      <c r="F224">
        <f t="shared" si="7"/>
        <v>1</v>
      </c>
    </row>
    <row r="225" spans="1:6">
      <c r="A225">
        <v>221</v>
      </c>
      <c r="B225" t="str">
        <f t="shared" si="8"/>
        <v>A0221</v>
      </c>
      <c r="C225" t="s">
        <v>22</v>
      </c>
      <c r="D225" t="s">
        <v>598</v>
      </c>
      <c r="E225" t="s">
        <v>5756</v>
      </c>
      <c r="F225">
        <f t="shared" si="7"/>
        <v>1</v>
      </c>
    </row>
    <row r="226" spans="1:6">
      <c r="A226">
        <v>222</v>
      </c>
      <c r="B226" t="str">
        <f t="shared" si="8"/>
        <v>A0222</v>
      </c>
      <c r="C226" t="s">
        <v>22</v>
      </c>
      <c r="D226" t="s">
        <v>600</v>
      </c>
      <c r="E226" t="s">
        <v>5757</v>
      </c>
      <c r="F226">
        <f t="shared" si="7"/>
        <v>1</v>
      </c>
    </row>
    <row r="227" spans="1:6">
      <c r="A227">
        <v>223</v>
      </c>
      <c r="B227" t="str">
        <f t="shared" si="8"/>
        <v>A0223</v>
      </c>
      <c r="C227" t="s">
        <v>22</v>
      </c>
      <c r="D227" t="s">
        <v>601</v>
      </c>
      <c r="E227" t="s">
        <v>5758</v>
      </c>
      <c r="F227">
        <f t="shared" si="7"/>
        <v>1</v>
      </c>
    </row>
    <row r="228" spans="1:6">
      <c r="A228">
        <v>224</v>
      </c>
      <c r="B228" t="str">
        <f t="shared" si="8"/>
        <v>A0224</v>
      </c>
      <c r="C228" t="s">
        <v>22</v>
      </c>
      <c r="D228" t="s">
        <v>599</v>
      </c>
      <c r="E228" t="s">
        <v>5759</v>
      </c>
      <c r="F228">
        <f t="shared" si="7"/>
        <v>1</v>
      </c>
    </row>
    <row r="229" spans="1:6">
      <c r="A229">
        <v>225</v>
      </c>
      <c r="B229" t="str">
        <f t="shared" si="8"/>
        <v>A0225</v>
      </c>
      <c r="C229" t="s">
        <v>22</v>
      </c>
      <c r="D229" t="s">
        <v>602</v>
      </c>
      <c r="E229" t="s">
        <v>5138</v>
      </c>
      <c r="F229">
        <f t="shared" si="7"/>
        <v>1</v>
      </c>
    </row>
    <row r="230" spans="1:6">
      <c r="A230">
        <v>226</v>
      </c>
      <c r="B230" t="str">
        <f t="shared" si="8"/>
        <v>A0226</v>
      </c>
      <c r="C230" t="s">
        <v>22</v>
      </c>
      <c r="D230" t="s">
        <v>603</v>
      </c>
      <c r="E230" t="s">
        <v>5139</v>
      </c>
      <c r="F230">
        <f t="shared" si="7"/>
        <v>1</v>
      </c>
    </row>
    <row r="231" spans="1:6">
      <c r="A231">
        <v>227</v>
      </c>
      <c r="B231" t="str">
        <f t="shared" si="8"/>
        <v>A0227</v>
      </c>
      <c r="C231" t="s">
        <v>22</v>
      </c>
      <c r="D231" t="s">
        <v>604</v>
      </c>
      <c r="E231" t="s">
        <v>5760</v>
      </c>
      <c r="F231">
        <f t="shared" si="7"/>
        <v>1</v>
      </c>
    </row>
    <row r="232" spans="1:6">
      <c r="A232">
        <v>228</v>
      </c>
      <c r="B232" t="str">
        <f t="shared" si="8"/>
        <v>A0228</v>
      </c>
      <c r="C232" t="s">
        <v>22</v>
      </c>
      <c r="D232" t="s">
        <v>605</v>
      </c>
      <c r="E232" t="s">
        <v>5761</v>
      </c>
      <c r="F232">
        <f t="shared" si="7"/>
        <v>1</v>
      </c>
    </row>
    <row r="233" spans="1:6">
      <c r="A233">
        <v>229</v>
      </c>
      <c r="B233" t="str">
        <f t="shared" si="8"/>
        <v>A0229</v>
      </c>
      <c r="C233" t="s">
        <v>22</v>
      </c>
      <c r="D233" t="s">
        <v>606</v>
      </c>
      <c r="E233" t="s">
        <v>5140</v>
      </c>
      <c r="F233">
        <f t="shared" si="7"/>
        <v>1</v>
      </c>
    </row>
    <row r="234" spans="1:6">
      <c r="A234">
        <v>230</v>
      </c>
      <c r="B234" t="str">
        <f t="shared" si="8"/>
        <v>A0230</v>
      </c>
      <c r="C234" t="s">
        <v>22</v>
      </c>
      <c r="D234" t="s">
        <v>607</v>
      </c>
      <c r="E234" t="s">
        <v>5141</v>
      </c>
      <c r="F234">
        <f t="shared" si="7"/>
        <v>1</v>
      </c>
    </row>
    <row r="235" spans="1:6">
      <c r="A235">
        <v>231</v>
      </c>
      <c r="B235" t="str">
        <f t="shared" si="8"/>
        <v>A0231</v>
      </c>
      <c r="C235" t="s">
        <v>22</v>
      </c>
      <c r="D235" t="s">
        <v>608</v>
      </c>
      <c r="E235" t="s">
        <v>5762</v>
      </c>
      <c r="F235">
        <f t="shared" si="7"/>
        <v>1</v>
      </c>
    </row>
    <row r="236" spans="1:6">
      <c r="A236">
        <v>232</v>
      </c>
      <c r="B236" t="str">
        <f t="shared" si="8"/>
        <v>A0232</v>
      </c>
      <c r="C236" t="s">
        <v>22</v>
      </c>
      <c r="D236" t="s">
        <v>609</v>
      </c>
      <c r="E236" t="s">
        <v>5763</v>
      </c>
      <c r="F236">
        <f t="shared" si="7"/>
        <v>1</v>
      </c>
    </row>
    <row r="237" spans="1:6">
      <c r="A237">
        <v>233</v>
      </c>
      <c r="B237" t="str">
        <f t="shared" si="8"/>
        <v>A0233</v>
      </c>
      <c r="C237" t="s">
        <v>22</v>
      </c>
      <c r="D237" t="s">
        <v>610</v>
      </c>
      <c r="E237" t="s">
        <v>5142</v>
      </c>
      <c r="F237">
        <f t="shared" si="7"/>
        <v>1</v>
      </c>
    </row>
    <row r="238" spans="1:6">
      <c r="A238">
        <v>234</v>
      </c>
      <c r="B238" t="str">
        <f t="shared" si="8"/>
        <v>A0234</v>
      </c>
      <c r="C238" t="s">
        <v>22</v>
      </c>
      <c r="D238" t="s">
        <v>611</v>
      </c>
      <c r="E238" t="s">
        <v>5764</v>
      </c>
      <c r="F238">
        <f t="shared" si="7"/>
        <v>1</v>
      </c>
    </row>
    <row r="239" spans="1:6">
      <c r="A239">
        <v>235</v>
      </c>
      <c r="B239" t="str">
        <f t="shared" si="8"/>
        <v>A0235</v>
      </c>
      <c r="C239" t="s">
        <v>22</v>
      </c>
      <c r="D239" t="s">
        <v>612</v>
      </c>
      <c r="E239" t="s">
        <v>5765</v>
      </c>
      <c r="F239">
        <f t="shared" si="7"/>
        <v>1</v>
      </c>
    </row>
    <row r="240" spans="1:6">
      <c r="A240">
        <v>236</v>
      </c>
      <c r="B240" t="str">
        <f t="shared" si="8"/>
        <v>A0236</v>
      </c>
      <c r="C240" t="s">
        <v>22</v>
      </c>
      <c r="D240" t="s">
        <v>613</v>
      </c>
      <c r="E240" t="s">
        <v>5766</v>
      </c>
      <c r="F240">
        <f t="shared" si="7"/>
        <v>1</v>
      </c>
    </row>
    <row r="241" spans="1:6">
      <c r="A241">
        <v>237</v>
      </c>
      <c r="B241" t="str">
        <f t="shared" si="8"/>
        <v>A0237</v>
      </c>
      <c r="C241" t="s">
        <v>22</v>
      </c>
      <c r="D241" t="s">
        <v>614</v>
      </c>
      <c r="E241" t="s">
        <v>5767</v>
      </c>
      <c r="F241">
        <f t="shared" si="7"/>
        <v>1</v>
      </c>
    </row>
    <row r="242" spans="1:6">
      <c r="A242">
        <v>238</v>
      </c>
      <c r="B242" t="str">
        <f t="shared" si="8"/>
        <v>A0238</v>
      </c>
      <c r="C242" t="s">
        <v>22</v>
      </c>
      <c r="D242" t="s">
        <v>615</v>
      </c>
      <c r="E242" t="s">
        <v>5768</v>
      </c>
      <c r="F242">
        <f t="shared" si="7"/>
        <v>1</v>
      </c>
    </row>
    <row r="243" spans="1:6">
      <c r="A243">
        <v>239</v>
      </c>
      <c r="B243" t="str">
        <f t="shared" ref="B243:B306" si="9">"A"&amp;TEXT(A243,"0000")</f>
        <v>A0239</v>
      </c>
      <c r="C243" t="s">
        <v>22</v>
      </c>
      <c r="D243" t="s">
        <v>616</v>
      </c>
      <c r="E243" t="s">
        <v>5769</v>
      </c>
      <c r="F243">
        <f t="shared" si="7"/>
        <v>1</v>
      </c>
    </row>
    <row r="244" spans="1:6">
      <c r="A244">
        <v>240</v>
      </c>
      <c r="B244" t="str">
        <f t="shared" si="9"/>
        <v>A0240</v>
      </c>
      <c r="C244" t="s">
        <v>22</v>
      </c>
      <c r="D244" t="s">
        <v>617</v>
      </c>
      <c r="E244" t="s">
        <v>5143</v>
      </c>
      <c r="F244">
        <f t="shared" si="7"/>
        <v>1</v>
      </c>
    </row>
    <row r="245" spans="1:6">
      <c r="A245">
        <v>241</v>
      </c>
      <c r="B245" t="str">
        <f t="shared" si="9"/>
        <v>A0241</v>
      </c>
      <c r="C245" t="s">
        <v>22</v>
      </c>
      <c r="D245" t="s">
        <v>618</v>
      </c>
      <c r="E245" t="s">
        <v>5144</v>
      </c>
      <c r="F245">
        <f t="shared" si="7"/>
        <v>1</v>
      </c>
    </row>
    <row r="246" spans="1:6">
      <c r="A246">
        <v>242</v>
      </c>
      <c r="B246" t="str">
        <f t="shared" si="9"/>
        <v>A0242</v>
      </c>
      <c r="C246" t="s">
        <v>22</v>
      </c>
      <c r="D246" t="s">
        <v>619</v>
      </c>
      <c r="E246" t="s">
        <v>5770</v>
      </c>
      <c r="F246">
        <f t="shared" si="7"/>
        <v>1</v>
      </c>
    </row>
    <row r="247" spans="1:6">
      <c r="A247">
        <v>243</v>
      </c>
      <c r="B247" t="str">
        <f t="shared" si="9"/>
        <v>A0243</v>
      </c>
      <c r="C247" t="s">
        <v>22</v>
      </c>
      <c r="D247" t="s">
        <v>620</v>
      </c>
      <c r="E247" t="s">
        <v>5771</v>
      </c>
      <c r="F247">
        <f t="shared" si="7"/>
        <v>1</v>
      </c>
    </row>
    <row r="248" spans="1:6">
      <c r="A248">
        <v>244</v>
      </c>
      <c r="B248" t="str">
        <f t="shared" si="9"/>
        <v>A0244</v>
      </c>
      <c r="C248" t="s">
        <v>22</v>
      </c>
      <c r="D248" t="s">
        <v>622</v>
      </c>
      <c r="E248" t="s">
        <v>5772</v>
      </c>
      <c r="F248">
        <f t="shared" si="7"/>
        <v>1</v>
      </c>
    </row>
    <row r="249" spans="1:6">
      <c r="A249">
        <v>245</v>
      </c>
      <c r="B249" t="str">
        <f t="shared" si="9"/>
        <v>A0245</v>
      </c>
      <c r="C249" t="s">
        <v>22</v>
      </c>
      <c r="D249" t="s">
        <v>623</v>
      </c>
      <c r="E249" t="s">
        <v>5773</v>
      </c>
      <c r="F249">
        <f t="shared" si="7"/>
        <v>1</v>
      </c>
    </row>
    <row r="250" spans="1:6">
      <c r="A250">
        <v>246</v>
      </c>
      <c r="B250" t="str">
        <f t="shared" si="9"/>
        <v>A0246</v>
      </c>
      <c r="C250" t="s">
        <v>22</v>
      </c>
      <c r="D250" t="s">
        <v>624</v>
      </c>
      <c r="E250" t="s">
        <v>5774</v>
      </c>
      <c r="F250">
        <f t="shared" si="7"/>
        <v>1</v>
      </c>
    </row>
    <row r="251" spans="1:6">
      <c r="A251">
        <v>247</v>
      </c>
      <c r="B251" t="str">
        <f t="shared" si="9"/>
        <v>A0247</v>
      </c>
      <c r="C251" t="s">
        <v>22</v>
      </c>
      <c r="D251" t="s">
        <v>625</v>
      </c>
      <c r="E251" t="s">
        <v>5775</v>
      </c>
      <c r="F251">
        <f t="shared" si="7"/>
        <v>1</v>
      </c>
    </row>
    <row r="252" spans="1:6">
      <c r="A252">
        <v>248</v>
      </c>
      <c r="B252" t="str">
        <f t="shared" si="9"/>
        <v>A0248</v>
      </c>
      <c r="C252" t="s">
        <v>22</v>
      </c>
      <c r="D252" t="s">
        <v>626</v>
      </c>
      <c r="E252" t="s">
        <v>5776</v>
      </c>
      <c r="F252">
        <f t="shared" si="7"/>
        <v>1</v>
      </c>
    </row>
    <row r="253" spans="1:6">
      <c r="A253">
        <v>249</v>
      </c>
      <c r="B253" t="str">
        <f t="shared" si="9"/>
        <v>A0249</v>
      </c>
      <c r="C253" t="s">
        <v>22</v>
      </c>
      <c r="D253" t="s">
        <v>627</v>
      </c>
      <c r="E253" t="s">
        <v>5777</v>
      </c>
      <c r="F253">
        <f t="shared" si="7"/>
        <v>1</v>
      </c>
    </row>
    <row r="254" spans="1:6">
      <c r="A254">
        <v>250</v>
      </c>
      <c r="B254" t="str">
        <f t="shared" si="9"/>
        <v>A0250</v>
      </c>
      <c r="C254" t="s">
        <v>22</v>
      </c>
      <c r="D254" t="s">
        <v>628</v>
      </c>
      <c r="E254" t="s">
        <v>5145</v>
      </c>
      <c r="F254">
        <f t="shared" si="7"/>
        <v>1</v>
      </c>
    </row>
    <row r="255" spans="1:6">
      <c r="A255">
        <v>251</v>
      </c>
      <c r="B255" t="str">
        <f t="shared" si="9"/>
        <v>A0251</v>
      </c>
      <c r="C255" t="s">
        <v>22</v>
      </c>
      <c r="D255" t="s">
        <v>629</v>
      </c>
      <c r="E255" t="s">
        <v>5146</v>
      </c>
      <c r="F255">
        <f t="shared" si="7"/>
        <v>1</v>
      </c>
    </row>
    <row r="256" spans="1:6">
      <c r="A256">
        <v>252</v>
      </c>
      <c r="B256" t="str">
        <f t="shared" si="9"/>
        <v>A0252</v>
      </c>
      <c r="C256" t="s">
        <v>22</v>
      </c>
      <c r="D256" t="s">
        <v>630</v>
      </c>
      <c r="E256" t="s">
        <v>5778</v>
      </c>
      <c r="F256">
        <f t="shared" si="7"/>
        <v>1</v>
      </c>
    </row>
    <row r="257" spans="1:6">
      <c r="A257">
        <v>253</v>
      </c>
      <c r="B257" t="str">
        <f t="shared" si="9"/>
        <v>A0253</v>
      </c>
      <c r="C257" t="s">
        <v>22</v>
      </c>
      <c r="D257" t="s">
        <v>631</v>
      </c>
      <c r="E257" t="s">
        <v>5779</v>
      </c>
      <c r="F257">
        <f t="shared" si="7"/>
        <v>1</v>
      </c>
    </row>
    <row r="258" spans="1:6">
      <c r="A258">
        <v>254</v>
      </c>
      <c r="B258" t="str">
        <f t="shared" si="9"/>
        <v>A0254</v>
      </c>
      <c r="C258" t="s">
        <v>22</v>
      </c>
      <c r="D258" t="s">
        <v>632</v>
      </c>
      <c r="E258" t="s">
        <v>5780</v>
      </c>
      <c r="F258">
        <f t="shared" si="7"/>
        <v>1</v>
      </c>
    </row>
    <row r="259" spans="1:6">
      <c r="A259">
        <v>255</v>
      </c>
      <c r="B259" t="str">
        <f t="shared" si="9"/>
        <v>A0255</v>
      </c>
      <c r="C259" t="s">
        <v>22</v>
      </c>
      <c r="D259" t="s">
        <v>633</v>
      </c>
      <c r="E259" t="s">
        <v>5781</v>
      </c>
      <c r="F259">
        <f t="shared" si="7"/>
        <v>1</v>
      </c>
    </row>
    <row r="260" spans="1:6">
      <c r="A260">
        <v>256</v>
      </c>
      <c r="B260" t="str">
        <f t="shared" si="9"/>
        <v>A0256</v>
      </c>
      <c r="C260" t="s">
        <v>22</v>
      </c>
      <c r="D260" t="s">
        <v>634</v>
      </c>
      <c r="E260" t="s">
        <v>5782</v>
      </c>
      <c r="F260">
        <f t="shared" si="7"/>
        <v>1</v>
      </c>
    </row>
    <row r="261" spans="1:6">
      <c r="A261">
        <v>257</v>
      </c>
      <c r="B261" t="str">
        <f t="shared" si="9"/>
        <v>A0257</v>
      </c>
      <c r="C261" t="s">
        <v>22</v>
      </c>
      <c r="D261" t="s">
        <v>639</v>
      </c>
      <c r="E261" t="s">
        <v>5783</v>
      </c>
      <c r="F261">
        <f t="shared" si="7"/>
        <v>1</v>
      </c>
    </row>
    <row r="262" spans="1:6">
      <c r="A262">
        <v>258</v>
      </c>
      <c r="B262" t="str">
        <f t="shared" si="9"/>
        <v>A0258</v>
      </c>
      <c r="C262" t="s">
        <v>22</v>
      </c>
      <c r="D262" t="s">
        <v>638</v>
      </c>
      <c r="E262" t="s">
        <v>5784</v>
      </c>
      <c r="F262">
        <f t="shared" ref="F262:F325" si="10">COUNTIF(D:D,D262)</f>
        <v>1</v>
      </c>
    </row>
    <row r="263" spans="1:6">
      <c r="A263">
        <v>259</v>
      </c>
      <c r="B263" t="str">
        <f t="shared" si="9"/>
        <v>A0259</v>
      </c>
      <c r="C263" t="s">
        <v>22</v>
      </c>
      <c r="D263" t="s">
        <v>1278</v>
      </c>
      <c r="E263" t="s">
        <v>1279</v>
      </c>
      <c r="F263">
        <f t="shared" si="10"/>
        <v>1</v>
      </c>
    </row>
    <row r="264" spans="1:6">
      <c r="A264">
        <v>260</v>
      </c>
      <c r="B264" t="str">
        <f t="shared" si="9"/>
        <v>A0260</v>
      </c>
      <c r="C264" t="s">
        <v>22</v>
      </c>
      <c r="D264" t="s">
        <v>640</v>
      </c>
      <c r="E264" t="s">
        <v>5785</v>
      </c>
      <c r="F264">
        <f t="shared" si="10"/>
        <v>1</v>
      </c>
    </row>
    <row r="265" spans="1:6">
      <c r="A265">
        <v>261</v>
      </c>
      <c r="B265" t="str">
        <f t="shared" si="9"/>
        <v>A0261</v>
      </c>
      <c r="C265" t="s">
        <v>22</v>
      </c>
      <c r="D265" t="s">
        <v>641</v>
      </c>
      <c r="E265" t="s">
        <v>5147</v>
      </c>
      <c r="F265">
        <f t="shared" si="10"/>
        <v>1</v>
      </c>
    </row>
    <row r="266" spans="1:6">
      <c r="A266">
        <v>262</v>
      </c>
      <c r="B266" t="str">
        <f t="shared" si="9"/>
        <v>A0262</v>
      </c>
      <c r="C266" t="s">
        <v>22</v>
      </c>
      <c r="D266" t="s">
        <v>642</v>
      </c>
      <c r="E266" t="s">
        <v>5786</v>
      </c>
      <c r="F266">
        <f t="shared" si="10"/>
        <v>1</v>
      </c>
    </row>
    <row r="267" spans="1:6">
      <c r="A267">
        <v>263</v>
      </c>
      <c r="B267" t="str">
        <f t="shared" si="9"/>
        <v>A0263</v>
      </c>
      <c r="C267" t="s">
        <v>22</v>
      </c>
      <c r="D267" t="s">
        <v>645</v>
      </c>
      <c r="E267" t="s">
        <v>5787</v>
      </c>
      <c r="F267">
        <f t="shared" si="10"/>
        <v>1</v>
      </c>
    </row>
    <row r="268" spans="1:6">
      <c r="A268">
        <v>264</v>
      </c>
      <c r="B268" t="str">
        <f t="shared" si="9"/>
        <v>A0264</v>
      </c>
      <c r="C268" t="s">
        <v>22</v>
      </c>
      <c r="D268" t="s">
        <v>644</v>
      </c>
      <c r="E268" t="s">
        <v>5148</v>
      </c>
      <c r="F268">
        <f t="shared" si="10"/>
        <v>1</v>
      </c>
    </row>
    <row r="269" spans="1:6">
      <c r="A269">
        <v>265</v>
      </c>
      <c r="B269" t="str">
        <f t="shared" si="9"/>
        <v>A0265</v>
      </c>
      <c r="C269" t="s">
        <v>22</v>
      </c>
      <c r="D269" t="s">
        <v>646</v>
      </c>
      <c r="E269" t="s">
        <v>5788</v>
      </c>
      <c r="F269">
        <f t="shared" si="10"/>
        <v>1</v>
      </c>
    </row>
    <row r="270" spans="1:6">
      <c r="A270">
        <v>266</v>
      </c>
      <c r="B270" t="str">
        <f t="shared" si="9"/>
        <v>A0266</v>
      </c>
      <c r="C270" t="s">
        <v>22</v>
      </c>
      <c r="D270" t="s">
        <v>647</v>
      </c>
      <c r="E270" t="s">
        <v>5789</v>
      </c>
      <c r="F270">
        <f t="shared" si="10"/>
        <v>1</v>
      </c>
    </row>
    <row r="271" spans="1:6">
      <c r="A271">
        <v>267</v>
      </c>
      <c r="B271" t="str">
        <f t="shared" si="9"/>
        <v>A0267</v>
      </c>
      <c r="C271" t="s">
        <v>22</v>
      </c>
      <c r="D271" t="s">
        <v>648</v>
      </c>
      <c r="E271" t="s">
        <v>5790</v>
      </c>
      <c r="F271">
        <f t="shared" si="10"/>
        <v>1</v>
      </c>
    </row>
    <row r="272" spans="1:6">
      <c r="A272">
        <v>268</v>
      </c>
      <c r="B272" t="str">
        <f t="shared" si="9"/>
        <v>A0268</v>
      </c>
      <c r="C272" t="s">
        <v>22</v>
      </c>
      <c r="D272" t="s">
        <v>649</v>
      </c>
      <c r="E272" t="s">
        <v>5791</v>
      </c>
      <c r="F272">
        <f t="shared" si="10"/>
        <v>1</v>
      </c>
    </row>
    <row r="273" spans="1:6">
      <c r="A273">
        <v>269</v>
      </c>
      <c r="B273" t="str">
        <f t="shared" si="9"/>
        <v>A0269</v>
      </c>
      <c r="C273" t="s">
        <v>22</v>
      </c>
      <c r="D273" t="s">
        <v>650</v>
      </c>
      <c r="E273" t="s">
        <v>5149</v>
      </c>
      <c r="F273">
        <f t="shared" si="10"/>
        <v>1</v>
      </c>
    </row>
    <row r="274" spans="1:6">
      <c r="A274">
        <v>270</v>
      </c>
      <c r="B274" t="str">
        <f t="shared" si="9"/>
        <v>A0270</v>
      </c>
      <c r="C274" t="s">
        <v>22</v>
      </c>
      <c r="D274" t="s">
        <v>651</v>
      </c>
      <c r="E274" t="s">
        <v>5150</v>
      </c>
      <c r="F274">
        <f t="shared" si="10"/>
        <v>1</v>
      </c>
    </row>
    <row r="275" spans="1:6">
      <c r="A275">
        <v>271</v>
      </c>
      <c r="B275" t="str">
        <f t="shared" si="9"/>
        <v>A0271</v>
      </c>
      <c r="C275" t="s">
        <v>22</v>
      </c>
      <c r="D275" t="s">
        <v>653</v>
      </c>
      <c r="E275" t="s">
        <v>5792</v>
      </c>
      <c r="F275">
        <f t="shared" si="10"/>
        <v>1</v>
      </c>
    </row>
    <row r="276" spans="1:6">
      <c r="A276">
        <v>272</v>
      </c>
      <c r="B276" t="str">
        <f t="shared" si="9"/>
        <v>A0272</v>
      </c>
      <c r="C276" t="s">
        <v>22</v>
      </c>
      <c r="D276" t="s">
        <v>654</v>
      </c>
      <c r="E276" t="s">
        <v>5793</v>
      </c>
      <c r="F276">
        <f t="shared" si="10"/>
        <v>1</v>
      </c>
    </row>
    <row r="277" spans="1:6">
      <c r="A277">
        <v>273</v>
      </c>
      <c r="B277" t="str">
        <f t="shared" si="9"/>
        <v>A0273</v>
      </c>
      <c r="C277" t="s">
        <v>22</v>
      </c>
      <c r="D277" t="s">
        <v>655</v>
      </c>
      <c r="E277" t="s">
        <v>5794</v>
      </c>
      <c r="F277">
        <f t="shared" si="10"/>
        <v>1</v>
      </c>
    </row>
    <row r="278" spans="1:6">
      <c r="A278">
        <v>274</v>
      </c>
      <c r="B278" t="str">
        <f t="shared" si="9"/>
        <v>A0274</v>
      </c>
      <c r="C278" t="s">
        <v>22</v>
      </c>
      <c r="D278" t="s">
        <v>656</v>
      </c>
      <c r="E278" t="s">
        <v>5795</v>
      </c>
      <c r="F278">
        <f t="shared" si="10"/>
        <v>1</v>
      </c>
    </row>
    <row r="279" spans="1:6">
      <c r="A279">
        <v>275</v>
      </c>
      <c r="B279" t="str">
        <f t="shared" si="9"/>
        <v>A0275</v>
      </c>
      <c r="C279" t="s">
        <v>22</v>
      </c>
      <c r="D279" t="s">
        <v>657</v>
      </c>
      <c r="E279" t="s">
        <v>5796</v>
      </c>
      <c r="F279">
        <f t="shared" si="10"/>
        <v>1</v>
      </c>
    </row>
    <row r="280" spans="1:6">
      <c r="A280">
        <v>276</v>
      </c>
      <c r="B280" t="str">
        <f t="shared" si="9"/>
        <v>A0276</v>
      </c>
      <c r="C280" t="s">
        <v>22</v>
      </c>
      <c r="D280" t="s">
        <v>658</v>
      </c>
      <c r="E280" t="s">
        <v>5797</v>
      </c>
      <c r="F280">
        <f t="shared" si="10"/>
        <v>1</v>
      </c>
    </row>
    <row r="281" spans="1:6">
      <c r="A281">
        <v>277</v>
      </c>
      <c r="B281" t="str">
        <f t="shared" si="9"/>
        <v>A0277</v>
      </c>
      <c r="C281" t="s">
        <v>22</v>
      </c>
      <c r="D281" t="s">
        <v>663</v>
      </c>
      <c r="E281" t="s">
        <v>5798</v>
      </c>
      <c r="F281">
        <f t="shared" si="10"/>
        <v>1</v>
      </c>
    </row>
    <row r="282" spans="1:6">
      <c r="A282">
        <v>278</v>
      </c>
      <c r="B282" t="str">
        <f t="shared" si="9"/>
        <v>A0278</v>
      </c>
      <c r="C282" t="s">
        <v>22</v>
      </c>
      <c r="D282" t="s">
        <v>664</v>
      </c>
      <c r="E282" t="s">
        <v>5799</v>
      </c>
      <c r="F282">
        <f t="shared" si="10"/>
        <v>1</v>
      </c>
    </row>
    <row r="283" spans="1:6">
      <c r="A283">
        <v>279</v>
      </c>
      <c r="B283" t="str">
        <f t="shared" si="9"/>
        <v>A0279</v>
      </c>
      <c r="C283" t="s">
        <v>22</v>
      </c>
      <c r="D283" t="s">
        <v>665</v>
      </c>
      <c r="E283" t="s">
        <v>5800</v>
      </c>
      <c r="F283">
        <f t="shared" si="10"/>
        <v>1</v>
      </c>
    </row>
    <row r="284" spans="1:6">
      <c r="A284">
        <v>280</v>
      </c>
      <c r="B284" t="str">
        <f t="shared" si="9"/>
        <v>A0280</v>
      </c>
      <c r="C284" t="s">
        <v>22</v>
      </c>
      <c r="D284" t="s">
        <v>689</v>
      </c>
      <c r="E284" t="s">
        <v>5801</v>
      </c>
      <c r="F284">
        <f t="shared" si="10"/>
        <v>1</v>
      </c>
    </row>
    <row r="285" spans="1:6">
      <c r="A285">
        <v>281</v>
      </c>
      <c r="B285" t="str">
        <f t="shared" si="9"/>
        <v>A0281</v>
      </c>
      <c r="C285" t="s">
        <v>22</v>
      </c>
      <c r="D285" t="s">
        <v>666</v>
      </c>
      <c r="E285" t="s">
        <v>5802</v>
      </c>
      <c r="F285">
        <f t="shared" si="10"/>
        <v>1</v>
      </c>
    </row>
    <row r="286" spans="1:6">
      <c r="A286">
        <v>282</v>
      </c>
      <c r="B286" t="str">
        <f t="shared" si="9"/>
        <v>A0282</v>
      </c>
      <c r="C286" t="s">
        <v>22</v>
      </c>
      <c r="D286" t="s">
        <v>667</v>
      </c>
      <c r="E286" t="s">
        <v>5151</v>
      </c>
      <c r="F286">
        <f t="shared" si="10"/>
        <v>1</v>
      </c>
    </row>
    <row r="287" spans="1:6">
      <c r="A287">
        <v>283</v>
      </c>
      <c r="B287" t="str">
        <f t="shared" si="9"/>
        <v>A0283</v>
      </c>
      <c r="C287" t="s">
        <v>22</v>
      </c>
      <c r="D287" t="s">
        <v>690</v>
      </c>
      <c r="E287" t="s">
        <v>5803</v>
      </c>
      <c r="F287">
        <f t="shared" si="10"/>
        <v>1</v>
      </c>
    </row>
    <row r="288" spans="1:6">
      <c r="A288">
        <v>284</v>
      </c>
      <c r="B288" t="str">
        <f t="shared" si="9"/>
        <v>A0284</v>
      </c>
      <c r="C288" t="s">
        <v>22</v>
      </c>
      <c r="D288" t="s">
        <v>691</v>
      </c>
      <c r="E288" t="s">
        <v>5152</v>
      </c>
      <c r="F288">
        <f t="shared" si="10"/>
        <v>1</v>
      </c>
    </row>
    <row r="289" spans="1:6">
      <c r="A289">
        <v>285</v>
      </c>
      <c r="B289" t="str">
        <f t="shared" si="9"/>
        <v>A0285</v>
      </c>
      <c r="C289" t="s">
        <v>22</v>
      </c>
      <c r="D289" t="s">
        <v>668</v>
      </c>
      <c r="E289" t="s">
        <v>5153</v>
      </c>
      <c r="F289">
        <f t="shared" si="10"/>
        <v>1</v>
      </c>
    </row>
    <row r="290" spans="1:6">
      <c r="A290">
        <v>286</v>
      </c>
      <c r="B290" t="str">
        <f t="shared" si="9"/>
        <v>A0286</v>
      </c>
      <c r="C290" t="s">
        <v>22</v>
      </c>
      <c r="D290" t="s">
        <v>669</v>
      </c>
      <c r="E290" t="s">
        <v>5154</v>
      </c>
      <c r="F290">
        <f t="shared" si="10"/>
        <v>1</v>
      </c>
    </row>
    <row r="291" spans="1:6">
      <c r="A291">
        <v>287</v>
      </c>
      <c r="B291" t="str">
        <f t="shared" si="9"/>
        <v>A0287</v>
      </c>
      <c r="C291" t="s">
        <v>22</v>
      </c>
      <c r="D291" t="s">
        <v>670</v>
      </c>
      <c r="E291" t="s">
        <v>5804</v>
      </c>
      <c r="F291">
        <f t="shared" si="10"/>
        <v>1</v>
      </c>
    </row>
    <row r="292" spans="1:6">
      <c r="A292">
        <v>288</v>
      </c>
      <c r="B292" t="str">
        <f t="shared" si="9"/>
        <v>A0288</v>
      </c>
      <c r="C292" t="s">
        <v>22</v>
      </c>
      <c r="D292" t="s">
        <v>671</v>
      </c>
      <c r="E292" t="s">
        <v>5805</v>
      </c>
      <c r="F292">
        <f t="shared" si="10"/>
        <v>1</v>
      </c>
    </row>
    <row r="293" spans="1:6">
      <c r="A293">
        <v>289</v>
      </c>
      <c r="B293" t="str">
        <f t="shared" si="9"/>
        <v>A0289</v>
      </c>
      <c r="C293" t="s">
        <v>22</v>
      </c>
      <c r="D293" t="s">
        <v>700</v>
      </c>
      <c r="E293" t="s">
        <v>5155</v>
      </c>
      <c r="F293">
        <f t="shared" si="10"/>
        <v>1</v>
      </c>
    </row>
    <row r="294" spans="1:6">
      <c r="A294">
        <v>290</v>
      </c>
      <c r="B294" t="str">
        <f t="shared" si="9"/>
        <v>A0290</v>
      </c>
      <c r="C294" t="s">
        <v>22</v>
      </c>
      <c r="D294" t="s">
        <v>674</v>
      </c>
      <c r="E294" t="s">
        <v>5806</v>
      </c>
      <c r="F294">
        <f t="shared" si="10"/>
        <v>1</v>
      </c>
    </row>
    <row r="295" spans="1:6">
      <c r="A295">
        <v>291</v>
      </c>
      <c r="B295" t="str">
        <f t="shared" si="9"/>
        <v>A0291</v>
      </c>
      <c r="C295" t="s">
        <v>22</v>
      </c>
      <c r="D295" t="s">
        <v>672</v>
      </c>
      <c r="E295" t="s">
        <v>5807</v>
      </c>
      <c r="F295">
        <f t="shared" si="10"/>
        <v>1</v>
      </c>
    </row>
    <row r="296" spans="1:6">
      <c r="A296">
        <v>292</v>
      </c>
      <c r="B296" t="str">
        <f t="shared" si="9"/>
        <v>A0292</v>
      </c>
      <c r="C296" t="s">
        <v>22</v>
      </c>
      <c r="D296" t="s">
        <v>673</v>
      </c>
      <c r="E296" t="s">
        <v>5808</v>
      </c>
      <c r="F296">
        <f t="shared" si="10"/>
        <v>1</v>
      </c>
    </row>
    <row r="297" spans="1:6">
      <c r="A297">
        <v>293</v>
      </c>
      <c r="B297" t="str">
        <f t="shared" si="9"/>
        <v>A0293</v>
      </c>
      <c r="C297" t="s">
        <v>22</v>
      </c>
      <c r="D297" t="s">
        <v>675</v>
      </c>
      <c r="E297" t="s">
        <v>5809</v>
      </c>
      <c r="F297">
        <f t="shared" si="10"/>
        <v>1</v>
      </c>
    </row>
    <row r="298" spans="1:6">
      <c r="A298">
        <v>294</v>
      </c>
      <c r="B298" t="str">
        <f t="shared" si="9"/>
        <v>A0294</v>
      </c>
      <c r="C298" t="s">
        <v>22</v>
      </c>
      <c r="D298" t="s">
        <v>676</v>
      </c>
      <c r="E298" t="s">
        <v>5810</v>
      </c>
      <c r="F298">
        <f t="shared" si="10"/>
        <v>1</v>
      </c>
    </row>
    <row r="299" spans="1:6">
      <c r="A299">
        <v>295</v>
      </c>
      <c r="B299" t="str">
        <f t="shared" si="9"/>
        <v>A0295</v>
      </c>
      <c r="C299" t="s">
        <v>22</v>
      </c>
      <c r="D299" t="s">
        <v>677</v>
      </c>
      <c r="E299" t="s">
        <v>5811</v>
      </c>
      <c r="F299">
        <f t="shared" si="10"/>
        <v>1</v>
      </c>
    </row>
    <row r="300" spans="1:6">
      <c r="A300">
        <v>296</v>
      </c>
      <c r="B300" t="str">
        <f t="shared" si="9"/>
        <v>A0296</v>
      </c>
      <c r="C300" t="s">
        <v>22</v>
      </c>
      <c r="D300" t="s">
        <v>678</v>
      </c>
      <c r="E300" t="s">
        <v>5812</v>
      </c>
      <c r="F300">
        <f t="shared" si="10"/>
        <v>1</v>
      </c>
    </row>
    <row r="301" spans="1:6">
      <c r="A301">
        <v>297</v>
      </c>
      <c r="B301" t="str">
        <f t="shared" si="9"/>
        <v>A0297</v>
      </c>
      <c r="C301" t="s">
        <v>22</v>
      </c>
      <c r="D301" t="s">
        <v>702</v>
      </c>
      <c r="E301" t="s">
        <v>5813</v>
      </c>
      <c r="F301">
        <f t="shared" si="10"/>
        <v>1</v>
      </c>
    </row>
    <row r="302" spans="1:6">
      <c r="A302">
        <v>298</v>
      </c>
      <c r="B302" t="str">
        <f t="shared" si="9"/>
        <v>A0298</v>
      </c>
      <c r="C302" t="s">
        <v>22</v>
      </c>
      <c r="D302" t="s">
        <v>679</v>
      </c>
      <c r="E302" t="s">
        <v>5814</v>
      </c>
      <c r="F302">
        <f t="shared" si="10"/>
        <v>1</v>
      </c>
    </row>
    <row r="303" spans="1:6">
      <c r="A303">
        <v>299</v>
      </c>
      <c r="B303" t="str">
        <f t="shared" si="9"/>
        <v>A0299</v>
      </c>
      <c r="C303" t="s">
        <v>22</v>
      </c>
      <c r="D303" t="s">
        <v>680</v>
      </c>
      <c r="E303" t="s">
        <v>5815</v>
      </c>
      <c r="F303">
        <f t="shared" si="10"/>
        <v>1</v>
      </c>
    </row>
    <row r="304" spans="1:6">
      <c r="A304">
        <v>300</v>
      </c>
      <c r="B304" t="str">
        <f t="shared" si="9"/>
        <v>A0300</v>
      </c>
      <c r="C304" t="s">
        <v>22</v>
      </c>
      <c r="D304" t="s">
        <v>681</v>
      </c>
      <c r="E304" t="s">
        <v>5816</v>
      </c>
      <c r="F304">
        <f t="shared" si="10"/>
        <v>1</v>
      </c>
    </row>
    <row r="305" spans="1:6">
      <c r="A305">
        <v>301</v>
      </c>
      <c r="B305" t="str">
        <f t="shared" si="9"/>
        <v>A0301</v>
      </c>
      <c r="C305" t="s">
        <v>22</v>
      </c>
      <c r="D305" t="s">
        <v>682</v>
      </c>
      <c r="E305" t="s">
        <v>5156</v>
      </c>
      <c r="F305">
        <f t="shared" si="10"/>
        <v>1</v>
      </c>
    </row>
    <row r="306" spans="1:6">
      <c r="A306">
        <v>302</v>
      </c>
      <c r="B306" t="str">
        <f t="shared" si="9"/>
        <v>A0302</v>
      </c>
      <c r="C306" t="s">
        <v>22</v>
      </c>
      <c r="D306" t="s">
        <v>683</v>
      </c>
      <c r="E306" t="s">
        <v>5817</v>
      </c>
      <c r="F306">
        <f t="shared" si="10"/>
        <v>1</v>
      </c>
    </row>
    <row r="307" spans="1:6">
      <c r="A307">
        <v>303</v>
      </c>
      <c r="B307" t="str">
        <f t="shared" ref="B307:B325" si="11">"A"&amp;TEXT(A307,"0000")</f>
        <v>A0303</v>
      </c>
      <c r="C307" t="s">
        <v>22</v>
      </c>
      <c r="D307" t="s">
        <v>684</v>
      </c>
      <c r="E307" t="s">
        <v>5817</v>
      </c>
      <c r="F307">
        <f t="shared" si="10"/>
        <v>1</v>
      </c>
    </row>
    <row r="308" spans="1:6">
      <c r="A308">
        <v>304</v>
      </c>
      <c r="B308" t="str">
        <f t="shared" si="11"/>
        <v>A0304</v>
      </c>
      <c r="C308" t="s">
        <v>22</v>
      </c>
      <c r="D308" t="s">
        <v>685</v>
      </c>
      <c r="E308" t="s">
        <v>5817</v>
      </c>
      <c r="F308">
        <f t="shared" si="10"/>
        <v>1</v>
      </c>
    </row>
    <row r="309" spans="1:6">
      <c r="A309">
        <v>305</v>
      </c>
      <c r="B309" t="str">
        <f t="shared" si="11"/>
        <v>A0305</v>
      </c>
      <c r="C309" t="s">
        <v>22</v>
      </c>
      <c r="D309" t="s">
        <v>686</v>
      </c>
      <c r="E309" t="s">
        <v>5817</v>
      </c>
      <c r="F309">
        <f t="shared" si="10"/>
        <v>1</v>
      </c>
    </row>
    <row r="310" spans="1:6">
      <c r="A310">
        <v>306</v>
      </c>
      <c r="B310" t="str">
        <f t="shared" si="11"/>
        <v>A0306</v>
      </c>
      <c r="C310" t="s">
        <v>22</v>
      </c>
      <c r="D310" t="s">
        <v>687</v>
      </c>
      <c r="E310" t="s">
        <v>5817</v>
      </c>
      <c r="F310">
        <f t="shared" si="10"/>
        <v>1</v>
      </c>
    </row>
    <row r="311" spans="1:6">
      <c r="A311">
        <v>307</v>
      </c>
      <c r="B311" t="str">
        <f t="shared" si="11"/>
        <v>A0307</v>
      </c>
      <c r="C311" t="s">
        <v>22</v>
      </c>
      <c r="D311" t="s">
        <v>688</v>
      </c>
      <c r="E311" t="s">
        <v>5817</v>
      </c>
      <c r="F311">
        <f t="shared" si="10"/>
        <v>1</v>
      </c>
    </row>
    <row r="312" spans="1:6">
      <c r="A312">
        <v>308</v>
      </c>
      <c r="B312" t="str">
        <f t="shared" si="11"/>
        <v>A0308</v>
      </c>
      <c r="C312" t="s">
        <v>22</v>
      </c>
      <c r="D312" t="s">
        <v>699</v>
      </c>
      <c r="E312" t="s">
        <v>5818</v>
      </c>
      <c r="F312">
        <f t="shared" si="10"/>
        <v>1</v>
      </c>
    </row>
    <row r="313" spans="1:6">
      <c r="A313">
        <v>309</v>
      </c>
      <c r="B313" t="str">
        <f t="shared" si="11"/>
        <v>A0309</v>
      </c>
      <c r="C313" t="s">
        <v>22</v>
      </c>
      <c r="D313" t="s">
        <v>708</v>
      </c>
      <c r="E313" t="s">
        <v>5819</v>
      </c>
      <c r="F313">
        <f t="shared" si="10"/>
        <v>1</v>
      </c>
    </row>
    <row r="314" spans="1:6">
      <c r="A314">
        <v>310</v>
      </c>
      <c r="B314" t="str">
        <f t="shared" si="11"/>
        <v>A0310</v>
      </c>
      <c r="C314" t="s">
        <v>22</v>
      </c>
      <c r="D314" t="s">
        <v>693</v>
      </c>
      <c r="E314" t="s">
        <v>5820</v>
      </c>
      <c r="F314">
        <f t="shared" si="10"/>
        <v>1</v>
      </c>
    </row>
    <row r="315" spans="1:6">
      <c r="A315">
        <v>311</v>
      </c>
      <c r="B315" t="str">
        <f t="shared" si="11"/>
        <v>A0311</v>
      </c>
      <c r="C315" t="s">
        <v>22</v>
      </c>
      <c r="D315" t="s">
        <v>694</v>
      </c>
      <c r="E315" t="s">
        <v>5821</v>
      </c>
      <c r="F315">
        <f t="shared" si="10"/>
        <v>1</v>
      </c>
    </row>
    <row r="316" spans="1:6">
      <c r="A316">
        <v>312</v>
      </c>
      <c r="B316" t="str">
        <f t="shared" si="11"/>
        <v>A0312</v>
      </c>
      <c r="C316" t="s">
        <v>22</v>
      </c>
      <c r="D316" t="s">
        <v>697</v>
      </c>
      <c r="E316" t="s">
        <v>5822</v>
      </c>
      <c r="F316">
        <f t="shared" si="10"/>
        <v>1</v>
      </c>
    </row>
    <row r="317" spans="1:6">
      <c r="A317">
        <v>313</v>
      </c>
      <c r="B317" t="str">
        <f t="shared" si="11"/>
        <v>A0313</v>
      </c>
      <c r="C317" t="s">
        <v>22</v>
      </c>
      <c r="D317" t="s">
        <v>698</v>
      </c>
      <c r="E317" t="s">
        <v>5157</v>
      </c>
      <c r="F317">
        <f t="shared" si="10"/>
        <v>1</v>
      </c>
    </row>
    <row r="318" spans="1:6">
      <c r="A318">
        <v>314</v>
      </c>
      <c r="B318" t="str">
        <f t="shared" si="11"/>
        <v>A0314</v>
      </c>
      <c r="C318" t="s">
        <v>22</v>
      </c>
      <c r="D318" t="s">
        <v>701</v>
      </c>
      <c r="E318" t="s">
        <v>1368</v>
      </c>
      <c r="F318">
        <f t="shared" si="10"/>
        <v>1</v>
      </c>
    </row>
    <row r="319" spans="1:6">
      <c r="A319">
        <v>315</v>
      </c>
      <c r="B319" t="str">
        <f t="shared" si="11"/>
        <v>A0315</v>
      </c>
      <c r="C319" t="s">
        <v>22</v>
      </c>
      <c r="D319" t="s">
        <v>704</v>
      </c>
      <c r="E319" t="s">
        <v>1369</v>
      </c>
      <c r="F319">
        <f t="shared" si="10"/>
        <v>1</v>
      </c>
    </row>
    <row r="320" spans="1:6">
      <c r="A320">
        <v>316</v>
      </c>
      <c r="B320" t="str">
        <f t="shared" si="11"/>
        <v>A0316</v>
      </c>
      <c r="C320" t="s">
        <v>22</v>
      </c>
      <c r="D320" t="s">
        <v>805</v>
      </c>
      <c r="E320" t="s">
        <v>5823</v>
      </c>
      <c r="F320">
        <f t="shared" si="10"/>
        <v>1</v>
      </c>
    </row>
    <row r="321" spans="1:6">
      <c r="A321">
        <v>317</v>
      </c>
      <c r="B321" t="str">
        <f t="shared" si="11"/>
        <v>A0317</v>
      </c>
      <c r="C321" t="s">
        <v>22</v>
      </c>
      <c r="D321" t="s">
        <v>806</v>
      </c>
      <c r="E321" t="s">
        <v>5824</v>
      </c>
      <c r="F321">
        <f t="shared" si="10"/>
        <v>1</v>
      </c>
    </row>
    <row r="322" spans="1:6">
      <c r="A322">
        <v>318</v>
      </c>
      <c r="B322" t="str">
        <f t="shared" si="11"/>
        <v>A0318</v>
      </c>
      <c r="C322" t="s">
        <v>22</v>
      </c>
      <c r="D322" t="s">
        <v>800</v>
      </c>
      <c r="E322" t="s">
        <v>5158</v>
      </c>
      <c r="F322">
        <f t="shared" si="10"/>
        <v>1</v>
      </c>
    </row>
    <row r="323" spans="1:6">
      <c r="A323">
        <v>319</v>
      </c>
      <c r="B323" t="str">
        <f t="shared" si="11"/>
        <v>A0319</v>
      </c>
      <c r="C323" t="s">
        <v>22</v>
      </c>
      <c r="D323" t="s">
        <v>705</v>
      </c>
      <c r="E323" t="s">
        <v>5159</v>
      </c>
      <c r="F323">
        <f t="shared" si="10"/>
        <v>1</v>
      </c>
    </row>
    <row r="324" spans="1:6">
      <c r="A324">
        <v>320</v>
      </c>
      <c r="B324" t="str">
        <f t="shared" si="11"/>
        <v>A0320</v>
      </c>
      <c r="C324" t="s">
        <v>22</v>
      </c>
      <c r="D324" t="s">
        <v>706</v>
      </c>
      <c r="E324" t="s">
        <v>5825</v>
      </c>
      <c r="F324">
        <f t="shared" si="10"/>
        <v>1</v>
      </c>
    </row>
    <row r="325" spans="1:6">
      <c r="A325">
        <v>321</v>
      </c>
      <c r="B325" t="str">
        <f t="shared" si="11"/>
        <v>A0321</v>
      </c>
      <c r="C325" t="s">
        <v>22</v>
      </c>
      <c r="D325" t="s">
        <v>707</v>
      </c>
      <c r="E325" t="s">
        <v>5826</v>
      </c>
      <c r="F325">
        <f t="shared" si="10"/>
        <v>1</v>
      </c>
    </row>
    <row r="326" spans="1:6">
      <c r="A326">
        <v>322</v>
      </c>
      <c r="B326" t="str">
        <f t="shared" ref="B326:B389" si="12">"A"&amp;TEXT(A326,"0000")</f>
        <v>A0322</v>
      </c>
      <c r="C326" t="s">
        <v>22</v>
      </c>
      <c r="D326" t="s">
        <v>709</v>
      </c>
      <c r="E326" t="s">
        <v>5827</v>
      </c>
      <c r="F326">
        <f t="shared" ref="F326:F370" si="13">COUNTIF(D:D,D326)</f>
        <v>1</v>
      </c>
    </row>
    <row r="327" spans="1:6">
      <c r="A327">
        <v>323</v>
      </c>
      <c r="B327" t="str">
        <f t="shared" si="12"/>
        <v>A0323</v>
      </c>
      <c r="C327" t="s">
        <v>22</v>
      </c>
      <c r="D327" t="s">
        <v>710</v>
      </c>
      <c r="E327" t="s">
        <v>5828</v>
      </c>
      <c r="F327">
        <f t="shared" si="13"/>
        <v>1</v>
      </c>
    </row>
    <row r="328" spans="1:6">
      <c r="A328">
        <v>324</v>
      </c>
      <c r="B328" t="str">
        <f t="shared" si="12"/>
        <v>A0324</v>
      </c>
      <c r="C328" t="s">
        <v>22</v>
      </c>
      <c r="D328" t="s">
        <v>1359</v>
      </c>
      <c r="E328" t="s">
        <v>1360</v>
      </c>
      <c r="F328">
        <f t="shared" si="13"/>
        <v>1</v>
      </c>
    </row>
    <row r="329" spans="1:6">
      <c r="A329">
        <v>325</v>
      </c>
      <c r="B329" t="str">
        <f t="shared" si="12"/>
        <v>A0325</v>
      </c>
      <c r="C329" t="s">
        <v>22</v>
      </c>
      <c r="D329" t="s">
        <v>721</v>
      </c>
      <c r="E329" t="s">
        <v>5829</v>
      </c>
      <c r="F329">
        <f t="shared" si="13"/>
        <v>1</v>
      </c>
    </row>
    <row r="330" spans="1:6">
      <c r="A330">
        <v>326</v>
      </c>
      <c r="B330" t="str">
        <f t="shared" si="12"/>
        <v>A0326</v>
      </c>
      <c r="C330" t="s">
        <v>22</v>
      </c>
      <c r="D330" t="s">
        <v>722</v>
      </c>
      <c r="E330" t="s">
        <v>5830</v>
      </c>
      <c r="F330">
        <f t="shared" si="13"/>
        <v>1</v>
      </c>
    </row>
    <row r="331" spans="1:6">
      <c r="A331">
        <v>327</v>
      </c>
      <c r="B331" t="str">
        <f t="shared" si="12"/>
        <v>A0327</v>
      </c>
      <c r="C331" t="s">
        <v>22</v>
      </c>
      <c r="D331" t="s">
        <v>723</v>
      </c>
      <c r="E331" t="s">
        <v>5831</v>
      </c>
      <c r="F331">
        <f t="shared" si="13"/>
        <v>1</v>
      </c>
    </row>
    <row r="332" spans="1:6">
      <c r="A332">
        <v>328</v>
      </c>
      <c r="B332" t="str">
        <f t="shared" si="12"/>
        <v>A0328</v>
      </c>
      <c r="C332" t="s">
        <v>22</v>
      </c>
      <c r="D332" t="s">
        <v>724</v>
      </c>
      <c r="E332" t="s">
        <v>5832</v>
      </c>
      <c r="F332">
        <f t="shared" si="13"/>
        <v>1</v>
      </c>
    </row>
    <row r="333" spans="1:6">
      <c r="A333">
        <v>329</v>
      </c>
      <c r="B333" t="str">
        <f t="shared" si="12"/>
        <v>A0329</v>
      </c>
      <c r="C333" t="s">
        <v>22</v>
      </c>
      <c r="D333" t="s">
        <v>735</v>
      </c>
      <c r="E333" t="s">
        <v>5833</v>
      </c>
      <c r="F333">
        <f t="shared" si="13"/>
        <v>1</v>
      </c>
    </row>
    <row r="334" spans="1:6">
      <c r="A334">
        <v>330</v>
      </c>
      <c r="B334" t="str">
        <f t="shared" si="12"/>
        <v>A0330</v>
      </c>
      <c r="C334" t="s">
        <v>22</v>
      </c>
      <c r="D334" t="s">
        <v>736</v>
      </c>
      <c r="E334" t="s">
        <v>5834</v>
      </c>
      <c r="F334">
        <f t="shared" si="13"/>
        <v>1</v>
      </c>
    </row>
    <row r="335" spans="1:6">
      <c r="A335">
        <v>331</v>
      </c>
      <c r="B335" t="str">
        <f t="shared" si="12"/>
        <v>A0331</v>
      </c>
      <c r="C335" t="s">
        <v>22</v>
      </c>
      <c r="D335" t="s">
        <v>751</v>
      </c>
      <c r="E335" t="s">
        <v>5835</v>
      </c>
      <c r="F335">
        <f t="shared" si="13"/>
        <v>1</v>
      </c>
    </row>
    <row r="336" spans="1:6">
      <c r="A336">
        <v>332</v>
      </c>
      <c r="B336" t="str">
        <f t="shared" si="12"/>
        <v>A0332</v>
      </c>
      <c r="C336" t="s">
        <v>22</v>
      </c>
      <c r="D336" t="s">
        <v>766</v>
      </c>
      <c r="E336" t="s">
        <v>5836</v>
      </c>
      <c r="F336">
        <f t="shared" si="13"/>
        <v>1</v>
      </c>
    </row>
    <row r="337" spans="1:6">
      <c r="A337">
        <v>333</v>
      </c>
      <c r="B337" t="str">
        <f t="shared" si="12"/>
        <v>A0333</v>
      </c>
      <c r="C337" t="s">
        <v>22</v>
      </c>
      <c r="D337" t="s">
        <v>767</v>
      </c>
      <c r="E337" t="s">
        <v>5837</v>
      </c>
      <c r="F337">
        <f t="shared" si="13"/>
        <v>1</v>
      </c>
    </row>
    <row r="338" spans="1:6">
      <c r="A338">
        <v>334</v>
      </c>
      <c r="B338" t="str">
        <f t="shared" si="12"/>
        <v>A0334</v>
      </c>
      <c r="C338" t="s">
        <v>22</v>
      </c>
      <c r="D338" t="s">
        <v>801</v>
      </c>
      <c r="E338" t="s">
        <v>5838</v>
      </c>
      <c r="F338">
        <f t="shared" si="13"/>
        <v>1</v>
      </c>
    </row>
    <row r="339" spans="1:6">
      <c r="A339">
        <v>335</v>
      </c>
      <c r="B339" t="str">
        <f t="shared" si="12"/>
        <v>A0335</v>
      </c>
      <c r="C339" t="s">
        <v>22</v>
      </c>
      <c r="D339" t="s">
        <v>802</v>
      </c>
      <c r="E339" t="s">
        <v>5839</v>
      </c>
      <c r="F339">
        <f t="shared" si="13"/>
        <v>1</v>
      </c>
    </row>
    <row r="340" spans="1:6">
      <c r="A340">
        <v>336</v>
      </c>
      <c r="B340" t="str">
        <f t="shared" si="12"/>
        <v>A0336</v>
      </c>
      <c r="C340" t="s">
        <v>22</v>
      </c>
      <c r="D340" t="s">
        <v>803</v>
      </c>
      <c r="E340" t="s">
        <v>5840</v>
      </c>
      <c r="F340">
        <f t="shared" si="13"/>
        <v>1</v>
      </c>
    </row>
    <row r="341" spans="1:6">
      <c r="A341">
        <v>337</v>
      </c>
      <c r="B341" t="str">
        <f t="shared" si="12"/>
        <v>A0337</v>
      </c>
      <c r="C341" t="s">
        <v>22</v>
      </c>
      <c r="D341" t="s">
        <v>804</v>
      </c>
      <c r="E341" t="s">
        <v>5817</v>
      </c>
      <c r="F341">
        <f t="shared" si="13"/>
        <v>1</v>
      </c>
    </row>
    <row r="342" spans="1:6">
      <c r="A342">
        <v>338</v>
      </c>
      <c r="B342" t="str">
        <f t="shared" si="12"/>
        <v>A0338</v>
      </c>
      <c r="C342" t="s">
        <v>22</v>
      </c>
      <c r="D342" t="s">
        <v>807</v>
      </c>
      <c r="E342" t="s">
        <v>5841</v>
      </c>
      <c r="F342">
        <f t="shared" si="13"/>
        <v>1</v>
      </c>
    </row>
    <row r="343" spans="1:6">
      <c r="A343">
        <v>339</v>
      </c>
      <c r="B343" t="str">
        <f t="shared" si="12"/>
        <v>A0339</v>
      </c>
      <c r="C343" t="s">
        <v>22</v>
      </c>
      <c r="D343" t="s">
        <v>808</v>
      </c>
      <c r="E343" t="s">
        <v>5842</v>
      </c>
      <c r="F343">
        <f t="shared" si="13"/>
        <v>1</v>
      </c>
    </row>
    <row r="344" spans="1:6">
      <c r="A344">
        <v>340</v>
      </c>
      <c r="B344" t="str">
        <f t="shared" si="12"/>
        <v>A0340</v>
      </c>
      <c r="C344" t="s">
        <v>22</v>
      </c>
      <c r="D344" t="s">
        <v>809</v>
      </c>
      <c r="E344" t="s">
        <v>5843</v>
      </c>
      <c r="F344">
        <f t="shared" si="13"/>
        <v>1</v>
      </c>
    </row>
    <row r="345" spans="1:6">
      <c r="A345">
        <v>341</v>
      </c>
      <c r="B345" t="str">
        <f t="shared" si="12"/>
        <v>A0341</v>
      </c>
      <c r="C345" t="s">
        <v>22</v>
      </c>
      <c r="D345" t="s">
        <v>810</v>
      </c>
      <c r="E345" t="s">
        <v>5844</v>
      </c>
      <c r="F345">
        <f t="shared" si="13"/>
        <v>1</v>
      </c>
    </row>
    <row r="346" spans="1:6">
      <c r="A346">
        <v>342</v>
      </c>
      <c r="B346" t="str">
        <f t="shared" si="12"/>
        <v>A0342</v>
      </c>
      <c r="C346" t="s">
        <v>22</v>
      </c>
      <c r="D346" t="s">
        <v>1153</v>
      </c>
      <c r="E346" t="s">
        <v>5168</v>
      </c>
      <c r="F346">
        <f t="shared" si="13"/>
        <v>1</v>
      </c>
    </row>
    <row r="347" spans="1:6">
      <c r="A347">
        <v>343</v>
      </c>
      <c r="B347" t="str">
        <f t="shared" si="12"/>
        <v>A0343</v>
      </c>
      <c r="C347" t="s">
        <v>22</v>
      </c>
      <c r="D347" t="s">
        <v>1155</v>
      </c>
      <c r="E347" t="s">
        <v>5845</v>
      </c>
      <c r="F347">
        <f t="shared" si="13"/>
        <v>1</v>
      </c>
    </row>
    <row r="348" spans="1:6">
      <c r="A348">
        <v>344</v>
      </c>
      <c r="B348" t="str">
        <f t="shared" si="12"/>
        <v>A0344</v>
      </c>
      <c r="C348" t="s">
        <v>22</v>
      </c>
      <c r="D348" t="s">
        <v>1156</v>
      </c>
      <c r="E348" t="s">
        <v>5057</v>
      </c>
      <c r="F348">
        <f t="shared" si="13"/>
        <v>1</v>
      </c>
    </row>
    <row r="349" spans="1:6">
      <c r="A349">
        <v>345</v>
      </c>
      <c r="B349" t="str">
        <f t="shared" si="12"/>
        <v>A0345</v>
      </c>
      <c r="C349" t="s">
        <v>22</v>
      </c>
      <c r="D349" t="s">
        <v>5029</v>
      </c>
      <c r="E349" t="s">
        <v>1263</v>
      </c>
      <c r="F349">
        <f t="shared" si="13"/>
        <v>1</v>
      </c>
    </row>
    <row r="350" spans="1:6">
      <c r="A350">
        <v>346</v>
      </c>
      <c r="B350" t="str">
        <f t="shared" si="12"/>
        <v>A0346</v>
      </c>
      <c r="C350" t="s">
        <v>22</v>
      </c>
      <c r="D350" t="s">
        <v>1264</v>
      </c>
      <c r="E350" t="s">
        <v>1265</v>
      </c>
      <c r="F350">
        <f t="shared" si="13"/>
        <v>1</v>
      </c>
    </row>
    <row r="351" spans="1:6">
      <c r="A351">
        <v>347</v>
      </c>
      <c r="B351" t="str">
        <f t="shared" si="12"/>
        <v>A0347</v>
      </c>
      <c r="C351" t="s">
        <v>22</v>
      </c>
      <c r="D351" t="s">
        <v>1266</v>
      </c>
      <c r="E351" t="s">
        <v>5846</v>
      </c>
      <c r="F351">
        <f t="shared" si="13"/>
        <v>1</v>
      </c>
    </row>
    <row r="352" spans="1:6">
      <c r="A352">
        <v>348</v>
      </c>
      <c r="B352" t="str">
        <f t="shared" si="12"/>
        <v>A0348</v>
      </c>
      <c r="C352" t="s">
        <v>22</v>
      </c>
      <c r="D352" t="s">
        <v>1267</v>
      </c>
      <c r="E352" t="s">
        <v>1268</v>
      </c>
      <c r="F352">
        <f t="shared" si="13"/>
        <v>1</v>
      </c>
    </row>
    <row r="353" spans="1:6">
      <c r="A353">
        <v>349</v>
      </c>
      <c r="B353" t="str">
        <f t="shared" si="12"/>
        <v>A0349</v>
      </c>
      <c r="C353" t="s">
        <v>22</v>
      </c>
      <c r="D353" t="s">
        <v>1269</v>
      </c>
      <c r="E353" t="s">
        <v>1270</v>
      </c>
      <c r="F353">
        <f t="shared" si="13"/>
        <v>1</v>
      </c>
    </row>
    <row r="354" spans="1:6">
      <c r="A354">
        <v>350</v>
      </c>
      <c r="B354" t="str">
        <f t="shared" si="12"/>
        <v>A0350</v>
      </c>
      <c r="C354" t="s">
        <v>22</v>
      </c>
      <c r="D354" t="s">
        <v>1271</v>
      </c>
      <c r="E354" t="s">
        <v>5847</v>
      </c>
      <c r="F354">
        <f t="shared" si="13"/>
        <v>1</v>
      </c>
    </row>
    <row r="355" spans="1:6">
      <c r="A355">
        <v>351</v>
      </c>
      <c r="B355" t="str">
        <f t="shared" si="12"/>
        <v>A0351</v>
      </c>
      <c r="C355" t="s">
        <v>22</v>
      </c>
      <c r="D355" t="s">
        <v>1272</v>
      </c>
      <c r="E355" t="s">
        <v>1273</v>
      </c>
      <c r="F355">
        <f t="shared" si="13"/>
        <v>1</v>
      </c>
    </row>
    <row r="356" spans="1:6">
      <c r="A356">
        <v>352</v>
      </c>
      <c r="B356" t="str">
        <f t="shared" si="12"/>
        <v>A0352</v>
      </c>
      <c r="C356" t="s">
        <v>22</v>
      </c>
      <c r="D356" t="s">
        <v>1277</v>
      </c>
      <c r="E356" t="s">
        <v>1340</v>
      </c>
      <c r="F356">
        <f t="shared" si="13"/>
        <v>1</v>
      </c>
    </row>
    <row r="357" spans="1:6">
      <c r="A357">
        <v>353</v>
      </c>
      <c r="B357" t="str">
        <f t="shared" si="12"/>
        <v>A0353</v>
      </c>
      <c r="C357" t="s">
        <v>22</v>
      </c>
      <c r="D357" t="s">
        <v>1280</v>
      </c>
      <c r="E357" t="s">
        <v>5848</v>
      </c>
      <c r="F357">
        <f t="shared" si="13"/>
        <v>1</v>
      </c>
    </row>
    <row r="358" spans="1:6">
      <c r="A358">
        <v>354</v>
      </c>
      <c r="B358" t="str">
        <f t="shared" si="12"/>
        <v>A0354</v>
      </c>
      <c r="C358" t="s">
        <v>22</v>
      </c>
      <c r="D358" t="s">
        <v>1339</v>
      </c>
      <c r="E358" t="s">
        <v>5849</v>
      </c>
      <c r="F358">
        <f t="shared" si="13"/>
        <v>1</v>
      </c>
    </row>
    <row r="359" spans="1:6">
      <c r="A359">
        <v>355</v>
      </c>
      <c r="B359" t="str">
        <f t="shared" si="12"/>
        <v>A0355</v>
      </c>
      <c r="C359" t="s">
        <v>22</v>
      </c>
      <c r="D359" t="s">
        <v>1345</v>
      </c>
      <c r="E359" t="s">
        <v>1342</v>
      </c>
      <c r="F359">
        <f t="shared" si="13"/>
        <v>1</v>
      </c>
    </row>
    <row r="360" spans="1:6">
      <c r="A360">
        <v>356</v>
      </c>
      <c r="B360" t="str">
        <f t="shared" si="12"/>
        <v>A0356</v>
      </c>
      <c r="C360" t="s">
        <v>22</v>
      </c>
      <c r="D360" t="s">
        <v>1346</v>
      </c>
      <c r="E360" t="s">
        <v>1343</v>
      </c>
      <c r="F360">
        <f t="shared" si="13"/>
        <v>1</v>
      </c>
    </row>
    <row r="361" spans="1:6">
      <c r="A361">
        <v>357</v>
      </c>
      <c r="B361" t="str">
        <f t="shared" si="12"/>
        <v>A0357</v>
      </c>
      <c r="C361" t="s">
        <v>22</v>
      </c>
      <c r="D361" t="s">
        <v>1347</v>
      </c>
      <c r="E361" t="s">
        <v>1344</v>
      </c>
      <c r="F361">
        <f t="shared" si="13"/>
        <v>1</v>
      </c>
    </row>
    <row r="362" spans="1:6">
      <c r="A362">
        <v>358</v>
      </c>
      <c r="B362" t="str">
        <f t="shared" si="12"/>
        <v>A0358</v>
      </c>
      <c r="C362" t="s">
        <v>22</v>
      </c>
      <c r="D362" t="s">
        <v>1348</v>
      </c>
      <c r="E362" t="s">
        <v>1349</v>
      </c>
      <c r="F362">
        <f t="shared" si="13"/>
        <v>1</v>
      </c>
    </row>
    <row r="363" spans="1:6">
      <c r="A363">
        <v>359</v>
      </c>
      <c r="B363" t="str">
        <f t="shared" si="12"/>
        <v>A0359</v>
      </c>
      <c r="C363" t="s">
        <v>22</v>
      </c>
      <c r="D363" t="s">
        <v>1350</v>
      </c>
      <c r="E363" t="s">
        <v>1351</v>
      </c>
      <c r="F363">
        <f t="shared" si="13"/>
        <v>1</v>
      </c>
    </row>
    <row r="364" spans="1:6">
      <c r="A364">
        <v>360</v>
      </c>
      <c r="B364" t="str">
        <f t="shared" si="12"/>
        <v>A0360</v>
      </c>
      <c r="C364" t="s">
        <v>22</v>
      </c>
      <c r="D364" t="s">
        <v>1352</v>
      </c>
      <c r="E364" t="s">
        <v>5850</v>
      </c>
      <c r="F364">
        <f t="shared" si="13"/>
        <v>1</v>
      </c>
    </row>
    <row r="365" spans="1:6">
      <c r="A365">
        <v>361</v>
      </c>
      <c r="B365" t="str">
        <f t="shared" si="12"/>
        <v>A0361</v>
      </c>
      <c r="C365" t="s">
        <v>22</v>
      </c>
      <c r="D365" t="s">
        <v>1354</v>
      </c>
      <c r="E365" t="s">
        <v>1353</v>
      </c>
      <c r="F365">
        <f t="shared" si="13"/>
        <v>1</v>
      </c>
    </row>
    <row r="366" spans="1:6">
      <c r="A366">
        <v>362</v>
      </c>
      <c r="B366" t="str">
        <f t="shared" si="12"/>
        <v>A0362</v>
      </c>
      <c r="C366" t="s">
        <v>22</v>
      </c>
      <c r="D366" t="s">
        <v>1355</v>
      </c>
      <c r="E366" t="s">
        <v>1356</v>
      </c>
      <c r="F366">
        <f t="shared" si="13"/>
        <v>1</v>
      </c>
    </row>
    <row r="367" spans="1:6">
      <c r="A367">
        <v>363</v>
      </c>
      <c r="B367" t="str">
        <f t="shared" si="12"/>
        <v>A0363</v>
      </c>
      <c r="C367" t="s">
        <v>22</v>
      </c>
      <c r="D367" t="s">
        <v>1357</v>
      </c>
      <c r="E367" t="s">
        <v>5160</v>
      </c>
      <c r="F367">
        <f t="shared" si="13"/>
        <v>1</v>
      </c>
    </row>
    <row r="368" spans="1:6">
      <c r="A368">
        <v>364</v>
      </c>
      <c r="B368" t="str">
        <f t="shared" si="12"/>
        <v>A0364</v>
      </c>
      <c r="C368" t="s">
        <v>22</v>
      </c>
      <c r="D368" t="s">
        <v>1358</v>
      </c>
      <c r="E368" t="s">
        <v>5851</v>
      </c>
      <c r="F368">
        <f t="shared" si="13"/>
        <v>1</v>
      </c>
    </row>
    <row r="369" spans="1:6">
      <c r="A369">
        <v>365</v>
      </c>
      <c r="B369" t="str">
        <f t="shared" si="12"/>
        <v>A0365</v>
      </c>
      <c r="C369" t="s">
        <v>22</v>
      </c>
      <c r="D369" t="s">
        <v>1361</v>
      </c>
      <c r="E369" t="s">
        <v>5852</v>
      </c>
      <c r="F369">
        <f t="shared" si="13"/>
        <v>1</v>
      </c>
    </row>
    <row r="370" spans="1:6">
      <c r="A370">
        <v>366</v>
      </c>
      <c r="B370" t="str">
        <f t="shared" si="12"/>
        <v>A0366</v>
      </c>
      <c r="C370" t="s">
        <v>22</v>
      </c>
      <c r="D370" t="s">
        <v>1362</v>
      </c>
      <c r="E370" t="s">
        <v>1363</v>
      </c>
      <c r="F370">
        <f t="shared" si="13"/>
        <v>1</v>
      </c>
    </row>
    <row r="371" spans="1:6">
      <c r="A371">
        <v>367</v>
      </c>
      <c r="B371" t="str">
        <f t="shared" si="12"/>
        <v>A0367</v>
      </c>
      <c r="C371" t="s">
        <v>22</v>
      </c>
      <c r="D371" t="s">
        <v>1366</v>
      </c>
      <c r="E371" t="s">
        <v>1367</v>
      </c>
      <c r="F371">
        <f t="shared" ref="F371:F389" si="14">COUNTIF(D:D,D371)</f>
        <v>1</v>
      </c>
    </row>
    <row r="372" spans="1:6">
      <c r="A372">
        <v>368</v>
      </c>
      <c r="B372" t="str">
        <f t="shared" si="12"/>
        <v>A0368</v>
      </c>
      <c r="C372" t="s">
        <v>22</v>
      </c>
      <c r="D372" t="s">
        <v>1370</v>
      </c>
      <c r="E372" t="s">
        <v>1371</v>
      </c>
      <c r="F372">
        <f t="shared" si="14"/>
        <v>1</v>
      </c>
    </row>
    <row r="373" spans="1:6">
      <c r="A373">
        <v>369</v>
      </c>
      <c r="B373" t="str">
        <f t="shared" si="12"/>
        <v>A0369</v>
      </c>
      <c r="C373" t="s">
        <v>22</v>
      </c>
      <c r="D373" t="s">
        <v>1372</v>
      </c>
      <c r="E373" t="s">
        <v>1373</v>
      </c>
      <c r="F373">
        <f t="shared" si="14"/>
        <v>1</v>
      </c>
    </row>
    <row r="374" spans="1:6">
      <c r="A374">
        <v>370</v>
      </c>
      <c r="B374" t="str">
        <f t="shared" si="12"/>
        <v>A0370</v>
      </c>
      <c r="C374" t="s">
        <v>22</v>
      </c>
      <c r="D374" t="s">
        <v>1377</v>
      </c>
      <c r="E374" t="s">
        <v>5853</v>
      </c>
      <c r="F374">
        <f t="shared" si="14"/>
        <v>1</v>
      </c>
    </row>
    <row r="375" spans="1:6">
      <c r="A375">
        <v>371</v>
      </c>
      <c r="B375" t="str">
        <f t="shared" si="12"/>
        <v>A0371</v>
      </c>
      <c r="C375" t="s">
        <v>22</v>
      </c>
      <c r="D375" t="s">
        <v>1374</v>
      </c>
      <c r="E375" t="s">
        <v>1375</v>
      </c>
      <c r="F375">
        <f t="shared" si="14"/>
        <v>1</v>
      </c>
    </row>
    <row r="376" spans="1:6">
      <c r="A376">
        <v>372</v>
      </c>
      <c r="B376" t="str">
        <f t="shared" si="12"/>
        <v>A0372</v>
      </c>
      <c r="C376" t="s">
        <v>22</v>
      </c>
      <c r="D376" t="s">
        <v>1376</v>
      </c>
      <c r="E376" t="s">
        <v>5854</v>
      </c>
      <c r="F376">
        <f t="shared" si="14"/>
        <v>1</v>
      </c>
    </row>
    <row r="377" spans="1:6">
      <c r="A377">
        <v>373</v>
      </c>
      <c r="B377" t="str">
        <f t="shared" si="12"/>
        <v>A0373</v>
      </c>
      <c r="C377" t="s">
        <v>22</v>
      </c>
      <c r="D377" t="s">
        <v>1378</v>
      </c>
      <c r="E377" t="s">
        <v>1379</v>
      </c>
      <c r="F377">
        <f t="shared" si="14"/>
        <v>1</v>
      </c>
    </row>
    <row r="378" spans="1:6">
      <c r="A378">
        <v>374</v>
      </c>
      <c r="B378" t="str">
        <f t="shared" si="12"/>
        <v>A0374</v>
      </c>
      <c r="C378" t="s">
        <v>22</v>
      </c>
      <c r="D378" t="s">
        <v>1380</v>
      </c>
      <c r="E378" t="s">
        <v>1381</v>
      </c>
      <c r="F378">
        <f t="shared" si="14"/>
        <v>1</v>
      </c>
    </row>
    <row r="379" spans="1:6">
      <c r="A379">
        <v>375</v>
      </c>
      <c r="B379" t="str">
        <f t="shared" si="12"/>
        <v>A0375</v>
      </c>
      <c r="C379" t="s">
        <v>22</v>
      </c>
      <c r="D379" t="s">
        <v>1382</v>
      </c>
      <c r="E379" t="s">
        <v>5749</v>
      </c>
      <c r="F379">
        <f t="shared" si="14"/>
        <v>1</v>
      </c>
    </row>
    <row r="380" spans="1:6">
      <c r="A380">
        <v>376</v>
      </c>
      <c r="B380" t="str">
        <f t="shared" si="12"/>
        <v>A0376</v>
      </c>
      <c r="C380" t="s">
        <v>22</v>
      </c>
      <c r="D380" t="s">
        <v>1383</v>
      </c>
      <c r="E380" t="s">
        <v>5749</v>
      </c>
      <c r="F380">
        <f t="shared" si="14"/>
        <v>1</v>
      </c>
    </row>
    <row r="381" spans="1:6">
      <c r="A381">
        <v>377</v>
      </c>
      <c r="B381" t="str">
        <f t="shared" si="12"/>
        <v>A0377</v>
      </c>
      <c r="C381" t="s">
        <v>22</v>
      </c>
      <c r="D381" t="s">
        <v>1384</v>
      </c>
      <c r="E381" t="s">
        <v>5749</v>
      </c>
      <c r="F381">
        <f t="shared" si="14"/>
        <v>1</v>
      </c>
    </row>
    <row r="382" spans="1:6">
      <c r="A382">
        <v>378</v>
      </c>
      <c r="B382" t="str">
        <f t="shared" si="12"/>
        <v>A0378</v>
      </c>
      <c r="C382" t="s">
        <v>22</v>
      </c>
      <c r="D382" t="s">
        <v>1385</v>
      </c>
      <c r="E382" t="s">
        <v>1386</v>
      </c>
      <c r="F382">
        <f t="shared" si="14"/>
        <v>1</v>
      </c>
    </row>
    <row r="383" spans="1:6" ht="13.5" customHeight="1">
      <c r="A383">
        <v>379</v>
      </c>
      <c r="B383" t="str">
        <f t="shared" si="12"/>
        <v>A0379</v>
      </c>
      <c r="C383" t="s">
        <v>22</v>
      </c>
      <c r="D383" t="s">
        <v>1447</v>
      </c>
      <c r="E383" t="s">
        <v>1448</v>
      </c>
      <c r="F383">
        <f t="shared" si="14"/>
        <v>1</v>
      </c>
    </row>
    <row r="384" spans="1:6">
      <c r="A384">
        <v>380</v>
      </c>
      <c r="B384" t="str">
        <f t="shared" si="12"/>
        <v>A0380</v>
      </c>
      <c r="C384" t="s">
        <v>22</v>
      </c>
      <c r="D384" t="s">
        <v>2891</v>
      </c>
      <c r="E384" t="s">
        <v>2892</v>
      </c>
      <c r="F384">
        <f>COUNTIF(D:D,#REF!)</f>
        <v>0</v>
      </c>
    </row>
    <row r="385" spans="1:6">
      <c r="A385">
        <v>381</v>
      </c>
      <c r="B385" t="str">
        <f t="shared" si="12"/>
        <v>A0381</v>
      </c>
      <c r="C385" t="s">
        <v>22</v>
      </c>
      <c r="D385" t="s">
        <v>2893</v>
      </c>
      <c r="E385" t="s">
        <v>2894</v>
      </c>
      <c r="F385">
        <f>COUNTIF(D:D,D384)</f>
        <v>1</v>
      </c>
    </row>
    <row r="386" spans="1:6">
      <c r="A386">
        <v>382</v>
      </c>
      <c r="B386" t="str">
        <f t="shared" si="12"/>
        <v>A0382</v>
      </c>
      <c r="C386" t="s">
        <v>22</v>
      </c>
      <c r="D386" t="s">
        <v>2895</v>
      </c>
      <c r="E386" t="s">
        <v>2896</v>
      </c>
      <c r="F386">
        <f>COUNTIF(D:D,D385)</f>
        <v>1</v>
      </c>
    </row>
    <row r="387" spans="1:6">
      <c r="A387">
        <v>383</v>
      </c>
      <c r="B387" t="str">
        <f t="shared" si="12"/>
        <v>A0383</v>
      </c>
      <c r="C387" t="s">
        <v>22</v>
      </c>
      <c r="D387" t="s">
        <v>2897</v>
      </c>
      <c r="E387" t="s">
        <v>5190</v>
      </c>
      <c r="F387">
        <f>COUNTIF(D:D,D386)</f>
        <v>1</v>
      </c>
    </row>
    <row r="388" spans="1:6">
      <c r="A388">
        <v>384</v>
      </c>
      <c r="B388" t="str">
        <f t="shared" si="12"/>
        <v>A0384</v>
      </c>
      <c r="C388" t="s">
        <v>22</v>
      </c>
      <c r="D388" t="s">
        <v>2899</v>
      </c>
      <c r="E388" t="s">
        <v>2898</v>
      </c>
      <c r="F388">
        <f>COUNTIF(D:D,D387)</f>
        <v>1</v>
      </c>
    </row>
    <row r="389" spans="1:6">
      <c r="A389">
        <v>385</v>
      </c>
      <c r="B389" t="str">
        <f t="shared" si="12"/>
        <v>A0385</v>
      </c>
      <c r="C389" t="s">
        <v>22</v>
      </c>
      <c r="D389" t="s">
        <v>2901</v>
      </c>
      <c r="E389" t="s">
        <v>2900</v>
      </c>
      <c r="F389">
        <f>COUNTIF(D:D,D388)</f>
        <v>1</v>
      </c>
    </row>
    <row r="390" spans="1:6">
      <c r="A390">
        <v>386</v>
      </c>
      <c r="B390" t="str">
        <f t="shared" ref="B390:B449" si="15">"A"&amp;TEXT(A390,"0000")</f>
        <v>A0386</v>
      </c>
      <c r="C390" t="s">
        <v>22</v>
      </c>
      <c r="D390" t="s">
        <v>2902</v>
      </c>
      <c r="E390" t="s">
        <v>2903</v>
      </c>
      <c r="F390">
        <f>COUNTIF(D:D,D389)</f>
        <v>1</v>
      </c>
    </row>
    <row r="391" spans="1:6">
      <c r="A391">
        <v>387</v>
      </c>
      <c r="B391" t="str">
        <f t="shared" si="15"/>
        <v>A0387</v>
      </c>
      <c r="C391" t="s">
        <v>22</v>
      </c>
      <c r="D391" t="s">
        <v>5001</v>
      </c>
      <c r="E391" t="s">
        <v>5189</v>
      </c>
      <c r="F391">
        <f>COUNTIF(D:D,D390)</f>
        <v>1</v>
      </c>
    </row>
    <row r="392" spans="1:6">
      <c r="A392">
        <v>388</v>
      </c>
      <c r="B392" t="str">
        <f t="shared" si="15"/>
        <v>A0388</v>
      </c>
      <c r="C392" t="s">
        <v>22</v>
      </c>
      <c r="F392">
        <f>COUNTIF(D:D,D391)</f>
        <v>1</v>
      </c>
    </row>
    <row r="393" spans="1:6">
      <c r="A393">
        <v>389</v>
      </c>
      <c r="B393" t="str">
        <f t="shared" si="15"/>
        <v>A0389</v>
      </c>
      <c r="C393" t="s">
        <v>22</v>
      </c>
      <c r="F393">
        <f t="shared" ref="F390:F449" si="16">COUNTIF(D:D,D393)</f>
        <v>0</v>
      </c>
    </row>
    <row r="394" spans="1:6">
      <c r="A394">
        <v>390</v>
      </c>
      <c r="B394" t="str">
        <f t="shared" si="15"/>
        <v>A0390</v>
      </c>
      <c r="C394" t="s">
        <v>22</v>
      </c>
      <c r="F394">
        <f t="shared" si="16"/>
        <v>0</v>
      </c>
    </row>
    <row r="395" spans="1:6">
      <c r="A395">
        <v>391</v>
      </c>
      <c r="B395" t="str">
        <f t="shared" si="15"/>
        <v>A0391</v>
      </c>
      <c r="C395" t="s">
        <v>22</v>
      </c>
      <c r="F395">
        <f t="shared" si="16"/>
        <v>0</v>
      </c>
    </row>
    <row r="396" spans="1:6">
      <c r="A396">
        <v>392</v>
      </c>
      <c r="B396" t="str">
        <f t="shared" si="15"/>
        <v>A0392</v>
      </c>
      <c r="C396" t="s">
        <v>22</v>
      </c>
      <c r="F396">
        <f t="shared" si="16"/>
        <v>0</v>
      </c>
    </row>
    <row r="397" spans="1:6">
      <c r="A397">
        <v>393</v>
      </c>
      <c r="B397" t="str">
        <f t="shared" si="15"/>
        <v>A0393</v>
      </c>
      <c r="C397" t="s">
        <v>22</v>
      </c>
      <c r="F397">
        <f t="shared" si="16"/>
        <v>0</v>
      </c>
    </row>
    <row r="398" spans="1:6">
      <c r="A398">
        <v>394</v>
      </c>
      <c r="B398" t="str">
        <f t="shared" si="15"/>
        <v>A0394</v>
      </c>
      <c r="C398" t="s">
        <v>22</v>
      </c>
      <c r="F398">
        <f t="shared" si="16"/>
        <v>0</v>
      </c>
    </row>
    <row r="399" spans="1:6">
      <c r="A399">
        <v>395</v>
      </c>
      <c r="B399" t="str">
        <f t="shared" si="15"/>
        <v>A0395</v>
      </c>
      <c r="C399" t="s">
        <v>22</v>
      </c>
      <c r="F399">
        <f t="shared" si="16"/>
        <v>0</v>
      </c>
    </row>
    <row r="400" spans="1:6">
      <c r="A400">
        <v>396</v>
      </c>
      <c r="B400" t="str">
        <f t="shared" si="15"/>
        <v>A0396</v>
      </c>
      <c r="C400" t="s">
        <v>22</v>
      </c>
      <c r="F400">
        <f t="shared" si="16"/>
        <v>0</v>
      </c>
    </row>
    <row r="401" spans="1:6">
      <c r="A401">
        <v>397</v>
      </c>
      <c r="B401" t="str">
        <f t="shared" si="15"/>
        <v>A0397</v>
      </c>
      <c r="C401" t="s">
        <v>22</v>
      </c>
      <c r="F401">
        <f t="shared" si="16"/>
        <v>0</v>
      </c>
    </row>
    <row r="402" spans="1:6">
      <c r="A402">
        <v>398</v>
      </c>
      <c r="B402" t="str">
        <f t="shared" si="15"/>
        <v>A0398</v>
      </c>
      <c r="C402" t="s">
        <v>22</v>
      </c>
      <c r="F402">
        <f t="shared" si="16"/>
        <v>0</v>
      </c>
    </row>
    <row r="403" spans="1:6">
      <c r="A403">
        <v>399</v>
      </c>
      <c r="B403" t="str">
        <f t="shared" si="15"/>
        <v>A0399</v>
      </c>
      <c r="C403" t="s">
        <v>22</v>
      </c>
      <c r="F403">
        <f t="shared" si="16"/>
        <v>0</v>
      </c>
    </row>
    <row r="404" spans="1:6">
      <c r="A404">
        <v>400</v>
      </c>
      <c r="B404" t="str">
        <f t="shared" si="15"/>
        <v>A0400</v>
      </c>
      <c r="C404" t="s">
        <v>22</v>
      </c>
      <c r="D404" t="s">
        <v>5185</v>
      </c>
      <c r="E404" t="s">
        <v>5487</v>
      </c>
      <c r="F404">
        <f t="shared" si="16"/>
        <v>1</v>
      </c>
    </row>
    <row r="405" spans="1:6">
      <c r="A405">
        <v>401</v>
      </c>
      <c r="B405" t="str">
        <f t="shared" si="15"/>
        <v>A0401</v>
      </c>
      <c r="C405" t="s">
        <v>22</v>
      </c>
      <c r="D405" t="s">
        <v>5186</v>
      </c>
      <c r="E405" t="s">
        <v>5486</v>
      </c>
      <c r="F405">
        <f t="shared" si="16"/>
        <v>1</v>
      </c>
    </row>
    <row r="406" spans="1:6">
      <c r="A406">
        <v>402</v>
      </c>
      <c r="B406" t="str">
        <f t="shared" si="15"/>
        <v>A0402</v>
      </c>
      <c r="C406" t="s">
        <v>22</v>
      </c>
      <c r="D406" t="s">
        <v>5187</v>
      </c>
      <c r="E406" t="s">
        <v>5488</v>
      </c>
      <c r="F406">
        <f t="shared" si="16"/>
        <v>1</v>
      </c>
    </row>
    <row r="407" spans="1:6">
      <c r="A407">
        <v>403</v>
      </c>
      <c r="B407" t="str">
        <f t="shared" si="15"/>
        <v>A0403</v>
      </c>
      <c r="C407" t="s">
        <v>22</v>
      </c>
      <c r="D407" t="s">
        <v>5188</v>
      </c>
      <c r="E407" t="s">
        <v>5489</v>
      </c>
      <c r="F407">
        <f t="shared" si="16"/>
        <v>1</v>
      </c>
    </row>
    <row r="408" spans="1:6">
      <c r="A408">
        <v>404</v>
      </c>
      <c r="B408" t="str">
        <f t="shared" si="15"/>
        <v>A0404</v>
      </c>
      <c r="C408" t="s">
        <v>22</v>
      </c>
      <c r="D408" t="s">
        <v>5191</v>
      </c>
      <c r="E408" t="s">
        <v>5192</v>
      </c>
      <c r="F408">
        <f t="shared" si="16"/>
        <v>1</v>
      </c>
    </row>
    <row r="409" spans="1:6">
      <c r="A409">
        <v>405</v>
      </c>
      <c r="B409" t="str">
        <f t="shared" si="15"/>
        <v>A0405</v>
      </c>
      <c r="C409" t="s">
        <v>22</v>
      </c>
      <c r="D409" t="s">
        <v>5193</v>
      </c>
      <c r="E409" t="s">
        <v>5194</v>
      </c>
      <c r="F409">
        <f t="shared" si="16"/>
        <v>1</v>
      </c>
    </row>
    <row r="410" spans="1:6">
      <c r="A410">
        <v>406</v>
      </c>
      <c r="B410" t="str">
        <f t="shared" si="15"/>
        <v>A0406</v>
      </c>
      <c r="C410" t="s">
        <v>22</v>
      </c>
      <c r="D410" t="s">
        <v>5477</v>
      </c>
      <c r="E410" t="s">
        <v>5478</v>
      </c>
      <c r="F410">
        <f t="shared" si="16"/>
        <v>1</v>
      </c>
    </row>
    <row r="411" spans="1:6">
      <c r="A411">
        <v>407</v>
      </c>
      <c r="B411" t="str">
        <f t="shared" si="15"/>
        <v>A0407</v>
      </c>
      <c r="C411" t="s">
        <v>22</v>
      </c>
      <c r="D411" t="s">
        <v>5484</v>
      </c>
      <c r="E411" t="s">
        <v>5485</v>
      </c>
      <c r="F411">
        <f t="shared" si="16"/>
        <v>1</v>
      </c>
    </row>
    <row r="412" spans="1:6">
      <c r="A412">
        <v>408</v>
      </c>
      <c r="B412" t="str">
        <f t="shared" si="15"/>
        <v>A0408</v>
      </c>
      <c r="C412" t="s">
        <v>22</v>
      </c>
      <c r="D412" t="s">
        <v>5491</v>
      </c>
      <c r="E412" t="s">
        <v>5492</v>
      </c>
      <c r="F412">
        <f t="shared" si="16"/>
        <v>1</v>
      </c>
    </row>
    <row r="413" spans="1:6">
      <c r="A413">
        <v>409</v>
      </c>
      <c r="B413" t="str">
        <f t="shared" si="15"/>
        <v>A0409</v>
      </c>
      <c r="C413" t="s">
        <v>22</v>
      </c>
      <c r="D413" t="s">
        <v>5493</v>
      </c>
      <c r="E413" t="s">
        <v>5494</v>
      </c>
      <c r="F413">
        <f t="shared" si="16"/>
        <v>1</v>
      </c>
    </row>
    <row r="414" spans="1:6">
      <c r="A414">
        <v>410</v>
      </c>
      <c r="B414" t="str">
        <f t="shared" si="15"/>
        <v>A0410</v>
      </c>
      <c r="C414" t="s">
        <v>22</v>
      </c>
      <c r="D414" t="s">
        <v>5542</v>
      </c>
      <c r="E414" t="s">
        <v>5544</v>
      </c>
      <c r="F414">
        <f t="shared" si="16"/>
        <v>1</v>
      </c>
    </row>
    <row r="415" spans="1:6">
      <c r="A415">
        <v>411</v>
      </c>
      <c r="B415" t="str">
        <f t="shared" si="15"/>
        <v>A0411</v>
      </c>
      <c r="C415" t="s">
        <v>22</v>
      </c>
      <c r="D415" t="s">
        <v>5543</v>
      </c>
      <c r="E415" t="s">
        <v>5545</v>
      </c>
      <c r="F415">
        <f t="shared" si="16"/>
        <v>1</v>
      </c>
    </row>
    <row r="416" spans="1:6">
      <c r="A416">
        <v>412</v>
      </c>
      <c r="B416" t="str">
        <f t="shared" si="15"/>
        <v>A0412</v>
      </c>
      <c r="C416" t="s">
        <v>22</v>
      </c>
      <c r="D416" t="s">
        <v>5668</v>
      </c>
      <c r="E416" t="s">
        <v>6045</v>
      </c>
      <c r="F416">
        <f>COUNTIF(D:D,#REF!)</f>
        <v>0</v>
      </c>
    </row>
    <row r="417" spans="1:6">
      <c r="A417">
        <v>413</v>
      </c>
      <c r="B417" t="str">
        <f t="shared" si="15"/>
        <v>A0413</v>
      </c>
      <c r="C417" t="s">
        <v>22</v>
      </c>
      <c r="D417" t="s">
        <v>5669</v>
      </c>
      <c r="E417" t="s">
        <v>5670</v>
      </c>
      <c r="F417">
        <f>COUNTIF(D:D,D416)</f>
        <v>1</v>
      </c>
    </row>
    <row r="418" spans="1:6">
      <c r="A418">
        <v>414</v>
      </c>
      <c r="B418" t="str">
        <f t="shared" si="15"/>
        <v>A0414</v>
      </c>
      <c r="C418" t="s">
        <v>22</v>
      </c>
      <c r="D418" t="s">
        <v>5971</v>
      </c>
      <c r="E418" t="s">
        <v>5972</v>
      </c>
      <c r="F418">
        <f t="shared" si="16"/>
        <v>1</v>
      </c>
    </row>
    <row r="419" spans="1:6">
      <c r="A419">
        <v>415</v>
      </c>
      <c r="B419" t="str">
        <f t="shared" si="15"/>
        <v>A0415</v>
      </c>
      <c r="C419" t="s">
        <v>22</v>
      </c>
      <c r="D419" t="s">
        <v>6043</v>
      </c>
      <c r="E419" t="s">
        <v>6044</v>
      </c>
      <c r="F419">
        <f t="shared" si="16"/>
        <v>1</v>
      </c>
    </row>
    <row r="420" spans="1:6">
      <c r="A420">
        <v>416</v>
      </c>
      <c r="B420" t="str">
        <f t="shared" si="15"/>
        <v>A0416</v>
      </c>
      <c r="C420" t="s">
        <v>22</v>
      </c>
      <c r="D420" t="s">
        <v>6120</v>
      </c>
      <c r="E420" t="s">
        <v>6121</v>
      </c>
      <c r="F420">
        <f t="shared" si="16"/>
        <v>1</v>
      </c>
    </row>
    <row r="421" spans="1:6">
      <c r="A421">
        <v>417</v>
      </c>
      <c r="B421" t="str">
        <f t="shared" si="15"/>
        <v>A0417</v>
      </c>
      <c r="C421" t="s">
        <v>22</v>
      </c>
      <c r="D421" t="s">
        <v>6136</v>
      </c>
      <c r="E421" t="s">
        <v>6137</v>
      </c>
      <c r="F421">
        <f t="shared" si="16"/>
        <v>1</v>
      </c>
    </row>
    <row r="422" spans="1:6">
      <c r="A422">
        <v>418</v>
      </c>
      <c r="B422" t="str">
        <f t="shared" si="15"/>
        <v>A0418</v>
      </c>
      <c r="C422" t="s">
        <v>22</v>
      </c>
      <c r="D422" t="s">
        <v>6194</v>
      </c>
      <c r="E422" t="s">
        <v>6138</v>
      </c>
      <c r="F422">
        <f t="shared" si="16"/>
        <v>1</v>
      </c>
    </row>
    <row r="423" spans="1:6">
      <c r="A423">
        <v>419</v>
      </c>
      <c r="B423" t="str">
        <f t="shared" si="15"/>
        <v>A0419</v>
      </c>
      <c r="C423" t="s">
        <v>22</v>
      </c>
      <c r="D423" t="s">
        <v>6139</v>
      </c>
      <c r="E423" t="s">
        <v>6140</v>
      </c>
      <c r="F423">
        <f>COUNTIF(D:D,#REF!)</f>
        <v>0</v>
      </c>
    </row>
    <row r="424" spans="1:6">
      <c r="A424">
        <v>420</v>
      </c>
      <c r="B424" t="str">
        <f t="shared" si="15"/>
        <v>A0420</v>
      </c>
      <c r="C424" t="s">
        <v>22</v>
      </c>
      <c r="D424" t="s">
        <v>6141</v>
      </c>
      <c r="E424" t="s">
        <v>6142</v>
      </c>
      <c r="F424">
        <f>COUNTIF(D:D,#REF!)</f>
        <v>0</v>
      </c>
    </row>
    <row r="425" spans="1:6">
      <c r="A425">
        <v>421</v>
      </c>
      <c r="B425" t="str">
        <f t="shared" si="15"/>
        <v>A0421</v>
      </c>
      <c r="C425" t="s">
        <v>22</v>
      </c>
      <c r="D425" t="s">
        <v>6143</v>
      </c>
      <c r="E425" t="s">
        <v>6144</v>
      </c>
      <c r="F425">
        <f>COUNTIF(D:D,#REF!)</f>
        <v>0</v>
      </c>
    </row>
    <row r="426" spans="1:6">
      <c r="A426">
        <v>422</v>
      </c>
      <c r="B426" t="str">
        <f t="shared" si="15"/>
        <v>A0422</v>
      </c>
      <c r="C426" t="s">
        <v>22</v>
      </c>
      <c r="D426" t="s">
        <v>6159</v>
      </c>
      <c r="E426" t="s">
        <v>6160</v>
      </c>
      <c r="F426">
        <f t="shared" si="16"/>
        <v>1</v>
      </c>
    </row>
    <row r="427" spans="1:6">
      <c r="A427">
        <v>423</v>
      </c>
      <c r="B427" t="str">
        <f t="shared" si="15"/>
        <v>A0423</v>
      </c>
      <c r="C427" t="s">
        <v>22</v>
      </c>
      <c r="D427" t="s">
        <v>6162</v>
      </c>
      <c r="E427" t="s">
        <v>6163</v>
      </c>
      <c r="F427">
        <f t="shared" si="16"/>
        <v>1</v>
      </c>
    </row>
    <row r="428" spans="1:6">
      <c r="A428">
        <v>424</v>
      </c>
      <c r="B428" t="str">
        <f t="shared" si="15"/>
        <v>A0424</v>
      </c>
      <c r="C428" t="s">
        <v>22</v>
      </c>
      <c r="D428" t="s">
        <v>6164</v>
      </c>
      <c r="E428" t="s">
        <v>6166</v>
      </c>
      <c r="F428">
        <f t="shared" si="16"/>
        <v>1</v>
      </c>
    </row>
    <row r="429" spans="1:6">
      <c r="A429">
        <v>425</v>
      </c>
      <c r="B429" t="str">
        <f t="shared" si="15"/>
        <v>A0425</v>
      </c>
      <c r="C429" t="s">
        <v>22</v>
      </c>
      <c r="D429" t="s">
        <v>6165</v>
      </c>
      <c r="E429" t="s">
        <v>6175</v>
      </c>
      <c r="F429">
        <f t="shared" si="16"/>
        <v>1</v>
      </c>
    </row>
    <row r="430" spans="1:6">
      <c r="A430">
        <v>426</v>
      </c>
      <c r="B430" t="str">
        <f t="shared" si="15"/>
        <v>A0426</v>
      </c>
      <c r="C430" t="s">
        <v>22</v>
      </c>
      <c r="D430" t="s">
        <v>6167</v>
      </c>
      <c r="E430" t="s">
        <v>6168</v>
      </c>
      <c r="F430">
        <f t="shared" si="16"/>
        <v>1</v>
      </c>
    </row>
    <row r="431" spans="1:6">
      <c r="A431">
        <v>427</v>
      </c>
      <c r="B431" t="str">
        <f t="shared" si="15"/>
        <v>A0427</v>
      </c>
      <c r="C431" t="s">
        <v>22</v>
      </c>
      <c r="D431" t="s">
        <v>6169</v>
      </c>
      <c r="E431" t="s">
        <v>6170</v>
      </c>
      <c r="F431">
        <f t="shared" si="16"/>
        <v>1</v>
      </c>
    </row>
    <row r="432" spans="1:6">
      <c r="A432">
        <v>428</v>
      </c>
      <c r="B432" t="str">
        <f t="shared" si="15"/>
        <v>A0428</v>
      </c>
      <c r="C432" t="s">
        <v>22</v>
      </c>
      <c r="D432" t="s">
        <v>6173</v>
      </c>
      <c r="E432" t="s">
        <v>6174</v>
      </c>
      <c r="F432">
        <f t="shared" si="16"/>
        <v>1</v>
      </c>
    </row>
    <row r="433" spans="1:6">
      <c r="A433">
        <v>429</v>
      </c>
      <c r="B433" t="str">
        <f t="shared" si="15"/>
        <v>A0429</v>
      </c>
      <c r="C433" t="s">
        <v>22</v>
      </c>
      <c r="D433" t="s">
        <v>6192</v>
      </c>
      <c r="E433" t="s">
        <v>6193</v>
      </c>
      <c r="F433">
        <f t="shared" si="16"/>
        <v>1</v>
      </c>
    </row>
    <row r="434" spans="1:6">
      <c r="A434">
        <v>430</v>
      </c>
      <c r="B434" t="str">
        <f t="shared" si="15"/>
        <v>A0430</v>
      </c>
      <c r="C434" t="s">
        <v>22</v>
      </c>
      <c r="D434" t="s">
        <v>6195</v>
      </c>
      <c r="E434" t="s">
        <v>6196</v>
      </c>
      <c r="F434">
        <f t="shared" si="16"/>
        <v>1</v>
      </c>
    </row>
    <row r="435" spans="1:6">
      <c r="A435">
        <v>431</v>
      </c>
      <c r="B435" t="str">
        <f t="shared" si="15"/>
        <v>A0431</v>
      </c>
      <c r="C435" t="s">
        <v>22</v>
      </c>
      <c r="D435" t="s">
        <v>6197</v>
      </c>
      <c r="E435" t="s">
        <v>6198</v>
      </c>
      <c r="F435">
        <f t="shared" si="16"/>
        <v>1</v>
      </c>
    </row>
    <row r="436" spans="1:6">
      <c r="A436">
        <v>432</v>
      </c>
      <c r="B436" t="str">
        <f t="shared" si="15"/>
        <v>A0432</v>
      </c>
      <c r="C436" t="s">
        <v>22</v>
      </c>
      <c r="D436" t="s">
        <v>6199</v>
      </c>
      <c r="E436" t="s">
        <v>6201</v>
      </c>
      <c r="F436">
        <f t="shared" si="16"/>
        <v>1</v>
      </c>
    </row>
    <row r="437" spans="1:6">
      <c r="A437">
        <v>433</v>
      </c>
      <c r="B437" t="str">
        <f t="shared" si="15"/>
        <v>A0433</v>
      </c>
      <c r="C437" t="s">
        <v>22</v>
      </c>
      <c r="D437" t="s">
        <v>6200</v>
      </c>
      <c r="E437" t="s">
        <v>6202</v>
      </c>
      <c r="F437">
        <f t="shared" si="16"/>
        <v>1</v>
      </c>
    </row>
    <row r="438" spans="1:6">
      <c r="A438">
        <v>434</v>
      </c>
      <c r="B438" t="str">
        <f t="shared" si="15"/>
        <v>A0434</v>
      </c>
      <c r="C438" t="s">
        <v>22</v>
      </c>
      <c r="F438">
        <f t="shared" si="16"/>
        <v>0</v>
      </c>
    </row>
    <row r="439" spans="1:6">
      <c r="A439">
        <v>435</v>
      </c>
      <c r="B439" t="str">
        <f t="shared" si="15"/>
        <v>A0435</v>
      </c>
      <c r="C439" t="s">
        <v>22</v>
      </c>
      <c r="F439">
        <f t="shared" si="16"/>
        <v>0</v>
      </c>
    </row>
    <row r="440" spans="1:6">
      <c r="A440">
        <v>436</v>
      </c>
      <c r="B440" t="str">
        <f t="shared" si="15"/>
        <v>A0436</v>
      </c>
      <c r="C440" t="s">
        <v>22</v>
      </c>
      <c r="F440">
        <f t="shared" si="16"/>
        <v>0</v>
      </c>
    </row>
    <row r="441" spans="1:6">
      <c r="A441">
        <v>437</v>
      </c>
      <c r="B441" t="str">
        <f t="shared" si="15"/>
        <v>A0437</v>
      </c>
      <c r="C441" t="s">
        <v>22</v>
      </c>
      <c r="F441">
        <f t="shared" si="16"/>
        <v>0</v>
      </c>
    </row>
    <row r="442" spans="1:6">
      <c r="A442">
        <v>438</v>
      </c>
      <c r="B442" t="str">
        <f t="shared" si="15"/>
        <v>A0438</v>
      </c>
      <c r="C442" t="s">
        <v>22</v>
      </c>
      <c r="F442">
        <f t="shared" si="16"/>
        <v>0</v>
      </c>
    </row>
    <row r="443" spans="1:6">
      <c r="A443">
        <v>439</v>
      </c>
      <c r="B443" t="str">
        <f t="shared" si="15"/>
        <v>A0439</v>
      </c>
      <c r="C443" t="s">
        <v>22</v>
      </c>
      <c r="F443">
        <f t="shared" si="16"/>
        <v>0</v>
      </c>
    </row>
    <row r="444" spans="1:6">
      <c r="A444">
        <v>440</v>
      </c>
      <c r="B444" t="str">
        <f t="shared" si="15"/>
        <v>A0440</v>
      </c>
      <c r="C444" t="s">
        <v>22</v>
      </c>
      <c r="F444">
        <f t="shared" si="16"/>
        <v>0</v>
      </c>
    </row>
    <row r="445" spans="1:6">
      <c r="A445">
        <v>441</v>
      </c>
      <c r="B445" t="str">
        <f t="shared" si="15"/>
        <v>A0441</v>
      </c>
      <c r="C445" t="s">
        <v>22</v>
      </c>
      <c r="F445">
        <f t="shared" si="16"/>
        <v>0</v>
      </c>
    </row>
    <row r="446" spans="1:6">
      <c r="A446">
        <v>442</v>
      </c>
      <c r="B446" t="str">
        <f t="shared" si="15"/>
        <v>A0442</v>
      </c>
      <c r="C446" t="s">
        <v>22</v>
      </c>
      <c r="F446">
        <f t="shared" si="16"/>
        <v>0</v>
      </c>
    </row>
    <row r="447" spans="1:6">
      <c r="A447">
        <v>443</v>
      </c>
      <c r="B447" t="str">
        <f t="shared" si="15"/>
        <v>A0443</v>
      </c>
      <c r="C447" t="s">
        <v>22</v>
      </c>
      <c r="F447">
        <f t="shared" si="16"/>
        <v>0</v>
      </c>
    </row>
    <row r="448" spans="1:6">
      <c r="A448">
        <v>444</v>
      </c>
      <c r="B448" t="str">
        <f t="shared" si="15"/>
        <v>A0444</v>
      </c>
      <c r="C448" t="s">
        <v>22</v>
      </c>
      <c r="F448">
        <f t="shared" si="16"/>
        <v>0</v>
      </c>
    </row>
    <row r="449" spans="1:6">
      <c r="A449">
        <v>445</v>
      </c>
      <c r="B449" t="str">
        <f t="shared" si="15"/>
        <v>A0445</v>
      </c>
      <c r="C449" t="s">
        <v>22</v>
      </c>
      <c r="F449">
        <f t="shared" si="16"/>
        <v>0</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Q957"/>
  <sheetViews>
    <sheetView topLeftCell="A713" zoomScale="85" zoomScaleNormal="85" workbookViewId="0">
      <selection activeCell="D767" sqref="D767"/>
    </sheetView>
  </sheetViews>
  <sheetFormatPr defaultRowHeight="13"/>
  <cols>
    <col min="4" max="4" width="25" bestFit="1" customWidth="1"/>
    <col min="5" max="5" width="83.08984375" customWidth="1"/>
    <col min="18" max="22" width="8.7265625" style="45"/>
    <col min="23" max="23" width="1.36328125" style="7" customWidth="1"/>
  </cols>
  <sheetData>
    <row r="2" spans="1:43" s="2" customFormat="1">
      <c r="B2" s="11" t="s">
        <v>1185</v>
      </c>
      <c r="C2" s="14" t="s">
        <v>11</v>
      </c>
      <c r="D2" s="14" t="s">
        <v>12</v>
      </c>
      <c r="E2" s="14" t="s">
        <v>1178</v>
      </c>
      <c r="F2" s="20" t="s">
        <v>1188</v>
      </c>
      <c r="G2" s="20" t="s">
        <v>1192</v>
      </c>
      <c r="H2" s="14" t="s">
        <v>16</v>
      </c>
      <c r="I2" s="14" t="s">
        <v>25</v>
      </c>
      <c r="J2" s="14" t="s">
        <v>13</v>
      </c>
      <c r="K2" s="20" t="s">
        <v>1160</v>
      </c>
      <c r="L2" s="27" t="s">
        <v>1205</v>
      </c>
      <c r="M2" s="27" t="s">
        <v>1245</v>
      </c>
      <c r="N2" s="27" t="s">
        <v>1209</v>
      </c>
      <c r="O2" s="27" t="s">
        <v>1210</v>
      </c>
      <c r="P2" s="27" t="s">
        <v>1211</v>
      </c>
      <c r="Q2" s="29" t="s">
        <v>1212</v>
      </c>
      <c r="R2" s="46"/>
      <c r="S2" s="46"/>
      <c r="T2" s="46"/>
      <c r="U2" s="46"/>
      <c r="V2" s="46"/>
      <c r="W2" s="7"/>
      <c r="X2" t="s">
        <v>26</v>
      </c>
      <c r="Y2" t="s">
        <v>27</v>
      </c>
      <c r="Z2" t="s">
        <v>28</v>
      </c>
      <c r="AA2" t="s">
        <v>29</v>
      </c>
      <c r="AB2" t="s">
        <v>30</v>
      </c>
      <c r="AC2" t="s">
        <v>31</v>
      </c>
      <c r="AD2" t="s">
        <v>5495</v>
      </c>
      <c r="AE2" t="s">
        <v>33</v>
      </c>
      <c r="AF2" t="s">
        <v>34</v>
      </c>
      <c r="AG2" t="s">
        <v>35</v>
      </c>
      <c r="AH2" t="s">
        <v>36</v>
      </c>
      <c r="AI2" t="s">
        <v>5496</v>
      </c>
      <c r="AJ2" t="s">
        <v>37</v>
      </c>
      <c r="AK2" t="s">
        <v>5497</v>
      </c>
      <c r="AL2" t="s">
        <v>5498</v>
      </c>
      <c r="AM2" t="s">
        <v>5499</v>
      </c>
      <c r="AN2" t="s">
        <v>42</v>
      </c>
      <c r="AO2" t="s">
        <v>493</v>
      </c>
      <c r="AP2" t="s">
        <v>543</v>
      </c>
      <c r="AQ2" t="s">
        <v>1341</v>
      </c>
    </row>
    <row r="3" spans="1:43">
      <c r="A3">
        <v>4000</v>
      </c>
      <c r="B3" t="str">
        <f t="shared" ref="B3:B15" si="0">"A"&amp;TEXT(A3,"0000")</f>
        <v>A4000</v>
      </c>
      <c r="C3" t="s">
        <v>21</v>
      </c>
      <c r="D3" t="s">
        <v>6101</v>
      </c>
      <c r="E3" t="s">
        <v>5467</v>
      </c>
    </row>
    <row r="4" spans="1:43">
      <c r="A4">
        <v>4001</v>
      </c>
      <c r="B4" t="str">
        <f t="shared" si="0"/>
        <v>A4001</v>
      </c>
      <c r="C4" t="s">
        <v>21</v>
      </c>
      <c r="D4" t="s">
        <v>260</v>
      </c>
      <c r="E4" t="s">
        <v>5469</v>
      </c>
    </row>
    <row r="5" spans="1:43">
      <c r="A5">
        <v>4002</v>
      </c>
      <c r="B5" t="str">
        <f t="shared" si="0"/>
        <v>A4002</v>
      </c>
      <c r="C5" t="s">
        <v>21</v>
      </c>
      <c r="D5" t="s">
        <v>261</v>
      </c>
      <c r="E5" t="s">
        <v>5500</v>
      </c>
    </row>
    <row r="6" spans="1:43">
      <c r="A6">
        <v>4003</v>
      </c>
      <c r="B6" t="str">
        <f t="shared" si="0"/>
        <v>A4003</v>
      </c>
      <c r="C6" t="s">
        <v>21</v>
      </c>
      <c r="D6" t="s">
        <v>297</v>
      </c>
      <c r="E6" t="s">
        <v>5470</v>
      </c>
    </row>
    <row r="7" spans="1:43">
      <c r="A7">
        <v>4004</v>
      </c>
      <c r="B7" t="str">
        <f t="shared" si="0"/>
        <v>A4004</v>
      </c>
      <c r="C7" t="s">
        <v>21</v>
      </c>
      <c r="D7" t="s">
        <v>262</v>
      </c>
      <c r="E7" t="s">
        <v>5470</v>
      </c>
    </row>
    <row r="8" spans="1:43">
      <c r="A8">
        <v>4005</v>
      </c>
      <c r="B8" t="str">
        <f t="shared" si="0"/>
        <v>A4005</v>
      </c>
      <c r="C8" t="s">
        <v>21</v>
      </c>
      <c r="D8" t="s">
        <v>263</v>
      </c>
      <c r="E8" t="s">
        <v>6042</v>
      </c>
    </row>
    <row r="9" spans="1:43">
      <c r="A9">
        <v>4006</v>
      </c>
      <c r="B9" t="str">
        <f t="shared" si="0"/>
        <v>A4006</v>
      </c>
      <c r="C9" t="s">
        <v>21</v>
      </c>
      <c r="D9" t="s">
        <v>266</v>
      </c>
      <c r="E9" t="s">
        <v>5501</v>
      </c>
    </row>
    <row r="10" spans="1:43">
      <c r="A10">
        <v>4007</v>
      </c>
      <c r="B10" t="str">
        <f t="shared" si="0"/>
        <v>A4007</v>
      </c>
      <c r="C10" t="s">
        <v>21</v>
      </c>
      <c r="D10" t="s">
        <v>267</v>
      </c>
      <c r="E10" t="s">
        <v>5502</v>
      </c>
    </row>
    <row r="11" spans="1:43">
      <c r="A11">
        <v>4008</v>
      </c>
      <c r="B11" t="str">
        <f t="shared" si="0"/>
        <v>A4008</v>
      </c>
      <c r="C11" t="s">
        <v>21</v>
      </c>
      <c r="D11" t="s">
        <v>268</v>
      </c>
      <c r="E11" t="s">
        <v>5503</v>
      </c>
    </row>
    <row r="12" spans="1:43">
      <c r="A12">
        <v>4009</v>
      </c>
      <c r="B12" t="str">
        <f t="shared" si="0"/>
        <v>A4009</v>
      </c>
      <c r="C12" t="s">
        <v>21</v>
      </c>
      <c r="D12" t="s">
        <v>269</v>
      </c>
      <c r="E12" t="s">
        <v>5503</v>
      </c>
    </row>
    <row r="13" spans="1:43">
      <c r="A13">
        <v>4010</v>
      </c>
      <c r="B13" t="str">
        <f t="shared" si="0"/>
        <v>A4010</v>
      </c>
      <c r="C13" t="s">
        <v>21</v>
      </c>
      <c r="D13" t="s">
        <v>270</v>
      </c>
      <c r="E13" t="s">
        <v>6041</v>
      </c>
    </row>
    <row r="14" spans="1:43">
      <c r="A14">
        <v>4011</v>
      </c>
      <c r="B14" t="str">
        <f t="shared" si="0"/>
        <v>A4011</v>
      </c>
      <c r="C14" t="s">
        <v>21</v>
      </c>
      <c r="D14" t="s">
        <v>271</v>
      </c>
      <c r="E14" t="s">
        <v>5510</v>
      </c>
    </row>
    <row r="15" spans="1:43">
      <c r="A15">
        <v>4012</v>
      </c>
      <c r="B15" t="str">
        <f t="shared" si="0"/>
        <v>A4012</v>
      </c>
      <c r="C15" t="s">
        <v>21</v>
      </c>
      <c r="D15" t="s">
        <v>272</v>
      </c>
      <c r="E15" t="s">
        <v>5509</v>
      </c>
    </row>
    <row r="16" spans="1:43">
      <c r="A16">
        <v>4013</v>
      </c>
      <c r="B16" t="str">
        <f t="shared" ref="B16:B79" si="1">"A"&amp;TEXT(A16,"0000")</f>
        <v>A4013</v>
      </c>
      <c r="C16" t="s">
        <v>21</v>
      </c>
      <c r="D16" t="s">
        <v>273</v>
      </c>
      <c r="E16" t="s">
        <v>5511</v>
      </c>
    </row>
    <row r="17" spans="1:5">
      <c r="A17">
        <v>4014</v>
      </c>
      <c r="B17" t="str">
        <f t="shared" si="1"/>
        <v>A4014</v>
      </c>
      <c r="C17" t="s">
        <v>21</v>
      </c>
      <c r="D17" t="s">
        <v>274</v>
      </c>
      <c r="E17" t="s">
        <v>5512</v>
      </c>
    </row>
    <row r="18" spans="1:5">
      <c r="A18">
        <v>4015</v>
      </c>
      <c r="B18" t="str">
        <f t="shared" si="1"/>
        <v>A4015</v>
      </c>
      <c r="C18" t="s">
        <v>21</v>
      </c>
      <c r="D18" t="s">
        <v>275</v>
      </c>
      <c r="E18" t="s">
        <v>5512</v>
      </c>
    </row>
    <row r="19" spans="1:5">
      <c r="A19">
        <v>4016</v>
      </c>
      <c r="B19" t="str">
        <f t="shared" si="1"/>
        <v>A4016</v>
      </c>
      <c r="C19" t="s">
        <v>21</v>
      </c>
      <c r="D19" t="s">
        <v>276</v>
      </c>
      <c r="E19" t="s">
        <v>5512</v>
      </c>
    </row>
    <row r="20" spans="1:5">
      <c r="A20">
        <v>4017</v>
      </c>
      <c r="B20" t="str">
        <f t="shared" si="1"/>
        <v>A4017</v>
      </c>
      <c r="C20" t="s">
        <v>21</v>
      </c>
      <c r="D20" t="s">
        <v>277</v>
      </c>
      <c r="E20" t="s">
        <v>5512</v>
      </c>
    </row>
    <row r="21" spans="1:5">
      <c r="A21">
        <v>4018</v>
      </c>
      <c r="B21" t="str">
        <f t="shared" si="1"/>
        <v>A4018</v>
      </c>
      <c r="C21" t="s">
        <v>21</v>
      </c>
      <c r="D21" t="s">
        <v>278</v>
      </c>
      <c r="E21" t="s">
        <v>5512</v>
      </c>
    </row>
    <row r="22" spans="1:5">
      <c r="A22">
        <v>4019</v>
      </c>
      <c r="B22" t="str">
        <f t="shared" si="1"/>
        <v>A4019</v>
      </c>
      <c r="C22" t="s">
        <v>21</v>
      </c>
      <c r="D22" t="s">
        <v>279</v>
      </c>
      <c r="E22" t="s">
        <v>5512</v>
      </c>
    </row>
    <row r="23" spans="1:5">
      <c r="A23">
        <v>4020</v>
      </c>
      <c r="B23" t="str">
        <f t="shared" si="1"/>
        <v>A4020</v>
      </c>
      <c r="C23" t="s">
        <v>21</v>
      </c>
      <c r="D23" t="s">
        <v>280</v>
      </c>
      <c r="E23" t="s">
        <v>5512</v>
      </c>
    </row>
    <row r="24" spans="1:5">
      <c r="A24">
        <v>4021</v>
      </c>
      <c r="B24" t="str">
        <f t="shared" si="1"/>
        <v>A4021</v>
      </c>
      <c r="C24" t="s">
        <v>21</v>
      </c>
      <c r="D24" t="s">
        <v>281</v>
      </c>
      <c r="E24" t="s">
        <v>5512</v>
      </c>
    </row>
    <row r="25" spans="1:5">
      <c r="A25">
        <v>4022</v>
      </c>
      <c r="B25" t="str">
        <f t="shared" si="1"/>
        <v>A4022</v>
      </c>
      <c r="C25" t="s">
        <v>21</v>
      </c>
      <c r="D25" t="s">
        <v>282</v>
      </c>
      <c r="E25" t="s">
        <v>5512</v>
      </c>
    </row>
    <row r="26" spans="1:5">
      <c r="A26">
        <v>4023</v>
      </c>
      <c r="B26" t="str">
        <f t="shared" si="1"/>
        <v>A4023</v>
      </c>
      <c r="C26" t="s">
        <v>21</v>
      </c>
      <c r="D26" t="s">
        <v>283</v>
      </c>
      <c r="E26" t="s">
        <v>5512</v>
      </c>
    </row>
    <row r="27" spans="1:5">
      <c r="A27">
        <v>4024</v>
      </c>
      <c r="B27" t="str">
        <f t="shared" si="1"/>
        <v>A4024</v>
      </c>
      <c r="C27" t="s">
        <v>21</v>
      </c>
      <c r="D27" t="s">
        <v>284</v>
      </c>
      <c r="E27" t="s">
        <v>5512</v>
      </c>
    </row>
    <row r="28" spans="1:5">
      <c r="A28">
        <v>4025</v>
      </c>
      <c r="B28" t="str">
        <f t="shared" si="1"/>
        <v>A4025</v>
      </c>
      <c r="C28" t="s">
        <v>21</v>
      </c>
      <c r="D28" t="s">
        <v>285</v>
      </c>
      <c r="E28" t="s">
        <v>5512</v>
      </c>
    </row>
    <row r="29" spans="1:5">
      <c r="A29">
        <v>4026</v>
      </c>
      <c r="B29" t="str">
        <f t="shared" si="1"/>
        <v>A4026</v>
      </c>
      <c r="C29" t="s">
        <v>21</v>
      </c>
      <c r="D29" t="s">
        <v>286</v>
      </c>
      <c r="E29" t="s">
        <v>5512</v>
      </c>
    </row>
    <row r="30" spans="1:5">
      <c r="A30">
        <v>4027</v>
      </c>
      <c r="B30" t="str">
        <f t="shared" si="1"/>
        <v>A4027</v>
      </c>
      <c r="C30" t="s">
        <v>21</v>
      </c>
      <c r="D30" t="s">
        <v>287</v>
      </c>
      <c r="E30" t="s">
        <v>5973</v>
      </c>
    </row>
    <row r="31" spans="1:5">
      <c r="A31">
        <v>4028</v>
      </c>
      <c r="B31" t="str">
        <f t="shared" si="1"/>
        <v>A4028</v>
      </c>
      <c r="C31" t="s">
        <v>21</v>
      </c>
      <c r="D31" t="s">
        <v>291</v>
      </c>
      <c r="E31" t="s">
        <v>5512</v>
      </c>
    </row>
    <row r="32" spans="1:5">
      <c r="A32">
        <v>4029</v>
      </c>
      <c r="B32" t="str">
        <f t="shared" si="1"/>
        <v>A4029</v>
      </c>
      <c r="C32" t="s">
        <v>21</v>
      </c>
      <c r="D32" t="s">
        <v>288</v>
      </c>
      <c r="E32" t="s">
        <v>5526</v>
      </c>
    </row>
    <row r="33" spans="1:5">
      <c r="A33">
        <v>4030</v>
      </c>
      <c r="B33" t="str">
        <f t="shared" si="1"/>
        <v>A4030</v>
      </c>
      <c r="C33" t="s">
        <v>21</v>
      </c>
      <c r="D33" t="s">
        <v>289</v>
      </c>
      <c r="E33" t="s">
        <v>5530</v>
      </c>
    </row>
    <row r="34" spans="1:5">
      <c r="A34">
        <v>4031</v>
      </c>
      <c r="B34" t="str">
        <f t="shared" si="1"/>
        <v>A4031</v>
      </c>
      <c r="C34" t="s">
        <v>21</v>
      </c>
      <c r="D34" t="s">
        <v>290</v>
      </c>
      <c r="E34" t="s">
        <v>5528</v>
      </c>
    </row>
    <row r="35" spans="1:5">
      <c r="A35">
        <v>4032</v>
      </c>
      <c r="B35" t="str">
        <f t="shared" si="1"/>
        <v>A4032</v>
      </c>
      <c r="C35" t="s">
        <v>21</v>
      </c>
      <c r="D35" t="s">
        <v>1334</v>
      </c>
      <c r="E35" t="s">
        <v>5529</v>
      </c>
    </row>
    <row r="36" spans="1:5">
      <c r="A36">
        <v>4033</v>
      </c>
      <c r="B36" t="str">
        <f t="shared" si="1"/>
        <v>A4033</v>
      </c>
      <c r="C36" t="s">
        <v>21</v>
      </c>
      <c r="D36" t="s">
        <v>1335</v>
      </c>
      <c r="E36" t="s">
        <v>5527</v>
      </c>
    </row>
    <row r="37" spans="1:5">
      <c r="A37">
        <v>4034</v>
      </c>
      <c r="B37" t="str">
        <f t="shared" si="1"/>
        <v>A4034</v>
      </c>
      <c r="C37" t="s">
        <v>21</v>
      </c>
      <c r="D37" t="s">
        <v>1333</v>
      </c>
      <c r="E37" t="s">
        <v>5513</v>
      </c>
    </row>
    <row r="38" spans="1:5">
      <c r="A38">
        <v>4035</v>
      </c>
      <c r="B38" t="str">
        <f t="shared" si="1"/>
        <v>A4035</v>
      </c>
      <c r="C38" t="s">
        <v>21</v>
      </c>
      <c r="D38" t="s">
        <v>1332</v>
      </c>
      <c r="E38" t="s">
        <v>5514</v>
      </c>
    </row>
    <row r="39" spans="1:5">
      <c r="A39">
        <v>4036</v>
      </c>
      <c r="B39" t="str">
        <f t="shared" si="1"/>
        <v>A4036</v>
      </c>
      <c r="C39" t="s">
        <v>21</v>
      </c>
      <c r="D39" t="s">
        <v>1331</v>
      </c>
      <c r="E39" t="s">
        <v>5514</v>
      </c>
    </row>
    <row r="40" spans="1:5">
      <c r="A40">
        <v>4037</v>
      </c>
      <c r="B40" t="str">
        <f t="shared" si="1"/>
        <v>A4037</v>
      </c>
      <c r="C40" t="s">
        <v>21</v>
      </c>
      <c r="D40" t="s">
        <v>292</v>
      </c>
      <c r="E40" t="s">
        <v>5515</v>
      </c>
    </row>
    <row r="41" spans="1:5">
      <c r="A41">
        <v>4038</v>
      </c>
      <c r="B41" t="str">
        <f t="shared" si="1"/>
        <v>A4038</v>
      </c>
      <c r="C41" t="s">
        <v>21</v>
      </c>
      <c r="D41" t="s">
        <v>293</v>
      </c>
      <c r="E41" t="s">
        <v>5974</v>
      </c>
    </row>
    <row r="42" spans="1:5">
      <c r="A42">
        <v>4039</v>
      </c>
      <c r="B42" t="str">
        <f t="shared" si="1"/>
        <v>A4039</v>
      </c>
      <c r="C42" t="s">
        <v>21</v>
      </c>
      <c r="D42" t="s">
        <v>294</v>
      </c>
      <c r="E42" t="s">
        <v>5975</v>
      </c>
    </row>
    <row r="43" spans="1:5">
      <c r="A43">
        <v>4040</v>
      </c>
      <c r="B43" t="str">
        <f t="shared" si="1"/>
        <v>A4040</v>
      </c>
      <c r="C43" t="s">
        <v>21</v>
      </c>
      <c r="D43" t="s">
        <v>295</v>
      </c>
      <c r="E43" t="s">
        <v>5517</v>
      </c>
    </row>
    <row r="44" spans="1:5">
      <c r="A44">
        <v>4041</v>
      </c>
      <c r="B44" t="str">
        <f t="shared" si="1"/>
        <v>A4041</v>
      </c>
      <c r="C44" t="s">
        <v>21</v>
      </c>
      <c r="D44" t="s">
        <v>296</v>
      </c>
      <c r="E44" t="s">
        <v>5518</v>
      </c>
    </row>
    <row r="45" spans="1:5">
      <c r="A45">
        <v>4042</v>
      </c>
      <c r="B45" t="str">
        <f t="shared" si="1"/>
        <v>A4042</v>
      </c>
      <c r="C45" t="s">
        <v>21</v>
      </c>
      <c r="D45" t="s">
        <v>5531</v>
      </c>
      <c r="E45" t="s">
        <v>5533</v>
      </c>
    </row>
    <row r="46" spans="1:5">
      <c r="A46">
        <v>4043</v>
      </c>
      <c r="B46" t="str">
        <f t="shared" si="1"/>
        <v>A4043</v>
      </c>
      <c r="C46" t="s">
        <v>21</v>
      </c>
      <c r="D46" t="s">
        <v>5532</v>
      </c>
      <c r="E46" t="s">
        <v>5989</v>
      </c>
    </row>
    <row r="47" spans="1:5">
      <c r="A47">
        <v>4044</v>
      </c>
      <c r="B47" t="str">
        <f t="shared" si="1"/>
        <v>A4044</v>
      </c>
      <c r="C47" t="s">
        <v>21</v>
      </c>
      <c r="D47" t="s">
        <v>259</v>
      </c>
      <c r="E47" t="s">
        <v>5976</v>
      </c>
    </row>
    <row r="48" spans="1:5">
      <c r="A48">
        <v>4045</v>
      </c>
      <c r="B48" t="str">
        <f t="shared" si="1"/>
        <v>A4045</v>
      </c>
      <c r="C48" t="s">
        <v>21</v>
      </c>
      <c r="D48" t="s">
        <v>298</v>
      </c>
      <c r="E48" t="s">
        <v>5534</v>
      </c>
    </row>
    <row r="49" spans="1:5">
      <c r="A49">
        <v>4046</v>
      </c>
      <c r="B49" t="str">
        <f t="shared" si="1"/>
        <v>A4046</v>
      </c>
      <c r="C49" t="s">
        <v>21</v>
      </c>
      <c r="D49" t="s">
        <v>299</v>
      </c>
      <c r="E49" t="s">
        <v>5534</v>
      </c>
    </row>
    <row r="50" spans="1:5">
      <c r="A50">
        <v>4047</v>
      </c>
      <c r="B50" t="str">
        <f t="shared" si="1"/>
        <v>A4047</v>
      </c>
      <c r="C50" t="s">
        <v>21</v>
      </c>
      <c r="D50" t="s">
        <v>300</v>
      </c>
      <c r="E50" t="s">
        <v>5534</v>
      </c>
    </row>
    <row r="51" spans="1:5">
      <c r="A51">
        <v>4048</v>
      </c>
      <c r="B51" t="str">
        <f t="shared" si="1"/>
        <v>A4048</v>
      </c>
      <c r="C51" t="s">
        <v>21</v>
      </c>
      <c r="D51" t="s">
        <v>301</v>
      </c>
      <c r="E51" t="s">
        <v>5534</v>
      </c>
    </row>
    <row r="52" spans="1:5">
      <c r="A52">
        <v>4049</v>
      </c>
      <c r="B52" t="str">
        <f t="shared" si="1"/>
        <v>A4049</v>
      </c>
      <c r="C52" t="s">
        <v>21</v>
      </c>
      <c r="D52" t="s">
        <v>302</v>
      </c>
      <c r="E52" t="s">
        <v>5534</v>
      </c>
    </row>
    <row r="53" spans="1:5">
      <c r="A53">
        <v>4050</v>
      </c>
      <c r="B53" t="str">
        <f t="shared" si="1"/>
        <v>A4050</v>
      </c>
      <c r="C53" t="s">
        <v>21</v>
      </c>
      <c r="D53" t="s">
        <v>303</v>
      </c>
      <c r="E53" t="s">
        <v>5534</v>
      </c>
    </row>
    <row r="54" spans="1:5">
      <c r="A54">
        <v>4051</v>
      </c>
      <c r="B54" t="str">
        <f t="shared" si="1"/>
        <v>A4051</v>
      </c>
      <c r="C54" t="s">
        <v>21</v>
      </c>
      <c r="D54" t="s">
        <v>304</v>
      </c>
      <c r="E54" t="s">
        <v>5534</v>
      </c>
    </row>
    <row r="55" spans="1:5">
      <c r="A55">
        <v>4052</v>
      </c>
      <c r="B55" t="str">
        <f t="shared" si="1"/>
        <v>A4052</v>
      </c>
      <c r="C55" t="s">
        <v>21</v>
      </c>
      <c r="D55" t="s">
        <v>305</v>
      </c>
      <c r="E55" t="s">
        <v>5534</v>
      </c>
    </row>
    <row r="56" spans="1:5">
      <c r="A56">
        <v>4053</v>
      </c>
      <c r="B56" t="str">
        <f t="shared" si="1"/>
        <v>A4053</v>
      </c>
      <c r="C56" t="s">
        <v>21</v>
      </c>
      <c r="D56" t="s">
        <v>306</v>
      </c>
      <c r="E56" t="s">
        <v>5534</v>
      </c>
    </row>
    <row r="57" spans="1:5">
      <c r="A57">
        <v>4054</v>
      </c>
      <c r="B57" t="str">
        <f t="shared" si="1"/>
        <v>A4054</v>
      </c>
      <c r="C57" t="s">
        <v>21</v>
      </c>
      <c r="D57" t="s">
        <v>307</v>
      </c>
      <c r="E57" t="s">
        <v>5534</v>
      </c>
    </row>
    <row r="58" spans="1:5">
      <c r="A58">
        <v>4055</v>
      </c>
      <c r="B58" t="str">
        <f t="shared" si="1"/>
        <v>A4055</v>
      </c>
      <c r="C58" t="s">
        <v>21</v>
      </c>
      <c r="D58" t="s">
        <v>308</v>
      </c>
      <c r="E58" t="s">
        <v>5534</v>
      </c>
    </row>
    <row r="59" spans="1:5">
      <c r="A59">
        <v>4056</v>
      </c>
      <c r="B59" t="str">
        <f t="shared" si="1"/>
        <v>A4056</v>
      </c>
      <c r="C59" t="s">
        <v>21</v>
      </c>
      <c r="D59" t="s">
        <v>309</v>
      </c>
      <c r="E59" t="s">
        <v>5534</v>
      </c>
    </row>
    <row r="60" spans="1:5">
      <c r="A60">
        <v>4057</v>
      </c>
      <c r="B60" t="str">
        <f t="shared" si="1"/>
        <v>A4057</v>
      </c>
      <c r="C60" t="s">
        <v>21</v>
      </c>
      <c r="D60" t="s">
        <v>310</v>
      </c>
      <c r="E60" t="s">
        <v>5534</v>
      </c>
    </row>
    <row r="61" spans="1:5">
      <c r="A61">
        <v>4058</v>
      </c>
      <c r="B61" t="str">
        <f t="shared" si="1"/>
        <v>A4058</v>
      </c>
      <c r="C61" t="s">
        <v>21</v>
      </c>
      <c r="D61" t="s">
        <v>311</v>
      </c>
      <c r="E61" t="s">
        <v>5534</v>
      </c>
    </row>
    <row r="62" spans="1:5">
      <c r="A62">
        <v>4059</v>
      </c>
      <c r="B62" t="str">
        <f t="shared" si="1"/>
        <v>A4059</v>
      </c>
      <c r="C62" t="s">
        <v>21</v>
      </c>
      <c r="D62" t="s">
        <v>312</v>
      </c>
      <c r="E62" t="s">
        <v>5535</v>
      </c>
    </row>
    <row r="63" spans="1:5">
      <c r="A63">
        <v>4060</v>
      </c>
      <c r="B63" t="str">
        <f t="shared" si="1"/>
        <v>A4060</v>
      </c>
      <c r="C63" t="s">
        <v>21</v>
      </c>
      <c r="D63" t="s">
        <v>313</v>
      </c>
      <c r="E63" t="s">
        <v>5536</v>
      </c>
    </row>
    <row r="64" spans="1:5">
      <c r="A64">
        <v>4061</v>
      </c>
      <c r="B64" t="str">
        <f t="shared" si="1"/>
        <v>A4061</v>
      </c>
      <c r="C64" t="s">
        <v>21</v>
      </c>
      <c r="D64" t="s">
        <v>314</v>
      </c>
      <c r="E64" t="s">
        <v>5671</v>
      </c>
    </row>
    <row r="65" spans="1:5">
      <c r="A65">
        <v>4062</v>
      </c>
      <c r="B65" t="str">
        <f t="shared" si="1"/>
        <v>A4062</v>
      </c>
      <c r="C65" t="s">
        <v>21</v>
      </c>
      <c r="D65" t="s">
        <v>315</v>
      </c>
      <c r="E65" t="s">
        <v>5671</v>
      </c>
    </row>
    <row r="66" spans="1:5">
      <c r="A66">
        <v>4063</v>
      </c>
      <c r="B66" t="str">
        <f t="shared" si="1"/>
        <v>A4063</v>
      </c>
      <c r="C66" t="s">
        <v>21</v>
      </c>
      <c r="D66" t="s">
        <v>316</v>
      </c>
      <c r="E66" t="s">
        <v>5937</v>
      </c>
    </row>
    <row r="67" spans="1:5">
      <c r="A67">
        <v>4064</v>
      </c>
      <c r="B67" t="str">
        <f t="shared" si="1"/>
        <v>A4064</v>
      </c>
      <c r="C67" t="s">
        <v>21</v>
      </c>
      <c r="D67" t="s">
        <v>317</v>
      </c>
      <c r="E67" t="s">
        <v>5938</v>
      </c>
    </row>
    <row r="68" spans="1:5">
      <c r="A68">
        <v>4065</v>
      </c>
      <c r="B68" t="str">
        <f t="shared" si="1"/>
        <v>A4065</v>
      </c>
      <c r="C68" t="s">
        <v>21</v>
      </c>
      <c r="D68" t="s">
        <v>318</v>
      </c>
      <c r="E68" t="s">
        <v>5939</v>
      </c>
    </row>
    <row r="69" spans="1:5">
      <c r="A69">
        <v>4066</v>
      </c>
      <c r="B69" t="str">
        <f t="shared" si="1"/>
        <v>A4066</v>
      </c>
      <c r="C69" t="s">
        <v>21</v>
      </c>
      <c r="D69" t="s">
        <v>319</v>
      </c>
      <c r="E69" t="s">
        <v>5939</v>
      </c>
    </row>
    <row r="70" spans="1:5">
      <c r="A70">
        <v>4067</v>
      </c>
      <c r="B70" t="str">
        <f t="shared" si="1"/>
        <v>A4067</v>
      </c>
      <c r="C70" t="s">
        <v>21</v>
      </c>
      <c r="D70" t="s">
        <v>320</v>
      </c>
      <c r="E70" t="s">
        <v>5940</v>
      </c>
    </row>
    <row r="71" spans="1:5">
      <c r="A71">
        <v>4068</v>
      </c>
      <c r="B71" t="str">
        <f t="shared" si="1"/>
        <v>A4068</v>
      </c>
      <c r="C71" t="s">
        <v>21</v>
      </c>
      <c r="D71" t="s">
        <v>321</v>
      </c>
      <c r="E71" t="s">
        <v>5941</v>
      </c>
    </row>
    <row r="72" spans="1:5">
      <c r="A72">
        <v>4069</v>
      </c>
      <c r="B72" t="str">
        <f t="shared" si="1"/>
        <v>A4069</v>
      </c>
      <c r="C72" t="s">
        <v>21</v>
      </c>
      <c r="D72" t="s">
        <v>322</v>
      </c>
      <c r="E72" t="s">
        <v>5942</v>
      </c>
    </row>
    <row r="73" spans="1:5">
      <c r="A73">
        <v>4070</v>
      </c>
      <c r="B73" t="str">
        <f t="shared" si="1"/>
        <v>A4070</v>
      </c>
      <c r="C73" t="s">
        <v>21</v>
      </c>
      <c r="D73" t="s">
        <v>323</v>
      </c>
      <c r="E73" t="s">
        <v>5942</v>
      </c>
    </row>
    <row r="74" spans="1:5">
      <c r="A74">
        <v>4071</v>
      </c>
      <c r="B74" t="str">
        <f t="shared" si="1"/>
        <v>A4071</v>
      </c>
      <c r="C74" t="s">
        <v>21</v>
      </c>
      <c r="D74" t="s">
        <v>324</v>
      </c>
      <c r="E74" t="s">
        <v>6067</v>
      </c>
    </row>
    <row r="75" spans="1:5">
      <c r="A75">
        <v>4072</v>
      </c>
      <c r="B75" t="str">
        <f t="shared" si="1"/>
        <v>A4072</v>
      </c>
      <c r="C75" t="s">
        <v>21</v>
      </c>
      <c r="D75" t="s">
        <v>325</v>
      </c>
      <c r="E75" t="s">
        <v>5943</v>
      </c>
    </row>
    <row r="76" spans="1:5">
      <c r="A76">
        <v>4073</v>
      </c>
      <c r="B76" t="str">
        <f t="shared" si="1"/>
        <v>A4073</v>
      </c>
      <c r="C76" t="s">
        <v>21</v>
      </c>
      <c r="D76" t="s">
        <v>326</v>
      </c>
      <c r="E76" t="s">
        <v>5944</v>
      </c>
    </row>
    <row r="77" spans="1:5">
      <c r="A77">
        <v>4074</v>
      </c>
      <c r="B77" t="str">
        <f t="shared" si="1"/>
        <v>A4074</v>
      </c>
      <c r="C77" t="s">
        <v>21</v>
      </c>
      <c r="D77" t="s">
        <v>327</v>
      </c>
      <c r="E77" t="s">
        <v>5945</v>
      </c>
    </row>
    <row r="78" spans="1:5">
      <c r="A78">
        <v>4075</v>
      </c>
      <c r="B78" t="str">
        <f t="shared" si="1"/>
        <v>A4075</v>
      </c>
      <c r="C78" t="s">
        <v>21</v>
      </c>
      <c r="D78" t="s">
        <v>328</v>
      </c>
      <c r="E78" t="s">
        <v>5946</v>
      </c>
    </row>
    <row r="79" spans="1:5">
      <c r="A79">
        <v>4076</v>
      </c>
      <c r="B79" t="str">
        <f t="shared" si="1"/>
        <v>A4076</v>
      </c>
      <c r="C79" t="s">
        <v>21</v>
      </c>
      <c r="D79" t="s">
        <v>329</v>
      </c>
      <c r="E79" t="s">
        <v>5947</v>
      </c>
    </row>
    <row r="80" spans="1:5">
      <c r="A80">
        <v>4077</v>
      </c>
      <c r="B80" t="str">
        <f t="shared" ref="B80:B143" si="2">"A"&amp;TEXT(A80,"0000")</f>
        <v>A4077</v>
      </c>
      <c r="C80" t="s">
        <v>21</v>
      </c>
      <c r="D80" t="s">
        <v>330</v>
      </c>
      <c r="E80" t="s">
        <v>5961</v>
      </c>
    </row>
    <row r="81" spans="1:5">
      <c r="A81">
        <v>4078</v>
      </c>
      <c r="B81" t="str">
        <f t="shared" si="2"/>
        <v>A4078</v>
      </c>
      <c r="C81" t="s">
        <v>21</v>
      </c>
      <c r="D81" t="s">
        <v>332</v>
      </c>
      <c r="E81" t="s">
        <v>5961</v>
      </c>
    </row>
    <row r="82" spans="1:5">
      <c r="A82">
        <v>4079</v>
      </c>
      <c r="B82" t="str">
        <f t="shared" si="2"/>
        <v>A4079</v>
      </c>
      <c r="C82" t="s">
        <v>21</v>
      </c>
      <c r="D82" t="s">
        <v>331</v>
      </c>
      <c r="E82" t="s">
        <v>5962</v>
      </c>
    </row>
    <row r="83" spans="1:5">
      <c r="A83">
        <v>4080</v>
      </c>
      <c r="B83" t="str">
        <f t="shared" si="2"/>
        <v>A4080</v>
      </c>
      <c r="C83" t="s">
        <v>21</v>
      </c>
      <c r="D83" t="s">
        <v>333</v>
      </c>
      <c r="E83" t="s">
        <v>5963</v>
      </c>
    </row>
    <row r="84" spans="1:5">
      <c r="A84">
        <v>4081</v>
      </c>
      <c r="B84" t="str">
        <f t="shared" si="2"/>
        <v>A4081</v>
      </c>
      <c r="C84" t="s">
        <v>21</v>
      </c>
      <c r="D84" t="s">
        <v>334</v>
      </c>
      <c r="E84" t="s">
        <v>5964</v>
      </c>
    </row>
    <row r="85" spans="1:5">
      <c r="A85">
        <v>4082</v>
      </c>
      <c r="B85" t="str">
        <f t="shared" si="2"/>
        <v>A4082</v>
      </c>
      <c r="C85" t="s">
        <v>21</v>
      </c>
      <c r="D85" t="s">
        <v>335</v>
      </c>
      <c r="E85" t="s">
        <v>5965</v>
      </c>
    </row>
    <row r="86" spans="1:5">
      <c r="A86">
        <v>4083</v>
      </c>
      <c r="B86" t="str">
        <f t="shared" si="2"/>
        <v>A4083</v>
      </c>
      <c r="C86" t="s">
        <v>21</v>
      </c>
      <c r="D86" t="s">
        <v>336</v>
      </c>
      <c r="E86" t="s">
        <v>5966</v>
      </c>
    </row>
    <row r="87" spans="1:5">
      <c r="A87">
        <v>4084</v>
      </c>
      <c r="B87" t="str">
        <f t="shared" si="2"/>
        <v>A4084</v>
      </c>
      <c r="C87" t="s">
        <v>21</v>
      </c>
      <c r="D87" t="s">
        <v>337</v>
      </c>
      <c r="E87" t="s">
        <v>5990</v>
      </c>
    </row>
    <row r="88" spans="1:5">
      <c r="A88">
        <v>4085</v>
      </c>
      <c r="B88" t="str">
        <f t="shared" si="2"/>
        <v>A4085</v>
      </c>
      <c r="C88" t="s">
        <v>21</v>
      </c>
      <c r="D88" t="s">
        <v>338</v>
      </c>
      <c r="E88" t="s">
        <v>5991</v>
      </c>
    </row>
    <row r="89" spans="1:5">
      <c r="A89">
        <v>4086</v>
      </c>
      <c r="B89" t="str">
        <f t="shared" si="2"/>
        <v>A4086</v>
      </c>
      <c r="C89" t="s">
        <v>21</v>
      </c>
      <c r="D89" t="s">
        <v>339</v>
      </c>
      <c r="E89" t="s">
        <v>6068</v>
      </c>
    </row>
    <row r="90" spans="1:5">
      <c r="A90">
        <v>4087</v>
      </c>
      <c r="B90" t="str">
        <f t="shared" si="2"/>
        <v>A4087</v>
      </c>
      <c r="C90" t="s">
        <v>21</v>
      </c>
      <c r="D90" t="s">
        <v>340</v>
      </c>
      <c r="E90" t="s">
        <v>6069</v>
      </c>
    </row>
    <row r="91" spans="1:5">
      <c r="A91">
        <v>4088</v>
      </c>
      <c r="B91" t="str">
        <f t="shared" si="2"/>
        <v>A4088</v>
      </c>
      <c r="C91" t="s">
        <v>21</v>
      </c>
      <c r="D91" t="s">
        <v>341</v>
      </c>
      <c r="E91" t="s">
        <v>6071</v>
      </c>
    </row>
    <row r="92" spans="1:5">
      <c r="A92">
        <v>4089</v>
      </c>
      <c r="B92" t="str">
        <f t="shared" si="2"/>
        <v>A4089</v>
      </c>
      <c r="C92" t="s">
        <v>21</v>
      </c>
      <c r="D92" t="s">
        <v>342</v>
      </c>
      <c r="E92" t="s">
        <v>6072</v>
      </c>
    </row>
    <row r="93" spans="1:5">
      <c r="A93">
        <v>4090</v>
      </c>
      <c r="B93" t="str">
        <f t="shared" si="2"/>
        <v>A4090</v>
      </c>
      <c r="C93" t="s">
        <v>21</v>
      </c>
      <c r="D93" t="s">
        <v>343</v>
      </c>
      <c r="E93" t="s">
        <v>6070</v>
      </c>
    </row>
    <row r="94" spans="1:5">
      <c r="A94">
        <v>4091</v>
      </c>
      <c r="B94" t="str">
        <f t="shared" si="2"/>
        <v>A4091</v>
      </c>
      <c r="C94" t="s">
        <v>21</v>
      </c>
      <c r="D94" t="s">
        <v>344</v>
      </c>
      <c r="E94" t="s">
        <v>5992</v>
      </c>
    </row>
    <row r="95" spans="1:5">
      <c r="A95">
        <v>4092</v>
      </c>
      <c r="B95" t="str">
        <f t="shared" si="2"/>
        <v>A4092</v>
      </c>
      <c r="C95" t="s">
        <v>21</v>
      </c>
      <c r="D95" t="s">
        <v>345</v>
      </c>
      <c r="E95" t="s">
        <v>5993</v>
      </c>
    </row>
    <row r="96" spans="1:5">
      <c r="A96">
        <v>4093</v>
      </c>
      <c r="B96" t="str">
        <f t="shared" si="2"/>
        <v>A4093</v>
      </c>
      <c r="C96" t="s">
        <v>21</v>
      </c>
      <c r="D96" t="s">
        <v>346</v>
      </c>
    </row>
    <row r="97" spans="1:5">
      <c r="A97">
        <v>4094</v>
      </c>
      <c r="B97" t="str">
        <f t="shared" si="2"/>
        <v>A4094</v>
      </c>
      <c r="C97" t="s">
        <v>21</v>
      </c>
      <c r="D97" t="s">
        <v>347</v>
      </c>
      <c r="E97" t="s">
        <v>5994</v>
      </c>
    </row>
    <row r="98" spans="1:5">
      <c r="A98">
        <v>4095</v>
      </c>
      <c r="B98" t="str">
        <f t="shared" si="2"/>
        <v>A4095</v>
      </c>
      <c r="C98" t="s">
        <v>21</v>
      </c>
      <c r="D98" t="s">
        <v>348</v>
      </c>
    </row>
    <row r="99" spans="1:5">
      <c r="A99">
        <v>4096</v>
      </c>
      <c r="B99" t="str">
        <f t="shared" si="2"/>
        <v>A4096</v>
      </c>
      <c r="C99" t="s">
        <v>21</v>
      </c>
      <c r="D99" t="s">
        <v>349</v>
      </c>
    </row>
    <row r="100" spans="1:5">
      <c r="A100">
        <v>4097</v>
      </c>
      <c r="B100" t="str">
        <f t="shared" si="2"/>
        <v>A4097</v>
      </c>
      <c r="C100" t="s">
        <v>21</v>
      </c>
      <c r="D100" t="s">
        <v>350</v>
      </c>
      <c r="E100" t="s">
        <v>6011</v>
      </c>
    </row>
    <row r="101" spans="1:5">
      <c r="A101">
        <v>4098</v>
      </c>
      <c r="B101" t="str">
        <f t="shared" si="2"/>
        <v>A4098</v>
      </c>
      <c r="C101" t="s">
        <v>21</v>
      </c>
      <c r="D101" t="s">
        <v>351</v>
      </c>
    </row>
    <row r="102" spans="1:5">
      <c r="A102">
        <v>4099</v>
      </c>
      <c r="B102" t="str">
        <f t="shared" si="2"/>
        <v>A4099</v>
      </c>
      <c r="C102" t="s">
        <v>21</v>
      </c>
      <c r="D102" t="s">
        <v>352</v>
      </c>
    </row>
    <row r="103" spans="1:5">
      <c r="A103">
        <v>4100</v>
      </c>
      <c r="B103" t="str">
        <f t="shared" si="2"/>
        <v>A4100</v>
      </c>
      <c r="C103" t="s">
        <v>21</v>
      </c>
      <c r="D103" t="s">
        <v>353</v>
      </c>
    </row>
    <row r="104" spans="1:5">
      <c r="A104">
        <v>4101</v>
      </c>
      <c r="B104" t="str">
        <f t="shared" si="2"/>
        <v>A4101</v>
      </c>
      <c r="C104" t="s">
        <v>21</v>
      </c>
      <c r="D104" t="s">
        <v>354</v>
      </c>
    </row>
    <row r="105" spans="1:5">
      <c r="A105">
        <v>4102</v>
      </c>
      <c r="B105" t="str">
        <f t="shared" si="2"/>
        <v>A4102</v>
      </c>
      <c r="C105" t="s">
        <v>21</v>
      </c>
      <c r="D105" t="s">
        <v>355</v>
      </c>
      <c r="E105" t="s">
        <v>6012</v>
      </c>
    </row>
    <row r="106" spans="1:5">
      <c r="A106">
        <v>4103</v>
      </c>
      <c r="B106" t="str">
        <f t="shared" si="2"/>
        <v>A4103</v>
      </c>
      <c r="C106" t="s">
        <v>21</v>
      </c>
      <c r="D106" t="s">
        <v>356</v>
      </c>
      <c r="E106" t="s">
        <v>6074</v>
      </c>
    </row>
    <row r="107" spans="1:5">
      <c r="A107">
        <v>4104</v>
      </c>
      <c r="B107" t="str">
        <f t="shared" si="2"/>
        <v>A4104</v>
      </c>
      <c r="C107" t="s">
        <v>21</v>
      </c>
      <c r="D107" t="s">
        <v>357</v>
      </c>
      <c r="E107" t="s">
        <v>5977</v>
      </c>
    </row>
    <row r="108" spans="1:5">
      <c r="A108">
        <v>4105</v>
      </c>
      <c r="B108" t="str">
        <f t="shared" si="2"/>
        <v>A4105</v>
      </c>
      <c r="C108" t="s">
        <v>21</v>
      </c>
      <c r="D108" t="s">
        <v>358</v>
      </c>
    </row>
    <row r="109" spans="1:5">
      <c r="A109">
        <v>4106</v>
      </c>
      <c r="B109" t="str">
        <f t="shared" si="2"/>
        <v>A4106</v>
      </c>
      <c r="C109" t="s">
        <v>21</v>
      </c>
      <c r="D109" t="s">
        <v>359</v>
      </c>
    </row>
    <row r="110" spans="1:5">
      <c r="A110">
        <v>4107</v>
      </c>
      <c r="B110" t="str">
        <f t="shared" si="2"/>
        <v>A4107</v>
      </c>
      <c r="C110" t="s">
        <v>21</v>
      </c>
      <c r="D110" t="s">
        <v>360</v>
      </c>
      <c r="E110" t="s">
        <v>5977</v>
      </c>
    </row>
    <row r="111" spans="1:5">
      <c r="A111">
        <v>4108</v>
      </c>
      <c r="B111" t="str">
        <f t="shared" si="2"/>
        <v>A4108</v>
      </c>
      <c r="C111" t="s">
        <v>21</v>
      </c>
      <c r="D111" t="s">
        <v>361</v>
      </c>
      <c r="E111" t="s">
        <v>5977</v>
      </c>
    </row>
    <row r="112" spans="1:5">
      <c r="A112">
        <v>4109</v>
      </c>
      <c r="B112" t="str">
        <f t="shared" si="2"/>
        <v>A4109</v>
      </c>
      <c r="C112" t="s">
        <v>21</v>
      </c>
      <c r="D112" t="s">
        <v>362</v>
      </c>
      <c r="E112" t="s">
        <v>6076</v>
      </c>
    </row>
    <row r="113" spans="1:5">
      <c r="A113">
        <v>4110</v>
      </c>
      <c r="B113" t="str">
        <f t="shared" si="2"/>
        <v>A4110</v>
      </c>
      <c r="C113" t="s">
        <v>21</v>
      </c>
      <c r="D113" t="s">
        <v>363</v>
      </c>
      <c r="E113" t="s">
        <v>6077</v>
      </c>
    </row>
    <row r="114" spans="1:5">
      <c r="A114">
        <v>4111</v>
      </c>
      <c r="B114" t="str">
        <f t="shared" si="2"/>
        <v>A4111</v>
      </c>
      <c r="C114" t="s">
        <v>21</v>
      </c>
      <c r="D114" t="s">
        <v>364</v>
      </c>
      <c r="E114" t="s">
        <v>6078</v>
      </c>
    </row>
    <row r="115" spans="1:5">
      <c r="A115">
        <v>4112</v>
      </c>
      <c r="B115" t="str">
        <f t="shared" si="2"/>
        <v>A4112</v>
      </c>
      <c r="C115" t="s">
        <v>21</v>
      </c>
      <c r="D115" t="s">
        <v>365</v>
      </c>
      <c r="E115" t="s">
        <v>6079</v>
      </c>
    </row>
    <row r="116" spans="1:5">
      <c r="A116">
        <v>4113</v>
      </c>
      <c r="B116" t="str">
        <f t="shared" si="2"/>
        <v>A4113</v>
      </c>
      <c r="C116" t="s">
        <v>21</v>
      </c>
      <c r="D116" t="s">
        <v>366</v>
      </c>
      <c r="E116" t="s">
        <v>6080</v>
      </c>
    </row>
    <row r="117" spans="1:5">
      <c r="A117">
        <v>4114</v>
      </c>
      <c r="B117" t="str">
        <f t="shared" si="2"/>
        <v>A4114</v>
      </c>
      <c r="C117" t="s">
        <v>21</v>
      </c>
      <c r="D117" t="s">
        <v>367</v>
      </c>
      <c r="E117" t="s">
        <v>6081</v>
      </c>
    </row>
    <row r="118" spans="1:5">
      <c r="A118">
        <v>4115</v>
      </c>
      <c r="B118" t="str">
        <f t="shared" si="2"/>
        <v>A4115</v>
      </c>
      <c r="C118" t="s">
        <v>21</v>
      </c>
      <c r="D118" t="s">
        <v>368</v>
      </c>
      <c r="E118" t="s">
        <v>6002</v>
      </c>
    </row>
    <row r="119" spans="1:5">
      <c r="A119">
        <v>4116</v>
      </c>
      <c r="B119" t="str">
        <f t="shared" si="2"/>
        <v>A4116</v>
      </c>
      <c r="C119" t="s">
        <v>21</v>
      </c>
      <c r="D119" t="s">
        <v>369</v>
      </c>
      <c r="E119" t="s">
        <v>6075</v>
      </c>
    </row>
    <row r="120" spans="1:5">
      <c r="A120">
        <v>4117</v>
      </c>
      <c r="B120" t="str">
        <f t="shared" si="2"/>
        <v>A4117</v>
      </c>
      <c r="C120" t="s">
        <v>21</v>
      </c>
      <c r="D120" t="s">
        <v>370</v>
      </c>
      <c r="E120" t="s">
        <v>6073</v>
      </c>
    </row>
    <row r="121" spans="1:5">
      <c r="A121">
        <v>4118</v>
      </c>
      <c r="B121" t="str">
        <f t="shared" si="2"/>
        <v>A4118</v>
      </c>
      <c r="C121" t="s">
        <v>21</v>
      </c>
      <c r="D121" t="s">
        <v>371</v>
      </c>
      <c r="E121" t="s">
        <v>6073</v>
      </c>
    </row>
    <row r="122" spans="1:5">
      <c r="A122">
        <v>4119</v>
      </c>
      <c r="B122" t="str">
        <f t="shared" si="2"/>
        <v>A4119</v>
      </c>
      <c r="C122" t="s">
        <v>21</v>
      </c>
      <c r="D122" t="s">
        <v>372</v>
      </c>
      <c r="E122" t="s">
        <v>6073</v>
      </c>
    </row>
    <row r="123" spans="1:5">
      <c r="A123">
        <v>4120</v>
      </c>
      <c r="B123" t="str">
        <f t="shared" si="2"/>
        <v>A4120</v>
      </c>
      <c r="C123" t="s">
        <v>21</v>
      </c>
      <c r="D123" t="s">
        <v>373</v>
      </c>
      <c r="E123" t="s">
        <v>6013</v>
      </c>
    </row>
    <row r="124" spans="1:5">
      <c r="A124">
        <v>4121</v>
      </c>
      <c r="B124" t="str">
        <f t="shared" si="2"/>
        <v>A4121</v>
      </c>
      <c r="C124" t="s">
        <v>21</v>
      </c>
      <c r="D124" t="s">
        <v>374</v>
      </c>
      <c r="E124" t="s">
        <v>6013</v>
      </c>
    </row>
    <row r="125" spans="1:5">
      <c r="A125">
        <v>4122</v>
      </c>
      <c r="B125" t="str">
        <f t="shared" si="2"/>
        <v>A4122</v>
      </c>
      <c r="C125" t="s">
        <v>21</v>
      </c>
      <c r="D125" t="s">
        <v>375</v>
      </c>
      <c r="E125" t="s">
        <v>5978</v>
      </c>
    </row>
    <row r="126" spans="1:5">
      <c r="A126">
        <v>4123</v>
      </c>
      <c r="B126" t="str">
        <f t="shared" si="2"/>
        <v>A4123</v>
      </c>
      <c r="C126" t="s">
        <v>21</v>
      </c>
      <c r="D126" t="s">
        <v>1336</v>
      </c>
      <c r="E126" t="s">
        <v>6082</v>
      </c>
    </row>
    <row r="127" spans="1:5">
      <c r="A127">
        <v>4124</v>
      </c>
      <c r="B127" t="str">
        <f t="shared" si="2"/>
        <v>A4124</v>
      </c>
      <c r="C127" t="s">
        <v>21</v>
      </c>
      <c r="D127" t="s">
        <v>376</v>
      </c>
      <c r="E127" t="s">
        <v>6014</v>
      </c>
    </row>
    <row r="128" spans="1:5">
      <c r="A128">
        <v>4125</v>
      </c>
      <c r="B128" t="str">
        <f t="shared" si="2"/>
        <v>A4125</v>
      </c>
      <c r="C128" t="s">
        <v>21</v>
      </c>
      <c r="D128" t="s">
        <v>377</v>
      </c>
    </row>
    <row r="129" spans="1:5">
      <c r="A129">
        <v>4126</v>
      </c>
      <c r="B129" t="str">
        <f t="shared" si="2"/>
        <v>A4126</v>
      </c>
      <c r="C129" t="s">
        <v>21</v>
      </c>
      <c r="D129" t="s">
        <v>378</v>
      </c>
    </row>
    <row r="130" spans="1:5">
      <c r="A130">
        <v>4127</v>
      </c>
      <c r="B130" t="str">
        <f t="shared" si="2"/>
        <v>A4127</v>
      </c>
      <c r="C130" t="s">
        <v>21</v>
      </c>
      <c r="D130" t="s">
        <v>379</v>
      </c>
    </row>
    <row r="131" spans="1:5">
      <c r="A131">
        <v>4128</v>
      </c>
      <c r="B131" t="str">
        <f t="shared" si="2"/>
        <v>A4128</v>
      </c>
      <c r="C131" t="s">
        <v>21</v>
      </c>
      <c r="D131" t="s">
        <v>380</v>
      </c>
    </row>
    <row r="132" spans="1:5">
      <c r="A132">
        <v>4129</v>
      </c>
      <c r="B132" t="str">
        <f t="shared" si="2"/>
        <v>A4129</v>
      </c>
      <c r="C132" t="s">
        <v>21</v>
      </c>
      <c r="D132" t="s">
        <v>381</v>
      </c>
    </row>
    <row r="133" spans="1:5">
      <c r="A133">
        <v>4130</v>
      </c>
      <c r="B133" t="str">
        <f t="shared" si="2"/>
        <v>A4130</v>
      </c>
      <c r="C133" t="s">
        <v>21</v>
      </c>
      <c r="D133" t="s">
        <v>382</v>
      </c>
    </row>
    <row r="134" spans="1:5">
      <c r="A134">
        <v>4131</v>
      </c>
      <c r="B134" t="str">
        <f t="shared" si="2"/>
        <v>A4131</v>
      </c>
      <c r="C134" t="s">
        <v>21</v>
      </c>
      <c r="D134" t="s">
        <v>383</v>
      </c>
    </row>
    <row r="135" spans="1:5">
      <c r="A135">
        <v>4132</v>
      </c>
      <c r="B135" t="str">
        <f t="shared" si="2"/>
        <v>A4132</v>
      </c>
      <c r="C135" t="s">
        <v>21</v>
      </c>
      <c r="D135" t="s">
        <v>384</v>
      </c>
    </row>
    <row r="136" spans="1:5">
      <c r="A136">
        <v>4133</v>
      </c>
      <c r="B136" t="str">
        <f t="shared" si="2"/>
        <v>A4133</v>
      </c>
      <c r="C136" t="s">
        <v>21</v>
      </c>
      <c r="D136" t="s">
        <v>385</v>
      </c>
    </row>
    <row r="137" spans="1:5">
      <c r="A137">
        <v>4134</v>
      </c>
      <c r="B137" t="str">
        <f t="shared" si="2"/>
        <v>A4134</v>
      </c>
      <c r="C137" t="s">
        <v>21</v>
      </c>
      <c r="D137" t="s">
        <v>386</v>
      </c>
    </row>
    <row r="138" spans="1:5">
      <c r="A138">
        <v>4135</v>
      </c>
      <c r="B138" t="str">
        <f t="shared" si="2"/>
        <v>A4135</v>
      </c>
      <c r="C138" t="s">
        <v>21</v>
      </c>
      <c r="D138" t="s">
        <v>387</v>
      </c>
    </row>
    <row r="139" spans="1:5">
      <c r="A139">
        <v>4136</v>
      </c>
      <c r="B139" t="str">
        <f t="shared" si="2"/>
        <v>A4136</v>
      </c>
      <c r="C139" t="s">
        <v>21</v>
      </c>
      <c r="D139" t="s">
        <v>388</v>
      </c>
    </row>
    <row r="140" spans="1:5">
      <c r="A140">
        <v>4137</v>
      </c>
      <c r="B140" t="str">
        <f t="shared" si="2"/>
        <v>A4137</v>
      </c>
      <c r="C140" t="s">
        <v>21</v>
      </c>
      <c r="D140" t="s">
        <v>389</v>
      </c>
    </row>
    <row r="141" spans="1:5">
      <c r="A141">
        <v>4138</v>
      </c>
      <c r="B141" t="str">
        <f t="shared" si="2"/>
        <v>A4138</v>
      </c>
      <c r="C141" t="s">
        <v>21</v>
      </c>
      <c r="D141" t="s">
        <v>390</v>
      </c>
    </row>
    <row r="142" spans="1:5">
      <c r="A142">
        <v>4139</v>
      </c>
      <c r="B142" t="str">
        <f t="shared" si="2"/>
        <v>A4139</v>
      </c>
      <c r="C142" t="s">
        <v>21</v>
      </c>
      <c r="D142" t="s">
        <v>391</v>
      </c>
      <c r="E142" t="s">
        <v>6083</v>
      </c>
    </row>
    <row r="143" spans="1:5">
      <c r="A143">
        <v>4140</v>
      </c>
      <c r="B143" t="str">
        <f t="shared" si="2"/>
        <v>A4140</v>
      </c>
      <c r="C143" t="s">
        <v>21</v>
      </c>
      <c r="D143" t="s">
        <v>392</v>
      </c>
      <c r="E143" t="s">
        <v>6083</v>
      </c>
    </row>
    <row r="144" spans="1:5">
      <c r="A144">
        <v>4141</v>
      </c>
      <c r="B144" t="str">
        <f t="shared" ref="B144:B207" si="3">"A"&amp;TEXT(A144,"0000")</f>
        <v>A4141</v>
      </c>
      <c r="C144" t="s">
        <v>21</v>
      </c>
      <c r="D144" t="s">
        <v>393</v>
      </c>
    </row>
    <row r="145" spans="1:5">
      <c r="A145">
        <v>4142</v>
      </c>
      <c r="B145" t="str">
        <f t="shared" si="3"/>
        <v>A4142</v>
      </c>
      <c r="C145" t="s">
        <v>21</v>
      </c>
      <c r="D145" t="s">
        <v>394</v>
      </c>
      <c r="E145" t="s">
        <v>6084</v>
      </c>
    </row>
    <row r="146" spans="1:5">
      <c r="A146">
        <v>4143</v>
      </c>
      <c r="B146" t="str">
        <f t="shared" si="3"/>
        <v>A4143</v>
      </c>
      <c r="C146" t="s">
        <v>21</v>
      </c>
      <c r="D146" t="s">
        <v>395</v>
      </c>
      <c r="E146" t="s">
        <v>6085</v>
      </c>
    </row>
    <row r="147" spans="1:5">
      <c r="A147">
        <v>4144</v>
      </c>
      <c r="B147" t="str">
        <f t="shared" si="3"/>
        <v>A4144</v>
      </c>
      <c r="C147" t="s">
        <v>21</v>
      </c>
      <c r="D147" t="s">
        <v>396</v>
      </c>
      <c r="E147" t="s">
        <v>6086</v>
      </c>
    </row>
    <row r="148" spans="1:5">
      <c r="A148">
        <v>4145</v>
      </c>
      <c r="B148" t="str">
        <f t="shared" si="3"/>
        <v>A4145</v>
      </c>
      <c r="C148" t="s">
        <v>21</v>
      </c>
      <c r="D148" t="s">
        <v>6128</v>
      </c>
      <c r="E148" t="s">
        <v>6129</v>
      </c>
    </row>
    <row r="149" spans="1:5">
      <c r="A149">
        <v>4146</v>
      </c>
      <c r="B149" t="str">
        <f t="shared" si="3"/>
        <v>A4146</v>
      </c>
      <c r="C149" t="s">
        <v>21</v>
      </c>
      <c r="D149" t="s">
        <v>397</v>
      </c>
      <c r="E149" t="s">
        <v>6087</v>
      </c>
    </row>
    <row r="150" spans="1:5">
      <c r="A150">
        <v>4147</v>
      </c>
      <c r="B150" t="str">
        <f t="shared" si="3"/>
        <v>A4147</v>
      </c>
      <c r="C150" t="s">
        <v>21</v>
      </c>
      <c r="D150" t="s">
        <v>398</v>
      </c>
    </row>
    <row r="151" spans="1:5">
      <c r="A151">
        <v>4148</v>
      </c>
      <c r="B151" t="str">
        <f t="shared" si="3"/>
        <v>A4148</v>
      </c>
      <c r="C151" t="s">
        <v>21</v>
      </c>
      <c r="D151" t="s">
        <v>399</v>
      </c>
    </row>
    <row r="152" spans="1:5">
      <c r="A152">
        <v>4149</v>
      </c>
      <c r="B152" t="str">
        <f t="shared" si="3"/>
        <v>A4149</v>
      </c>
      <c r="C152" t="s">
        <v>21</v>
      </c>
      <c r="D152" t="s">
        <v>400</v>
      </c>
    </row>
    <row r="153" spans="1:5">
      <c r="A153">
        <v>4150</v>
      </c>
      <c r="B153" t="str">
        <f t="shared" si="3"/>
        <v>A4150</v>
      </c>
      <c r="C153" t="s">
        <v>21</v>
      </c>
      <c r="D153" t="s">
        <v>401</v>
      </c>
      <c r="E153" t="s">
        <v>5967</v>
      </c>
    </row>
    <row r="154" spans="1:5">
      <c r="A154">
        <v>4151</v>
      </c>
      <c r="B154" t="str">
        <f t="shared" si="3"/>
        <v>A4151</v>
      </c>
      <c r="C154" t="s">
        <v>21</v>
      </c>
      <c r="D154" t="s">
        <v>402</v>
      </c>
      <c r="E154" t="s">
        <v>5979</v>
      </c>
    </row>
    <row r="155" spans="1:5">
      <c r="A155">
        <v>4152</v>
      </c>
      <c r="B155" t="str">
        <f t="shared" si="3"/>
        <v>A4152</v>
      </c>
      <c r="C155" t="s">
        <v>21</v>
      </c>
      <c r="D155" t="s">
        <v>403</v>
      </c>
    </row>
    <row r="156" spans="1:5">
      <c r="A156">
        <v>4153</v>
      </c>
      <c r="B156" t="str">
        <f t="shared" si="3"/>
        <v>A4153</v>
      </c>
      <c r="C156" t="s">
        <v>21</v>
      </c>
      <c r="D156" t="s">
        <v>404</v>
      </c>
      <c r="E156" t="s">
        <v>5482</v>
      </c>
    </row>
    <row r="157" spans="1:5">
      <c r="A157">
        <v>4154</v>
      </c>
      <c r="B157" t="str">
        <f t="shared" si="3"/>
        <v>A4154</v>
      </c>
      <c r="C157" t="s">
        <v>21</v>
      </c>
      <c r="D157" t="s">
        <v>405</v>
      </c>
      <c r="E157" t="s">
        <v>5483</v>
      </c>
    </row>
    <row r="158" spans="1:5">
      <c r="A158">
        <v>4155</v>
      </c>
      <c r="B158" t="str">
        <f t="shared" si="3"/>
        <v>A4155</v>
      </c>
      <c r="C158" t="s">
        <v>21</v>
      </c>
      <c r="D158" t="s">
        <v>406</v>
      </c>
      <c r="E158" t="s">
        <v>5948</v>
      </c>
    </row>
    <row r="159" spans="1:5">
      <c r="A159">
        <v>4156</v>
      </c>
      <c r="B159" t="str">
        <f t="shared" si="3"/>
        <v>A4156</v>
      </c>
      <c r="C159" t="s">
        <v>21</v>
      </c>
      <c r="D159" t="s">
        <v>407</v>
      </c>
      <c r="E159" t="s">
        <v>5948</v>
      </c>
    </row>
    <row r="160" spans="1:5">
      <c r="A160">
        <v>4157</v>
      </c>
      <c r="B160" t="str">
        <f t="shared" si="3"/>
        <v>A4157</v>
      </c>
      <c r="C160" t="s">
        <v>21</v>
      </c>
      <c r="D160" t="s">
        <v>408</v>
      </c>
      <c r="E160" t="s">
        <v>5968</v>
      </c>
    </row>
    <row r="161" spans="1:5">
      <c r="A161">
        <v>4158</v>
      </c>
      <c r="B161" t="str">
        <f t="shared" si="3"/>
        <v>A4158</v>
      </c>
      <c r="C161" t="s">
        <v>21</v>
      </c>
      <c r="D161" t="s">
        <v>409</v>
      </c>
      <c r="E161" t="s">
        <v>5948</v>
      </c>
    </row>
    <row r="162" spans="1:5">
      <c r="A162">
        <v>4159</v>
      </c>
      <c r="B162" t="str">
        <f t="shared" si="3"/>
        <v>A4159</v>
      </c>
      <c r="C162" t="s">
        <v>21</v>
      </c>
      <c r="D162" t="s">
        <v>410</v>
      </c>
      <c r="E162" t="s">
        <v>5949</v>
      </c>
    </row>
    <row r="163" spans="1:5">
      <c r="A163">
        <v>4160</v>
      </c>
      <c r="B163" t="str">
        <f t="shared" si="3"/>
        <v>A4160</v>
      </c>
      <c r="C163" t="s">
        <v>21</v>
      </c>
      <c r="D163" t="s">
        <v>264</v>
      </c>
      <c r="E163" t="s">
        <v>5950</v>
      </c>
    </row>
    <row r="164" spans="1:5">
      <c r="A164">
        <v>4161</v>
      </c>
      <c r="B164" t="str">
        <f t="shared" si="3"/>
        <v>A4161</v>
      </c>
      <c r="C164" t="s">
        <v>21</v>
      </c>
      <c r="D164" t="s">
        <v>265</v>
      </c>
      <c r="E164" t="s">
        <v>5951</v>
      </c>
    </row>
    <row r="165" spans="1:5">
      <c r="A165">
        <v>4162</v>
      </c>
      <c r="B165" t="str">
        <f t="shared" si="3"/>
        <v>A4162</v>
      </c>
      <c r="C165" t="s">
        <v>21</v>
      </c>
      <c r="D165" t="s">
        <v>411</v>
      </c>
    </row>
    <row r="166" spans="1:5">
      <c r="A166">
        <v>4163</v>
      </c>
      <c r="B166" t="str">
        <f t="shared" si="3"/>
        <v>A4163</v>
      </c>
      <c r="C166" t="s">
        <v>21</v>
      </c>
      <c r="D166" t="s">
        <v>412</v>
      </c>
    </row>
    <row r="167" spans="1:5">
      <c r="A167">
        <v>4164</v>
      </c>
      <c r="B167" t="str">
        <f t="shared" si="3"/>
        <v>A4164</v>
      </c>
      <c r="C167" t="s">
        <v>21</v>
      </c>
      <c r="D167" t="s">
        <v>413</v>
      </c>
      <c r="E167" t="s">
        <v>6015</v>
      </c>
    </row>
    <row r="168" spans="1:5">
      <c r="A168">
        <v>4165</v>
      </c>
      <c r="B168" t="str">
        <f t="shared" si="3"/>
        <v>A4165</v>
      </c>
      <c r="C168" t="s">
        <v>21</v>
      </c>
      <c r="D168" t="s">
        <v>414</v>
      </c>
    </row>
    <row r="169" spans="1:5">
      <c r="A169">
        <v>4166</v>
      </c>
      <c r="B169" t="str">
        <f t="shared" si="3"/>
        <v>A4166</v>
      </c>
      <c r="C169" t="s">
        <v>21</v>
      </c>
      <c r="D169" t="s">
        <v>415</v>
      </c>
    </row>
    <row r="170" spans="1:5">
      <c r="A170">
        <v>4167</v>
      </c>
      <c r="B170" t="str">
        <f t="shared" si="3"/>
        <v>A4167</v>
      </c>
      <c r="C170" t="s">
        <v>21</v>
      </c>
      <c r="D170" t="s">
        <v>416</v>
      </c>
    </row>
    <row r="171" spans="1:5">
      <c r="A171">
        <v>4168</v>
      </c>
      <c r="B171" t="str">
        <f t="shared" si="3"/>
        <v>A4168</v>
      </c>
      <c r="C171" t="s">
        <v>21</v>
      </c>
      <c r="D171" t="s">
        <v>417</v>
      </c>
    </row>
    <row r="172" spans="1:5">
      <c r="A172">
        <v>4169</v>
      </c>
      <c r="B172" t="str">
        <f t="shared" si="3"/>
        <v>A4169</v>
      </c>
      <c r="C172" t="s">
        <v>21</v>
      </c>
      <c r="D172" t="s">
        <v>418</v>
      </c>
    </row>
    <row r="173" spans="1:5">
      <c r="A173">
        <v>4170</v>
      </c>
      <c r="B173" t="str">
        <f t="shared" si="3"/>
        <v>A4170</v>
      </c>
      <c r="C173" t="s">
        <v>21</v>
      </c>
      <c r="D173" t="s">
        <v>419</v>
      </c>
    </row>
    <row r="174" spans="1:5">
      <c r="A174">
        <v>4171</v>
      </c>
      <c r="B174" t="str">
        <f t="shared" si="3"/>
        <v>A4171</v>
      </c>
      <c r="C174" t="s">
        <v>21</v>
      </c>
      <c r="D174" t="s">
        <v>420</v>
      </c>
    </row>
    <row r="175" spans="1:5">
      <c r="A175">
        <v>4172</v>
      </c>
      <c r="B175" t="str">
        <f t="shared" si="3"/>
        <v>A4172</v>
      </c>
      <c r="C175" t="s">
        <v>21</v>
      </c>
      <c r="D175" t="s">
        <v>421</v>
      </c>
    </row>
    <row r="176" spans="1:5">
      <c r="A176">
        <v>4173</v>
      </c>
      <c r="B176" t="str">
        <f t="shared" si="3"/>
        <v>A4173</v>
      </c>
      <c r="C176" t="s">
        <v>21</v>
      </c>
      <c r="D176" t="s">
        <v>422</v>
      </c>
    </row>
    <row r="177" spans="1:5">
      <c r="A177">
        <v>4174</v>
      </c>
      <c r="B177" t="str">
        <f t="shared" si="3"/>
        <v>A4174</v>
      </c>
      <c r="C177" t="s">
        <v>21</v>
      </c>
      <c r="D177" t="s">
        <v>423</v>
      </c>
    </row>
    <row r="178" spans="1:5">
      <c r="A178">
        <v>4175</v>
      </c>
      <c r="B178" t="str">
        <f t="shared" si="3"/>
        <v>A4175</v>
      </c>
      <c r="C178" t="s">
        <v>21</v>
      </c>
      <c r="D178" t="s">
        <v>424</v>
      </c>
    </row>
    <row r="179" spans="1:5">
      <c r="A179">
        <v>4176</v>
      </c>
      <c r="B179" t="str">
        <f t="shared" si="3"/>
        <v>A4176</v>
      </c>
      <c r="C179" t="s">
        <v>21</v>
      </c>
      <c r="D179" t="s">
        <v>425</v>
      </c>
    </row>
    <row r="180" spans="1:5">
      <c r="A180">
        <v>4177</v>
      </c>
      <c r="B180" t="str">
        <f t="shared" si="3"/>
        <v>A4177</v>
      </c>
      <c r="C180" t="s">
        <v>21</v>
      </c>
      <c r="D180" t="s">
        <v>426</v>
      </c>
    </row>
    <row r="181" spans="1:5">
      <c r="A181">
        <v>4178</v>
      </c>
      <c r="B181" t="str">
        <f t="shared" si="3"/>
        <v>A4178</v>
      </c>
      <c r="C181" t="s">
        <v>21</v>
      </c>
      <c r="D181" t="s">
        <v>427</v>
      </c>
    </row>
    <row r="182" spans="1:5">
      <c r="A182">
        <v>4179</v>
      </c>
      <c r="B182" t="str">
        <f t="shared" si="3"/>
        <v>A4179</v>
      </c>
      <c r="C182" t="s">
        <v>21</v>
      </c>
      <c r="D182" t="s">
        <v>428</v>
      </c>
    </row>
    <row r="183" spans="1:5">
      <c r="A183">
        <v>4180</v>
      </c>
      <c r="B183" t="str">
        <f t="shared" si="3"/>
        <v>A4180</v>
      </c>
      <c r="C183" t="s">
        <v>21</v>
      </c>
      <c r="D183" t="s">
        <v>429</v>
      </c>
    </row>
    <row r="184" spans="1:5">
      <c r="A184">
        <v>4181</v>
      </c>
      <c r="B184" t="str">
        <f t="shared" si="3"/>
        <v>A4181</v>
      </c>
      <c r="C184" t="s">
        <v>21</v>
      </c>
      <c r="D184" t="s">
        <v>430</v>
      </c>
      <c r="E184" t="s">
        <v>5969</v>
      </c>
    </row>
    <row r="185" spans="1:5">
      <c r="A185">
        <v>4182</v>
      </c>
      <c r="B185" t="str">
        <f t="shared" si="3"/>
        <v>A4182</v>
      </c>
      <c r="C185" t="s">
        <v>21</v>
      </c>
      <c r="D185" t="s">
        <v>431</v>
      </c>
    </row>
    <row r="186" spans="1:5">
      <c r="A186">
        <v>4183</v>
      </c>
      <c r="B186" t="str">
        <f t="shared" si="3"/>
        <v>A4183</v>
      </c>
      <c r="C186" t="s">
        <v>21</v>
      </c>
      <c r="D186" t="s">
        <v>432</v>
      </c>
    </row>
    <row r="187" spans="1:5">
      <c r="A187">
        <v>4184</v>
      </c>
      <c r="B187" t="str">
        <f t="shared" si="3"/>
        <v>A4184</v>
      </c>
      <c r="C187" t="s">
        <v>21</v>
      </c>
      <c r="D187" t="s">
        <v>433</v>
      </c>
    </row>
    <row r="188" spans="1:5">
      <c r="A188">
        <v>4185</v>
      </c>
      <c r="B188" t="str">
        <f t="shared" si="3"/>
        <v>A4185</v>
      </c>
      <c r="C188" t="s">
        <v>21</v>
      </c>
      <c r="D188" t="s">
        <v>434</v>
      </c>
    </row>
    <row r="189" spans="1:5">
      <c r="A189">
        <v>4186</v>
      </c>
      <c r="B189" t="str">
        <f t="shared" si="3"/>
        <v>A4186</v>
      </c>
      <c r="C189" t="s">
        <v>21</v>
      </c>
      <c r="D189" t="s">
        <v>435</v>
      </c>
    </row>
    <row r="190" spans="1:5">
      <c r="A190">
        <v>4187</v>
      </c>
      <c r="B190" t="str">
        <f t="shared" si="3"/>
        <v>A4187</v>
      </c>
      <c r="C190" t="s">
        <v>21</v>
      </c>
      <c r="D190" t="s">
        <v>436</v>
      </c>
    </row>
    <row r="191" spans="1:5">
      <c r="A191">
        <v>4188</v>
      </c>
      <c r="B191" t="str">
        <f t="shared" si="3"/>
        <v>A4188</v>
      </c>
      <c r="C191" t="s">
        <v>21</v>
      </c>
      <c r="D191" t="s">
        <v>437</v>
      </c>
    </row>
    <row r="192" spans="1:5">
      <c r="A192">
        <v>4189</v>
      </c>
      <c r="B192" t="str">
        <f t="shared" si="3"/>
        <v>A4189</v>
      </c>
      <c r="C192" t="s">
        <v>21</v>
      </c>
      <c r="D192" t="s">
        <v>438</v>
      </c>
    </row>
    <row r="193" spans="1:5">
      <c r="A193">
        <v>4190</v>
      </c>
      <c r="B193" t="str">
        <f t="shared" si="3"/>
        <v>A4190</v>
      </c>
      <c r="C193" t="s">
        <v>21</v>
      </c>
      <c r="D193" t="s">
        <v>439</v>
      </c>
    </row>
    <row r="194" spans="1:5">
      <c r="A194">
        <v>4191</v>
      </c>
      <c r="B194" t="str">
        <f t="shared" si="3"/>
        <v>A4191</v>
      </c>
      <c r="C194" t="s">
        <v>21</v>
      </c>
      <c r="D194" t="s">
        <v>440</v>
      </c>
    </row>
    <row r="195" spans="1:5">
      <c r="A195">
        <v>4192</v>
      </c>
      <c r="B195" t="str">
        <f t="shared" si="3"/>
        <v>A4192</v>
      </c>
      <c r="C195" t="s">
        <v>21</v>
      </c>
      <c r="D195" t="s">
        <v>441</v>
      </c>
      <c r="E195" t="s">
        <v>5954</v>
      </c>
    </row>
    <row r="196" spans="1:5">
      <c r="A196">
        <v>4193</v>
      </c>
      <c r="B196" t="str">
        <f t="shared" si="3"/>
        <v>A4193</v>
      </c>
      <c r="C196" t="s">
        <v>21</v>
      </c>
      <c r="D196" t="s">
        <v>442</v>
      </c>
      <c r="E196" t="s">
        <v>499</v>
      </c>
    </row>
    <row r="197" spans="1:5">
      <c r="A197">
        <v>4194</v>
      </c>
      <c r="B197" t="str">
        <f t="shared" si="3"/>
        <v>A4194</v>
      </c>
      <c r="C197" t="s">
        <v>21</v>
      </c>
      <c r="D197" t="s">
        <v>443</v>
      </c>
      <c r="E197" t="s">
        <v>5952</v>
      </c>
    </row>
    <row r="198" spans="1:5">
      <c r="A198">
        <v>4195</v>
      </c>
      <c r="B198" t="str">
        <f t="shared" si="3"/>
        <v>A4195</v>
      </c>
      <c r="C198" t="s">
        <v>21</v>
      </c>
      <c r="D198" t="s">
        <v>444</v>
      </c>
      <c r="E198" t="s">
        <v>5980</v>
      </c>
    </row>
    <row r="199" spans="1:5">
      <c r="A199">
        <v>4196</v>
      </c>
      <c r="B199" t="str">
        <f t="shared" si="3"/>
        <v>A4196</v>
      </c>
      <c r="C199" t="s">
        <v>21</v>
      </c>
      <c r="D199" t="s">
        <v>445</v>
      </c>
      <c r="E199" t="s">
        <v>5953</v>
      </c>
    </row>
    <row r="200" spans="1:5">
      <c r="A200">
        <v>4197</v>
      </c>
      <c r="B200" t="str">
        <f t="shared" si="3"/>
        <v>A4197</v>
      </c>
      <c r="C200" t="s">
        <v>21</v>
      </c>
      <c r="D200" t="s">
        <v>446</v>
      </c>
    </row>
    <row r="201" spans="1:5">
      <c r="A201">
        <v>4198</v>
      </c>
      <c r="B201" t="str">
        <f t="shared" si="3"/>
        <v>A4198</v>
      </c>
      <c r="C201" t="s">
        <v>21</v>
      </c>
      <c r="D201" t="s">
        <v>447</v>
      </c>
      <c r="E201" t="s">
        <v>6054</v>
      </c>
    </row>
    <row r="202" spans="1:5">
      <c r="A202">
        <v>4199</v>
      </c>
      <c r="B202" t="str">
        <f t="shared" si="3"/>
        <v>A4199</v>
      </c>
      <c r="C202" t="s">
        <v>21</v>
      </c>
      <c r="D202" t="s">
        <v>448</v>
      </c>
      <c r="E202" t="s">
        <v>6001</v>
      </c>
    </row>
    <row r="203" spans="1:5">
      <c r="A203">
        <v>4200</v>
      </c>
      <c r="B203" t="str">
        <f t="shared" si="3"/>
        <v>A4200</v>
      </c>
      <c r="C203" t="s">
        <v>21</v>
      </c>
      <c r="D203" t="s">
        <v>449</v>
      </c>
      <c r="E203" t="s">
        <v>6001</v>
      </c>
    </row>
    <row r="204" spans="1:5">
      <c r="A204">
        <v>4201</v>
      </c>
      <c r="B204" t="str">
        <f t="shared" si="3"/>
        <v>A4201</v>
      </c>
      <c r="C204" t="s">
        <v>21</v>
      </c>
      <c r="D204" t="s">
        <v>450</v>
      </c>
      <c r="E204" t="s">
        <v>6055</v>
      </c>
    </row>
    <row r="205" spans="1:5">
      <c r="A205">
        <v>4202</v>
      </c>
      <c r="B205" t="str">
        <f t="shared" si="3"/>
        <v>A4202</v>
      </c>
      <c r="C205" t="s">
        <v>21</v>
      </c>
      <c r="D205" t="s">
        <v>451</v>
      </c>
    </row>
    <row r="206" spans="1:5">
      <c r="A206">
        <v>4203</v>
      </c>
      <c r="B206" t="str">
        <f t="shared" si="3"/>
        <v>A4203</v>
      </c>
      <c r="C206" t="s">
        <v>21</v>
      </c>
      <c r="D206" t="s">
        <v>452</v>
      </c>
    </row>
    <row r="207" spans="1:5">
      <c r="A207">
        <v>4204</v>
      </c>
      <c r="B207" t="str">
        <f t="shared" si="3"/>
        <v>A4204</v>
      </c>
      <c r="C207" t="s">
        <v>21</v>
      </c>
      <c r="D207" t="s">
        <v>454</v>
      </c>
    </row>
    <row r="208" spans="1:5">
      <c r="A208">
        <v>4205</v>
      </c>
      <c r="B208" t="str">
        <f t="shared" ref="B208:B271" si="4">"A"&amp;TEXT(A208,"0000")</f>
        <v>A4205</v>
      </c>
      <c r="C208" t="s">
        <v>21</v>
      </c>
      <c r="D208" t="s">
        <v>453</v>
      </c>
    </row>
    <row r="209" spans="1:5">
      <c r="A209">
        <v>4206</v>
      </c>
      <c r="B209" t="str">
        <f t="shared" si="4"/>
        <v>A4206</v>
      </c>
      <c r="C209" t="s">
        <v>21</v>
      </c>
      <c r="D209" t="s">
        <v>455</v>
      </c>
    </row>
    <row r="210" spans="1:5">
      <c r="A210">
        <v>4207</v>
      </c>
      <c r="B210" t="str">
        <f t="shared" si="4"/>
        <v>A4207</v>
      </c>
      <c r="C210" t="s">
        <v>21</v>
      </c>
      <c r="D210" t="s">
        <v>482</v>
      </c>
      <c r="E210" t="s">
        <v>6052</v>
      </c>
    </row>
    <row r="211" spans="1:5">
      <c r="A211">
        <v>4208</v>
      </c>
      <c r="B211" t="str">
        <f t="shared" si="4"/>
        <v>A4208</v>
      </c>
      <c r="C211" t="s">
        <v>21</v>
      </c>
      <c r="D211" t="s">
        <v>500</v>
      </c>
      <c r="E211" t="s">
        <v>6051</v>
      </c>
    </row>
    <row r="212" spans="1:5">
      <c r="A212">
        <v>4209</v>
      </c>
      <c r="B212" t="str">
        <f t="shared" si="4"/>
        <v>A4209</v>
      </c>
      <c r="C212" t="s">
        <v>21</v>
      </c>
      <c r="D212" t="s">
        <v>6102</v>
      </c>
      <c r="E212" t="s">
        <v>662</v>
      </c>
    </row>
    <row r="213" spans="1:5">
      <c r="A213">
        <v>4210</v>
      </c>
      <c r="B213" t="str">
        <f t="shared" si="4"/>
        <v>A4210</v>
      </c>
      <c r="C213" t="s">
        <v>21</v>
      </c>
      <c r="D213" t="s">
        <v>6103</v>
      </c>
      <c r="E213" t="s">
        <v>659</v>
      </c>
    </row>
    <row r="214" spans="1:5">
      <c r="A214">
        <v>4211</v>
      </c>
      <c r="B214" t="str">
        <f t="shared" si="4"/>
        <v>A4211</v>
      </c>
      <c r="C214" t="s">
        <v>21</v>
      </c>
      <c r="D214" t="s">
        <v>6104</v>
      </c>
      <c r="E214" t="s">
        <v>660</v>
      </c>
    </row>
    <row r="215" spans="1:5">
      <c r="A215">
        <v>4212</v>
      </c>
      <c r="B215" t="str">
        <f t="shared" si="4"/>
        <v>A4212</v>
      </c>
      <c r="C215" t="s">
        <v>21</v>
      </c>
      <c r="D215" t="s">
        <v>6105</v>
      </c>
      <c r="E215" t="s">
        <v>661</v>
      </c>
    </row>
    <row r="216" spans="1:5">
      <c r="A216">
        <v>4213</v>
      </c>
      <c r="B216" t="str">
        <f t="shared" si="4"/>
        <v>A4213</v>
      </c>
      <c r="C216" t="s">
        <v>21</v>
      </c>
      <c r="D216" t="s">
        <v>696</v>
      </c>
      <c r="E216" t="s">
        <v>6053</v>
      </c>
    </row>
    <row r="217" spans="1:5">
      <c r="A217">
        <v>4214</v>
      </c>
      <c r="B217" t="str">
        <f t="shared" si="4"/>
        <v>A4214</v>
      </c>
      <c r="C217" t="s">
        <v>21</v>
      </c>
      <c r="D217" t="s">
        <v>711</v>
      </c>
      <c r="E217" t="s">
        <v>719</v>
      </c>
    </row>
    <row r="218" spans="1:5">
      <c r="A218">
        <v>4215</v>
      </c>
      <c r="B218" t="str">
        <f t="shared" si="4"/>
        <v>A4215</v>
      </c>
      <c r="C218" t="s">
        <v>21</v>
      </c>
      <c r="D218" t="s">
        <v>712</v>
      </c>
      <c r="E218" t="s">
        <v>720</v>
      </c>
    </row>
    <row r="219" spans="1:5">
      <c r="A219">
        <v>4216</v>
      </c>
      <c r="B219" t="str">
        <f t="shared" si="4"/>
        <v>A4216</v>
      </c>
      <c r="C219" t="s">
        <v>21</v>
      </c>
      <c r="D219" t="s">
        <v>713</v>
      </c>
      <c r="E219" t="s">
        <v>716</v>
      </c>
    </row>
    <row r="220" spans="1:5">
      <c r="A220">
        <v>4217</v>
      </c>
      <c r="B220" t="str">
        <f t="shared" si="4"/>
        <v>A4217</v>
      </c>
      <c r="C220" t="s">
        <v>21</v>
      </c>
      <c r="D220" t="s">
        <v>714</v>
      </c>
      <c r="E220" t="s">
        <v>717</v>
      </c>
    </row>
    <row r="221" spans="1:5">
      <c r="A221">
        <v>4218</v>
      </c>
      <c r="B221" t="str">
        <f t="shared" si="4"/>
        <v>A4218</v>
      </c>
      <c r="C221" t="s">
        <v>21</v>
      </c>
      <c r="D221" t="s">
        <v>715</v>
      </c>
      <c r="E221" t="s">
        <v>718</v>
      </c>
    </row>
    <row r="222" spans="1:5">
      <c r="A222">
        <v>4219</v>
      </c>
      <c r="B222" t="str">
        <f t="shared" si="4"/>
        <v>A4219</v>
      </c>
      <c r="C222" t="s">
        <v>21</v>
      </c>
      <c r="D222" t="s">
        <v>725</v>
      </c>
    </row>
    <row r="223" spans="1:5">
      <c r="A223">
        <v>4220</v>
      </c>
      <c r="B223" t="str">
        <f t="shared" si="4"/>
        <v>A4220</v>
      </c>
      <c r="C223" t="s">
        <v>21</v>
      </c>
      <c r="D223" t="s">
        <v>726</v>
      </c>
    </row>
    <row r="224" spans="1:5">
      <c r="A224">
        <v>4221</v>
      </c>
      <c r="B224" t="str">
        <f t="shared" si="4"/>
        <v>A4221</v>
      </c>
      <c r="C224" t="s">
        <v>21</v>
      </c>
      <c r="D224" t="s">
        <v>727</v>
      </c>
    </row>
    <row r="225" spans="1:5">
      <c r="A225">
        <v>4222</v>
      </c>
      <c r="B225" t="str">
        <f t="shared" si="4"/>
        <v>A4222</v>
      </c>
      <c r="C225" t="s">
        <v>21</v>
      </c>
      <c r="D225" t="s">
        <v>728</v>
      </c>
    </row>
    <row r="226" spans="1:5">
      <c r="A226">
        <v>4223</v>
      </c>
      <c r="B226" t="str">
        <f t="shared" si="4"/>
        <v>A4223</v>
      </c>
      <c r="C226" t="s">
        <v>21</v>
      </c>
      <c r="D226" t="s">
        <v>729</v>
      </c>
    </row>
    <row r="227" spans="1:5">
      <c r="A227">
        <v>4224</v>
      </c>
      <c r="B227" t="str">
        <f t="shared" si="4"/>
        <v>A4224</v>
      </c>
      <c r="C227" t="s">
        <v>21</v>
      </c>
      <c r="D227" t="s">
        <v>730</v>
      </c>
      <c r="E227" t="s">
        <v>6056</v>
      </c>
    </row>
    <row r="228" spans="1:5">
      <c r="A228">
        <v>4225</v>
      </c>
      <c r="B228" t="str">
        <f t="shared" si="4"/>
        <v>A4225</v>
      </c>
      <c r="C228" t="s">
        <v>21</v>
      </c>
      <c r="D228" t="s">
        <v>731</v>
      </c>
      <c r="E228" t="s">
        <v>6130</v>
      </c>
    </row>
    <row r="229" spans="1:5">
      <c r="A229">
        <v>4226</v>
      </c>
      <c r="B229" t="str">
        <f t="shared" si="4"/>
        <v>A4226</v>
      </c>
      <c r="C229" t="s">
        <v>21</v>
      </c>
      <c r="D229" t="s">
        <v>732</v>
      </c>
    </row>
    <row r="230" spans="1:5">
      <c r="A230">
        <v>4227</v>
      </c>
      <c r="B230" t="str">
        <f t="shared" si="4"/>
        <v>A4227</v>
      </c>
      <c r="C230" t="s">
        <v>21</v>
      </c>
      <c r="D230" t="s">
        <v>733</v>
      </c>
    </row>
    <row r="231" spans="1:5">
      <c r="A231">
        <v>4228</v>
      </c>
      <c r="B231" t="str">
        <f t="shared" si="4"/>
        <v>A4228</v>
      </c>
      <c r="C231" t="s">
        <v>21</v>
      </c>
      <c r="D231" t="s">
        <v>734</v>
      </c>
    </row>
    <row r="232" spans="1:5">
      <c r="A232">
        <v>4229</v>
      </c>
      <c r="B232" t="str">
        <f t="shared" si="4"/>
        <v>A4229</v>
      </c>
      <c r="C232" t="s">
        <v>21</v>
      </c>
      <c r="D232" t="s">
        <v>739</v>
      </c>
      <c r="E232" t="s">
        <v>5480</v>
      </c>
    </row>
    <row r="233" spans="1:5">
      <c r="A233">
        <v>4230</v>
      </c>
      <c r="B233" t="str">
        <f t="shared" si="4"/>
        <v>A4230</v>
      </c>
      <c r="C233" t="s">
        <v>21</v>
      </c>
      <c r="D233" t="s">
        <v>740</v>
      </c>
      <c r="E233" t="s">
        <v>5481</v>
      </c>
    </row>
    <row r="234" spans="1:5">
      <c r="A234">
        <v>4231</v>
      </c>
      <c r="B234" t="str">
        <f t="shared" si="4"/>
        <v>A4231</v>
      </c>
      <c r="C234" t="s">
        <v>21</v>
      </c>
      <c r="D234" t="s">
        <v>741</v>
      </c>
    </row>
    <row r="235" spans="1:5">
      <c r="A235">
        <v>4232</v>
      </c>
      <c r="B235" t="str">
        <f t="shared" si="4"/>
        <v>A4232</v>
      </c>
      <c r="C235" t="s">
        <v>21</v>
      </c>
      <c r="D235" t="s">
        <v>742</v>
      </c>
    </row>
    <row r="236" spans="1:5">
      <c r="A236">
        <v>4233</v>
      </c>
      <c r="B236" t="str">
        <f t="shared" si="4"/>
        <v>A4233</v>
      </c>
      <c r="C236" t="s">
        <v>21</v>
      </c>
      <c r="D236" t="s">
        <v>743</v>
      </c>
      <c r="E236" t="s">
        <v>5539</v>
      </c>
    </row>
    <row r="237" spans="1:5">
      <c r="A237">
        <v>4234</v>
      </c>
      <c r="B237" t="str">
        <f t="shared" si="4"/>
        <v>A4234</v>
      </c>
      <c r="C237" t="s">
        <v>21</v>
      </c>
      <c r="D237" t="s">
        <v>761</v>
      </c>
      <c r="E237" t="s">
        <v>5970</v>
      </c>
    </row>
    <row r="238" spans="1:5">
      <c r="A238">
        <v>4235</v>
      </c>
      <c r="B238" t="str">
        <f t="shared" si="4"/>
        <v>A4235</v>
      </c>
      <c r="C238" t="s">
        <v>21</v>
      </c>
      <c r="D238" t="s">
        <v>762</v>
      </c>
      <c r="E238" t="s">
        <v>5970</v>
      </c>
    </row>
    <row r="239" spans="1:5">
      <c r="A239">
        <v>4236</v>
      </c>
      <c r="B239" t="str">
        <f t="shared" si="4"/>
        <v>A4236</v>
      </c>
      <c r="C239" t="s">
        <v>21</v>
      </c>
      <c r="D239" t="s">
        <v>745</v>
      </c>
      <c r="E239" t="s">
        <v>5998</v>
      </c>
    </row>
    <row r="240" spans="1:5">
      <c r="A240">
        <v>4237</v>
      </c>
      <c r="B240" t="str">
        <f t="shared" si="4"/>
        <v>A4237</v>
      </c>
      <c r="C240" t="s">
        <v>21</v>
      </c>
      <c r="D240" t="s">
        <v>746</v>
      </c>
      <c r="E240" t="s">
        <v>5999</v>
      </c>
    </row>
    <row r="241" spans="1:5">
      <c r="A241">
        <v>4238</v>
      </c>
      <c r="B241" t="str">
        <f t="shared" si="4"/>
        <v>A4238</v>
      </c>
      <c r="C241" t="s">
        <v>21</v>
      </c>
      <c r="D241" t="s">
        <v>747</v>
      </c>
      <c r="E241" t="s">
        <v>5997</v>
      </c>
    </row>
    <row r="242" spans="1:5">
      <c r="A242">
        <v>4239</v>
      </c>
      <c r="B242" t="str">
        <f t="shared" si="4"/>
        <v>A4239</v>
      </c>
      <c r="C242" t="s">
        <v>21</v>
      </c>
      <c r="D242" t="s">
        <v>748</v>
      </c>
      <c r="E242" t="s">
        <v>5997</v>
      </c>
    </row>
    <row r="243" spans="1:5">
      <c r="A243">
        <v>4240</v>
      </c>
      <c r="B243" t="str">
        <f t="shared" si="4"/>
        <v>A4240</v>
      </c>
      <c r="C243" t="s">
        <v>21</v>
      </c>
      <c r="D243" t="s">
        <v>744</v>
      </c>
      <c r="E243" t="s">
        <v>6047</v>
      </c>
    </row>
    <row r="244" spans="1:5">
      <c r="A244">
        <v>4241</v>
      </c>
      <c r="B244" t="str">
        <f t="shared" si="4"/>
        <v>A4241</v>
      </c>
      <c r="C244" t="s">
        <v>21</v>
      </c>
      <c r="D244" t="s">
        <v>749</v>
      </c>
    </row>
    <row r="245" spans="1:5">
      <c r="A245">
        <v>4242</v>
      </c>
      <c r="B245" t="str">
        <f t="shared" si="4"/>
        <v>A4242</v>
      </c>
      <c r="C245" t="s">
        <v>21</v>
      </c>
      <c r="D245" t="s">
        <v>763</v>
      </c>
      <c r="E245" t="s">
        <v>6177</v>
      </c>
    </row>
    <row r="246" spans="1:5">
      <c r="A246">
        <v>4243</v>
      </c>
      <c r="B246" t="str">
        <f t="shared" si="4"/>
        <v>A4243</v>
      </c>
      <c r="C246" t="s">
        <v>21</v>
      </c>
      <c r="D246" t="s">
        <v>764</v>
      </c>
      <c r="E246" t="s">
        <v>5538</v>
      </c>
    </row>
    <row r="247" spans="1:5">
      <c r="A247">
        <v>4244</v>
      </c>
      <c r="B247" t="str">
        <f t="shared" si="4"/>
        <v>A4244</v>
      </c>
      <c r="C247" t="s">
        <v>21</v>
      </c>
      <c r="D247" t="s">
        <v>768</v>
      </c>
      <c r="E247" t="s">
        <v>6178</v>
      </c>
    </row>
    <row r="248" spans="1:5">
      <c r="A248">
        <v>4245</v>
      </c>
      <c r="B248" t="str">
        <f t="shared" si="4"/>
        <v>A4245</v>
      </c>
      <c r="C248" t="s">
        <v>21</v>
      </c>
      <c r="D248" t="s">
        <v>769</v>
      </c>
      <c r="E248" t="s">
        <v>6179</v>
      </c>
    </row>
    <row r="249" spans="1:5">
      <c r="A249">
        <v>4246</v>
      </c>
      <c r="B249" t="str">
        <f t="shared" si="4"/>
        <v>A4246</v>
      </c>
      <c r="C249" t="s">
        <v>21</v>
      </c>
      <c r="D249" t="s">
        <v>770</v>
      </c>
      <c r="E249" t="s">
        <v>6180</v>
      </c>
    </row>
    <row r="250" spans="1:5">
      <c r="A250">
        <v>4247</v>
      </c>
      <c r="B250" t="str">
        <f t="shared" si="4"/>
        <v>A4247</v>
      </c>
      <c r="C250" t="s">
        <v>21</v>
      </c>
      <c r="D250" t="s">
        <v>771</v>
      </c>
      <c r="E250" t="s">
        <v>6181</v>
      </c>
    </row>
    <row r="251" spans="1:5">
      <c r="A251">
        <v>4248</v>
      </c>
      <c r="B251" t="str">
        <f t="shared" si="4"/>
        <v>A4248</v>
      </c>
      <c r="C251" t="s">
        <v>21</v>
      </c>
      <c r="D251" t="s">
        <v>772</v>
      </c>
      <c r="E251" t="s">
        <v>6182</v>
      </c>
    </row>
    <row r="252" spans="1:5">
      <c r="A252">
        <v>4249</v>
      </c>
      <c r="B252" t="str">
        <f t="shared" si="4"/>
        <v>A4249</v>
      </c>
      <c r="C252" t="s">
        <v>21</v>
      </c>
      <c r="D252" t="s">
        <v>773</v>
      </c>
      <c r="E252" t="s">
        <v>6181</v>
      </c>
    </row>
    <row r="253" spans="1:5">
      <c r="A253">
        <v>4250</v>
      </c>
      <c r="B253" t="str">
        <f t="shared" si="4"/>
        <v>A4250</v>
      </c>
      <c r="C253" t="s">
        <v>21</v>
      </c>
      <c r="D253" t="s">
        <v>774</v>
      </c>
      <c r="E253" t="s">
        <v>5955</v>
      </c>
    </row>
    <row r="254" spans="1:5">
      <c r="A254">
        <v>4251</v>
      </c>
      <c r="B254" t="str">
        <f t="shared" si="4"/>
        <v>A4251</v>
      </c>
      <c r="C254" t="s">
        <v>21</v>
      </c>
      <c r="D254" t="s">
        <v>775</v>
      </c>
      <c r="E254" t="s">
        <v>5956</v>
      </c>
    </row>
    <row r="255" spans="1:5">
      <c r="A255">
        <v>4252</v>
      </c>
      <c r="B255" t="str">
        <f t="shared" si="4"/>
        <v>A4252</v>
      </c>
      <c r="C255" t="s">
        <v>21</v>
      </c>
      <c r="D255" t="s">
        <v>776</v>
      </c>
      <c r="E255" t="s">
        <v>5956</v>
      </c>
    </row>
    <row r="256" spans="1:5">
      <c r="A256">
        <v>4253</v>
      </c>
      <c r="B256" t="str">
        <f t="shared" si="4"/>
        <v>A4253</v>
      </c>
      <c r="C256" t="s">
        <v>21</v>
      </c>
      <c r="D256" t="s">
        <v>777</v>
      </c>
      <c r="E256" t="s">
        <v>5956</v>
      </c>
    </row>
    <row r="257" spans="1:5">
      <c r="A257">
        <v>4254</v>
      </c>
      <c r="B257" t="str">
        <f t="shared" si="4"/>
        <v>A4254</v>
      </c>
      <c r="C257" t="s">
        <v>21</v>
      </c>
      <c r="D257" t="s">
        <v>778</v>
      </c>
      <c r="E257" t="s">
        <v>5516</v>
      </c>
    </row>
    <row r="258" spans="1:5">
      <c r="A258">
        <v>4255</v>
      </c>
      <c r="B258" t="str">
        <f t="shared" si="4"/>
        <v>A4255</v>
      </c>
      <c r="C258" t="s">
        <v>21</v>
      </c>
      <c r="D258" t="s">
        <v>779</v>
      </c>
      <c r="E258" t="s">
        <v>5475</v>
      </c>
    </row>
    <row r="259" spans="1:5">
      <c r="A259">
        <v>4256</v>
      </c>
      <c r="B259" t="str">
        <f t="shared" si="4"/>
        <v>A4256</v>
      </c>
      <c r="C259" t="s">
        <v>21</v>
      </c>
      <c r="D259" t="s">
        <v>780</v>
      </c>
      <c r="E259" t="s">
        <v>5475</v>
      </c>
    </row>
    <row r="260" spans="1:5">
      <c r="A260">
        <v>4257</v>
      </c>
      <c r="B260" t="str">
        <f t="shared" si="4"/>
        <v>A4257</v>
      </c>
      <c r="C260" t="s">
        <v>21</v>
      </c>
      <c r="D260" t="s">
        <v>781</v>
      </c>
      <c r="E260" t="s">
        <v>5479</v>
      </c>
    </row>
    <row r="261" spans="1:5">
      <c r="A261">
        <v>4258</v>
      </c>
      <c r="B261" t="str">
        <f t="shared" si="4"/>
        <v>A4258</v>
      </c>
      <c r="C261" t="s">
        <v>21</v>
      </c>
      <c r="D261" t="s">
        <v>782</v>
      </c>
      <c r="E261" t="s">
        <v>5479</v>
      </c>
    </row>
    <row r="262" spans="1:5">
      <c r="A262">
        <v>4259</v>
      </c>
      <c r="B262" t="str">
        <f t="shared" si="4"/>
        <v>A4259</v>
      </c>
      <c r="C262" t="s">
        <v>21</v>
      </c>
      <c r="D262" t="s">
        <v>783</v>
      </c>
      <c r="E262" t="s">
        <v>5479</v>
      </c>
    </row>
    <row r="263" spans="1:5">
      <c r="A263">
        <v>4260</v>
      </c>
      <c r="B263" t="str">
        <f t="shared" si="4"/>
        <v>A4260</v>
      </c>
      <c r="C263" t="s">
        <v>21</v>
      </c>
      <c r="D263" t="s">
        <v>784</v>
      </c>
      <c r="E263" t="s">
        <v>5997</v>
      </c>
    </row>
    <row r="264" spans="1:5">
      <c r="A264">
        <v>4261</v>
      </c>
      <c r="B264" t="str">
        <f t="shared" si="4"/>
        <v>A4261</v>
      </c>
      <c r="C264" t="s">
        <v>21</v>
      </c>
      <c r="D264" t="s">
        <v>785</v>
      </c>
      <c r="E264" t="s">
        <v>5997</v>
      </c>
    </row>
    <row r="265" spans="1:5">
      <c r="A265">
        <v>4262</v>
      </c>
      <c r="B265" t="str">
        <f t="shared" si="4"/>
        <v>A4262</v>
      </c>
      <c r="C265" t="s">
        <v>21</v>
      </c>
      <c r="D265" t="s">
        <v>787</v>
      </c>
      <c r="E265" t="s">
        <v>6000</v>
      </c>
    </row>
    <row r="266" spans="1:5">
      <c r="A266">
        <v>4263</v>
      </c>
      <c r="B266" t="str">
        <f t="shared" si="4"/>
        <v>A4263</v>
      </c>
      <c r="C266" t="s">
        <v>21</v>
      </c>
      <c r="D266" t="s">
        <v>786</v>
      </c>
      <c r="E266" t="s">
        <v>5997</v>
      </c>
    </row>
    <row r="267" spans="1:5">
      <c r="A267">
        <v>4264</v>
      </c>
      <c r="B267" t="str">
        <f t="shared" si="4"/>
        <v>A4264</v>
      </c>
      <c r="C267" t="s">
        <v>21</v>
      </c>
      <c r="D267" t="s">
        <v>788</v>
      </c>
      <c r="E267" t="s">
        <v>5997</v>
      </c>
    </row>
    <row r="268" spans="1:5">
      <c r="A268">
        <v>4265</v>
      </c>
      <c r="B268" t="str">
        <f t="shared" si="4"/>
        <v>A4265</v>
      </c>
      <c r="C268" t="s">
        <v>21</v>
      </c>
      <c r="D268" t="s">
        <v>812</v>
      </c>
      <c r="E268" t="s">
        <v>5997</v>
      </c>
    </row>
    <row r="269" spans="1:5">
      <c r="A269">
        <v>4266</v>
      </c>
      <c r="B269" t="str">
        <f t="shared" si="4"/>
        <v>A4266</v>
      </c>
      <c r="C269" t="s">
        <v>21</v>
      </c>
      <c r="D269" t="s">
        <v>789</v>
      </c>
      <c r="E269" t="s">
        <v>5997</v>
      </c>
    </row>
    <row r="270" spans="1:5">
      <c r="A270">
        <v>4267</v>
      </c>
      <c r="B270" t="str">
        <f t="shared" si="4"/>
        <v>A4267</v>
      </c>
      <c r="C270" t="s">
        <v>21</v>
      </c>
      <c r="D270" t="s">
        <v>790</v>
      </c>
      <c r="E270" t="s">
        <v>5997</v>
      </c>
    </row>
    <row r="271" spans="1:5">
      <c r="A271">
        <v>4268</v>
      </c>
      <c r="B271" t="str">
        <f t="shared" si="4"/>
        <v>A4268</v>
      </c>
      <c r="C271" t="s">
        <v>21</v>
      </c>
      <c r="D271" t="s">
        <v>791</v>
      </c>
      <c r="E271" t="s">
        <v>5997</v>
      </c>
    </row>
    <row r="272" spans="1:5">
      <c r="A272">
        <v>4269</v>
      </c>
      <c r="B272" t="str">
        <f t="shared" ref="B272:B282" si="5">"A"&amp;TEXT(A272,"0000")</f>
        <v>A4269</v>
      </c>
      <c r="C272" t="s">
        <v>21</v>
      </c>
      <c r="D272" t="s">
        <v>792</v>
      </c>
      <c r="E272" t="s">
        <v>5997</v>
      </c>
    </row>
    <row r="273" spans="1:5">
      <c r="A273">
        <v>4270</v>
      </c>
      <c r="B273" t="str">
        <f t="shared" si="5"/>
        <v>A4270</v>
      </c>
      <c r="C273" t="s">
        <v>21</v>
      </c>
      <c r="D273" t="s">
        <v>793</v>
      </c>
      <c r="E273" t="s">
        <v>5997</v>
      </c>
    </row>
    <row r="274" spans="1:5">
      <c r="A274">
        <v>4271</v>
      </c>
      <c r="B274" t="str">
        <f t="shared" si="5"/>
        <v>A4271</v>
      </c>
      <c r="C274" t="s">
        <v>21</v>
      </c>
      <c r="D274" t="s">
        <v>794</v>
      </c>
      <c r="E274" t="s">
        <v>5997</v>
      </c>
    </row>
    <row r="275" spans="1:5">
      <c r="A275">
        <v>4272</v>
      </c>
      <c r="B275" t="str">
        <f t="shared" si="5"/>
        <v>A4272</v>
      </c>
      <c r="C275" t="s">
        <v>21</v>
      </c>
      <c r="D275" t="s">
        <v>795</v>
      </c>
      <c r="E275" t="s">
        <v>5997</v>
      </c>
    </row>
    <row r="276" spans="1:5">
      <c r="A276">
        <v>4273</v>
      </c>
      <c r="B276" t="str">
        <f t="shared" si="5"/>
        <v>A4273</v>
      </c>
      <c r="C276" t="s">
        <v>21</v>
      </c>
      <c r="D276" t="s">
        <v>796</v>
      </c>
      <c r="E276" t="s">
        <v>5997</v>
      </c>
    </row>
    <row r="277" spans="1:5">
      <c r="A277">
        <v>4274</v>
      </c>
      <c r="B277" t="str">
        <f t="shared" si="5"/>
        <v>A4274</v>
      </c>
      <c r="C277" t="s">
        <v>21</v>
      </c>
      <c r="D277" t="s">
        <v>797</v>
      </c>
      <c r="E277" t="s">
        <v>5997</v>
      </c>
    </row>
    <row r="278" spans="1:5">
      <c r="A278">
        <v>4275</v>
      </c>
      <c r="B278" t="str">
        <f t="shared" si="5"/>
        <v>A4275</v>
      </c>
      <c r="C278" t="s">
        <v>21</v>
      </c>
      <c r="D278" t="s">
        <v>798</v>
      </c>
      <c r="E278" t="s">
        <v>5997</v>
      </c>
    </row>
    <row r="279" spans="1:5">
      <c r="A279">
        <v>4276</v>
      </c>
      <c r="B279" t="str">
        <f t="shared" si="5"/>
        <v>A4276</v>
      </c>
      <c r="C279" t="s">
        <v>21</v>
      </c>
      <c r="D279" t="s">
        <v>799</v>
      </c>
      <c r="E279" t="s">
        <v>5997</v>
      </c>
    </row>
    <row r="280" spans="1:5">
      <c r="A280">
        <v>4277</v>
      </c>
      <c r="B280" t="str">
        <f t="shared" si="5"/>
        <v>A4277</v>
      </c>
      <c r="C280" t="s">
        <v>21</v>
      </c>
      <c r="D280" t="s">
        <v>1338</v>
      </c>
      <c r="E280" t="s">
        <v>5476</v>
      </c>
    </row>
    <row r="281" spans="1:5">
      <c r="A281">
        <v>4278</v>
      </c>
      <c r="B281" t="str">
        <f t="shared" si="5"/>
        <v>A4278</v>
      </c>
      <c r="C281" t="s">
        <v>21</v>
      </c>
      <c r="D281" t="s">
        <v>813</v>
      </c>
      <c r="E281" t="s">
        <v>5475</v>
      </c>
    </row>
    <row r="282" spans="1:5">
      <c r="A282">
        <v>4279</v>
      </c>
      <c r="B282" t="str">
        <f t="shared" si="5"/>
        <v>A4279</v>
      </c>
      <c r="C282" t="s">
        <v>21</v>
      </c>
      <c r="D282" t="s">
        <v>814</v>
      </c>
      <c r="E282" t="s">
        <v>5537</v>
      </c>
    </row>
    <row r="283" spans="1:5">
      <c r="A283">
        <v>4280</v>
      </c>
      <c r="B283" t="str">
        <f t="shared" ref="B283:B300" si="6">"A"&amp;TEXT(A283,"0000")</f>
        <v>A4280</v>
      </c>
      <c r="C283" t="s">
        <v>21</v>
      </c>
      <c r="D283" t="s">
        <v>815</v>
      </c>
      <c r="E283" t="s">
        <v>5537</v>
      </c>
    </row>
    <row r="284" spans="1:5">
      <c r="A284">
        <v>4281</v>
      </c>
      <c r="B284" t="str">
        <f t="shared" si="6"/>
        <v>A4281</v>
      </c>
      <c r="C284" t="s">
        <v>21</v>
      </c>
      <c r="D284" t="s">
        <v>816</v>
      </c>
      <c r="E284" t="s">
        <v>5537</v>
      </c>
    </row>
    <row r="285" spans="1:5">
      <c r="A285">
        <v>4282</v>
      </c>
      <c r="B285" t="str">
        <f t="shared" si="6"/>
        <v>A4282</v>
      </c>
      <c r="C285" t="s">
        <v>21</v>
      </c>
      <c r="D285" t="s">
        <v>1337</v>
      </c>
      <c r="E285" t="s">
        <v>5672</v>
      </c>
    </row>
    <row r="286" spans="1:5">
      <c r="A286">
        <v>4283</v>
      </c>
      <c r="B286" t="str">
        <f t="shared" si="6"/>
        <v>A4283</v>
      </c>
      <c r="C286" t="s">
        <v>21</v>
      </c>
      <c r="D286" t="s">
        <v>817</v>
      </c>
      <c r="E286" t="s">
        <v>5475</v>
      </c>
    </row>
    <row r="287" spans="1:5">
      <c r="A287">
        <v>4284</v>
      </c>
      <c r="B287" t="str">
        <f t="shared" si="6"/>
        <v>A4284</v>
      </c>
      <c r="C287" t="s">
        <v>21</v>
      </c>
      <c r="D287" t="s">
        <v>818</v>
      </c>
      <c r="E287" t="s">
        <v>5475</v>
      </c>
    </row>
    <row r="288" spans="1:5">
      <c r="A288">
        <v>4285</v>
      </c>
      <c r="B288" t="str">
        <f t="shared" si="6"/>
        <v>A4285</v>
      </c>
      <c r="C288" t="s">
        <v>21</v>
      </c>
      <c r="D288" t="s">
        <v>819</v>
      </c>
      <c r="E288" t="s">
        <v>5856</v>
      </c>
    </row>
    <row r="289" spans="1:5">
      <c r="A289">
        <v>4286</v>
      </c>
      <c r="B289" t="str">
        <f t="shared" si="6"/>
        <v>A4286</v>
      </c>
      <c r="C289" t="s">
        <v>21</v>
      </c>
      <c r="D289" t="s">
        <v>820</v>
      </c>
      <c r="E289" t="s">
        <v>5857</v>
      </c>
    </row>
    <row r="290" spans="1:5">
      <c r="A290">
        <v>4287</v>
      </c>
      <c r="B290" t="str">
        <f t="shared" si="6"/>
        <v>A4287</v>
      </c>
      <c r="C290" t="s">
        <v>21</v>
      </c>
      <c r="D290" t="s">
        <v>821</v>
      </c>
      <c r="E290" t="s">
        <v>5197</v>
      </c>
    </row>
    <row r="291" spans="1:5">
      <c r="A291">
        <v>4288</v>
      </c>
      <c r="B291" t="str">
        <f t="shared" si="6"/>
        <v>A4288</v>
      </c>
      <c r="C291" t="s">
        <v>21</v>
      </c>
      <c r="D291" t="s">
        <v>822</v>
      </c>
      <c r="E291" t="s">
        <v>5198</v>
      </c>
    </row>
    <row r="292" spans="1:5">
      <c r="A292">
        <v>4289</v>
      </c>
      <c r="B292" t="str">
        <f t="shared" si="6"/>
        <v>A4289</v>
      </c>
      <c r="C292" t="s">
        <v>21</v>
      </c>
      <c r="D292" t="s">
        <v>823</v>
      </c>
      <c r="E292" t="s">
        <v>5858</v>
      </c>
    </row>
    <row r="293" spans="1:5">
      <c r="A293">
        <v>4290</v>
      </c>
      <c r="B293" t="str">
        <f t="shared" si="6"/>
        <v>A4290</v>
      </c>
      <c r="C293" t="s">
        <v>21</v>
      </c>
      <c r="D293" t="s">
        <v>824</v>
      </c>
      <c r="E293" t="s">
        <v>5859</v>
      </c>
    </row>
    <row r="294" spans="1:5">
      <c r="A294">
        <v>4291</v>
      </c>
      <c r="B294" t="str">
        <f t="shared" si="6"/>
        <v>A4291</v>
      </c>
      <c r="C294" t="s">
        <v>21</v>
      </c>
      <c r="D294" t="s">
        <v>825</v>
      </c>
      <c r="E294" t="s">
        <v>5199</v>
      </c>
    </row>
    <row r="295" spans="1:5">
      <c r="A295">
        <v>4292</v>
      </c>
      <c r="B295" t="str">
        <f t="shared" si="6"/>
        <v>A4292</v>
      </c>
      <c r="C295" t="s">
        <v>21</v>
      </c>
      <c r="D295" t="s">
        <v>826</v>
      </c>
      <c r="E295" t="s">
        <v>5200</v>
      </c>
    </row>
    <row r="296" spans="1:5">
      <c r="A296">
        <v>4293</v>
      </c>
      <c r="B296" t="str">
        <f t="shared" si="6"/>
        <v>A4293</v>
      </c>
      <c r="C296" t="s">
        <v>21</v>
      </c>
      <c r="D296" t="s">
        <v>827</v>
      </c>
      <c r="E296" t="s">
        <v>5201</v>
      </c>
    </row>
    <row r="297" spans="1:5">
      <c r="A297">
        <v>4294</v>
      </c>
      <c r="B297" t="str">
        <f t="shared" si="6"/>
        <v>A4294</v>
      </c>
      <c r="C297" t="s">
        <v>21</v>
      </c>
      <c r="D297" t="s">
        <v>828</v>
      </c>
      <c r="E297" t="s">
        <v>5202</v>
      </c>
    </row>
    <row r="298" spans="1:5">
      <c r="A298">
        <v>4295</v>
      </c>
      <c r="B298" t="str">
        <f t="shared" si="6"/>
        <v>A4295</v>
      </c>
      <c r="C298" t="s">
        <v>21</v>
      </c>
      <c r="D298" t="s">
        <v>829</v>
      </c>
      <c r="E298" t="s">
        <v>5203</v>
      </c>
    </row>
    <row r="299" spans="1:5">
      <c r="A299">
        <v>4296</v>
      </c>
      <c r="B299" t="str">
        <f t="shared" si="6"/>
        <v>A4296</v>
      </c>
      <c r="C299" t="s">
        <v>21</v>
      </c>
      <c r="D299" t="s">
        <v>830</v>
      </c>
      <c r="E299" t="s">
        <v>5204</v>
      </c>
    </row>
    <row r="300" spans="1:5">
      <c r="A300">
        <v>4297</v>
      </c>
      <c r="B300" t="str">
        <f t="shared" si="6"/>
        <v>A4297</v>
      </c>
      <c r="C300" t="s">
        <v>21</v>
      </c>
      <c r="D300" t="s">
        <v>831</v>
      </c>
      <c r="E300" t="s">
        <v>5205</v>
      </c>
    </row>
    <row r="301" spans="1:5">
      <c r="A301">
        <v>4298</v>
      </c>
      <c r="B301" t="str">
        <f t="shared" ref="B301:B364" si="7">"A"&amp;TEXT(A301,"0000")</f>
        <v>A4298</v>
      </c>
      <c r="C301" t="s">
        <v>21</v>
      </c>
      <c r="D301" t="s">
        <v>832</v>
      </c>
      <c r="E301" t="s">
        <v>5206</v>
      </c>
    </row>
    <row r="302" spans="1:5">
      <c r="A302">
        <v>4299</v>
      </c>
      <c r="B302" t="str">
        <f t="shared" si="7"/>
        <v>A4299</v>
      </c>
      <c r="C302" t="s">
        <v>21</v>
      </c>
      <c r="D302" t="s">
        <v>833</v>
      </c>
      <c r="E302" t="s">
        <v>5207</v>
      </c>
    </row>
    <row r="303" spans="1:5">
      <c r="A303">
        <v>4300</v>
      </c>
      <c r="B303" t="str">
        <f t="shared" si="7"/>
        <v>A4300</v>
      </c>
      <c r="C303" t="s">
        <v>21</v>
      </c>
      <c r="D303" t="s">
        <v>834</v>
      </c>
      <c r="E303" t="s">
        <v>5208</v>
      </c>
    </row>
    <row r="304" spans="1:5">
      <c r="A304">
        <v>4301</v>
      </c>
      <c r="B304" t="str">
        <f t="shared" si="7"/>
        <v>A4301</v>
      </c>
      <c r="C304" t="s">
        <v>21</v>
      </c>
      <c r="D304" t="s">
        <v>835</v>
      </c>
      <c r="E304" t="s">
        <v>5209</v>
      </c>
    </row>
    <row r="305" spans="1:5">
      <c r="A305">
        <v>4302</v>
      </c>
      <c r="B305" t="str">
        <f t="shared" si="7"/>
        <v>A4302</v>
      </c>
      <c r="C305" t="s">
        <v>21</v>
      </c>
      <c r="D305" t="s">
        <v>836</v>
      </c>
      <c r="E305" t="s">
        <v>5210</v>
      </c>
    </row>
    <row r="306" spans="1:5">
      <c r="A306">
        <v>4303</v>
      </c>
      <c r="B306" t="str">
        <f t="shared" si="7"/>
        <v>A4303</v>
      </c>
      <c r="C306" t="s">
        <v>21</v>
      </c>
      <c r="D306" t="s">
        <v>837</v>
      </c>
      <c r="E306" t="s">
        <v>5199</v>
      </c>
    </row>
    <row r="307" spans="1:5">
      <c r="A307">
        <v>4304</v>
      </c>
      <c r="B307" t="str">
        <f t="shared" si="7"/>
        <v>A4304</v>
      </c>
      <c r="C307" t="s">
        <v>21</v>
      </c>
      <c r="D307" t="s">
        <v>838</v>
      </c>
      <c r="E307" t="s">
        <v>5200</v>
      </c>
    </row>
    <row r="308" spans="1:5">
      <c r="A308">
        <v>4305</v>
      </c>
      <c r="B308" t="str">
        <f t="shared" si="7"/>
        <v>A4305</v>
      </c>
      <c r="C308" t="s">
        <v>21</v>
      </c>
      <c r="D308" t="s">
        <v>828</v>
      </c>
      <c r="E308" t="s">
        <v>5202</v>
      </c>
    </row>
    <row r="309" spans="1:5">
      <c r="A309">
        <v>4306</v>
      </c>
      <c r="B309" t="str">
        <f t="shared" si="7"/>
        <v>A4306</v>
      </c>
      <c r="C309" t="s">
        <v>21</v>
      </c>
      <c r="D309" t="s">
        <v>839</v>
      </c>
      <c r="E309" t="s">
        <v>5211</v>
      </c>
    </row>
    <row r="310" spans="1:5">
      <c r="A310">
        <v>4307</v>
      </c>
      <c r="B310" t="str">
        <f t="shared" si="7"/>
        <v>A4307</v>
      </c>
      <c r="C310" t="s">
        <v>21</v>
      </c>
      <c r="D310" t="s">
        <v>840</v>
      </c>
      <c r="E310" t="s">
        <v>5212</v>
      </c>
    </row>
    <row r="311" spans="1:5">
      <c r="A311">
        <v>4308</v>
      </c>
      <c r="B311" t="str">
        <f t="shared" si="7"/>
        <v>A4308</v>
      </c>
      <c r="C311" t="s">
        <v>21</v>
      </c>
      <c r="D311" t="s">
        <v>841</v>
      </c>
      <c r="E311" t="s">
        <v>5213</v>
      </c>
    </row>
    <row r="312" spans="1:5">
      <c r="A312">
        <v>4309</v>
      </c>
      <c r="B312" t="str">
        <f t="shared" si="7"/>
        <v>A4309</v>
      </c>
      <c r="C312" t="s">
        <v>21</v>
      </c>
      <c r="D312" t="s">
        <v>842</v>
      </c>
      <c r="E312" t="s">
        <v>5214</v>
      </c>
    </row>
    <row r="313" spans="1:5">
      <c r="A313">
        <v>4310</v>
      </c>
      <c r="B313" t="str">
        <f t="shared" si="7"/>
        <v>A4310</v>
      </c>
      <c r="C313" t="s">
        <v>21</v>
      </c>
      <c r="D313" t="s">
        <v>843</v>
      </c>
      <c r="E313" t="s">
        <v>5215</v>
      </c>
    </row>
    <row r="314" spans="1:5">
      <c r="A314">
        <v>4311</v>
      </c>
      <c r="B314" t="str">
        <f t="shared" si="7"/>
        <v>A4311</v>
      </c>
      <c r="C314" t="s">
        <v>21</v>
      </c>
      <c r="D314" t="s">
        <v>844</v>
      </c>
      <c r="E314" t="s">
        <v>5860</v>
      </c>
    </row>
    <row r="315" spans="1:5">
      <c r="A315">
        <v>4312</v>
      </c>
      <c r="B315" t="str">
        <f t="shared" si="7"/>
        <v>A4312</v>
      </c>
      <c r="C315" t="s">
        <v>21</v>
      </c>
      <c r="D315" t="s">
        <v>845</v>
      </c>
      <c r="E315" t="s">
        <v>5216</v>
      </c>
    </row>
    <row r="316" spans="1:5">
      <c r="A316">
        <v>4313</v>
      </c>
      <c r="B316" t="str">
        <f t="shared" si="7"/>
        <v>A4313</v>
      </c>
      <c r="C316" t="s">
        <v>21</v>
      </c>
      <c r="D316" t="s">
        <v>846</v>
      </c>
      <c r="E316" t="s">
        <v>5217</v>
      </c>
    </row>
    <row r="317" spans="1:5">
      <c r="A317">
        <v>4314</v>
      </c>
      <c r="B317" t="str">
        <f t="shared" si="7"/>
        <v>A4314</v>
      </c>
      <c r="C317" t="s">
        <v>21</v>
      </c>
      <c r="D317" t="s">
        <v>847</v>
      </c>
      <c r="E317" t="s">
        <v>5218</v>
      </c>
    </row>
    <row r="318" spans="1:5">
      <c r="A318">
        <v>4315</v>
      </c>
      <c r="B318" t="str">
        <f t="shared" si="7"/>
        <v>A4315</v>
      </c>
      <c r="C318" t="s">
        <v>21</v>
      </c>
      <c r="D318" t="s">
        <v>848</v>
      </c>
      <c r="E318" t="s">
        <v>5219</v>
      </c>
    </row>
    <row r="319" spans="1:5">
      <c r="A319">
        <v>4316</v>
      </c>
      <c r="B319" t="str">
        <f t="shared" si="7"/>
        <v>A4316</v>
      </c>
      <c r="C319" t="s">
        <v>21</v>
      </c>
      <c r="D319" t="s">
        <v>849</v>
      </c>
      <c r="E319" t="s">
        <v>5220</v>
      </c>
    </row>
    <row r="320" spans="1:5">
      <c r="A320">
        <v>4317</v>
      </c>
      <c r="B320" t="str">
        <f t="shared" si="7"/>
        <v>A4317</v>
      </c>
      <c r="C320" t="s">
        <v>21</v>
      </c>
      <c r="D320" t="s">
        <v>850</v>
      </c>
      <c r="E320" t="s">
        <v>5221</v>
      </c>
    </row>
    <row r="321" spans="1:5">
      <c r="A321">
        <v>4318</v>
      </c>
      <c r="B321" t="str">
        <f t="shared" si="7"/>
        <v>A4318</v>
      </c>
      <c r="C321" t="s">
        <v>21</v>
      </c>
      <c r="D321" t="s">
        <v>851</v>
      </c>
      <c r="E321" t="s">
        <v>5222</v>
      </c>
    </row>
    <row r="322" spans="1:5">
      <c r="A322">
        <v>4319</v>
      </c>
      <c r="B322" t="str">
        <f t="shared" si="7"/>
        <v>A4319</v>
      </c>
      <c r="C322" t="s">
        <v>21</v>
      </c>
      <c r="D322" t="s">
        <v>852</v>
      </c>
      <c r="E322" t="s">
        <v>5223</v>
      </c>
    </row>
    <row r="323" spans="1:5">
      <c r="A323">
        <v>4320</v>
      </c>
      <c r="B323" t="str">
        <f t="shared" si="7"/>
        <v>A4320</v>
      </c>
      <c r="C323" t="s">
        <v>21</v>
      </c>
      <c r="D323" t="s">
        <v>853</v>
      </c>
      <c r="E323" t="s">
        <v>5224</v>
      </c>
    </row>
    <row r="324" spans="1:5">
      <c r="A324">
        <v>4321</v>
      </c>
      <c r="B324" t="str">
        <f t="shared" si="7"/>
        <v>A4321</v>
      </c>
      <c r="C324" t="s">
        <v>21</v>
      </c>
      <c r="D324" t="s">
        <v>854</v>
      </c>
      <c r="E324" t="s">
        <v>5225</v>
      </c>
    </row>
    <row r="325" spans="1:5">
      <c r="A325">
        <v>4322</v>
      </c>
      <c r="B325" t="str">
        <f t="shared" si="7"/>
        <v>A4322</v>
      </c>
      <c r="C325" t="s">
        <v>21</v>
      </c>
      <c r="D325" t="s">
        <v>855</v>
      </c>
      <c r="E325" t="s">
        <v>5226</v>
      </c>
    </row>
    <row r="326" spans="1:5">
      <c r="A326">
        <v>4323</v>
      </c>
      <c r="B326" t="str">
        <f t="shared" si="7"/>
        <v>A4323</v>
      </c>
      <c r="C326" t="s">
        <v>21</v>
      </c>
      <c r="D326" t="s">
        <v>856</v>
      </c>
      <c r="E326" t="s">
        <v>5227</v>
      </c>
    </row>
    <row r="327" spans="1:5">
      <c r="A327">
        <v>4324</v>
      </c>
      <c r="B327" t="str">
        <f t="shared" si="7"/>
        <v>A4324</v>
      </c>
      <c r="C327" t="s">
        <v>21</v>
      </c>
      <c r="D327" t="s">
        <v>857</v>
      </c>
      <c r="E327" t="s">
        <v>5228</v>
      </c>
    </row>
    <row r="328" spans="1:5">
      <c r="A328">
        <v>4325</v>
      </c>
      <c r="B328" t="str">
        <f t="shared" si="7"/>
        <v>A4325</v>
      </c>
      <c r="C328" t="s">
        <v>21</v>
      </c>
      <c r="D328" t="s">
        <v>858</v>
      </c>
      <c r="E328" t="s">
        <v>5229</v>
      </c>
    </row>
    <row r="329" spans="1:5">
      <c r="A329">
        <v>4326</v>
      </c>
      <c r="B329" t="str">
        <f t="shared" si="7"/>
        <v>A4326</v>
      </c>
      <c r="C329" t="s">
        <v>21</v>
      </c>
      <c r="D329" t="s">
        <v>859</v>
      </c>
      <c r="E329" t="s">
        <v>5230</v>
      </c>
    </row>
    <row r="330" spans="1:5">
      <c r="A330">
        <v>4327</v>
      </c>
      <c r="B330" t="str">
        <f t="shared" si="7"/>
        <v>A4327</v>
      </c>
      <c r="C330" t="s">
        <v>21</v>
      </c>
      <c r="D330" t="s">
        <v>860</v>
      </c>
      <c r="E330" t="s">
        <v>5231</v>
      </c>
    </row>
    <row r="331" spans="1:5">
      <c r="A331">
        <v>4328</v>
      </c>
      <c r="B331" t="str">
        <f t="shared" si="7"/>
        <v>A4328</v>
      </c>
      <c r="C331" t="s">
        <v>21</v>
      </c>
      <c r="D331" t="s">
        <v>861</v>
      </c>
      <c r="E331" t="s">
        <v>5225</v>
      </c>
    </row>
    <row r="332" spans="1:5">
      <c r="A332">
        <v>4329</v>
      </c>
      <c r="B332" t="str">
        <f t="shared" si="7"/>
        <v>A4329</v>
      </c>
      <c r="C332" t="s">
        <v>21</v>
      </c>
      <c r="D332" t="s">
        <v>862</v>
      </c>
      <c r="E332" t="s">
        <v>5225</v>
      </c>
    </row>
    <row r="333" spans="1:5">
      <c r="A333">
        <v>4330</v>
      </c>
      <c r="B333" t="str">
        <f t="shared" si="7"/>
        <v>A4330</v>
      </c>
      <c r="C333" t="s">
        <v>21</v>
      </c>
      <c r="D333" t="s">
        <v>5196</v>
      </c>
      <c r="E333" t="s">
        <v>5232</v>
      </c>
    </row>
    <row r="334" spans="1:5">
      <c r="A334">
        <v>4331</v>
      </c>
      <c r="B334" t="str">
        <f t="shared" si="7"/>
        <v>A4331</v>
      </c>
      <c r="C334" t="s">
        <v>21</v>
      </c>
      <c r="D334" t="s">
        <v>863</v>
      </c>
      <c r="E334" t="s">
        <v>5233</v>
      </c>
    </row>
    <row r="335" spans="1:5">
      <c r="A335">
        <v>4332</v>
      </c>
      <c r="B335" t="str">
        <f t="shared" si="7"/>
        <v>A4332</v>
      </c>
      <c r="C335" t="s">
        <v>21</v>
      </c>
      <c r="D335" t="s">
        <v>864</v>
      </c>
      <c r="E335" t="s">
        <v>5233</v>
      </c>
    </row>
    <row r="336" spans="1:5">
      <c r="A336">
        <v>4333</v>
      </c>
      <c r="B336" t="str">
        <f t="shared" si="7"/>
        <v>A4333</v>
      </c>
      <c r="C336" t="s">
        <v>21</v>
      </c>
      <c r="D336" t="s">
        <v>865</v>
      </c>
      <c r="E336" t="s">
        <v>5861</v>
      </c>
    </row>
    <row r="337" spans="1:5">
      <c r="A337">
        <v>4334</v>
      </c>
      <c r="B337" t="str">
        <f t="shared" si="7"/>
        <v>A4334</v>
      </c>
      <c r="C337" t="s">
        <v>21</v>
      </c>
      <c r="D337" t="s">
        <v>866</v>
      </c>
      <c r="E337" t="s">
        <v>5234</v>
      </c>
    </row>
    <row r="338" spans="1:5">
      <c r="A338">
        <v>4335</v>
      </c>
      <c r="B338" t="str">
        <f t="shared" si="7"/>
        <v>A4335</v>
      </c>
      <c r="C338" t="s">
        <v>21</v>
      </c>
      <c r="D338" t="s">
        <v>867</v>
      </c>
      <c r="E338" t="s">
        <v>5235</v>
      </c>
    </row>
    <row r="339" spans="1:5">
      <c r="A339">
        <v>4336</v>
      </c>
      <c r="B339" t="str">
        <f t="shared" si="7"/>
        <v>A4336</v>
      </c>
      <c r="C339" t="s">
        <v>21</v>
      </c>
      <c r="D339" t="s">
        <v>868</v>
      </c>
      <c r="E339" t="s">
        <v>5236</v>
      </c>
    </row>
    <row r="340" spans="1:5">
      <c r="A340">
        <v>4337</v>
      </c>
      <c r="B340" t="str">
        <f t="shared" si="7"/>
        <v>A4337</v>
      </c>
      <c r="C340" t="s">
        <v>21</v>
      </c>
      <c r="D340" t="s">
        <v>869</v>
      </c>
      <c r="E340" t="s">
        <v>5237</v>
      </c>
    </row>
    <row r="341" spans="1:5">
      <c r="A341">
        <v>4338</v>
      </c>
      <c r="B341" t="str">
        <f t="shared" si="7"/>
        <v>A4338</v>
      </c>
      <c r="C341" t="s">
        <v>21</v>
      </c>
      <c r="D341" t="s">
        <v>870</v>
      </c>
      <c r="E341" t="s">
        <v>5238</v>
      </c>
    </row>
    <row r="342" spans="1:5">
      <c r="A342">
        <v>4339</v>
      </c>
      <c r="B342" t="str">
        <f t="shared" si="7"/>
        <v>A4339</v>
      </c>
      <c r="C342" t="s">
        <v>21</v>
      </c>
      <c r="D342" t="s">
        <v>871</v>
      </c>
      <c r="E342" t="s">
        <v>5239</v>
      </c>
    </row>
    <row r="343" spans="1:5">
      <c r="A343">
        <v>4340</v>
      </c>
      <c r="B343" t="str">
        <f t="shared" si="7"/>
        <v>A4340</v>
      </c>
      <c r="C343" t="s">
        <v>21</v>
      </c>
      <c r="D343" t="s">
        <v>872</v>
      </c>
      <c r="E343" t="s">
        <v>5240</v>
      </c>
    </row>
    <row r="344" spans="1:5">
      <c r="A344">
        <v>4341</v>
      </c>
      <c r="B344" t="str">
        <f t="shared" si="7"/>
        <v>A4341</v>
      </c>
      <c r="C344" t="s">
        <v>21</v>
      </c>
      <c r="D344" t="s">
        <v>873</v>
      </c>
      <c r="E344" t="s">
        <v>5241</v>
      </c>
    </row>
    <row r="345" spans="1:5">
      <c r="A345">
        <v>4342</v>
      </c>
      <c r="B345" t="str">
        <f t="shared" si="7"/>
        <v>A4342</v>
      </c>
      <c r="C345" t="s">
        <v>21</v>
      </c>
      <c r="D345" t="s">
        <v>874</v>
      </c>
      <c r="E345" t="s">
        <v>5242</v>
      </c>
    </row>
    <row r="346" spans="1:5">
      <c r="A346">
        <v>4343</v>
      </c>
      <c r="B346" t="str">
        <f t="shared" si="7"/>
        <v>A4343</v>
      </c>
      <c r="C346" t="s">
        <v>21</v>
      </c>
      <c r="D346" t="s">
        <v>875</v>
      </c>
      <c r="E346" t="s">
        <v>5243</v>
      </c>
    </row>
    <row r="347" spans="1:5">
      <c r="A347">
        <v>4344</v>
      </c>
      <c r="B347" t="str">
        <f t="shared" si="7"/>
        <v>A4344</v>
      </c>
      <c r="C347" t="s">
        <v>21</v>
      </c>
      <c r="D347" t="s">
        <v>876</v>
      </c>
      <c r="E347" t="s">
        <v>5244</v>
      </c>
    </row>
    <row r="348" spans="1:5">
      <c r="A348">
        <v>4345</v>
      </c>
      <c r="B348" t="str">
        <f t="shared" si="7"/>
        <v>A4345</v>
      </c>
      <c r="C348" t="s">
        <v>21</v>
      </c>
      <c r="D348" t="s">
        <v>877</v>
      </c>
      <c r="E348" t="s">
        <v>5862</v>
      </c>
    </row>
    <row r="349" spans="1:5">
      <c r="A349">
        <v>4346</v>
      </c>
      <c r="B349" t="str">
        <f t="shared" si="7"/>
        <v>A4346</v>
      </c>
      <c r="C349" t="s">
        <v>21</v>
      </c>
      <c r="D349" t="s">
        <v>878</v>
      </c>
      <c r="E349" t="s">
        <v>5245</v>
      </c>
    </row>
    <row r="350" spans="1:5">
      <c r="A350">
        <v>4347</v>
      </c>
      <c r="B350" t="str">
        <f t="shared" si="7"/>
        <v>A4347</v>
      </c>
      <c r="C350" t="s">
        <v>21</v>
      </c>
      <c r="D350" t="s">
        <v>879</v>
      </c>
      <c r="E350" t="s">
        <v>5246</v>
      </c>
    </row>
    <row r="351" spans="1:5">
      <c r="A351">
        <v>4348</v>
      </c>
      <c r="B351" t="str">
        <f t="shared" si="7"/>
        <v>A4348</v>
      </c>
      <c r="C351" t="s">
        <v>21</v>
      </c>
      <c r="D351" t="s">
        <v>880</v>
      </c>
      <c r="E351" t="s">
        <v>5247</v>
      </c>
    </row>
    <row r="352" spans="1:5">
      <c r="A352">
        <v>4349</v>
      </c>
      <c r="B352" t="str">
        <f t="shared" si="7"/>
        <v>A4349</v>
      </c>
      <c r="C352" t="s">
        <v>21</v>
      </c>
      <c r="D352" t="s">
        <v>881</v>
      </c>
      <c r="E352" t="s">
        <v>5248</v>
      </c>
    </row>
    <row r="353" spans="1:5">
      <c r="A353">
        <v>4350</v>
      </c>
      <c r="B353" t="str">
        <f t="shared" si="7"/>
        <v>A4350</v>
      </c>
      <c r="C353" t="s">
        <v>21</v>
      </c>
      <c r="D353" t="s">
        <v>882</v>
      </c>
      <c r="E353" t="s">
        <v>5249</v>
      </c>
    </row>
    <row r="354" spans="1:5">
      <c r="A354">
        <v>4351</v>
      </c>
      <c r="B354" t="str">
        <f t="shared" si="7"/>
        <v>A4351</v>
      </c>
      <c r="C354" t="s">
        <v>21</v>
      </c>
      <c r="D354" t="s">
        <v>883</v>
      </c>
      <c r="E354" t="s">
        <v>5250</v>
      </c>
    </row>
    <row r="355" spans="1:5">
      <c r="A355">
        <v>4352</v>
      </c>
      <c r="B355" t="str">
        <f t="shared" si="7"/>
        <v>A4352</v>
      </c>
      <c r="C355" t="s">
        <v>21</v>
      </c>
      <c r="D355" t="s">
        <v>884</v>
      </c>
      <c r="E355" t="s">
        <v>5863</v>
      </c>
    </row>
    <row r="356" spans="1:5">
      <c r="A356">
        <v>4353</v>
      </c>
      <c r="B356" t="str">
        <f t="shared" si="7"/>
        <v>A4353</v>
      </c>
      <c r="C356" t="s">
        <v>21</v>
      </c>
      <c r="D356" t="s">
        <v>885</v>
      </c>
      <c r="E356" t="s">
        <v>5251</v>
      </c>
    </row>
    <row r="357" spans="1:5">
      <c r="A357">
        <v>4354</v>
      </c>
      <c r="B357" t="str">
        <f t="shared" si="7"/>
        <v>A4354</v>
      </c>
      <c r="C357" t="s">
        <v>21</v>
      </c>
      <c r="D357" t="s">
        <v>886</v>
      </c>
      <c r="E357" t="s">
        <v>5252</v>
      </c>
    </row>
    <row r="358" spans="1:5">
      <c r="A358">
        <v>4355</v>
      </c>
      <c r="B358" t="str">
        <f t="shared" si="7"/>
        <v>A4355</v>
      </c>
      <c r="C358" t="s">
        <v>21</v>
      </c>
      <c r="D358" t="s">
        <v>887</v>
      </c>
      <c r="E358" t="s">
        <v>5253</v>
      </c>
    </row>
    <row r="359" spans="1:5">
      <c r="A359">
        <v>4356</v>
      </c>
      <c r="B359" t="str">
        <f t="shared" si="7"/>
        <v>A4356</v>
      </c>
      <c r="C359" t="s">
        <v>21</v>
      </c>
      <c r="D359" t="s">
        <v>888</v>
      </c>
      <c r="E359" t="s">
        <v>5254</v>
      </c>
    </row>
    <row r="360" spans="1:5">
      <c r="A360">
        <v>4357</v>
      </c>
      <c r="B360" t="str">
        <f t="shared" si="7"/>
        <v>A4357</v>
      </c>
      <c r="C360" t="s">
        <v>21</v>
      </c>
      <c r="D360" t="s">
        <v>889</v>
      </c>
      <c r="E360" t="s">
        <v>5255</v>
      </c>
    </row>
    <row r="361" spans="1:5">
      <c r="A361">
        <v>4358</v>
      </c>
      <c r="B361" t="str">
        <f t="shared" si="7"/>
        <v>A4358</v>
      </c>
      <c r="C361" t="s">
        <v>21</v>
      </c>
      <c r="D361" t="s">
        <v>890</v>
      </c>
      <c r="E361" t="s">
        <v>5256</v>
      </c>
    </row>
    <row r="362" spans="1:5">
      <c r="A362">
        <v>4359</v>
      </c>
      <c r="B362" t="str">
        <f t="shared" si="7"/>
        <v>A4359</v>
      </c>
      <c r="C362" t="s">
        <v>21</v>
      </c>
      <c r="D362" t="s">
        <v>891</v>
      </c>
      <c r="E362" t="s">
        <v>5864</v>
      </c>
    </row>
    <row r="363" spans="1:5">
      <c r="A363">
        <v>4360</v>
      </c>
      <c r="B363" t="str">
        <f t="shared" si="7"/>
        <v>A4360</v>
      </c>
      <c r="C363" t="s">
        <v>21</v>
      </c>
      <c r="D363" t="s">
        <v>892</v>
      </c>
      <c r="E363" t="s">
        <v>5257</v>
      </c>
    </row>
    <row r="364" spans="1:5">
      <c r="A364">
        <v>4361</v>
      </c>
      <c r="B364" t="str">
        <f t="shared" si="7"/>
        <v>A4361</v>
      </c>
      <c r="C364" t="s">
        <v>21</v>
      </c>
      <c r="D364" t="s">
        <v>893</v>
      </c>
      <c r="E364" t="s">
        <v>5865</v>
      </c>
    </row>
    <row r="365" spans="1:5">
      <c r="A365">
        <v>4362</v>
      </c>
      <c r="B365" t="str">
        <f t="shared" ref="B365:B428" si="8">"A"&amp;TEXT(A365,"0000")</f>
        <v>A4362</v>
      </c>
      <c r="C365" t="s">
        <v>21</v>
      </c>
      <c r="D365" t="s">
        <v>894</v>
      </c>
      <c r="E365" t="s">
        <v>5258</v>
      </c>
    </row>
    <row r="366" spans="1:5">
      <c r="A366">
        <v>4363</v>
      </c>
      <c r="B366" t="str">
        <f t="shared" si="8"/>
        <v>A4363</v>
      </c>
      <c r="C366" t="s">
        <v>21</v>
      </c>
      <c r="D366" t="s">
        <v>895</v>
      </c>
      <c r="E366" t="s">
        <v>5259</v>
      </c>
    </row>
    <row r="367" spans="1:5">
      <c r="A367">
        <v>4364</v>
      </c>
      <c r="B367" t="str">
        <f t="shared" si="8"/>
        <v>A4364</v>
      </c>
      <c r="C367" t="s">
        <v>21</v>
      </c>
      <c r="D367" t="s">
        <v>896</v>
      </c>
      <c r="E367" t="s">
        <v>5260</v>
      </c>
    </row>
    <row r="368" spans="1:5">
      <c r="A368">
        <v>4365</v>
      </c>
      <c r="B368" t="str">
        <f t="shared" si="8"/>
        <v>A4365</v>
      </c>
      <c r="C368" t="s">
        <v>21</v>
      </c>
      <c r="D368" t="s">
        <v>897</v>
      </c>
      <c r="E368" t="s">
        <v>5261</v>
      </c>
    </row>
    <row r="369" spans="1:5">
      <c r="A369">
        <v>4366</v>
      </c>
      <c r="B369" t="str">
        <f t="shared" si="8"/>
        <v>A4366</v>
      </c>
      <c r="C369" t="s">
        <v>21</v>
      </c>
      <c r="D369" t="s">
        <v>898</v>
      </c>
      <c r="E369" t="s">
        <v>5261</v>
      </c>
    </row>
    <row r="370" spans="1:5">
      <c r="A370">
        <v>4367</v>
      </c>
      <c r="B370" t="str">
        <f t="shared" si="8"/>
        <v>A4367</v>
      </c>
      <c r="C370" t="s">
        <v>21</v>
      </c>
      <c r="D370" t="s">
        <v>899</v>
      </c>
      <c r="E370" t="s">
        <v>5262</v>
      </c>
    </row>
    <row r="371" spans="1:5">
      <c r="A371">
        <v>4368</v>
      </c>
      <c r="B371" t="str">
        <f t="shared" si="8"/>
        <v>A4368</v>
      </c>
      <c r="C371" t="s">
        <v>21</v>
      </c>
      <c r="D371" t="s">
        <v>900</v>
      </c>
      <c r="E371" t="s">
        <v>5263</v>
      </c>
    </row>
    <row r="372" spans="1:5">
      <c r="A372">
        <v>4369</v>
      </c>
      <c r="B372" t="str">
        <f t="shared" si="8"/>
        <v>A4369</v>
      </c>
      <c r="C372" t="s">
        <v>21</v>
      </c>
      <c r="D372" t="s">
        <v>901</v>
      </c>
      <c r="E372" t="s">
        <v>5263</v>
      </c>
    </row>
    <row r="373" spans="1:5">
      <c r="A373">
        <v>4370</v>
      </c>
      <c r="B373" t="str">
        <f t="shared" si="8"/>
        <v>A4370</v>
      </c>
      <c r="C373" t="s">
        <v>21</v>
      </c>
      <c r="D373" t="s">
        <v>902</v>
      </c>
      <c r="E373" t="s">
        <v>5260</v>
      </c>
    </row>
    <row r="374" spans="1:5">
      <c r="A374">
        <v>4371</v>
      </c>
      <c r="B374" t="str">
        <f t="shared" si="8"/>
        <v>A4371</v>
      </c>
      <c r="C374" t="s">
        <v>21</v>
      </c>
      <c r="D374" t="s">
        <v>903</v>
      </c>
      <c r="E374" t="s">
        <v>5260</v>
      </c>
    </row>
    <row r="375" spans="1:5">
      <c r="A375">
        <v>4372</v>
      </c>
      <c r="B375" t="str">
        <f t="shared" si="8"/>
        <v>A4372</v>
      </c>
      <c r="C375" t="s">
        <v>21</v>
      </c>
      <c r="D375" t="s">
        <v>904</v>
      </c>
      <c r="E375" t="s">
        <v>5260</v>
      </c>
    </row>
    <row r="376" spans="1:5">
      <c r="A376">
        <v>4373</v>
      </c>
      <c r="B376" t="str">
        <f t="shared" si="8"/>
        <v>A4373</v>
      </c>
      <c r="C376" t="s">
        <v>21</v>
      </c>
      <c r="D376" t="s">
        <v>905</v>
      </c>
      <c r="E376" t="s">
        <v>5264</v>
      </c>
    </row>
    <row r="377" spans="1:5">
      <c r="A377">
        <v>4374</v>
      </c>
      <c r="B377" t="str">
        <f t="shared" si="8"/>
        <v>A4374</v>
      </c>
      <c r="C377" t="s">
        <v>21</v>
      </c>
      <c r="D377" t="s">
        <v>906</v>
      </c>
      <c r="E377" t="s">
        <v>5263</v>
      </c>
    </row>
    <row r="378" spans="1:5">
      <c r="A378">
        <v>4375</v>
      </c>
      <c r="B378" t="str">
        <f t="shared" si="8"/>
        <v>A4375</v>
      </c>
      <c r="C378" t="s">
        <v>21</v>
      </c>
      <c r="D378" t="s">
        <v>907</v>
      </c>
      <c r="E378" t="s">
        <v>5260</v>
      </c>
    </row>
    <row r="379" spans="1:5">
      <c r="A379">
        <v>4376</v>
      </c>
      <c r="B379" t="str">
        <f t="shared" si="8"/>
        <v>A4376</v>
      </c>
      <c r="C379" t="s">
        <v>21</v>
      </c>
      <c r="D379" t="s">
        <v>908</v>
      </c>
      <c r="E379" t="s">
        <v>5265</v>
      </c>
    </row>
    <row r="380" spans="1:5">
      <c r="A380">
        <v>4377</v>
      </c>
      <c r="B380" t="str">
        <f t="shared" si="8"/>
        <v>A4377</v>
      </c>
      <c r="C380" t="s">
        <v>21</v>
      </c>
      <c r="D380" t="s">
        <v>909</v>
      </c>
      <c r="E380" t="s">
        <v>5266</v>
      </c>
    </row>
    <row r="381" spans="1:5">
      <c r="A381">
        <v>4378</v>
      </c>
      <c r="B381" t="str">
        <f t="shared" si="8"/>
        <v>A4378</v>
      </c>
      <c r="C381" t="s">
        <v>21</v>
      </c>
      <c r="D381" t="s">
        <v>910</v>
      </c>
      <c r="E381" t="s">
        <v>5267</v>
      </c>
    </row>
    <row r="382" spans="1:5">
      <c r="A382">
        <v>4379</v>
      </c>
      <c r="B382" t="str">
        <f t="shared" si="8"/>
        <v>A4379</v>
      </c>
      <c r="C382" t="s">
        <v>21</v>
      </c>
      <c r="D382" t="s">
        <v>911</v>
      </c>
      <c r="E382" t="s">
        <v>5267</v>
      </c>
    </row>
    <row r="383" spans="1:5">
      <c r="A383">
        <v>4380</v>
      </c>
      <c r="B383" t="str">
        <f t="shared" si="8"/>
        <v>A4380</v>
      </c>
      <c r="C383" t="s">
        <v>21</v>
      </c>
      <c r="D383" t="s">
        <v>912</v>
      </c>
      <c r="E383" t="s">
        <v>5268</v>
      </c>
    </row>
    <row r="384" spans="1:5">
      <c r="A384">
        <v>4381</v>
      </c>
      <c r="B384" t="str">
        <f t="shared" si="8"/>
        <v>A4381</v>
      </c>
      <c r="C384" t="s">
        <v>21</v>
      </c>
      <c r="D384" t="s">
        <v>913</v>
      </c>
      <c r="E384" t="s">
        <v>5269</v>
      </c>
    </row>
    <row r="385" spans="1:5">
      <c r="A385">
        <v>4382</v>
      </c>
      <c r="B385" t="str">
        <f t="shared" si="8"/>
        <v>A4382</v>
      </c>
      <c r="C385" t="s">
        <v>21</v>
      </c>
      <c r="D385" t="s">
        <v>914</v>
      </c>
      <c r="E385" t="s">
        <v>5270</v>
      </c>
    </row>
    <row r="386" spans="1:5">
      <c r="A386">
        <v>4383</v>
      </c>
      <c r="B386" t="str">
        <f t="shared" si="8"/>
        <v>A4383</v>
      </c>
      <c r="C386" t="s">
        <v>21</v>
      </c>
      <c r="D386" t="s">
        <v>915</v>
      </c>
      <c r="E386" t="s">
        <v>5271</v>
      </c>
    </row>
    <row r="387" spans="1:5">
      <c r="A387">
        <v>4384</v>
      </c>
      <c r="B387" t="str">
        <f t="shared" si="8"/>
        <v>A4384</v>
      </c>
      <c r="C387" t="s">
        <v>21</v>
      </c>
      <c r="D387" t="s">
        <v>916</v>
      </c>
      <c r="E387" t="s">
        <v>5271</v>
      </c>
    </row>
    <row r="388" spans="1:5">
      <c r="A388">
        <v>4385</v>
      </c>
      <c r="B388" t="str">
        <f t="shared" si="8"/>
        <v>A4385</v>
      </c>
      <c r="C388" t="s">
        <v>21</v>
      </c>
      <c r="D388" t="s">
        <v>917</v>
      </c>
      <c r="E388" t="s">
        <v>5272</v>
      </c>
    </row>
    <row r="389" spans="1:5">
      <c r="A389">
        <v>4386</v>
      </c>
      <c r="B389" t="str">
        <f t="shared" si="8"/>
        <v>A4386</v>
      </c>
      <c r="C389" t="s">
        <v>21</v>
      </c>
      <c r="D389" t="s">
        <v>918</v>
      </c>
      <c r="E389" t="s">
        <v>5273</v>
      </c>
    </row>
    <row r="390" spans="1:5">
      <c r="A390">
        <v>4387</v>
      </c>
      <c r="B390" t="str">
        <f t="shared" si="8"/>
        <v>A4387</v>
      </c>
      <c r="C390" t="s">
        <v>21</v>
      </c>
      <c r="D390" t="s">
        <v>919</v>
      </c>
      <c r="E390" t="s">
        <v>5272</v>
      </c>
    </row>
    <row r="391" spans="1:5">
      <c r="A391">
        <v>4388</v>
      </c>
      <c r="B391" t="str">
        <f t="shared" si="8"/>
        <v>A4388</v>
      </c>
      <c r="C391" t="s">
        <v>21</v>
      </c>
      <c r="D391" t="s">
        <v>920</v>
      </c>
      <c r="E391" t="s">
        <v>5274</v>
      </c>
    </row>
    <row r="392" spans="1:5">
      <c r="A392">
        <v>4389</v>
      </c>
      <c r="B392" t="str">
        <f t="shared" si="8"/>
        <v>A4389</v>
      </c>
      <c r="C392" t="s">
        <v>21</v>
      </c>
      <c r="D392" t="s">
        <v>921</v>
      </c>
      <c r="E392" t="s">
        <v>5275</v>
      </c>
    </row>
    <row r="393" spans="1:5">
      <c r="A393">
        <v>4390</v>
      </c>
      <c r="B393" t="str">
        <f t="shared" si="8"/>
        <v>A4390</v>
      </c>
      <c r="C393" t="s">
        <v>21</v>
      </c>
      <c r="D393" t="s">
        <v>922</v>
      </c>
      <c r="E393" t="s">
        <v>5276</v>
      </c>
    </row>
    <row r="394" spans="1:5">
      <c r="A394">
        <v>4391</v>
      </c>
      <c r="B394" t="str">
        <f t="shared" si="8"/>
        <v>A4391</v>
      </c>
      <c r="C394" t="s">
        <v>21</v>
      </c>
      <c r="D394" t="s">
        <v>923</v>
      </c>
      <c r="E394" t="s">
        <v>5866</v>
      </c>
    </row>
    <row r="395" spans="1:5">
      <c r="A395">
        <v>4392</v>
      </c>
      <c r="B395" t="str">
        <f t="shared" si="8"/>
        <v>A4392</v>
      </c>
      <c r="C395" t="s">
        <v>21</v>
      </c>
      <c r="D395" t="s">
        <v>924</v>
      </c>
      <c r="E395" t="s">
        <v>5277</v>
      </c>
    </row>
    <row r="396" spans="1:5">
      <c r="A396">
        <v>4393</v>
      </c>
      <c r="B396" t="str">
        <f t="shared" si="8"/>
        <v>A4393</v>
      </c>
      <c r="C396" t="s">
        <v>21</v>
      </c>
      <c r="D396" t="s">
        <v>925</v>
      </c>
      <c r="E396" t="s">
        <v>5278</v>
      </c>
    </row>
    <row r="397" spans="1:5">
      <c r="A397">
        <v>4394</v>
      </c>
      <c r="B397" t="str">
        <f t="shared" si="8"/>
        <v>A4394</v>
      </c>
      <c r="C397" t="s">
        <v>21</v>
      </c>
      <c r="D397" t="s">
        <v>926</v>
      </c>
      <c r="E397" t="s">
        <v>5279</v>
      </c>
    </row>
    <row r="398" spans="1:5">
      <c r="A398">
        <v>4395</v>
      </c>
      <c r="B398" t="str">
        <f t="shared" si="8"/>
        <v>A4395</v>
      </c>
      <c r="C398" t="s">
        <v>21</v>
      </c>
      <c r="D398" t="s">
        <v>927</v>
      </c>
      <c r="E398" t="s">
        <v>5280</v>
      </c>
    </row>
    <row r="399" spans="1:5">
      <c r="A399">
        <v>4396</v>
      </c>
      <c r="B399" t="str">
        <f t="shared" si="8"/>
        <v>A4396</v>
      </c>
      <c r="C399" t="s">
        <v>21</v>
      </c>
      <c r="D399" t="s">
        <v>928</v>
      </c>
      <c r="E399" t="s">
        <v>5281</v>
      </c>
    </row>
    <row r="400" spans="1:5">
      <c r="A400">
        <v>4397</v>
      </c>
      <c r="B400" t="str">
        <f t="shared" si="8"/>
        <v>A4397</v>
      </c>
      <c r="C400" t="s">
        <v>21</v>
      </c>
      <c r="D400" t="s">
        <v>929</v>
      </c>
      <c r="E400" t="s">
        <v>5246</v>
      </c>
    </row>
    <row r="401" spans="1:5">
      <c r="A401">
        <v>4398</v>
      </c>
      <c r="B401" t="str">
        <f t="shared" si="8"/>
        <v>A4398</v>
      </c>
      <c r="C401" t="s">
        <v>21</v>
      </c>
      <c r="D401" t="s">
        <v>930</v>
      </c>
      <c r="E401" t="s">
        <v>5282</v>
      </c>
    </row>
    <row r="402" spans="1:5">
      <c r="A402">
        <v>4399</v>
      </c>
      <c r="B402" t="str">
        <f t="shared" si="8"/>
        <v>A4399</v>
      </c>
      <c r="C402" t="s">
        <v>21</v>
      </c>
      <c r="D402" t="s">
        <v>931</v>
      </c>
      <c r="E402" t="s">
        <v>5283</v>
      </c>
    </row>
    <row r="403" spans="1:5">
      <c r="A403">
        <v>4400</v>
      </c>
      <c r="B403" t="str">
        <f t="shared" si="8"/>
        <v>A4400</v>
      </c>
      <c r="C403" t="s">
        <v>21</v>
      </c>
      <c r="D403" t="s">
        <v>932</v>
      </c>
      <c r="E403" t="s">
        <v>5284</v>
      </c>
    </row>
    <row r="404" spans="1:5">
      <c r="A404">
        <v>4401</v>
      </c>
      <c r="B404" t="str">
        <f t="shared" si="8"/>
        <v>A4401</v>
      </c>
      <c r="C404" t="s">
        <v>21</v>
      </c>
      <c r="D404" t="s">
        <v>933</v>
      </c>
      <c r="E404" t="s">
        <v>5285</v>
      </c>
    </row>
    <row r="405" spans="1:5">
      <c r="A405">
        <v>4402</v>
      </c>
      <c r="B405" t="str">
        <f t="shared" si="8"/>
        <v>A4402</v>
      </c>
      <c r="C405" t="s">
        <v>21</v>
      </c>
      <c r="D405" t="s">
        <v>934</v>
      </c>
      <c r="E405" t="s">
        <v>5286</v>
      </c>
    </row>
    <row r="406" spans="1:5">
      <c r="A406">
        <v>4403</v>
      </c>
      <c r="B406" t="str">
        <f t="shared" si="8"/>
        <v>A4403</v>
      </c>
      <c r="C406" t="s">
        <v>21</v>
      </c>
      <c r="D406" t="s">
        <v>935</v>
      </c>
      <c r="E406" t="s">
        <v>5287</v>
      </c>
    </row>
    <row r="407" spans="1:5">
      <c r="A407">
        <v>4404</v>
      </c>
      <c r="B407" t="str">
        <f t="shared" si="8"/>
        <v>A4404</v>
      </c>
      <c r="C407" t="s">
        <v>21</v>
      </c>
      <c r="D407" t="s">
        <v>936</v>
      </c>
      <c r="E407" t="s">
        <v>5288</v>
      </c>
    </row>
    <row r="408" spans="1:5">
      <c r="A408">
        <v>4405</v>
      </c>
      <c r="B408" t="str">
        <f t="shared" si="8"/>
        <v>A4405</v>
      </c>
      <c r="C408" t="s">
        <v>21</v>
      </c>
      <c r="D408" t="s">
        <v>937</v>
      </c>
      <c r="E408" t="s">
        <v>5289</v>
      </c>
    </row>
    <row r="409" spans="1:5">
      <c r="A409">
        <v>4406</v>
      </c>
      <c r="B409" t="str">
        <f t="shared" si="8"/>
        <v>A4406</v>
      </c>
      <c r="C409" t="s">
        <v>21</v>
      </c>
      <c r="D409" t="s">
        <v>938</v>
      </c>
      <c r="E409" t="s">
        <v>5290</v>
      </c>
    </row>
    <row r="410" spans="1:5">
      <c r="A410">
        <v>4407</v>
      </c>
      <c r="B410" t="str">
        <f t="shared" si="8"/>
        <v>A4407</v>
      </c>
      <c r="C410" t="s">
        <v>21</v>
      </c>
      <c r="D410" t="s">
        <v>939</v>
      </c>
      <c r="E410" t="s">
        <v>5291</v>
      </c>
    </row>
    <row r="411" spans="1:5">
      <c r="A411">
        <v>4408</v>
      </c>
      <c r="B411" t="str">
        <f t="shared" si="8"/>
        <v>A4408</v>
      </c>
      <c r="C411" t="s">
        <v>21</v>
      </c>
      <c r="D411" t="s">
        <v>940</v>
      </c>
      <c r="E411" t="s">
        <v>5292</v>
      </c>
    </row>
    <row r="412" spans="1:5">
      <c r="A412">
        <v>4409</v>
      </c>
      <c r="B412" t="str">
        <f t="shared" si="8"/>
        <v>A4409</v>
      </c>
      <c r="C412" t="s">
        <v>21</v>
      </c>
      <c r="D412" t="s">
        <v>941</v>
      </c>
      <c r="E412" t="s">
        <v>5293</v>
      </c>
    </row>
    <row r="413" spans="1:5">
      <c r="A413">
        <v>4410</v>
      </c>
      <c r="B413" t="str">
        <f t="shared" si="8"/>
        <v>A4410</v>
      </c>
      <c r="C413" t="s">
        <v>21</v>
      </c>
      <c r="D413" t="s">
        <v>942</v>
      </c>
      <c r="E413" t="s">
        <v>5294</v>
      </c>
    </row>
    <row r="414" spans="1:5">
      <c r="A414">
        <v>4411</v>
      </c>
      <c r="B414" t="str">
        <f t="shared" si="8"/>
        <v>A4411</v>
      </c>
      <c r="C414" t="s">
        <v>21</v>
      </c>
      <c r="D414" t="s">
        <v>943</v>
      </c>
      <c r="E414" t="s">
        <v>5295</v>
      </c>
    </row>
    <row r="415" spans="1:5">
      <c r="A415">
        <v>4412</v>
      </c>
      <c r="B415" t="str">
        <f t="shared" si="8"/>
        <v>A4412</v>
      </c>
      <c r="C415" t="s">
        <v>21</v>
      </c>
      <c r="D415" t="s">
        <v>944</v>
      </c>
      <c r="E415" t="s">
        <v>5296</v>
      </c>
    </row>
    <row r="416" spans="1:5">
      <c r="A416">
        <v>4413</v>
      </c>
      <c r="B416" t="str">
        <f t="shared" si="8"/>
        <v>A4413</v>
      </c>
      <c r="C416" t="s">
        <v>21</v>
      </c>
      <c r="D416" t="s">
        <v>945</v>
      </c>
      <c r="E416" t="s">
        <v>5297</v>
      </c>
    </row>
    <row r="417" spans="1:5">
      <c r="A417">
        <v>4414</v>
      </c>
      <c r="B417" t="str">
        <f t="shared" si="8"/>
        <v>A4414</v>
      </c>
      <c r="C417" t="s">
        <v>21</v>
      </c>
      <c r="D417" t="s">
        <v>946</v>
      </c>
      <c r="E417" t="s">
        <v>5298</v>
      </c>
    </row>
    <row r="418" spans="1:5">
      <c r="A418">
        <v>4415</v>
      </c>
      <c r="B418" t="str">
        <f t="shared" si="8"/>
        <v>A4415</v>
      </c>
      <c r="C418" t="s">
        <v>21</v>
      </c>
      <c r="D418" t="s">
        <v>947</v>
      </c>
      <c r="E418" t="s">
        <v>5299</v>
      </c>
    </row>
    <row r="419" spans="1:5">
      <c r="A419">
        <v>4416</v>
      </c>
      <c r="B419" t="str">
        <f t="shared" si="8"/>
        <v>A4416</v>
      </c>
      <c r="C419" t="s">
        <v>21</v>
      </c>
      <c r="D419" t="s">
        <v>948</v>
      </c>
      <c r="E419" t="s">
        <v>5867</v>
      </c>
    </row>
    <row r="420" spans="1:5">
      <c r="A420">
        <v>4417</v>
      </c>
      <c r="B420" t="str">
        <f t="shared" si="8"/>
        <v>A4417</v>
      </c>
      <c r="C420" t="s">
        <v>21</v>
      </c>
      <c r="D420" t="s">
        <v>949</v>
      </c>
      <c r="E420" t="s">
        <v>5868</v>
      </c>
    </row>
    <row r="421" spans="1:5">
      <c r="A421">
        <v>4418</v>
      </c>
      <c r="B421" t="str">
        <f t="shared" si="8"/>
        <v>A4418</v>
      </c>
      <c r="C421" t="s">
        <v>21</v>
      </c>
      <c r="D421" t="s">
        <v>950</v>
      </c>
      <c r="E421" t="s">
        <v>5300</v>
      </c>
    </row>
    <row r="422" spans="1:5">
      <c r="A422">
        <v>4419</v>
      </c>
      <c r="B422" t="str">
        <f t="shared" si="8"/>
        <v>A4419</v>
      </c>
      <c r="C422" t="s">
        <v>21</v>
      </c>
      <c r="D422" t="s">
        <v>951</v>
      </c>
      <c r="E422" t="s">
        <v>5869</v>
      </c>
    </row>
    <row r="423" spans="1:5">
      <c r="A423">
        <v>4420</v>
      </c>
      <c r="B423" t="str">
        <f t="shared" si="8"/>
        <v>A4420</v>
      </c>
      <c r="C423" t="s">
        <v>21</v>
      </c>
      <c r="D423" t="s">
        <v>952</v>
      </c>
      <c r="E423" t="s">
        <v>5301</v>
      </c>
    </row>
    <row r="424" spans="1:5">
      <c r="A424">
        <v>4421</v>
      </c>
      <c r="B424" t="str">
        <f t="shared" si="8"/>
        <v>A4421</v>
      </c>
      <c r="C424" t="s">
        <v>21</v>
      </c>
      <c r="D424" t="s">
        <v>953</v>
      </c>
      <c r="E424" t="s">
        <v>5302</v>
      </c>
    </row>
    <row r="425" spans="1:5">
      <c r="A425">
        <v>4422</v>
      </c>
      <c r="B425" t="str">
        <f t="shared" si="8"/>
        <v>A4422</v>
      </c>
      <c r="C425" t="s">
        <v>21</v>
      </c>
      <c r="D425" t="s">
        <v>954</v>
      </c>
      <c r="E425" t="s">
        <v>5282</v>
      </c>
    </row>
    <row r="426" spans="1:5">
      <c r="A426">
        <v>4423</v>
      </c>
      <c r="B426" t="str">
        <f t="shared" si="8"/>
        <v>A4423</v>
      </c>
      <c r="C426" t="s">
        <v>21</v>
      </c>
      <c r="D426" t="s">
        <v>955</v>
      </c>
      <c r="E426" t="s">
        <v>5303</v>
      </c>
    </row>
    <row r="427" spans="1:5">
      <c r="A427">
        <v>4424</v>
      </c>
      <c r="B427" t="str">
        <f t="shared" si="8"/>
        <v>A4424</v>
      </c>
      <c r="C427" t="s">
        <v>21</v>
      </c>
      <c r="D427" t="s">
        <v>956</v>
      </c>
      <c r="E427" t="s">
        <v>5304</v>
      </c>
    </row>
    <row r="428" spans="1:5">
      <c r="A428">
        <v>4425</v>
      </c>
      <c r="B428" t="str">
        <f t="shared" si="8"/>
        <v>A4425</v>
      </c>
      <c r="C428" t="s">
        <v>21</v>
      </c>
      <c r="D428" t="s">
        <v>957</v>
      </c>
      <c r="E428" t="s">
        <v>5305</v>
      </c>
    </row>
    <row r="429" spans="1:5">
      <c r="A429">
        <v>4426</v>
      </c>
      <c r="B429" t="str">
        <f t="shared" ref="B429:B492" si="9">"A"&amp;TEXT(A429,"0000")</f>
        <v>A4426</v>
      </c>
      <c r="C429" t="s">
        <v>21</v>
      </c>
      <c r="D429" t="s">
        <v>958</v>
      </c>
      <c r="E429" t="s">
        <v>5306</v>
      </c>
    </row>
    <row r="430" spans="1:5">
      <c r="A430">
        <v>4427</v>
      </c>
      <c r="B430" t="str">
        <f t="shared" si="9"/>
        <v>A4427</v>
      </c>
      <c r="C430" t="s">
        <v>21</v>
      </c>
      <c r="D430" t="s">
        <v>959</v>
      </c>
      <c r="E430" t="s">
        <v>5870</v>
      </c>
    </row>
    <row r="431" spans="1:5">
      <c r="A431">
        <v>4428</v>
      </c>
      <c r="B431" t="str">
        <f t="shared" si="9"/>
        <v>A4428</v>
      </c>
      <c r="C431" t="s">
        <v>21</v>
      </c>
      <c r="D431" t="s">
        <v>960</v>
      </c>
      <c r="E431" t="s">
        <v>5307</v>
      </c>
    </row>
    <row r="432" spans="1:5">
      <c r="A432">
        <v>4429</v>
      </c>
      <c r="B432" t="str">
        <f t="shared" si="9"/>
        <v>A4429</v>
      </c>
      <c r="C432" t="s">
        <v>21</v>
      </c>
      <c r="D432" t="s">
        <v>961</v>
      </c>
      <c r="E432" t="s">
        <v>5871</v>
      </c>
    </row>
    <row r="433" spans="1:5">
      <c r="A433">
        <v>4430</v>
      </c>
      <c r="B433" t="str">
        <f t="shared" si="9"/>
        <v>A4430</v>
      </c>
      <c r="C433" t="s">
        <v>21</v>
      </c>
      <c r="D433" t="s">
        <v>962</v>
      </c>
      <c r="E433" t="s">
        <v>5308</v>
      </c>
    </row>
    <row r="434" spans="1:5">
      <c r="A434">
        <v>4431</v>
      </c>
      <c r="B434" t="str">
        <f t="shared" si="9"/>
        <v>A4431</v>
      </c>
      <c r="C434" t="s">
        <v>21</v>
      </c>
      <c r="D434" t="s">
        <v>963</v>
      </c>
      <c r="E434" t="s">
        <v>5309</v>
      </c>
    </row>
    <row r="435" spans="1:5">
      <c r="A435">
        <v>4432</v>
      </c>
      <c r="B435" t="str">
        <f t="shared" si="9"/>
        <v>A4432</v>
      </c>
      <c r="C435" t="s">
        <v>21</v>
      </c>
      <c r="D435" t="s">
        <v>964</v>
      </c>
      <c r="E435" t="s">
        <v>5872</v>
      </c>
    </row>
    <row r="436" spans="1:5">
      <c r="A436">
        <v>4433</v>
      </c>
      <c r="B436" t="str">
        <f t="shared" si="9"/>
        <v>A4433</v>
      </c>
      <c r="C436" t="s">
        <v>21</v>
      </c>
      <c r="D436" t="s">
        <v>965</v>
      </c>
      <c r="E436" t="s">
        <v>5310</v>
      </c>
    </row>
    <row r="437" spans="1:5">
      <c r="A437">
        <v>4434</v>
      </c>
      <c r="B437" t="str">
        <f t="shared" si="9"/>
        <v>A4434</v>
      </c>
      <c r="C437" t="s">
        <v>21</v>
      </c>
      <c r="D437" t="s">
        <v>966</v>
      </c>
      <c r="E437" t="s">
        <v>5311</v>
      </c>
    </row>
    <row r="438" spans="1:5">
      <c r="A438">
        <v>4435</v>
      </c>
      <c r="B438" t="str">
        <f t="shared" si="9"/>
        <v>A4435</v>
      </c>
      <c r="C438" t="s">
        <v>21</v>
      </c>
      <c r="D438" t="s">
        <v>967</v>
      </c>
      <c r="E438" t="s">
        <v>5312</v>
      </c>
    </row>
    <row r="439" spans="1:5">
      <c r="A439">
        <v>4436</v>
      </c>
      <c r="B439" t="str">
        <f t="shared" si="9"/>
        <v>A4436</v>
      </c>
      <c r="C439" t="s">
        <v>21</v>
      </c>
      <c r="D439" t="s">
        <v>968</v>
      </c>
      <c r="E439" t="s">
        <v>5873</v>
      </c>
    </row>
    <row r="440" spans="1:5">
      <c r="A440">
        <v>4437</v>
      </c>
      <c r="B440" t="str">
        <f t="shared" si="9"/>
        <v>A4437</v>
      </c>
      <c r="C440" t="s">
        <v>21</v>
      </c>
      <c r="D440" t="s">
        <v>969</v>
      </c>
      <c r="E440" t="s">
        <v>5313</v>
      </c>
    </row>
    <row r="441" spans="1:5">
      <c r="A441">
        <v>4438</v>
      </c>
      <c r="B441" t="str">
        <f t="shared" si="9"/>
        <v>A4438</v>
      </c>
      <c r="C441" t="s">
        <v>21</v>
      </c>
      <c r="D441" t="s">
        <v>970</v>
      </c>
      <c r="E441" t="s">
        <v>5314</v>
      </c>
    </row>
    <row r="442" spans="1:5">
      <c r="A442">
        <v>4439</v>
      </c>
      <c r="B442" t="str">
        <f t="shared" si="9"/>
        <v>A4439</v>
      </c>
      <c r="C442" t="s">
        <v>21</v>
      </c>
      <c r="D442" t="s">
        <v>971</v>
      </c>
      <c r="E442" t="s">
        <v>5315</v>
      </c>
    </row>
    <row r="443" spans="1:5">
      <c r="A443">
        <v>4440</v>
      </c>
      <c r="B443" t="str">
        <f t="shared" si="9"/>
        <v>A4440</v>
      </c>
      <c r="C443" t="s">
        <v>21</v>
      </c>
      <c r="D443" t="s">
        <v>972</v>
      </c>
      <c r="E443" t="s">
        <v>5303</v>
      </c>
    </row>
    <row r="444" spans="1:5">
      <c r="A444">
        <v>4441</v>
      </c>
      <c r="B444" t="str">
        <f t="shared" si="9"/>
        <v>A4441</v>
      </c>
      <c r="C444" t="s">
        <v>21</v>
      </c>
      <c r="D444" t="s">
        <v>973</v>
      </c>
      <c r="E444" t="s">
        <v>5316</v>
      </c>
    </row>
    <row r="445" spans="1:5">
      <c r="A445">
        <v>4442</v>
      </c>
      <c r="B445" t="str">
        <f t="shared" si="9"/>
        <v>A4442</v>
      </c>
      <c r="C445" t="s">
        <v>21</v>
      </c>
      <c r="D445" t="s">
        <v>974</v>
      </c>
      <c r="E445" t="s">
        <v>5317</v>
      </c>
    </row>
    <row r="446" spans="1:5">
      <c r="A446">
        <v>4443</v>
      </c>
      <c r="B446" t="str">
        <f t="shared" si="9"/>
        <v>A4443</v>
      </c>
      <c r="C446" t="s">
        <v>21</v>
      </c>
      <c r="D446" t="s">
        <v>975</v>
      </c>
      <c r="E446" t="s">
        <v>5318</v>
      </c>
    </row>
    <row r="447" spans="1:5">
      <c r="A447">
        <v>4444</v>
      </c>
      <c r="B447" t="str">
        <f t="shared" si="9"/>
        <v>A4444</v>
      </c>
      <c r="C447" t="s">
        <v>21</v>
      </c>
      <c r="D447" t="s">
        <v>976</v>
      </c>
      <c r="E447" t="s">
        <v>5319</v>
      </c>
    </row>
    <row r="448" spans="1:5">
      <c r="A448">
        <v>4445</v>
      </c>
      <c r="B448" t="str">
        <f t="shared" si="9"/>
        <v>A4445</v>
      </c>
      <c r="C448" t="s">
        <v>21</v>
      </c>
      <c r="D448" t="s">
        <v>977</v>
      </c>
      <c r="E448" t="s">
        <v>5874</v>
      </c>
    </row>
    <row r="449" spans="1:5">
      <c r="A449">
        <v>4446</v>
      </c>
      <c r="B449" t="str">
        <f t="shared" si="9"/>
        <v>A4446</v>
      </c>
      <c r="C449" t="s">
        <v>21</v>
      </c>
      <c r="D449" t="s">
        <v>978</v>
      </c>
      <c r="E449" t="s">
        <v>5320</v>
      </c>
    </row>
    <row r="450" spans="1:5">
      <c r="A450">
        <v>4447</v>
      </c>
      <c r="B450" t="str">
        <f t="shared" si="9"/>
        <v>A4447</v>
      </c>
      <c r="C450" t="s">
        <v>21</v>
      </c>
      <c r="D450" t="s">
        <v>979</v>
      </c>
      <c r="E450" t="s">
        <v>5321</v>
      </c>
    </row>
    <row r="451" spans="1:5">
      <c r="A451">
        <v>4448</v>
      </c>
      <c r="B451" t="str">
        <f t="shared" si="9"/>
        <v>A4448</v>
      </c>
      <c r="C451" t="s">
        <v>21</v>
      </c>
      <c r="D451" t="s">
        <v>980</v>
      </c>
      <c r="E451" t="s">
        <v>5322</v>
      </c>
    </row>
    <row r="452" spans="1:5">
      <c r="A452">
        <v>4449</v>
      </c>
      <c r="B452" t="str">
        <f t="shared" si="9"/>
        <v>A4449</v>
      </c>
      <c r="C452" t="s">
        <v>21</v>
      </c>
      <c r="D452" t="s">
        <v>981</v>
      </c>
      <c r="E452" t="s">
        <v>5323</v>
      </c>
    </row>
    <row r="453" spans="1:5">
      <c r="A453">
        <v>4450</v>
      </c>
      <c r="B453" t="str">
        <f t="shared" si="9"/>
        <v>A4450</v>
      </c>
      <c r="C453" t="s">
        <v>21</v>
      </c>
      <c r="D453" t="s">
        <v>982</v>
      </c>
      <c r="E453" t="s">
        <v>5875</v>
      </c>
    </row>
    <row r="454" spans="1:5">
      <c r="A454">
        <v>4451</v>
      </c>
      <c r="B454" t="str">
        <f t="shared" si="9"/>
        <v>A4451</v>
      </c>
      <c r="C454" t="s">
        <v>21</v>
      </c>
      <c r="D454" t="s">
        <v>983</v>
      </c>
      <c r="E454" t="s">
        <v>5876</v>
      </c>
    </row>
    <row r="455" spans="1:5">
      <c r="A455">
        <v>4452</v>
      </c>
      <c r="B455" t="str">
        <f t="shared" si="9"/>
        <v>A4452</v>
      </c>
      <c r="C455" t="s">
        <v>21</v>
      </c>
      <c r="D455" t="s">
        <v>984</v>
      </c>
      <c r="E455" t="s">
        <v>5876</v>
      </c>
    </row>
    <row r="456" spans="1:5">
      <c r="A456">
        <v>4453</v>
      </c>
      <c r="B456" t="str">
        <f t="shared" si="9"/>
        <v>A4453</v>
      </c>
      <c r="C456" t="s">
        <v>21</v>
      </c>
      <c r="D456" t="s">
        <v>985</v>
      </c>
      <c r="E456" t="s">
        <v>5324</v>
      </c>
    </row>
    <row r="457" spans="1:5">
      <c r="A457">
        <v>4454</v>
      </c>
      <c r="B457" t="str">
        <f t="shared" si="9"/>
        <v>A4454</v>
      </c>
      <c r="C457" t="s">
        <v>21</v>
      </c>
      <c r="D457" t="s">
        <v>986</v>
      </c>
      <c r="E457" t="s">
        <v>5325</v>
      </c>
    </row>
    <row r="458" spans="1:5">
      <c r="A458">
        <v>4455</v>
      </c>
      <c r="B458" t="str">
        <f t="shared" si="9"/>
        <v>A4455</v>
      </c>
      <c r="C458" t="s">
        <v>21</v>
      </c>
      <c r="D458" t="s">
        <v>987</v>
      </c>
      <c r="E458" t="s">
        <v>5326</v>
      </c>
    </row>
    <row r="459" spans="1:5">
      <c r="A459">
        <v>4456</v>
      </c>
      <c r="B459" t="str">
        <f t="shared" si="9"/>
        <v>A4456</v>
      </c>
      <c r="C459" t="s">
        <v>21</v>
      </c>
      <c r="D459" t="s">
        <v>988</v>
      </c>
      <c r="E459" t="s">
        <v>5877</v>
      </c>
    </row>
    <row r="460" spans="1:5">
      <c r="A460">
        <v>4457</v>
      </c>
      <c r="B460" t="str">
        <f t="shared" si="9"/>
        <v>A4457</v>
      </c>
      <c r="C460" t="s">
        <v>21</v>
      </c>
      <c r="D460" t="s">
        <v>989</v>
      </c>
      <c r="E460" t="s">
        <v>5327</v>
      </c>
    </row>
    <row r="461" spans="1:5">
      <c r="A461">
        <v>4458</v>
      </c>
      <c r="B461" t="str">
        <f t="shared" si="9"/>
        <v>A4458</v>
      </c>
      <c r="C461" t="s">
        <v>21</v>
      </c>
      <c r="D461" t="s">
        <v>990</v>
      </c>
      <c r="E461" t="s">
        <v>5328</v>
      </c>
    </row>
    <row r="462" spans="1:5">
      <c r="A462">
        <v>4459</v>
      </c>
      <c r="B462" t="str">
        <f t="shared" si="9"/>
        <v>A4459</v>
      </c>
      <c r="C462" t="s">
        <v>21</v>
      </c>
      <c r="D462" t="s">
        <v>991</v>
      </c>
      <c r="E462" t="s">
        <v>5329</v>
      </c>
    </row>
    <row r="463" spans="1:5">
      <c r="A463">
        <v>4460</v>
      </c>
      <c r="B463" t="str">
        <f t="shared" si="9"/>
        <v>A4460</v>
      </c>
      <c r="C463" t="s">
        <v>21</v>
      </c>
      <c r="D463" t="s">
        <v>992</v>
      </c>
      <c r="E463" t="s">
        <v>5330</v>
      </c>
    </row>
    <row r="464" spans="1:5">
      <c r="A464">
        <v>4461</v>
      </c>
      <c r="B464" t="str">
        <f t="shared" si="9"/>
        <v>A4461</v>
      </c>
      <c r="C464" t="s">
        <v>21</v>
      </c>
      <c r="D464" t="s">
        <v>993</v>
      </c>
      <c r="E464" t="s">
        <v>5331</v>
      </c>
    </row>
    <row r="465" spans="1:5">
      <c r="A465">
        <v>4462</v>
      </c>
      <c r="B465" t="str">
        <f t="shared" si="9"/>
        <v>A4462</v>
      </c>
      <c r="C465" t="s">
        <v>21</v>
      </c>
      <c r="D465" t="s">
        <v>994</v>
      </c>
      <c r="E465" t="s">
        <v>5332</v>
      </c>
    </row>
    <row r="466" spans="1:5">
      <c r="A466">
        <v>4463</v>
      </c>
      <c r="B466" t="str">
        <f t="shared" si="9"/>
        <v>A4463</v>
      </c>
      <c r="C466" t="s">
        <v>21</v>
      </c>
      <c r="D466" t="s">
        <v>995</v>
      </c>
      <c r="E466" t="s">
        <v>5333</v>
      </c>
    </row>
    <row r="467" spans="1:5">
      <c r="A467">
        <v>4464</v>
      </c>
      <c r="B467" t="str">
        <f t="shared" si="9"/>
        <v>A4464</v>
      </c>
      <c r="C467" t="s">
        <v>21</v>
      </c>
      <c r="D467" t="s">
        <v>996</v>
      </c>
      <c r="E467" t="s">
        <v>5334</v>
      </c>
    </row>
    <row r="468" spans="1:5">
      <c r="A468">
        <v>4465</v>
      </c>
      <c r="B468" t="str">
        <f t="shared" si="9"/>
        <v>A4465</v>
      </c>
      <c r="C468" t="s">
        <v>21</v>
      </c>
      <c r="D468" t="s">
        <v>997</v>
      </c>
      <c r="E468" t="s">
        <v>5335</v>
      </c>
    </row>
    <row r="469" spans="1:5">
      <c r="A469">
        <v>4466</v>
      </c>
      <c r="B469" t="str">
        <f t="shared" si="9"/>
        <v>A4466</v>
      </c>
      <c r="C469" t="s">
        <v>21</v>
      </c>
      <c r="D469" t="s">
        <v>998</v>
      </c>
      <c r="E469" t="s">
        <v>5878</v>
      </c>
    </row>
    <row r="470" spans="1:5">
      <c r="A470">
        <v>4467</v>
      </c>
      <c r="B470" t="str">
        <f t="shared" si="9"/>
        <v>A4467</v>
      </c>
      <c r="C470" t="s">
        <v>21</v>
      </c>
      <c r="D470" t="s">
        <v>999</v>
      </c>
      <c r="E470" t="s">
        <v>5879</v>
      </c>
    </row>
    <row r="471" spans="1:5">
      <c r="A471">
        <v>4468</v>
      </c>
      <c r="B471" t="str">
        <f t="shared" si="9"/>
        <v>A4468</v>
      </c>
      <c r="C471" t="s">
        <v>21</v>
      </c>
      <c r="D471" t="s">
        <v>1000</v>
      </c>
      <c r="E471" t="s">
        <v>5336</v>
      </c>
    </row>
    <row r="472" spans="1:5">
      <c r="A472">
        <v>4469</v>
      </c>
      <c r="B472" t="str">
        <f t="shared" si="9"/>
        <v>A4469</v>
      </c>
      <c r="C472" t="s">
        <v>21</v>
      </c>
      <c r="D472" t="s">
        <v>1001</v>
      </c>
      <c r="E472" t="s">
        <v>5880</v>
      </c>
    </row>
    <row r="473" spans="1:5">
      <c r="A473">
        <v>4470</v>
      </c>
      <c r="B473" t="str">
        <f t="shared" si="9"/>
        <v>A4470</v>
      </c>
      <c r="C473" t="s">
        <v>21</v>
      </c>
      <c r="D473" t="s">
        <v>1002</v>
      </c>
      <c r="E473" t="s">
        <v>5337</v>
      </c>
    </row>
    <row r="474" spans="1:5">
      <c r="A474">
        <v>4471</v>
      </c>
      <c r="B474" t="str">
        <f t="shared" si="9"/>
        <v>A4471</v>
      </c>
      <c r="C474" t="s">
        <v>21</v>
      </c>
      <c r="D474" t="s">
        <v>1003</v>
      </c>
      <c r="E474" t="s">
        <v>5338</v>
      </c>
    </row>
    <row r="475" spans="1:5">
      <c r="A475">
        <v>4472</v>
      </c>
      <c r="B475" t="str">
        <f t="shared" si="9"/>
        <v>A4472</v>
      </c>
      <c r="C475" t="s">
        <v>21</v>
      </c>
      <c r="D475" t="s">
        <v>1004</v>
      </c>
      <c r="E475" t="s">
        <v>5339</v>
      </c>
    </row>
    <row r="476" spans="1:5">
      <c r="A476">
        <v>4473</v>
      </c>
      <c r="B476" t="str">
        <f t="shared" si="9"/>
        <v>A4473</v>
      </c>
      <c r="C476" t="s">
        <v>21</v>
      </c>
      <c r="D476" t="s">
        <v>1005</v>
      </c>
      <c r="E476" t="s">
        <v>5340</v>
      </c>
    </row>
    <row r="477" spans="1:5">
      <c r="A477">
        <v>4474</v>
      </c>
      <c r="B477" t="str">
        <f t="shared" si="9"/>
        <v>A4474</v>
      </c>
      <c r="C477" t="s">
        <v>21</v>
      </c>
      <c r="D477" t="s">
        <v>1006</v>
      </c>
      <c r="E477" t="s">
        <v>5341</v>
      </c>
    </row>
    <row r="478" spans="1:5">
      <c r="A478">
        <v>4475</v>
      </c>
      <c r="B478" t="str">
        <f t="shared" si="9"/>
        <v>A4475</v>
      </c>
      <c r="C478" t="s">
        <v>21</v>
      </c>
      <c r="D478" t="s">
        <v>1007</v>
      </c>
      <c r="E478" t="s">
        <v>5342</v>
      </c>
    </row>
    <row r="479" spans="1:5">
      <c r="A479">
        <v>4476</v>
      </c>
      <c r="B479" t="str">
        <f t="shared" si="9"/>
        <v>A4476</v>
      </c>
      <c r="C479" t="s">
        <v>21</v>
      </c>
      <c r="D479" t="s">
        <v>1008</v>
      </c>
      <c r="E479" t="s">
        <v>5343</v>
      </c>
    </row>
    <row r="480" spans="1:5">
      <c r="A480">
        <v>4477</v>
      </c>
      <c r="B480" t="str">
        <f t="shared" si="9"/>
        <v>A4477</v>
      </c>
      <c r="C480" t="s">
        <v>21</v>
      </c>
      <c r="D480" t="s">
        <v>1009</v>
      </c>
      <c r="E480" t="s">
        <v>5344</v>
      </c>
    </row>
    <row r="481" spans="1:5">
      <c r="A481">
        <v>4478</v>
      </c>
      <c r="B481" t="str">
        <f t="shared" si="9"/>
        <v>A4478</v>
      </c>
      <c r="C481" t="s">
        <v>21</v>
      </c>
      <c r="D481" t="s">
        <v>1010</v>
      </c>
      <c r="E481" t="s">
        <v>5345</v>
      </c>
    </row>
    <row r="482" spans="1:5">
      <c r="A482">
        <v>4479</v>
      </c>
      <c r="B482" t="str">
        <f t="shared" si="9"/>
        <v>A4479</v>
      </c>
      <c r="C482" t="s">
        <v>21</v>
      </c>
      <c r="D482" t="s">
        <v>1011</v>
      </c>
      <c r="E482" t="s">
        <v>5346</v>
      </c>
    </row>
    <row r="483" spans="1:5">
      <c r="A483">
        <v>4480</v>
      </c>
      <c r="B483" t="str">
        <f t="shared" si="9"/>
        <v>A4480</v>
      </c>
      <c r="C483" t="s">
        <v>21</v>
      </c>
      <c r="D483" t="s">
        <v>1012</v>
      </c>
      <c r="E483" t="s">
        <v>5347</v>
      </c>
    </row>
    <row r="484" spans="1:5">
      <c r="A484">
        <v>4481</v>
      </c>
      <c r="B484" t="str">
        <f t="shared" si="9"/>
        <v>A4481</v>
      </c>
      <c r="C484" t="s">
        <v>21</v>
      </c>
      <c r="D484" t="s">
        <v>1013</v>
      </c>
      <c r="E484" t="s">
        <v>5348</v>
      </c>
    </row>
    <row r="485" spans="1:5">
      <c r="A485">
        <v>4482</v>
      </c>
      <c r="B485" t="str">
        <f t="shared" si="9"/>
        <v>A4482</v>
      </c>
      <c r="C485" t="s">
        <v>21</v>
      </c>
      <c r="D485" t="s">
        <v>1014</v>
      </c>
      <c r="E485" t="s">
        <v>5881</v>
      </c>
    </row>
    <row r="486" spans="1:5">
      <c r="A486">
        <v>4483</v>
      </c>
      <c r="B486" t="str">
        <f t="shared" si="9"/>
        <v>A4483</v>
      </c>
      <c r="C486" t="s">
        <v>21</v>
      </c>
      <c r="D486" t="s">
        <v>1015</v>
      </c>
      <c r="E486" t="s">
        <v>5349</v>
      </c>
    </row>
    <row r="487" spans="1:5">
      <c r="A487">
        <v>4484</v>
      </c>
      <c r="B487" t="str">
        <f t="shared" si="9"/>
        <v>A4484</v>
      </c>
      <c r="C487" t="s">
        <v>21</v>
      </c>
      <c r="D487" t="s">
        <v>1016</v>
      </c>
      <c r="E487" t="s">
        <v>5882</v>
      </c>
    </row>
    <row r="488" spans="1:5">
      <c r="A488">
        <v>4485</v>
      </c>
      <c r="B488" t="str">
        <f t="shared" si="9"/>
        <v>A4485</v>
      </c>
      <c r="C488" t="s">
        <v>21</v>
      </c>
      <c r="D488" t="s">
        <v>1017</v>
      </c>
      <c r="E488" t="s">
        <v>5883</v>
      </c>
    </row>
    <row r="489" spans="1:5">
      <c r="A489">
        <v>4486</v>
      </c>
      <c r="B489" t="str">
        <f t="shared" si="9"/>
        <v>A4486</v>
      </c>
      <c r="C489" t="s">
        <v>21</v>
      </c>
      <c r="D489" t="s">
        <v>1018</v>
      </c>
      <c r="E489" t="s">
        <v>5884</v>
      </c>
    </row>
    <row r="490" spans="1:5">
      <c r="A490">
        <v>4487</v>
      </c>
      <c r="B490" t="str">
        <f t="shared" si="9"/>
        <v>A4487</v>
      </c>
      <c r="C490" t="s">
        <v>21</v>
      </c>
      <c r="D490" t="s">
        <v>1019</v>
      </c>
      <c r="E490" t="s">
        <v>5884</v>
      </c>
    </row>
    <row r="491" spans="1:5">
      <c r="A491">
        <v>4488</v>
      </c>
      <c r="B491" t="str">
        <f t="shared" si="9"/>
        <v>A4488</v>
      </c>
      <c r="C491" t="s">
        <v>21</v>
      </c>
      <c r="D491" t="s">
        <v>1020</v>
      </c>
      <c r="E491" t="s">
        <v>5884</v>
      </c>
    </row>
    <row r="492" spans="1:5">
      <c r="A492">
        <v>4489</v>
      </c>
      <c r="B492" t="str">
        <f t="shared" si="9"/>
        <v>A4489</v>
      </c>
      <c r="C492" t="s">
        <v>21</v>
      </c>
      <c r="D492" t="s">
        <v>1021</v>
      </c>
      <c r="E492" t="s">
        <v>5884</v>
      </c>
    </row>
    <row r="493" spans="1:5">
      <c r="A493">
        <v>4490</v>
      </c>
      <c r="B493" t="str">
        <f t="shared" ref="B493:B556" si="10">"A"&amp;TEXT(A493,"0000")</f>
        <v>A4490</v>
      </c>
      <c r="C493" t="s">
        <v>21</v>
      </c>
      <c r="D493" t="s">
        <v>1022</v>
      </c>
      <c r="E493" t="s">
        <v>5884</v>
      </c>
    </row>
    <row r="494" spans="1:5">
      <c r="A494">
        <v>4491</v>
      </c>
      <c r="B494" t="str">
        <f t="shared" si="10"/>
        <v>A4491</v>
      </c>
      <c r="C494" t="s">
        <v>21</v>
      </c>
      <c r="D494" t="s">
        <v>1023</v>
      </c>
      <c r="E494" t="s">
        <v>5884</v>
      </c>
    </row>
    <row r="495" spans="1:5">
      <c r="A495">
        <v>4492</v>
      </c>
      <c r="B495" t="str">
        <f t="shared" si="10"/>
        <v>A4492</v>
      </c>
      <c r="C495" t="s">
        <v>21</v>
      </c>
      <c r="D495" t="s">
        <v>6020</v>
      </c>
      <c r="E495" t="s">
        <v>6046</v>
      </c>
    </row>
    <row r="496" spans="1:5">
      <c r="A496">
        <v>4493</v>
      </c>
      <c r="B496" t="str">
        <f t="shared" si="10"/>
        <v>A4493</v>
      </c>
      <c r="C496" t="s">
        <v>21</v>
      </c>
      <c r="D496" t="s">
        <v>6021</v>
      </c>
      <c r="E496" t="s">
        <v>6022</v>
      </c>
    </row>
    <row r="497" spans="1:5">
      <c r="A497">
        <v>4494</v>
      </c>
      <c r="B497" t="str">
        <f t="shared" si="10"/>
        <v>A4494</v>
      </c>
      <c r="C497" t="s">
        <v>21</v>
      </c>
      <c r="D497" t="s">
        <v>1024</v>
      </c>
      <c r="E497" t="s">
        <v>5884</v>
      </c>
    </row>
    <row r="498" spans="1:5">
      <c r="A498">
        <v>4495</v>
      </c>
      <c r="B498" t="str">
        <f t="shared" si="10"/>
        <v>A4495</v>
      </c>
      <c r="C498" t="s">
        <v>21</v>
      </c>
      <c r="D498" t="s">
        <v>1025</v>
      </c>
      <c r="E498" t="s">
        <v>5884</v>
      </c>
    </row>
    <row r="499" spans="1:5">
      <c r="A499">
        <v>4496</v>
      </c>
      <c r="B499" t="str">
        <f t="shared" si="10"/>
        <v>A4496</v>
      </c>
      <c r="C499" t="s">
        <v>21</v>
      </c>
      <c r="D499" t="s">
        <v>1026</v>
      </c>
      <c r="E499" t="s">
        <v>5884</v>
      </c>
    </row>
    <row r="500" spans="1:5">
      <c r="A500">
        <v>4497</v>
      </c>
      <c r="B500" t="str">
        <f t="shared" si="10"/>
        <v>A4497</v>
      </c>
      <c r="C500" t="s">
        <v>21</v>
      </c>
      <c r="D500" t="s">
        <v>1027</v>
      </c>
      <c r="E500" t="s">
        <v>5884</v>
      </c>
    </row>
    <row r="501" spans="1:5">
      <c r="A501">
        <v>4498</v>
      </c>
      <c r="B501" t="str">
        <f t="shared" si="10"/>
        <v>A4498</v>
      </c>
      <c r="C501" t="s">
        <v>21</v>
      </c>
      <c r="D501" t="s">
        <v>1028</v>
      </c>
      <c r="E501" t="s">
        <v>5350</v>
      </c>
    </row>
    <row r="502" spans="1:5">
      <c r="A502">
        <v>4499</v>
      </c>
      <c r="B502" t="str">
        <f t="shared" si="10"/>
        <v>A4499</v>
      </c>
      <c r="C502" t="s">
        <v>21</v>
      </c>
      <c r="D502" t="s">
        <v>1029</v>
      </c>
      <c r="E502" t="s">
        <v>5351</v>
      </c>
    </row>
    <row r="503" spans="1:5">
      <c r="A503">
        <v>4500</v>
      </c>
      <c r="B503" t="str">
        <f t="shared" si="10"/>
        <v>A4500</v>
      </c>
      <c r="C503" t="s">
        <v>21</v>
      </c>
      <c r="D503" t="s">
        <v>1030</v>
      </c>
      <c r="E503" t="s">
        <v>5885</v>
      </c>
    </row>
    <row r="504" spans="1:5">
      <c r="A504">
        <v>4501</v>
      </c>
      <c r="B504" t="str">
        <f t="shared" si="10"/>
        <v>A4501</v>
      </c>
      <c r="C504" t="s">
        <v>21</v>
      </c>
      <c r="D504" t="s">
        <v>1031</v>
      </c>
      <c r="E504" t="s">
        <v>5886</v>
      </c>
    </row>
    <row r="505" spans="1:5">
      <c r="A505">
        <v>4502</v>
      </c>
      <c r="B505" t="str">
        <f t="shared" si="10"/>
        <v>A4502</v>
      </c>
      <c r="C505" t="s">
        <v>21</v>
      </c>
      <c r="D505" t="s">
        <v>1032</v>
      </c>
      <c r="E505" t="s">
        <v>5352</v>
      </c>
    </row>
    <row r="506" spans="1:5">
      <c r="A506">
        <v>4503</v>
      </c>
      <c r="B506" t="str">
        <f t="shared" si="10"/>
        <v>A4503</v>
      </c>
      <c r="C506" t="s">
        <v>21</v>
      </c>
      <c r="D506" t="s">
        <v>1033</v>
      </c>
      <c r="E506" t="s">
        <v>5887</v>
      </c>
    </row>
    <row r="507" spans="1:5">
      <c r="A507">
        <v>4504</v>
      </c>
      <c r="B507" t="str">
        <f t="shared" si="10"/>
        <v>A4504</v>
      </c>
      <c r="C507" t="s">
        <v>21</v>
      </c>
      <c r="D507" t="s">
        <v>1034</v>
      </c>
      <c r="E507" t="s">
        <v>5888</v>
      </c>
    </row>
    <row r="508" spans="1:5">
      <c r="A508">
        <v>4505</v>
      </c>
      <c r="B508" t="str">
        <f t="shared" si="10"/>
        <v>A4505</v>
      </c>
      <c r="C508" t="s">
        <v>21</v>
      </c>
      <c r="D508" t="s">
        <v>1035</v>
      </c>
      <c r="E508" t="s">
        <v>5889</v>
      </c>
    </row>
    <row r="509" spans="1:5">
      <c r="A509">
        <v>4506</v>
      </c>
      <c r="B509" t="str">
        <f t="shared" si="10"/>
        <v>A4506</v>
      </c>
      <c r="C509" t="s">
        <v>21</v>
      </c>
      <c r="D509" t="s">
        <v>1036</v>
      </c>
      <c r="E509" t="s">
        <v>5890</v>
      </c>
    </row>
    <row r="510" spans="1:5">
      <c r="A510">
        <v>4507</v>
      </c>
      <c r="B510" t="str">
        <f t="shared" si="10"/>
        <v>A4507</v>
      </c>
      <c r="C510" t="s">
        <v>21</v>
      </c>
      <c r="D510" t="s">
        <v>1037</v>
      </c>
      <c r="E510" t="s">
        <v>5891</v>
      </c>
    </row>
    <row r="511" spans="1:5">
      <c r="A511">
        <v>4508</v>
      </c>
      <c r="B511" t="str">
        <f t="shared" si="10"/>
        <v>A4508</v>
      </c>
      <c r="C511" t="s">
        <v>21</v>
      </c>
      <c r="D511" t="s">
        <v>1038</v>
      </c>
      <c r="E511" t="s">
        <v>5353</v>
      </c>
    </row>
    <row r="512" spans="1:5">
      <c r="A512">
        <v>4509</v>
      </c>
      <c r="B512" t="str">
        <f t="shared" si="10"/>
        <v>A4509</v>
      </c>
      <c r="C512" t="s">
        <v>21</v>
      </c>
      <c r="D512" t="s">
        <v>1039</v>
      </c>
      <c r="E512" t="s">
        <v>5354</v>
      </c>
    </row>
    <row r="513" spans="1:5">
      <c r="A513">
        <v>4510</v>
      </c>
      <c r="B513" t="str">
        <f t="shared" si="10"/>
        <v>A4510</v>
      </c>
      <c r="C513" t="s">
        <v>21</v>
      </c>
      <c r="D513" t="s">
        <v>1040</v>
      </c>
      <c r="E513" t="s">
        <v>5355</v>
      </c>
    </row>
    <row r="514" spans="1:5">
      <c r="A514">
        <v>4511</v>
      </c>
      <c r="B514" t="str">
        <f t="shared" si="10"/>
        <v>A4511</v>
      </c>
      <c r="C514" t="s">
        <v>21</v>
      </c>
      <c r="D514" t="s">
        <v>1041</v>
      </c>
      <c r="E514" t="s">
        <v>5892</v>
      </c>
    </row>
    <row r="515" spans="1:5">
      <c r="A515">
        <v>4512</v>
      </c>
      <c r="B515" t="str">
        <f t="shared" si="10"/>
        <v>A4512</v>
      </c>
      <c r="C515" t="s">
        <v>21</v>
      </c>
      <c r="D515" t="s">
        <v>1042</v>
      </c>
      <c r="E515" t="s">
        <v>5893</v>
      </c>
    </row>
    <row r="516" spans="1:5">
      <c r="A516">
        <v>4513</v>
      </c>
      <c r="B516" t="str">
        <f t="shared" si="10"/>
        <v>A4513</v>
      </c>
      <c r="C516" t="s">
        <v>21</v>
      </c>
      <c r="D516" t="s">
        <v>1043</v>
      </c>
      <c r="E516" t="s">
        <v>5356</v>
      </c>
    </row>
    <row r="517" spans="1:5">
      <c r="A517">
        <v>4514</v>
      </c>
      <c r="B517" t="str">
        <f t="shared" si="10"/>
        <v>A4514</v>
      </c>
      <c r="C517" t="s">
        <v>21</v>
      </c>
      <c r="D517" t="s">
        <v>1044</v>
      </c>
      <c r="E517" t="s">
        <v>5357</v>
      </c>
    </row>
    <row r="518" spans="1:5">
      <c r="A518">
        <v>4515</v>
      </c>
      <c r="B518" t="str">
        <f t="shared" si="10"/>
        <v>A4515</v>
      </c>
      <c r="C518" t="s">
        <v>21</v>
      </c>
      <c r="D518" t="s">
        <v>1045</v>
      </c>
      <c r="E518" t="s">
        <v>5894</v>
      </c>
    </row>
    <row r="519" spans="1:5">
      <c r="A519">
        <v>4516</v>
      </c>
      <c r="B519" t="str">
        <f t="shared" si="10"/>
        <v>A4516</v>
      </c>
      <c r="C519" t="s">
        <v>21</v>
      </c>
      <c r="D519" t="s">
        <v>1046</v>
      </c>
      <c r="E519" t="s">
        <v>5895</v>
      </c>
    </row>
    <row r="520" spans="1:5">
      <c r="A520">
        <v>4517</v>
      </c>
      <c r="B520" t="str">
        <f t="shared" si="10"/>
        <v>A4517</v>
      </c>
      <c r="C520" t="s">
        <v>21</v>
      </c>
      <c r="D520" t="s">
        <v>1047</v>
      </c>
      <c r="E520" t="s">
        <v>5358</v>
      </c>
    </row>
    <row r="521" spans="1:5">
      <c r="A521">
        <v>4518</v>
      </c>
      <c r="B521" t="str">
        <f t="shared" si="10"/>
        <v>A4518</v>
      </c>
      <c r="C521" t="s">
        <v>21</v>
      </c>
      <c r="D521" t="s">
        <v>1048</v>
      </c>
      <c r="E521" t="s">
        <v>5359</v>
      </c>
    </row>
    <row r="522" spans="1:5">
      <c r="A522">
        <v>4519</v>
      </c>
      <c r="B522" t="str">
        <f t="shared" si="10"/>
        <v>A4519</v>
      </c>
      <c r="C522" t="s">
        <v>21</v>
      </c>
      <c r="D522" t="s">
        <v>1049</v>
      </c>
      <c r="E522" t="s">
        <v>5360</v>
      </c>
    </row>
    <row r="523" spans="1:5">
      <c r="A523">
        <v>4520</v>
      </c>
      <c r="B523" t="str">
        <f t="shared" si="10"/>
        <v>A4520</v>
      </c>
      <c r="C523" t="s">
        <v>21</v>
      </c>
      <c r="D523" t="s">
        <v>1050</v>
      </c>
      <c r="E523" t="s">
        <v>5361</v>
      </c>
    </row>
    <row r="524" spans="1:5">
      <c r="A524">
        <v>4521</v>
      </c>
      <c r="B524" t="str">
        <f t="shared" si="10"/>
        <v>A4521</v>
      </c>
      <c r="C524" t="s">
        <v>21</v>
      </c>
      <c r="D524" t="s">
        <v>1051</v>
      </c>
      <c r="E524" t="s">
        <v>5362</v>
      </c>
    </row>
    <row r="525" spans="1:5">
      <c r="A525">
        <v>4522</v>
      </c>
      <c r="B525" t="str">
        <f t="shared" si="10"/>
        <v>A4522</v>
      </c>
      <c r="C525" t="s">
        <v>21</v>
      </c>
      <c r="D525" t="s">
        <v>1052</v>
      </c>
      <c r="E525" t="s">
        <v>5363</v>
      </c>
    </row>
    <row r="526" spans="1:5">
      <c r="A526">
        <v>4523</v>
      </c>
      <c r="B526" t="str">
        <f t="shared" si="10"/>
        <v>A4523</v>
      </c>
      <c r="C526" t="s">
        <v>21</v>
      </c>
      <c r="D526" t="s">
        <v>1053</v>
      </c>
      <c r="E526" t="s">
        <v>5896</v>
      </c>
    </row>
    <row r="527" spans="1:5">
      <c r="A527">
        <v>4524</v>
      </c>
      <c r="B527" t="str">
        <f t="shared" si="10"/>
        <v>A4524</v>
      </c>
      <c r="C527" t="s">
        <v>21</v>
      </c>
      <c r="D527" t="s">
        <v>1054</v>
      </c>
      <c r="E527" t="s">
        <v>5364</v>
      </c>
    </row>
    <row r="528" spans="1:5">
      <c r="A528">
        <v>4525</v>
      </c>
      <c r="B528" t="str">
        <f t="shared" si="10"/>
        <v>A4525</v>
      </c>
      <c r="C528" t="s">
        <v>21</v>
      </c>
      <c r="D528" t="s">
        <v>1055</v>
      </c>
      <c r="E528" t="s">
        <v>5365</v>
      </c>
    </row>
    <row r="529" spans="1:5">
      <c r="A529">
        <v>4526</v>
      </c>
      <c r="B529" t="str">
        <f t="shared" si="10"/>
        <v>A4526</v>
      </c>
      <c r="C529" t="s">
        <v>21</v>
      </c>
      <c r="D529" t="s">
        <v>1056</v>
      </c>
      <c r="E529" t="s">
        <v>5366</v>
      </c>
    </row>
    <row r="530" spans="1:5">
      <c r="A530">
        <v>4527</v>
      </c>
      <c r="B530" t="str">
        <f t="shared" si="10"/>
        <v>A4527</v>
      </c>
      <c r="C530" t="s">
        <v>21</v>
      </c>
      <c r="D530" t="s">
        <v>1057</v>
      </c>
      <c r="E530" t="s">
        <v>5367</v>
      </c>
    </row>
    <row r="531" spans="1:5">
      <c r="A531">
        <v>4528</v>
      </c>
      <c r="B531" t="str">
        <f t="shared" si="10"/>
        <v>A4528</v>
      </c>
      <c r="C531" t="s">
        <v>21</v>
      </c>
      <c r="D531" t="s">
        <v>1058</v>
      </c>
      <c r="E531" t="s">
        <v>5897</v>
      </c>
    </row>
    <row r="532" spans="1:5">
      <c r="A532">
        <v>4529</v>
      </c>
      <c r="B532" t="str">
        <f t="shared" si="10"/>
        <v>A4529</v>
      </c>
      <c r="C532" t="s">
        <v>21</v>
      </c>
      <c r="D532" t="s">
        <v>1059</v>
      </c>
      <c r="E532" t="s">
        <v>5368</v>
      </c>
    </row>
    <row r="533" spans="1:5">
      <c r="A533">
        <v>4530</v>
      </c>
      <c r="B533" t="str">
        <f t="shared" si="10"/>
        <v>A4530</v>
      </c>
      <c r="C533" t="s">
        <v>21</v>
      </c>
      <c r="D533" t="s">
        <v>1060</v>
      </c>
      <c r="E533" t="s">
        <v>5369</v>
      </c>
    </row>
    <row r="534" spans="1:5">
      <c r="A534">
        <v>4531</v>
      </c>
      <c r="B534" t="str">
        <f t="shared" si="10"/>
        <v>A4531</v>
      </c>
      <c r="C534" t="s">
        <v>21</v>
      </c>
      <c r="D534" t="s">
        <v>1061</v>
      </c>
      <c r="E534" t="s">
        <v>5370</v>
      </c>
    </row>
    <row r="535" spans="1:5">
      <c r="A535">
        <v>4532</v>
      </c>
      <c r="B535" t="str">
        <f t="shared" si="10"/>
        <v>A4532</v>
      </c>
      <c r="C535" t="s">
        <v>21</v>
      </c>
      <c r="D535" t="s">
        <v>1062</v>
      </c>
      <c r="E535" t="s">
        <v>5371</v>
      </c>
    </row>
    <row r="536" spans="1:5">
      <c r="A536">
        <v>4533</v>
      </c>
      <c r="B536" t="str">
        <f t="shared" si="10"/>
        <v>A4533</v>
      </c>
      <c r="C536" t="s">
        <v>21</v>
      </c>
      <c r="D536" t="s">
        <v>1063</v>
      </c>
      <c r="E536" t="s">
        <v>5372</v>
      </c>
    </row>
    <row r="537" spans="1:5">
      <c r="A537">
        <v>4534</v>
      </c>
      <c r="B537" t="str">
        <f t="shared" si="10"/>
        <v>A4534</v>
      </c>
      <c r="C537" t="s">
        <v>21</v>
      </c>
      <c r="D537" t="s">
        <v>1064</v>
      </c>
      <c r="E537" t="s">
        <v>5373</v>
      </c>
    </row>
    <row r="538" spans="1:5">
      <c r="A538">
        <v>4535</v>
      </c>
      <c r="B538" t="str">
        <f t="shared" si="10"/>
        <v>A4535</v>
      </c>
      <c r="C538" t="s">
        <v>21</v>
      </c>
      <c r="D538" t="s">
        <v>1065</v>
      </c>
      <c r="E538" t="s">
        <v>5374</v>
      </c>
    </row>
    <row r="539" spans="1:5">
      <c r="A539">
        <v>4536</v>
      </c>
      <c r="B539" t="str">
        <f t="shared" si="10"/>
        <v>A4536</v>
      </c>
      <c r="C539" t="s">
        <v>21</v>
      </c>
      <c r="D539" t="s">
        <v>1066</v>
      </c>
      <c r="E539" t="s">
        <v>5898</v>
      </c>
    </row>
    <row r="540" spans="1:5">
      <c r="A540">
        <v>4537</v>
      </c>
      <c r="B540" t="str">
        <f t="shared" si="10"/>
        <v>A4537</v>
      </c>
      <c r="C540" t="s">
        <v>21</v>
      </c>
      <c r="D540" t="s">
        <v>1067</v>
      </c>
      <c r="E540" t="s">
        <v>5899</v>
      </c>
    </row>
    <row r="541" spans="1:5">
      <c r="A541">
        <v>4538</v>
      </c>
      <c r="B541" t="str">
        <f t="shared" si="10"/>
        <v>A4538</v>
      </c>
      <c r="C541" t="s">
        <v>21</v>
      </c>
      <c r="D541" t="s">
        <v>1068</v>
      </c>
      <c r="E541" t="s">
        <v>5900</v>
      </c>
    </row>
    <row r="542" spans="1:5">
      <c r="A542">
        <v>4539</v>
      </c>
      <c r="B542" t="str">
        <f t="shared" si="10"/>
        <v>A4539</v>
      </c>
      <c r="C542" t="s">
        <v>21</v>
      </c>
      <c r="D542" t="s">
        <v>1069</v>
      </c>
      <c r="E542" t="s">
        <v>5901</v>
      </c>
    </row>
    <row r="543" spans="1:5">
      <c r="A543">
        <v>4540</v>
      </c>
      <c r="B543" t="str">
        <f t="shared" si="10"/>
        <v>A4540</v>
      </c>
      <c r="C543" t="s">
        <v>21</v>
      </c>
      <c r="D543" t="s">
        <v>1070</v>
      </c>
      <c r="E543" t="s">
        <v>5902</v>
      </c>
    </row>
    <row r="544" spans="1:5">
      <c r="A544">
        <v>4541</v>
      </c>
      <c r="B544" t="str">
        <f t="shared" si="10"/>
        <v>A4541</v>
      </c>
      <c r="C544" t="s">
        <v>21</v>
      </c>
      <c r="D544" t="s">
        <v>1071</v>
      </c>
      <c r="E544" t="s">
        <v>5903</v>
      </c>
    </row>
    <row r="545" spans="1:5">
      <c r="A545">
        <v>4542</v>
      </c>
      <c r="B545" t="str">
        <f t="shared" si="10"/>
        <v>A4542</v>
      </c>
      <c r="C545" t="s">
        <v>21</v>
      </c>
      <c r="D545" t="s">
        <v>1072</v>
      </c>
      <c r="E545" t="s">
        <v>5904</v>
      </c>
    </row>
    <row r="546" spans="1:5">
      <c r="A546">
        <v>4543</v>
      </c>
      <c r="B546" t="str">
        <f t="shared" si="10"/>
        <v>A4543</v>
      </c>
      <c r="C546" t="s">
        <v>21</v>
      </c>
      <c r="D546" t="s">
        <v>906</v>
      </c>
      <c r="E546" t="s">
        <v>5263</v>
      </c>
    </row>
    <row r="547" spans="1:5">
      <c r="A547">
        <v>4544</v>
      </c>
      <c r="B547" t="str">
        <f t="shared" si="10"/>
        <v>A4544</v>
      </c>
      <c r="C547" t="s">
        <v>21</v>
      </c>
      <c r="D547" t="s">
        <v>1073</v>
      </c>
      <c r="E547" t="s">
        <v>5375</v>
      </c>
    </row>
    <row r="548" spans="1:5">
      <c r="A548">
        <v>4545</v>
      </c>
      <c r="B548" t="str">
        <f t="shared" si="10"/>
        <v>A4545</v>
      </c>
      <c r="C548" t="s">
        <v>21</v>
      </c>
      <c r="D548" t="s">
        <v>1074</v>
      </c>
      <c r="E548" t="s">
        <v>5376</v>
      </c>
    </row>
    <row r="549" spans="1:5">
      <c r="A549">
        <v>4546</v>
      </c>
      <c r="B549" t="str">
        <f t="shared" si="10"/>
        <v>A4546</v>
      </c>
      <c r="C549" t="s">
        <v>21</v>
      </c>
      <c r="D549" t="s">
        <v>1075</v>
      </c>
      <c r="E549" t="s">
        <v>5377</v>
      </c>
    </row>
    <row r="550" spans="1:5">
      <c r="A550">
        <v>4547</v>
      </c>
      <c r="B550" t="str">
        <f t="shared" si="10"/>
        <v>A4547</v>
      </c>
      <c r="C550" t="s">
        <v>21</v>
      </c>
      <c r="D550" t="s">
        <v>1076</v>
      </c>
      <c r="E550" t="s">
        <v>5378</v>
      </c>
    </row>
    <row r="551" spans="1:5">
      <c r="A551">
        <v>4548</v>
      </c>
      <c r="B551" t="str">
        <f t="shared" si="10"/>
        <v>A4548</v>
      </c>
      <c r="C551" t="s">
        <v>21</v>
      </c>
      <c r="D551" t="s">
        <v>1077</v>
      </c>
      <c r="E551" t="s">
        <v>5379</v>
      </c>
    </row>
    <row r="552" spans="1:5">
      <c r="A552">
        <v>4549</v>
      </c>
      <c r="B552" t="str">
        <f t="shared" si="10"/>
        <v>A4549</v>
      </c>
      <c r="C552" t="s">
        <v>21</v>
      </c>
      <c r="D552" t="s">
        <v>1078</v>
      </c>
      <c r="E552" t="s">
        <v>5905</v>
      </c>
    </row>
    <row r="553" spans="1:5">
      <c r="A553">
        <v>4550</v>
      </c>
      <c r="B553" t="str">
        <f t="shared" si="10"/>
        <v>A4550</v>
      </c>
      <c r="C553" t="s">
        <v>21</v>
      </c>
      <c r="D553" t="s">
        <v>1079</v>
      </c>
      <c r="E553" t="s">
        <v>5380</v>
      </c>
    </row>
    <row r="554" spans="1:5">
      <c r="A554">
        <v>4551</v>
      </c>
      <c r="B554" t="str">
        <f t="shared" si="10"/>
        <v>A4551</v>
      </c>
      <c r="C554" t="s">
        <v>21</v>
      </c>
      <c r="D554" t="s">
        <v>1080</v>
      </c>
      <c r="E554" t="s">
        <v>5906</v>
      </c>
    </row>
    <row r="555" spans="1:5">
      <c r="A555">
        <v>4552</v>
      </c>
      <c r="B555" t="str">
        <f t="shared" si="10"/>
        <v>A4552</v>
      </c>
      <c r="C555" t="s">
        <v>21</v>
      </c>
      <c r="D555" t="s">
        <v>1081</v>
      </c>
      <c r="E555" t="s">
        <v>5381</v>
      </c>
    </row>
    <row r="556" spans="1:5">
      <c r="A556">
        <v>4553</v>
      </c>
      <c r="B556" t="str">
        <f t="shared" si="10"/>
        <v>A4553</v>
      </c>
      <c r="C556" t="s">
        <v>21</v>
      </c>
      <c r="D556" t="s">
        <v>1082</v>
      </c>
      <c r="E556" t="s">
        <v>5382</v>
      </c>
    </row>
    <row r="557" spans="1:5">
      <c r="A557">
        <v>4554</v>
      </c>
      <c r="B557" t="str">
        <f t="shared" ref="B557:B620" si="11">"A"&amp;TEXT(A557,"0000")</f>
        <v>A4554</v>
      </c>
      <c r="C557" t="s">
        <v>21</v>
      </c>
      <c r="D557" t="s">
        <v>1083</v>
      </c>
      <c r="E557" t="s">
        <v>5383</v>
      </c>
    </row>
    <row r="558" spans="1:5">
      <c r="A558">
        <v>4555</v>
      </c>
      <c r="B558" t="str">
        <f t="shared" si="11"/>
        <v>A4555</v>
      </c>
      <c r="C558" t="s">
        <v>21</v>
      </c>
      <c r="D558" t="s">
        <v>1084</v>
      </c>
      <c r="E558" t="s">
        <v>5384</v>
      </c>
    </row>
    <row r="559" spans="1:5">
      <c r="A559">
        <v>4556</v>
      </c>
      <c r="B559" t="str">
        <f t="shared" si="11"/>
        <v>A4556</v>
      </c>
      <c r="C559" t="s">
        <v>21</v>
      </c>
      <c r="D559" t="s">
        <v>1085</v>
      </c>
      <c r="E559" t="s">
        <v>5907</v>
      </c>
    </row>
    <row r="560" spans="1:5">
      <c r="A560">
        <v>4557</v>
      </c>
      <c r="B560" t="str">
        <f t="shared" si="11"/>
        <v>A4557</v>
      </c>
      <c r="C560" t="s">
        <v>21</v>
      </c>
      <c r="D560" t="s">
        <v>1086</v>
      </c>
      <c r="E560" t="s">
        <v>5908</v>
      </c>
    </row>
    <row r="561" spans="1:5">
      <c r="A561">
        <v>4558</v>
      </c>
      <c r="B561" t="str">
        <f t="shared" si="11"/>
        <v>A4558</v>
      </c>
      <c r="C561" t="s">
        <v>21</v>
      </c>
      <c r="D561" t="s">
        <v>1087</v>
      </c>
      <c r="E561" t="s">
        <v>5909</v>
      </c>
    </row>
    <row r="562" spans="1:5">
      <c r="A562">
        <v>4559</v>
      </c>
      <c r="B562" t="str">
        <f t="shared" si="11"/>
        <v>A4559</v>
      </c>
      <c r="C562" t="s">
        <v>21</v>
      </c>
      <c r="D562" t="s">
        <v>1088</v>
      </c>
      <c r="E562" t="s">
        <v>5385</v>
      </c>
    </row>
    <row r="563" spans="1:5">
      <c r="A563">
        <v>4560</v>
      </c>
      <c r="B563" t="str">
        <f t="shared" si="11"/>
        <v>A4560</v>
      </c>
      <c r="C563" t="s">
        <v>21</v>
      </c>
      <c r="D563" t="s">
        <v>1089</v>
      </c>
      <c r="E563" t="s">
        <v>5386</v>
      </c>
    </row>
    <row r="564" spans="1:5">
      <c r="A564">
        <v>4561</v>
      </c>
      <c r="B564" t="str">
        <f t="shared" si="11"/>
        <v>A4561</v>
      </c>
      <c r="C564" t="s">
        <v>21</v>
      </c>
      <c r="D564" t="s">
        <v>1090</v>
      </c>
      <c r="E564" t="s">
        <v>5910</v>
      </c>
    </row>
    <row r="565" spans="1:5">
      <c r="A565">
        <v>4562</v>
      </c>
      <c r="B565" t="str">
        <f t="shared" si="11"/>
        <v>A4562</v>
      </c>
      <c r="C565" t="s">
        <v>21</v>
      </c>
      <c r="D565" t="s">
        <v>1091</v>
      </c>
      <c r="E565" t="s">
        <v>5387</v>
      </c>
    </row>
    <row r="566" spans="1:5">
      <c r="A566">
        <v>4563</v>
      </c>
      <c r="B566" t="str">
        <f t="shared" si="11"/>
        <v>A4563</v>
      </c>
      <c r="C566" t="s">
        <v>21</v>
      </c>
      <c r="D566" t="s">
        <v>1092</v>
      </c>
      <c r="E566" t="s">
        <v>5388</v>
      </c>
    </row>
    <row r="567" spans="1:5">
      <c r="A567">
        <v>4564</v>
      </c>
      <c r="B567" t="str">
        <f t="shared" si="11"/>
        <v>A4564</v>
      </c>
      <c r="C567" t="s">
        <v>21</v>
      </c>
      <c r="D567" t="s">
        <v>1093</v>
      </c>
      <c r="E567" t="s">
        <v>5911</v>
      </c>
    </row>
    <row r="568" spans="1:5">
      <c r="A568">
        <v>4565</v>
      </c>
      <c r="B568" t="str">
        <f t="shared" si="11"/>
        <v>A4565</v>
      </c>
      <c r="C568" t="s">
        <v>21</v>
      </c>
      <c r="D568" t="s">
        <v>1094</v>
      </c>
      <c r="E568" t="s">
        <v>5389</v>
      </c>
    </row>
    <row r="569" spans="1:5">
      <c r="A569">
        <v>4566</v>
      </c>
      <c r="B569" t="str">
        <f t="shared" si="11"/>
        <v>A4566</v>
      </c>
      <c r="C569" t="s">
        <v>21</v>
      </c>
      <c r="D569" t="s">
        <v>1095</v>
      </c>
      <c r="E569" t="s">
        <v>5390</v>
      </c>
    </row>
    <row r="570" spans="1:5">
      <c r="A570">
        <v>4567</v>
      </c>
      <c r="B570" t="str">
        <f t="shared" si="11"/>
        <v>A4567</v>
      </c>
      <c r="C570" t="s">
        <v>21</v>
      </c>
      <c r="D570" t="s">
        <v>1096</v>
      </c>
      <c r="E570" t="s">
        <v>5912</v>
      </c>
    </row>
    <row r="571" spans="1:5">
      <c r="A571">
        <v>4568</v>
      </c>
      <c r="B571" t="str">
        <f t="shared" si="11"/>
        <v>A4568</v>
      </c>
      <c r="C571" t="s">
        <v>21</v>
      </c>
      <c r="D571" t="s">
        <v>1097</v>
      </c>
      <c r="E571" t="s">
        <v>5391</v>
      </c>
    </row>
    <row r="572" spans="1:5">
      <c r="A572">
        <v>4569</v>
      </c>
      <c r="B572" t="str">
        <f t="shared" si="11"/>
        <v>A4569</v>
      </c>
      <c r="C572" t="s">
        <v>21</v>
      </c>
      <c r="D572" t="s">
        <v>1098</v>
      </c>
      <c r="E572" t="s">
        <v>5392</v>
      </c>
    </row>
    <row r="573" spans="1:5">
      <c r="A573">
        <v>4570</v>
      </c>
      <c r="B573" t="str">
        <f t="shared" si="11"/>
        <v>A4570</v>
      </c>
      <c r="C573" t="s">
        <v>21</v>
      </c>
      <c r="D573" t="s">
        <v>1099</v>
      </c>
      <c r="E573" t="s">
        <v>5393</v>
      </c>
    </row>
    <row r="574" spans="1:5">
      <c r="A574">
        <v>4571</v>
      </c>
      <c r="B574" t="str">
        <f t="shared" si="11"/>
        <v>A4571</v>
      </c>
      <c r="C574" t="s">
        <v>21</v>
      </c>
      <c r="D574" t="s">
        <v>1100</v>
      </c>
      <c r="E574" t="s">
        <v>5394</v>
      </c>
    </row>
    <row r="575" spans="1:5">
      <c r="A575">
        <v>4572</v>
      </c>
      <c r="B575" t="str">
        <f t="shared" si="11"/>
        <v>A4572</v>
      </c>
      <c r="C575" t="s">
        <v>21</v>
      </c>
      <c r="D575" t="s">
        <v>1101</v>
      </c>
      <c r="E575" t="s">
        <v>5395</v>
      </c>
    </row>
    <row r="576" spans="1:5">
      <c r="A576">
        <v>4573</v>
      </c>
      <c r="B576" t="str">
        <f t="shared" si="11"/>
        <v>A4573</v>
      </c>
      <c r="C576" t="s">
        <v>21</v>
      </c>
      <c r="D576" t="s">
        <v>1102</v>
      </c>
      <c r="E576" t="s">
        <v>5396</v>
      </c>
    </row>
    <row r="577" spans="1:5">
      <c r="A577">
        <v>4574</v>
      </c>
      <c r="B577" t="str">
        <f t="shared" si="11"/>
        <v>A4574</v>
      </c>
      <c r="C577" t="s">
        <v>21</v>
      </c>
      <c r="D577" t="s">
        <v>1103</v>
      </c>
      <c r="E577" t="s">
        <v>5913</v>
      </c>
    </row>
    <row r="578" spans="1:5">
      <c r="A578">
        <v>4575</v>
      </c>
      <c r="B578" t="str">
        <f t="shared" si="11"/>
        <v>A4575</v>
      </c>
      <c r="C578" t="s">
        <v>21</v>
      </c>
      <c r="D578" t="s">
        <v>1104</v>
      </c>
      <c r="E578" t="s">
        <v>5397</v>
      </c>
    </row>
    <row r="579" spans="1:5">
      <c r="A579">
        <v>4576</v>
      </c>
      <c r="B579" t="str">
        <f t="shared" si="11"/>
        <v>A4576</v>
      </c>
      <c r="C579" t="s">
        <v>21</v>
      </c>
      <c r="D579" t="s">
        <v>1105</v>
      </c>
      <c r="E579" t="s">
        <v>5398</v>
      </c>
    </row>
    <row r="580" spans="1:5">
      <c r="A580">
        <v>4577</v>
      </c>
      <c r="B580" t="str">
        <f t="shared" si="11"/>
        <v>A4577</v>
      </c>
      <c r="C580" t="s">
        <v>21</v>
      </c>
      <c r="D580" t="s">
        <v>1106</v>
      </c>
      <c r="E580" t="s">
        <v>5399</v>
      </c>
    </row>
    <row r="581" spans="1:5">
      <c r="A581">
        <v>4578</v>
      </c>
      <c r="B581" t="str">
        <f t="shared" si="11"/>
        <v>A4578</v>
      </c>
      <c r="C581" t="s">
        <v>21</v>
      </c>
      <c r="D581" t="s">
        <v>1107</v>
      </c>
      <c r="E581" t="s">
        <v>5400</v>
      </c>
    </row>
    <row r="582" spans="1:5">
      <c r="A582">
        <v>4579</v>
      </c>
      <c r="B582" t="str">
        <f t="shared" si="11"/>
        <v>A4579</v>
      </c>
      <c r="C582" t="s">
        <v>21</v>
      </c>
      <c r="D582" t="s">
        <v>1108</v>
      </c>
      <c r="E582" t="s">
        <v>5401</v>
      </c>
    </row>
    <row r="583" spans="1:5">
      <c r="A583">
        <v>4580</v>
      </c>
      <c r="B583" t="str">
        <f t="shared" si="11"/>
        <v>A4580</v>
      </c>
      <c r="C583" t="s">
        <v>21</v>
      </c>
      <c r="D583" t="s">
        <v>1109</v>
      </c>
      <c r="E583" t="s">
        <v>5402</v>
      </c>
    </row>
    <row r="584" spans="1:5">
      <c r="A584">
        <v>4581</v>
      </c>
      <c r="B584" t="str">
        <f t="shared" si="11"/>
        <v>A4581</v>
      </c>
      <c r="C584" t="s">
        <v>21</v>
      </c>
      <c r="D584" t="s">
        <v>1110</v>
      </c>
      <c r="E584" t="s">
        <v>5403</v>
      </c>
    </row>
    <row r="585" spans="1:5">
      <c r="A585">
        <v>4582</v>
      </c>
      <c r="B585" t="str">
        <f t="shared" si="11"/>
        <v>A4582</v>
      </c>
      <c r="C585" t="s">
        <v>21</v>
      </c>
      <c r="D585" t="s">
        <v>1111</v>
      </c>
      <c r="E585" t="s">
        <v>5404</v>
      </c>
    </row>
    <row r="586" spans="1:5">
      <c r="A586">
        <v>4583</v>
      </c>
      <c r="B586" t="str">
        <f t="shared" si="11"/>
        <v>A4583</v>
      </c>
      <c r="C586" t="s">
        <v>21</v>
      </c>
      <c r="D586" t="s">
        <v>1112</v>
      </c>
      <c r="E586" t="s">
        <v>5405</v>
      </c>
    </row>
    <row r="587" spans="1:5">
      <c r="A587">
        <v>4584</v>
      </c>
      <c r="B587" t="str">
        <f t="shared" si="11"/>
        <v>A4584</v>
      </c>
      <c r="C587" t="s">
        <v>21</v>
      </c>
      <c r="D587" t="s">
        <v>1113</v>
      </c>
      <c r="E587" t="s">
        <v>5406</v>
      </c>
    </row>
    <row r="588" spans="1:5">
      <c r="A588">
        <v>4585</v>
      </c>
      <c r="B588" t="str">
        <f t="shared" si="11"/>
        <v>A4585</v>
      </c>
      <c r="C588" t="s">
        <v>21</v>
      </c>
      <c r="D588" t="s">
        <v>1114</v>
      </c>
      <c r="E588" t="s">
        <v>5407</v>
      </c>
    </row>
    <row r="589" spans="1:5">
      <c r="A589">
        <v>4586</v>
      </c>
      <c r="B589" t="str">
        <f t="shared" si="11"/>
        <v>A4586</v>
      </c>
      <c r="C589" t="s">
        <v>21</v>
      </c>
      <c r="D589" t="s">
        <v>1115</v>
      </c>
      <c r="E589" t="s">
        <v>5408</v>
      </c>
    </row>
    <row r="590" spans="1:5">
      <c r="A590">
        <v>4587</v>
      </c>
      <c r="B590" t="str">
        <f t="shared" si="11"/>
        <v>A4587</v>
      </c>
      <c r="C590" t="s">
        <v>21</v>
      </c>
      <c r="D590" t="s">
        <v>1116</v>
      </c>
      <c r="E590" t="s">
        <v>5408</v>
      </c>
    </row>
    <row r="591" spans="1:5">
      <c r="A591">
        <v>4588</v>
      </c>
      <c r="B591" t="str">
        <f t="shared" si="11"/>
        <v>A4588</v>
      </c>
      <c r="C591" t="s">
        <v>21</v>
      </c>
      <c r="D591" t="s">
        <v>1117</v>
      </c>
      <c r="E591" t="s">
        <v>5408</v>
      </c>
    </row>
    <row r="592" spans="1:5">
      <c r="A592">
        <v>4589</v>
      </c>
      <c r="B592" t="str">
        <f t="shared" si="11"/>
        <v>A4589</v>
      </c>
      <c r="C592" t="s">
        <v>21</v>
      </c>
      <c r="D592" t="s">
        <v>1118</v>
      </c>
      <c r="E592" t="s">
        <v>5408</v>
      </c>
    </row>
    <row r="593" spans="1:5">
      <c r="A593">
        <v>4590</v>
      </c>
      <c r="B593" t="str">
        <f t="shared" si="11"/>
        <v>A4590</v>
      </c>
      <c r="C593" t="s">
        <v>21</v>
      </c>
      <c r="D593" t="s">
        <v>1119</v>
      </c>
      <c r="E593" t="s">
        <v>5408</v>
      </c>
    </row>
    <row r="594" spans="1:5">
      <c r="A594">
        <v>4591</v>
      </c>
      <c r="B594" t="str">
        <f t="shared" si="11"/>
        <v>A4591</v>
      </c>
      <c r="C594" t="s">
        <v>21</v>
      </c>
      <c r="D594" t="s">
        <v>1120</v>
      </c>
      <c r="E594" t="s">
        <v>5408</v>
      </c>
    </row>
    <row r="595" spans="1:5">
      <c r="A595">
        <v>4592</v>
      </c>
      <c r="B595" t="str">
        <f t="shared" si="11"/>
        <v>A4592</v>
      </c>
      <c r="C595" t="s">
        <v>21</v>
      </c>
      <c r="D595" t="s">
        <v>1121</v>
      </c>
      <c r="E595" t="s">
        <v>5409</v>
      </c>
    </row>
    <row r="596" spans="1:5">
      <c r="A596">
        <v>4593</v>
      </c>
      <c r="B596" t="str">
        <f t="shared" si="11"/>
        <v>A4593</v>
      </c>
      <c r="C596" t="s">
        <v>21</v>
      </c>
      <c r="D596" t="s">
        <v>1122</v>
      </c>
      <c r="E596" t="s">
        <v>5410</v>
      </c>
    </row>
    <row r="597" spans="1:5">
      <c r="A597">
        <v>4594</v>
      </c>
      <c r="B597" t="str">
        <f t="shared" si="11"/>
        <v>A4594</v>
      </c>
      <c r="C597" t="s">
        <v>21</v>
      </c>
      <c r="D597" t="s">
        <v>1123</v>
      </c>
      <c r="E597" t="s">
        <v>5914</v>
      </c>
    </row>
    <row r="598" spans="1:5">
      <c r="A598">
        <v>4595</v>
      </c>
      <c r="B598" t="str">
        <f t="shared" si="11"/>
        <v>A4595</v>
      </c>
      <c r="C598" t="s">
        <v>21</v>
      </c>
      <c r="D598" t="s">
        <v>1124</v>
      </c>
      <c r="E598" t="s">
        <v>5411</v>
      </c>
    </row>
    <row r="599" spans="1:5">
      <c r="A599">
        <v>4596</v>
      </c>
      <c r="B599" t="str">
        <f t="shared" si="11"/>
        <v>A4596</v>
      </c>
      <c r="C599" t="s">
        <v>21</v>
      </c>
      <c r="D599" t="s">
        <v>1125</v>
      </c>
      <c r="E599" t="s">
        <v>5412</v>
      </c>
    </row>
    <row r="600" spans="1:5">
      <c r="A600">
        <v>4597</v>
      </c>
      <c r="B600" t="str">
        <f t="shared" si="11"/>
        <v>A4597</v>
      </c>
      <c r="C600" t="s">
        <v>21</v>
      </c>
      <c r="D600" t="s">
        <v>1126</v>
      </c>
      <c r="E600" t="s">
        <v>5413</v>
      </c>
    </row>
    <row r="601" spans="1:5">
      <c r="A601">
        <v>4598</v>
      </c>
      <c r="B601" t="str">
        <f t="shared" si="11"/>
        <v>A4598</v>
      </c>
      <c r="C601" t="s">
        <v>21</v>
      </c>
      <c r="D601" t="s">
        <v>1127</v>
      </c>
      <c r="E601" t="s">
        <v>5414</v>
      </c>
    </row>
    <row r="602" spans="1:5">
      <c r="A602">
        <v>4599</v>
      </c>
      <c r="B602" t="str">
        <f t="shared" si="11"/>
        <v>A4599</v>
      </c>
      <c r="C602" t="s">
        <v>21</v>
      </c>
      <c r="D602" t="s">
        <v>1128</v>
      </c>
      <c r="E602" t="s">
        <v>5415</v>
      </c>
    </row>
    <row r="603" spans="1:5">
      <c r="A603">
        <v>4600</v>
      </c>
      <c r="B603" t="str">
        <f t="shared" si="11"/>
        <v>A4600</v>
      </c>
      <c r="C603" t="s">
        <v>21</v>
      </c>
      <c r="D603" t="s">
        <v>1129</v>
      </c>
      <c r="E603" t="s">
        <v>5416</v>
      </c>
    </row>
    <row r="604" spans="1:5">
      <c r="A604">
        <v>4601</v>
      </c>
      <c r="B604" t="str">
        <f t="shared" si="11"/>
        <v>A4601</v>
      </c>
      <c r="C604" t="s">
        <v>21</v>
      </c>
      <c r="D604" t="s">
        <v>1130</v>
      </c>
      <c r="E604" t="s">
        <v>5417</v>
      </c>
    </row>
    <row r="605" spans="1:5">
      <c r="A605">
        <v>4602</v>
      </c>
      <c r="B605" t="str">
        <f t="shared" si="11"/>
        <v>A4602</v>
      </c>
      <c r="C605" t="s">
        <v>21</v>
      </c>
      <c r="D605" t="s">
        <v>1131</v>
      </c>
      <c r="E605" t="s">
        <v>5418</v>
      </c>
    </row>
    <row r="606" spans="1:5">
      <c r="A606">
        <v>4603</v>
      </c>
      <c r="B606" t="str">
        <f t="shared" si="11"/>
        <v>A4603</v>
      </c>
      <c r="C606" t="s">
        <v>21</v>
      </c>
      <c r="D606" t="s">
        <v>1132</v>
      </c>
      <c r="E606" t="s">
        <v>5419</v>
      </c>
    </row>
    <row r="607" spans="1:5">
      <c r="A607">
        <v>4604</v>
      </c>
      <c r="B607" t="str">
        <f t="shared" si="11"/>
        <v>A4604</v>
      </c>
      <c r="C607" t="s">
        <v>21</v>
      </c>
      <c r="D607" t="s">
        <v>1133</v>
      </c>
      <c r="E607" t="s">
        <v>5915</v>
      </c>
    </row>
    <row r="608" spans="1:5">
      <c r="A608">
        <v>4605</v>
      </c>
      <c r="B608" t="str">
        <f t="shared" si="11"/>
        <v>A4605</v>
      </c>
      <c r="C608" t="s">
        <v>21</v>
      </c>
      <c r="D608" t="s">
        <v>1134</v>
      </c>
      <c r="E608" t="s">
        <v>5420</v>
      </c>
    </row>
    <row r="609" spans="1:5">
      <c r="A609">
        <v>4606</v>
      </c>
      <c r="B609" t="str">
        <f t="shared" si="11"/>
        <v>A4606</v>
      </c>
      <c r="C609" t="s">
        <v>21</v>
      </c>
      <c r="D609" t="s">
        <v>1135</v>
      </c>
      <c r="E609" t="s">
        <v>5916</v>
      </c>
    </row>
    <row r="610" spans="1:5">
      <c r="A610">
        <v>4607</v>
      </c>
      <c r="B610" t="str">
        <f t="shared" si="11"/>
        <v>A4607</v>
      </c>
      <c r="C610" t="s">
        <v>21</v>
      </c>
      <c r="D610" t="s">
        <v>1136</v>
      </c>
      <c r="E610" t="s">
        <v>5917</v>
      </c>
    </row>
    <row r="611" spans="1:5">
      <c r="A611">
        <v>4608</v>
      </c>
      <c r="B611" t="str">
        <f t="shared" si="11"/>
        <v>A4608</v>
      </c>
      <c r="C611" t="s">
        <v>21</v>
      </c>
      <c r="D611" t="s">
        <v>5195</v>
      </c>
      <c r="E611" t="s">
        <v>5421</v>
      </c>
    </row>
    <row r="612" spans="1:5">
      <c r="A612">
        <v>4609</v>
      </c>
      <c r="B612" t="str">
        <f t="shared" si="11"/>
        <v>A4609</v>
      </c>
      <c r="C612" t="s">
        <v>21</v>
      </c>
      <c r="D612" t="s">
        <v>1137</v>
      </c>
      <c r="E612" t="s">
        <v>5918</v>
      </c>
    </row>
    <row r="613" spans="1:5">
      <c r="A613">
        <v>4610</v>
      </c>
      <c r="B613" t="str">
        <f t="shared" si="11"/>
        <v>A4610</v>
      </c>
      <c r="C613" t="s">
        <v>21</v>
      </c>
      <c r="D613" t="s">
        <v>1138</v>
      </c>
      <c r="E613" t="s">
        <v>5919</v>
      </c>
    </row>
    <row r="614" spans="1:5">
      <c r="A614">
        <v>4611</v>
      </c>
      <c r="B614" t="str">
        <f t="shared" si="11"/>
        <v>A4611</v>
      </c>
      <c r="C614" t="s">
        <v>21</v>
      </c>
      <c r="D614" t="s">
        <v>1139</v>
      </c>
      <c r="E614" t="s">
        <v>5920</v>
      </c>
    </row>
    <row r="615" spans="1:5">
      <c r="A615">
        <v>4612</v>
      </c>
      <c r="B615" t="str">
        <f t="shared" si="11"/>
        <v>A4612</v>
      </c>
      <c r="C615" t="s">
        <v>21</v>
      </c>
      <c r="D615" t="s">
        <v>1140</v>
      </c>
      <c r="E615" t="s">
        <v>5422</v>
      </c>
    </row>
    <row r="616" spans="1:5">
      <c r="A616">
        <v>4613</v>
      </c>
      <c r="B616" t="str">
        <f t="shared" si="11"/>
        <v>A4613</v>
      </c>
      <c r="C616" t="s">
        <v>21</v>
      </c>
      <c r="D616" t="s">
        <v>1141</v>
      </c>
      <c r="E616" t="s">
        <v>5423</v>
      </c>
    </row>
    <row r="617" spans="1:5">
      <c r="A617">
        <v>4614</v>
      </c>
      <c r="B617" t="str">
        <f t="shared" si="11"/>
        <v>A4614</v>
      </c>
      <c r="C617" t="s">
        <v>21</v>
      </c>
      <c r="D617" t="s">
        <v>1142</v>
      </c>
      <c r="E617" t="s">
        <v>5921</v>
      </c>
    </row>
    <row r="618" spans="1:5">
      <c r="A618">
        <v>4615</v>
      </c>
      <c r="B618" t="str">
        <f t="shared" si="11"/>
        <v>A4615</v>
      </c>
      <c r="C618" t="s">
        <v>21</v>
      </c>
      <c r="D618" t="s">
        <v>1143</v>
      </c>
      <c r="E618" t="s">
        <v>5424</v>
      </c>
    </row>
    <row r="619" spans="1:5">
      <c r="A619">
        <v>4616</v>
      </c>
      <c r="B619" t="str">
        <f t="shared" si="11"/>
        <v>A4616</v>
      </c>
      <c r="C619" t="s">
        <v>21</v>
      </c>
      <c r="D619" t="s">
        <v>1144</v>
      </c>
      <c r="E619" t="s">
        <v>5425</v>
      </c>
    </row>
    <row r="620" spans="1:5">
      <c r="A620">
        <v>4617</v>
      </c>
      <c r="B620" t="str">
        <f t="shared" si="11"/>
        <v>A4617</v>
      </c>
      <c r="C620" t="s">
        <v>21</v>
      </c>
      <c r="D620" t="s">
        <v>1145</v>
      </c>
      <c r="E620" t="s">
        <v>5426</v>
      </c>
    </row>
    <row r="621" spans="1:5">
      <c r="A621">
        <v>4618</v>
      </c>
      <c r="B621" t="str">
        <f t="shared" ref="B621:B684" si="12">"A"&amp;TEXT(A621,"0000")</f>
        <v>A4618</v>
      </c>
      <c r="C621" t="s">
        <v>21</v>
      </c>
      <c r="D621" t="s">
        <v>1146</v>
      </c>
      <c r="E621" t="s">
        <v>5427</v>
      </c>
    </row>
    <row r="622" spans="1:5">
      <c r="A622">
        <v>4619</v>
      </c>
      <c r="B622" t="str">
        <f t="shared" si="12"/>
        <v>A4619</v>
      </c>
      <c r="C622" t="s">
        <v>21</v>
      </c>
      <c r="D622" t="s">
        <v>1147</v>
      </c>
      <c r="E622" t="s">
        <v>5922</v>
      </c>
    </row>
    <row r="623" spans="1:5">
      <c r="A623">
        <v>4620</v>
      </c>
      <c r="B623" t="str">
        <f t="shared" si="12"/>
        <v>A4620</v>
      </c>
      <c r="C623" t="s">
        <v>21</v>
      </c>
      <c r="D623" t="s">
        <v>1148</v>
      </c>
      <c r="E623" t="s">
        <v>5428</v>
      </c>
    </row>
    <row r="624" spans="1:5">
      <c r="A624">
        <v>4621</v>
      </c>
      <c r="B624" t="str">
        <f t="shared" si="12"/>
        <v>A4621</v>
      </c>
      <c r="C624" t="s">
        <v>21</v>
      </c>
      <c r="D624" t="s">
        <v>1149</v>
      </c>
      <c r="E624" t="s">
        <v>5408</v>
      </c>
    </row>
    <row r="625" spans="1:5">
      <c r="A625">
        <v>4622</v>
      </c>
      <c r="B625" t="str">
        <f t="shared" si="12"/>
        <v>A4622</v>
      </c>
      <c r="C625" t="s">
        <v>21</v>
      </c>
      <c r="D625" t="s">
        <v>1150</v>
      </c>
      <c r="E625" t="s">
        <v>5429</v>
      </c>
    </row>
    <row r="626" spans="1:5">
      <c r="A626">
        <v>4623</v>
      </c>
      <c r="B626" t="str">
        <f t="shared" si="12"/>
        <v>A4623</v>
      </c>
      <c r="C626" t="s">
        <v>21</v>
      </c>
      <c r="D626" t="s">
        <v>1151</v>
      </c>
      <c r="E626" t="s">
        <v>5923</v>
      </c>
    </row>
    <row r="627" spans="1:5">
      <c r="A627">
        <v>4624</v>
      </c>
      <c r="B627" t="str">
        <f t="shared" si="12"/>
        <v>A4624</v>
      </c>
      <c r="C627" t="s">
        <v>21</v>
      </c>
      <c r="D627" t="s">
        <v>1152</v>
      </c>
      <c r="E627" t="s">
        <v>5430</v>
      </c>
    </row>
    <row r="628" spans="1:5">
      <c r="A628">
        <v>4625</v>
      </c>
      <c r="B628" t="str">
        <f t="shared" si="12"/>
        <v>A4625</v>
      </c>
      <c r="C628" t="s">
        <v>21</v>
      </c>
      <c r="D628" t="s">
        <v>1661</v>
      </c>
      <c r="E628" t="s">
        <v>5431</v>
      </c>
    </row>
    <row r="629" spans="1:5">
      <c r="A629">
        <v>4626</v>
      </c>
      <c r="B629" t="str">
        <f t="shared" si="12"/>
        <v>A4626</v>
      </c>
      <c r="C629" t="s">
        <v>21</v>
      </c>
      <c r="D629" t="s">
        <v>1154</v>
      </c>
      <c r="E629" t="s">
        <v>5472</v>
      </c>
    </row>
    <row r="630" spans="1:5">
      <c r="A630">
        <v>4627</v>
      </c>
      <c r="B630" t="str">
        <f t="shared" si="12"/>
        <v>A4627</v>
      </c>
      <c r="C630" t="s">
        <v>21</v>
      </c>
      <c r="D630" t="s">
        <v>1274</v>
      </c>
      <c r="E630" t="s">
        <v>5471</v>
      </c>
    </row>
    <row r="631" spans="1:5">
      <c r="A631">
        <v>4628</v>
      </c>
      <c r="B631" t="str">
        <f t="shared" si="12"/>
        <v>A4628</v>
      </c>
      <c r="C631" t="s">
        <v>21</v>
      </c>
      <c r="D631" t="s">
        <v>1275</v>
      </c>
      <c r="E631" t="s">
        <v>5471</v>
      </c>
    </row>
    <row r="632" spans="1:5">
      <c r="A632">
        <v>4629</v>
      </c>
      <c r="B632" t="str">
        <f t="shared" si="12"/>
        <v>A4629</v>
      </c>
      <c r="C632" t="s">
        <v>21</v>
      </c>
      <c r="D632" t="s">
        <v>1276</v>
      </c>
      <c r="E632" t="s">
        <v>5471</v>
      </c>
    </row>
    <row r="633" spans="1:5">
      <c r="A633">
        <v>4630</v>
      </c>
      <c r="B633" t="str">
        <f t="shared" si="12"/>
        <v>A4630</v>
      </c>
      <c r="C633" t="s">
        <v>21</v>
      </c>
      <c r="D633" t="s">
        <v>1659</v>
      </c>
      <c r="E633" t="s">
        <v>5056</v>
      </c>
    </row>
    <row r="634" spans="1:5">
      <c r="A634">
        <v>4631</v>
      </c>
      <c r="B634" t="str">
        <f t="shared" si="12"/>
        <v>A4631</v>
      </c>
      <c r="C634" t="s">
        <v>21</v>
      </c>
      <c r="D634" t="s">
        <v>1660</v>
      </c>
      <c r="E634" t="s">
        <v>5056</v>
      </c>
    </row>
    <row r="635" spans="1:5">
      <c r="A635">
        <v>4632</v>
      </c>
      <c r="B635" t="str">
        <f t="shared" si="12"/>
        <v>A4632</v>
      </c>
      <c r="C635" t="s">
        <v>21</v>
      </c>
      <c r="D635" t="s">
        <v>1662</v>
      </c>
      <c r="E635" t="s">
        <v>5432</v>
      </c>
    </row>
    <row r="636" spans="1:5">
      <c r="A636">
        <v>4633</v>
      </c>
      <c r="B636" t="str">
        <f t="shared" si="12"/>
        <v>A4633</v>
      </c>
      <c r="C636" t="s">
        <v>21</v>
      </c>
      <c r="D636" t="s">
        <v>1663</v>
      </c>
      <c r="E636" t="s">
        <v>5433</v>
      </c>
    </row>
    <row r="637" spans="1:5">
      <c r="A637">
        <v>4634</v>
      </c>
      <c r="B637" t="str">
        <f t="shared" si="12"/>
        <v>A4634</v>
      </c>
      <c r="C637" t="s">
        <v>21</v>
      </c>
      <c r="D637" t="s">
        <v>1664</v>
      </c>
      <c r="E637" t="s">
        <v>5434</v>
      </c>
    </row>
    <row r="638" spans="1:5">
      <c r="A638">
        <v>4635</v>
      </c>
      <c r="B638" t="str">
        <f t="shared" si="12"/>
        <v>A4635</v>
      </c>
      <c r="C638" t="s">
        <v>21</v>
      </c>
      <c r="D638" t="s">
        <v>1141</v>
      </c>
      <c r="E638" t="s">
        <v>5423</v>
      </c>
    </row>
    <row r="639" spans="1:5">
      <c r="A639">
        <v>4636</v>
      </c>
      <c r="B639" t="str">
        <f t="shared" si="12"/>
        <v>A4636</v>
      </c>
      <c r="C639" t="s">
        <v>21</v>
      </c>
      <c r="D639" t="s">
        <v>1665</v>
      </c>
      <c r="E639" t="s">
        <v>5435</v>
      </c>
    </row>
    <row r="640" spans="1:5">
      <c r="A640">
        <v>4637</v>
      </c>
      <c r="B640" t="str">
        <f t="shared" si="12"/>
        <v>A4637</v>
      </c>
      <c r="C640" t="s">
        <v>21</v>
      </c>
      <c r="D640" t="s">
        <v>1666</v>
      </c>
      <c r="E640" t="s">
        <v>5924</v>
      </c>
    </row>
    <row r="641" spans="1:5">
      <c r="A641">
        <v>4638</v>
      </c>
      <c r="B641" t="str">
        <f t="shared" si="12"/>
        <v>A4638</v>
      </c>
      <c r="C641" t="s">
        <v>21</v>
      </c>
      <c r="D641" t="s">
        <v>1667</v>
      </c>
      <c r="E641" t="s">
        <v>5436</v>
      </c>
    </row>
    <row r="642" spans="1:5">
      <c r="A642">
        <v>4639</v>
      </c>
      <c r="B642" t="str">
        <f t="shared" si="12"/>
        <v>A4639</v>
      </c>
      <c r="C642" t="s">
        <v>21</v>
      </c>
      <c r="D642" t="s">
        <v>1668</v>
      </c>
      <c r="E642" t="s">
        <v>5437</v>
      </c>
    </row>
    <row r="643" spans="1:5">
      <c r="A643">
        <v>4640</v>
      </c>
      <c r="B643" t="str">
        <f t="shared" si="12"/>
        <v>A4640</v>
      </c>
      <c r="C643" t="s">
        <v>21</v>
      </c>
      <c r="D643" t="s">
        <v>1669</v>
      </c>
      <c r="E643" t="s">
        <v>5925</v>
      </c>
    </row>
    <row r="644" spans="1:5">
      <c r="A644">
        <v>4641</v>
      </c>
      <c r="B644" t="str">
        <f t="shared" si="12"/>
        <v>A4641</v>
      </c>
      <c r="C644" t="s">
        <v>21</v>
      </c>
      <c r="D644" t="s">
        <v>1670</v>
      </c>
      <c r="E644" t="s">
        <v>5438</v>
      </c>
    </row>
    <row r="645" spans="1:5">
      <c r="A645">
        <v>4642</v>
      </c>
      <c r="B645" t="str">
        <f t="shared" si="12"/>
        <v>A4642</v>
      </c>
      <c r="C645" t="s">
        <v>21</v>
      </c>
      <c r="D645" t="s">
        <v>1671</v>
      </c>
      <c r="E645" t="s">
        <v>5439</v>
      </c>
    </row>
    <row r="646" spans="1:5">
      <c r="A646">
        <v>4643</v>
      </c>
      <c r="B646" t="str">
        <f t="shared" si="12"/>
        <v>A4643</v>
      </c>
      <c r="C646" t="s">
        <v>21</v>
      </c>
      <c r="D646" t="s">
        <v>1672</v>
      </c>
      <c r="E646" t="s">
        <v>5926</v>
      </c>
    </row>
    <row r="647" spans="1:5">
      <c r="A647">
        <v>4644</v>
      </c>
      <c r="B647" t="str">
        <f t="shared" si="12"/>
        <v>A4644</v>
      </c>
      <c r="C647" t="s">
        <v>21</v>
      </c>
      <c r="D647" t="s">
        <v>1673</v>
      </c>
      <c r="E647" t="s">
        <v>5927</v>
      </c>
    </row>
    <row r="648" spans="1:5">
      <c r="A648">
        <v>4645</v>
      </c>
      <c r="B648" t="str">
        <f t="shared" si="12"/>
        <v>A4645</v>
      </c>
      <c r="C648" t="s">
        <v>21</v>
      </c>
      <c r="D648" t="s">
        <v>1674</v>
      </c>
      <c r="E648" t="s">
        <v>5440</v>
      </c>
    </row>
    <row r="649" spans="1:5">
      <c r="A649">
        <v>4646</v>
      </c>
      <c r="B649" t="str">
        <f t="shared" si="12"/>
        <v>A4646</v>
      </c>
      <c r="C649" t="s">
        <v>21</v>
      </c>
      <c r="D649" t="s">
        <v>1675</v>
      </c>
      <c r="E649" t="s">
        <v>5441</v>
      </c>
    </row>
    <row r="650" spans="1:5">
      <c r="A650">
        <v>4647</v>
      </c>
      <c r="B650" t="str">
        <f t="shared" si="12"/>
        <v>A4647</v>
      </c>
      <c r="C650" t="s">
        <v>21</v>
      </c>
      <c r="D650" t="s">
        <v>1676</v>
      </c>
      <c r="E650" t="s">
        <v>5442</v>
      </c>
    </row>
    <row r="651" spans="1:5">
      <c r="A651">
        <v>4648</v>
      </c>
      <c r="B651" t="str">
        <f t="shared" si="12"/>
        <v>A4648</v>
      </c>
      <c r="C651" t="s">
        <v>21</v>
      </c>
      <c r="D651" t="s">
        <v>1677</v>
      </c>
      <c r="E651" t="s">
        <v>5443</v>
      </c>
    </row>
    <row r="652" spans="1:5">
      <c r="A652">
        <v>4649</v>
      </c>
      <c r="B652" t="str">
        <f t="shared" si="12"/>
        <v>A4649</v>
      </c>
      <c r="C652" t="s">
        <v>21</v>
      </c>
      <c r="D652" t="s">
        <v>1678</v>
      </c>
      <c r="E652" t="s">
        <v>5444</v>
      </c>
    </row>
    <row r="653" spans="1:5">
      <c r="A653">
        <v>4650</v>
      </c>
      <c r="B653" t="str">
        <f t="shared" si="12"/>
        <v>A4650</v>
      </c>
      <c r="C653" t="s">
        <v>21</v>
      </c>
      <c r="D653" t="s">
        <v>1679</v>
      </c>
      <c r="E653" t="s">
        <v>5928</v>
      </c>
    </row>
    <row r="654" spans="1:5">
      <c r="A654">
        <v>4651</v>
      </c>
      <c r="B654" t="str">
        <f t="shared" si="12"/>
        <v>A4651</v>
      </c>
      <c r="C654" t="s">
        <v>21</v>
      </c>
      <c r="D654" t="s">
        <v>1680</v>
      </c>
      <c r="E654" t="s">
        <v>5445</v>
      </c>
    </row>
    <row r="655" spans="1:5">
      <c r="A655">
        <v>4652</v>
      </c>
      <c r="B655" t="str">
        <f t="shared" si="12"/>
        <v>A4652</v>
      </c>
      <c r="C655" t="s">
        <v>21</v>
      </c>
      <c r="D655" t="s">
        <v>1681</v>
      </c>
      <c r="E655" t="s">
        <v>5446</v>
      </c>
    </row>
    <row r="656" spans="1:5">
      <c r="A656">
        <v>4653</v>
      </c>
      <c r="B656" t="str">
        <f t="shared" si="12"/>
        <v>A4653</v>
      </c>
      <c r="C656" t="s">
        <v>21</v>
      </c>
      <c r="D656" t="s">
        <v>1682</v>
      </c>
      <c r="E656" t="s">
        <v>5447</v>
      </c>
    </row>
    <row r="657" spans="1:5">
      <c r="A657">
        <v>4654</v>
      </c>
      <c r="B657" t="str">
        <f t="shared" si="12"/>
        <v>A4654</v>
      </c>
      <c r="C657" t="s">
        <v>21</v>
      </c>
      <c r="D657" t="s">
        <v>1683</v>
      </c>
      <c r="E657" t="s">
        <v>5929</v>
      </c>
    </row>
    <row r="658" spans="1:5">
      <c r="A658">
        <v>4655</v>
      </c>
      <c r="B658" t="str">
        <f t="shared" si="12"/>
        <v>A4655</v>
      </c>
      <c r="C658" t="s">
        <v>21</v>
      </c>
      <c r="D658" t="s">
        <v>1684</v>
      </c>
      <c r="E658" t="s">
        <v>5930</v>
      </c>
    </row>
    <row r="659" spans="1:5">
      <c r="A659">
        <v>4656</v>
      </c>
      <c r="B659" t="str">
        <f t="shared" si="12"/>
        <v>A4656</v>
      </c>
      <c r="C659" t="s">
        <v>21</v>
      </c>
      <c r="D659" t="s">
        <v>1685</v>
      </c>
      <c r="E659" t="s">
        <v>5448</v>
      </c>
    </row>
    <row r="660" spans="1:5">
      <c r="A660">
        <v>4657</v>
      </c>
      <c r="B660" t="str">
        <f t="shared" si="12"/>
        <v>A4657</v>
      </c>
      <c r="C660" t="s">
        <v>21</v>
      </c>
      <c r="D660" t="s">
        <v>1686</v>
      </c>
      <c r="E660" t="s">
        <v>5449</v>
      </c>
    </row>
    <row r="661" spans="1:5">
      <c r="A661">
        <v>4658</v>
      </c>
      <c r="B661" t="str">
        <f t="shared" si="12"/>
        <v>A4658</v>
      </c>
      <c r="C661" t="s">
        <v>21</v>
      </c>
      <c r="D661" t="s">
        <v>1687</v>
      </c>
      <c r="E661" t="s">
        <v>5450</v>
      </c>
    </row>
    <row r="662" spans="1:5">
      <c r="A662">
        <v>4659</v>
      </c>
      <c r="B662" t="str">
        <f t="shared" si="12"/>
        <v>A4659</v>
      </c>
      <c r="C662" t="s">
        <v>21</v>
      </c>
      <c r="D662" t="s">
        <v>1688</v>
      </c>
      <c r="E662" t="s">
        <v>5451</v>
      </c>
    </row>
    <row r="663" spans="1:5">
      <c r="A663">
        <v>4660</v>
      </c>
      <c r="B663" t="str">
        <f t="shared" si="12"/>
        <v>A4660</v>
      </c>
      <c r="C663" t="s">
        <v>21</v>
      </c>
      <c r="D663" t="s">
        <v>1689</v>
      </c>
      <c r="E663" t="s">
        <v>5931</v>
      </c>
    </row>
    <row r="664" spans="1:5">
      <c r="A664">
        <v>4661</v>
      </c>
      <c r="B664" t="str">
        <f t="shared" si="12"/>
        <v>A4661</v>
      </c>
      <c r="C664" t="s">
        <v>21</v>
      </c>
      <c r="D664" t="s">
        <v>1690</v>
      </c>
      <c r="E664" t="s">
        <v>5452</v>
      </c>
    </row>
    <row r="665" spans="1:5">
      <c r="A665">
        <v>4662</v>
      </c>
      <c r="B665" t="str">
        <f t="shared" si="12"/>
        <v>A4662</v>
      </c>
      <c r="C665" t="s">
        <v>21</v>
      </c>
      <c r="D665" t="s">
        <v>1691</v>
      </c>
      <c r="E665" t="s">
        <v>5932</v>
      </c>
    </row>
    <row r="666" spans="1:5">
      <c r="A666">
        <v>4663</v>
      </c>
      <c r="B666" t="str">
        <f t="shared" si="12"/>
        <v>A4663</v>
      </c>
      <c r="C666" t="s">
        <v>21</v>
      </c>
      <c r="D666" t="s">
        <v>1692</v>
      </c>
      <c r="E666" t="s">
        <v>5453</v>
      </c>
    </row>
    <row r="667" spans="1:5">
      <c r="A667">
        <v>4664</v>
      </c>
      <c r="B667" t="str">
        <f t="shared" si="12"/>
        <v>A4664</v>
      </c>
      <c r="C667" t="s">
        <v>21</v>
      </c>
      <c r="D667" t="s">
        <v>1693</v>
      </c>
      <c r="E667" t="s">
        <v>5454</v>
      </c>
    </row>
    <row r="668" spans="1:5">
      <c r="A668">
        <v>4665</v>
      </c>
      <c r="B668" t="str">
        <f t="shared" si="12"/>
        <v>A4665</v>
      </c>
      <c r="C668" t="s">
        <v>21</v>
      </c>
      <c r="D668" t="s">
        <v>1694</v>
      </c>
      <c r="E668" t="s">
        <v>5884</v>
      </c>
    </row>
    <row r="669" spans="1:5">
      <c r="A669">
        <v>4666</v>
      </c>
      <c r="B669" t="str">
        <f t="shared" si="12"/>
        <v>A4666</v>
      </c>
      <c r="C669" t="s">
        <v>21</v>
      </c>
      <c r="D669" t="s">
        <v>1695</v>
      </c>
      <c r="E669" t="s">
        <v>5884</v>
      </c>
    </row>
    <row r="670" spans="1:5">
      <c r="A670">
        <v>4667</v>
      </c>
      <c r="B670" t="str">
        <f t="shared" si="12"/>
        <v>A4667</v>
      </c>
      <c r="C670" t="s">
        <v>21</v>
      </c>
      <c r="D670" t="s">
        <v>1696</v>
      </c>
      <c r="E670" t="s">
        <v>5884</v>
      </c>
    </row>
    <row r="671" spans="1:5">
      <c r="A671">
        <v>4668</v>
      </c>
      <c r="B671" t="str">
        <f t="shared" si="12"/>
        <v>A4668</v>
      </c>
      <c r="C671" t="s">
        <v>21</v>
      </c>
      <c r="D671" t="s">
        <v>1697</v>
      </c>
      <c r="E671" t="s">
        <v>5455</v>
      </c>
    </row>
    <row r="672" spans="1:5">
      <c r="A672">
        <v>4669</v>
      </c>
      <c r="B672" t="str">
        <f t="shared" si="12"/>
        <v>A4669</v>
      </c>
      <c r="C672" t="s">
        <v>21</v>
      </c>
      <c r="D672" t="s">
        <v>1698</v>
      </c>
      <c r="E672" t="s">
        <v>5456</v>
      </c>
    </row>
    <row r="673" spans="1:5">
      <c r="A673">
        <v>4670</v>
      </c>
      <c r="B673" t="str">
        <f t="shared" si="12"/>
        <v>A4670</v>
      </c>
      <c r="C673" t="s">
        <v>21</v>
      </c>
      <c r="D673" t="s">
        <v>1702</v>
      </c>
      <c r="E673" t="s">
        <v>6032</v>
      </c>
    </row>
    <row r="674" spans="1:5">
      <c r="A674">
        <v>4671</v>
      </c>
      <c r="B674" t="str">
        <f t="shared" si="12"/>
        <v>A4671</v>
      </c>
      <c r="C674" t="s">
        <v>21</v>
      </c>
      <c r="D674" t="s">
        <v>1699</v>
      </c>
      <c r="E674" t="s">
        <v>6033</v>
      </c>
    </row>
    <row r="675" spans="1:5">
      <c r="A675">
        <v>4672</v>
      </c>
      <c r="B675" t="str">
        <f t="shared" si="12"/>
        <v>A4672</v>
      </c>
      <c r="C675" t="s">
        <v>21</v>
      </c>
      <c r="D675" t="s">
        <v>1700</v>
      </c>
      <c r="E675" t="s">
        <v>6039</v>
      </c>
    </row>
    <row r="676" spans="1:5">
      <c r="A676">
        <v>4673</v>
      </c>
      <c r="B676" t="str">
        <f t="shared" si="12"/>
        <v>A4673</v>
      </c>
      <c r="C676" t="s">
        <v>21</v>
      </c>
      <c r="D676" t="s">
        <v>1701</v>
      </c>
      <c r="E676" t="s">
        <v>6038</v>
      </c>
    </row>
    <row r="677" spans="1:5">
      <c r="A677">
        <v>4674</v>
      </c>
      <c r="B677" t="str">
        <f t="shared" si="12"/>
        <v>A4674</v>
      </c>
      <c r="C677" t="s">
        <v>21</v>
      </c>
      <c r="D677" t="s">
        <v>1703</v>
      </c>
      <c r="E677" t="s">
        <v>6034</v>
      </c>
    </row>
    <row r="678" spans="1:5">
      <c r="A678">
        <v>4675</v>
      </c>
      <c r="B678" t="str">
        <f t="shared" si="12"/>
        <v>A4675</v>
      </c>
      <c r="C678" t="s">
        <v>21</v>
      </c>
      <c r="D678" t="s">
        <v>1704</v>
      </c>
      <c r="E678" t="s">
        <v>6149</v>
      </c>
    </row>
    <row r="679" spans="1:5">
      <c r="A679">
        <v>4676</v>
      </c>
      <c r="B679" t="str">
        <f t="shared" si="12"/>
        <v>A4676</v>
      </c>
      <c r="C679" t="s">
        <v>21</v>
      </c>
      <c r="D679" t="s">
        <v>1705</v>
      </c>
      <c r="E679" t="s">
        <v>6035</v>
      </c>
    </row>
    <row r="680" spans="1:5">
      <c r="A680">
        <v>4677</v>
      </c>
      <c r="B680" t="str">
        <f t="shared" si="12"/>
        <v>A4677</v>
      </c>
      <c r="C680" t="s">
        <v>21</v>
      </c>
      <c r="D680" t="s">
        <v>1706</v>
      </c>
      <c r="E680" t="s">
        <v>6036</v>
      </c>
    </row>
    <row r="681" spans="1:5">
      <c r="A681">
        <v>4678</v>
      </c>
      <c r="B681" t="str">
        <f t="shared" si="12"/>
        <v>A4678</v>
      </c>
      <c r="C681" t="s">
        <v>21</v>
      </c>
      <c r="D681" t="s">
        <v>1707</v>
      </c>
      <c r="E681" t="s">
        <v>6037</v>
      </c>
    </row>
    <row r="682" spans="1:5">
      <c r="A682">
        <v>4679</v>
      </c>
      <c r="B682" t="str">
        <f t="shared" si="12"/>
        <v>A4679</v>
      </c>
      <c r="C682" t="s">
        <v>21</v>
      </c>
      <c r="D682" t="s">
        <v>1708</v>
      </c>
      <c r="E682" t="s">
        <v>6040</v>
      </c>
    </row>
    <row r="683" spans="1:5">
      <c r="A683">
        <v>4680</v>
      </c>
      <c r="B683" t="str">
        <f t="shared" si="12"/>
        <v>A4680</v>
      </c>
      <c r="C683" t="s">
        <v>21</v>
      </c>
      <c r="D683" t="s">
        <v>2881</v>
      </c>
      <c r="E683" t="s">
        <v>6019</v>
      </c>
    </row>
    <row r="684" spans="1:5">
      <c r="A684">
        <v>4681</v>
      </c>
      <c r="B684" t="str">
        <f t="shared" si="12"/>
        <v>A4681</v>
      </c>
      <c r="C684" t="s">
        <v>21</v>
      </c>
      <c r="D684" t="s">
        <v>5021</v>
      </c>
      <c r="E684" t="s">
        <v>5457</v>
      </c>
    </row>
    <row r="685" spans="1:5">
      <c r="A685">
        <v>4682</v>
      </c>
      <c r="B685" t="str">
        <f t="shared" ref="B685:B748" si="13">"A"&amp;TEXT(A685,"0000")</f>
        <v>A4682</v>
      </c>
      <c r="C685" t="s">
        <v>21</v>
      </c>
      <c r="D685" t="s">
        <v>5022</v>
      </c>
      <c r="E685" t="s">
        <v>5458</v>
      </c>
    </row>
    <row r="686" spans="1:5">
      <c r="A686">
        <v>4683</v>
      </c>
      <c r="B686" t="str">
        <f t="shared" si="13"/>
        <v>A4683</v>
      </c>
      <c r="C686" t="s">
        <v>21</v>
      </c>
      <c r="D686" t="s">
        <v>5023</v>
      </c>
      <c r="E686" t="s">
        <v>5459</v>
      </c>
    </row>
    <row r="687" spans="1:5">
      <c r="A687">
        <v>4684</v>
      </c>
      <c r="B687" t="str">
        <f t="shared" si="13"/>
        <v>A4684</v>
      </c>
      <c r="C687" t="s">
        <v>21</v>
      </c>
      <c r="D687" t="s">
        <v>5024</v>
      </c>
      <c r="E687" t="s">
        <v>5460</v>
      </c>
    </row>
    <row r="688" spans="1:5">
      <c r="A688">
        <v>4685</v>
      </c>
      <c r="B688" t="str">
        <f t="shared" si="13"/>
        <v>A4685</v>
      </c>
      <c r="C688" t="s">
        <v>21</v>
      </c>
      <c r="D688" t="s">
        <v>5025</v>
      </c>
      <c r="E688" t="s">
        <v>5461</v>
      </c>
    </row>
    <row r="689" spans="1:5">
      <c r="A689">
        <v>4686</v>
      </c>
      <c r="B689" t="str">
        <f t="shared" si="13"/>
        <v>A4686</v>
      </c>
      <c r="C689" t="s">
        <v>21</v>
      </c>
      <c r="D689" t="s">
        <v>5026</v>
      </c>
      <c r="E689" t="s">
        <v>5462</v>
      </c>
    </row>
    <row r="690" spans="1:5">
      <c r="A690">
        <v>4687</v>
      </c>
      <c r="B690" t="str">
        <f t="shared" si="13"/>
        <v>A4687</v>
      </c>
      <c r="C690" t="s">
        <v>21</v>
      </c>
      <c r="D690" t="s">
        <v>5027</v>
      </c>
      <c r="E690" t="s">
        <v>5463</v>
      </c>
    </row>
    <row r="691" spans="1:5">
      <c r="A691">
        <v>4688</v>
      </c>
      <c r="B691" t="str">
        <f t="shared" si="13"/>
        <v>A4688</v>
      </c>
      <c r="C691" t="s">
        <v>21</v>
      </c>
      <c r="D691" t="s">
        <v>5028</v>
      </c>
      <c r="E691" t="s">
        <v>5464</v>
      </c>
    </row>
    <row r="692" spans="1:5">
      <c r="A692">
        <v>4689</v>
      </c>
      <c r="B692" t="str">
        <f t="shared" si="13"/>
        <v>A4689</v>
      </c>
      <c r="C692" t="s">
        <v>21</v>
      </c>
      <c r="D692" t="s">
        <v>6100</v>
      </c>
      <c r="E692" t="s">
        <v>5468</v>
      </c>
    </row>
    <row r="693" spans="1:5">
      <c r="A693">
        <v>4690</v>
      </c>
      <c r="B693" t="str">
        <f t="shared" si="13"/>
        <v>A4690</v>
      </c>
      <c r="C693" t="s">
        <v>21</v>
      </c>
      <c r="D693" t="s">
        <v>5473</v>
      </c>
      <c r="E693" t="s">
        <v>5474</v>
      </c>
    </row>
    <row r="694" spans="1:5">
      <c r="A694">
        <v>4691</v>
      </c>
      <c r="B694" t="str">
        <f t="shared" si="13"/>
        <v>A4691</v>
      </c>
      <c r="C694" t="s">
        <v>21</v>
      </c>
      <c r="D694" t="s">
        <v>5504</v>
      </c>
      <c r="E694" t="s">
        <v>5525</v>
      </c>
    </row>
    <row r="695" spans="1:5">
      <c r="A695">
        <v>4692</v>
      </c>
      <c r="B695" t="str">
        <f t="shared" si="13"/>
        <v>A4692</v>
      </c>
      <c r="C695" t="s">
        <v>21</v>
      </c>
      <c r="D695" t="s">
        <v>5505</v>
      </c>
      <c r="E695" t="s">
        <v>5855</v>
      </c>
    </row>
    <row r="696" spans="1:5">
      <c r="A696">
        <v>4693</v>
      </c>
      <c r="B696" t="str">
        <f t="shared" si="13"/>
        <v>A4693</v>
      </c>
      <c r="C696" t="s">
        <v>21</v>
      </c>
      <c r="D696" t="s">
        <v>5506</v>
      </c>
      <c r="E696" t="s">
        <v>5525</v>
      </c>
    </row>
    <row r="697" spans="1:5">
      <c r="A697">
        <v>4694</v>
      </c>
      <c r="B697" t="str">
        <f t="shared" si="13"/>
        <v>A4694</v>
      </c>
      <c r="C697" t="s">
        <v>21</v>
      </c>
      <c r="D697" t="s">
        <v>5507</v>
      </c>
      <c r="E697" t="s">
        <v>5525</v>
      </c>
    </row>
    <row r="698" spans="1:5">
      <c r="A698">
        <v>4695</v>
      </c>
      <c r="B698" t="str">
        <f t="shared" si="13"/>
        <v>A4695</v>
      </c>
      <c r="C698" t="s">
        <v>21</v>
      </c>
      <c r="D698" t="s">
        <v>5508</v>
      </c>
      <c r="E698" t="s">
        <v>6106</v>
      </c>
    </row>
    <row r="699" spans="1:5">
      <c r="A699">
        <v>4696</v>
      </c>
      <c r="B699" t="str">
        <f t="shared" si="13"/>
        <v>A4696</v>
      </c>
      <c r="C699" t="s">
        <v>21</v>
      </c>
      <c r="D699" t="s">
        <v>5519</v>
      </c>
      <c r="E699" t="s">
        <v>5520</v>
      </c>
    </row>
    <row r="700" spans="1:5">
      <c r="A700">
        <v>4697</v>
      </c>
      <c r="B700" t="str">
        <f t="shared" si="13"/>
        <v>A4697</v>
      </c>
      <c r="C700" t="s">
        <v>21</v>
      </c>
      <c r="D700" t="s">
        <v>5521</v>
      </c>
      <c r="E700" t="s">
        <v>5522</v>
      </c>
    </row>
    <row r="701" spans="1:5">
      <c r="A701">
        <v>4698</v>
      </c>
      <c r="B701" t="str">
        <f t="shared" si="13"/>
        <v>A4698</v>
      </c>
      <c r="C701" t="s">
        <v>21</v>
      </c>
      <c r="D701" t="s">
        <v>6111</v>
      </c>
      <c r="E701" t="s">
        <v>6112</v>
      </c>
    </row>
    <row r="702" spans="1:5">
      <c r="A702">
        <v>4699</v>
      </c>
      <c r="B702" t="str">
        <f t="shared" si="13"/>
        <v>A4699</v>
      </c>
      <c r="C702" t="s">
        <v>21</v>
      </c>
      <c r="D702" t="s">
        <v>5523</v>
      </c>
      <c r="E702" t="s">
        <v>6113</v>
      </c>
    </row>
    <row r="703" spans="1:5">
      <c r="A703">
        <v>4700</v>
      </c>
      <c r="B703" t="str">
        <f t="shared" si="13"/>
        <v>A4700</v>
      </c>
      <c r="C703" t="s">
        <v>21</v>
      </c>
      <c r="D703" t="s">
        <v>6225</v>
      </c>
      <c r="E703" t="s">
        <v>5524</v>
      </c>
    </row>
    <row r="704" spans="1:5">
      <c r="A704">
        <v>4701</v>
      </c>
      <c r="B704" t="str">
        <f t="shared" si="13"/>
        <v>A4701</v>
      </c>
      <c r="C704" t="s">
        <v>21</v>
      </c>
      <c r="D704" t="s">
        <v>5960</v>
      </c>
      <c r="E704" t="s">
        <v>6031</v>
      </c>
    </row>
    <row r="705" spans="1:5">
      <c r="A705">
        <v>4702</v>
      </c>
      <c r="B705" t="str">
        <f t="shared" si="13"/>
        <v>A4702</v>
      </c>
      <c r="C705" t="s">
        <v>21</v>
      </c>
      <c r="D705" t="s">
        <v>6114</v>
      </c>
      <c r="E705" t="s">
        <v>5541</v>
      </c>
    </row>
    <row r="706" spans="1:5">
      <c r="A706">
        <v>4703</v>
      </c>
      <c r="B706" t="str">
        <f t="shared" si="13"/>
        <v>A4703</v>
      </c>
      <c r="C706" t="s">
        <v>21</v>
      </c>
      <c r="D706" t="s">
        <v>6063</v>
      </c>
      <c r="E706" t="s">
        <v>5540</v>
      </c>
    </row>
    <row r="707" spans="1:5">
      <c r="A707">
        <v>4704</v>
      </c>
      <c r="B707" t="str">
        <f t="shared" si="13"/>
        <v>A4704</v>
      </c>
      <c r="C707" t="s">
        <v>21</v>
      </c>
      <c r="D707" t="s">
        <v>5958</v>
      </c>
      <c r="E707" t="s">
        <v>5959</v>
      </c>
    </row>
    <row r="708" spans="1:5">
      <c r="A708">
        <v>4705</v>
      </c>
      <c r="B708" t="str">
        <f t="shared" si="13"/>
        <v>A4705</v>
      </c>
      <c r="C708" t="s">
        <v>21</v>
      </c>
      <c r="D708" t="s">
        <v>5957</v>
      </c>
      <c r="E708" t="s">
        <v>6025</v>
      </c>
    </row>
    <row r="709" spans="1:5">
      <c r="A709">
        <v>4706</v>
      </c>
      <c r="B709" t="str">
        <f t="shared" si="13"/>
        <v>A4706</v>
      </c>
      <c r="C709" t="s">
        <v>21</v>
      </c>
      <c r="D709" t="s">
        <v>6099</v>
      </c>
      <c r="E709" t="s">
        <v>5996</v>
      </c>
    </row>
    <row r="710" spans="1:5">
      <c r="A710">
        <v>4707</v>
      </c>
      <c r="B710" t="str">
        <f t="shared" si="13"/>
        <v>A4707</v>
      </c>
      <c r="C710" t="s">
        <v>21</v>
      </c>
      <c r="D710" t="s">
        <v>6016</v>
      </c>
      <c r="E710" t="s">
        <v>6018</v>
      </c>
    </row>
    <row r="711" spans="1:5">
      <c r="A711">
        <v>4708</v>
      </c>
      <c r="B711" t="str">
        <f t="shared" si="13"/>
        <v>A4708</v>
      </c>
      <c r="C711" t="s">
        <v>21</v>
      </c>
      <c r="D711" t="s">
        <v>6017</v>
      </c>
      <c r="E711" t="s">
        <v>5479</v>
      </c>
    </row>
    <row r="712" spans="1:5">
      <c r="A712">
        <v>4709</v>
      </c>
      <c r="B712" t="str">
        <f t="shared" si="13"/>
        <v>A4709</v>
      </c>
      <c r="C712" t="s">
        <v>21</v>
      </c>
      <c r="D712" t="s">
        <v>6023</v>
      </c>
      <c r="E712" t="s">
        <v>6024</v>
      </c>
    </row>
    <row r="713" spans="1:5">
      <c r="A713">
        <v>4710</v>
      </c>
      <c r="B713" t="str">
        <f t="shared" si="13"/>
        <v>A4710</v>
      </c>
      <c r="C713" t="s">
        <v>21</v>
      </c>
      <c r="D713" t="s">
        <v>6026</v>
      </c>
      <c r="E713" t="s">
        <v>6027</v>
      </c>
    </row>
    <row r="714" spans="1:5">
      <c r="A714">
        <v>4711</v>
      </c>
      <c r="B714" t="str">
        <f t="shared" si="13"/>
        <v>A4711</v>
      </c>
      <c r="C714" t="s">
        <v>21</v>
      </c>
      <c r="D714" t="s">
        <v>6061</v>
      </c>
      <c r="E714" t="s">
        <v>6028</v>
      </c>
    </row>
    <row r="715" spans="1:5">
      <c r="A715">
        <v>4712</v>
      </c>
      <c r="B715" t="str">
        <f t="shared" si="13"/>
        <v>A4712</v>
      </c>
      <c r="C715" t="s">
        <v>21</v>
      </c>
      <c r="D715" t="s">
        <v>6029</v>
      </c>
      <c r="E715" t="s">
        <v>6030</v>
      </c>
    </row>
    <row r="716" spans="1:5">
      <c r="A716">
        <v>4713</v>
      </c>
      <c r="B716" t="str">
        <f t="shared" si="13"/>
        <v>A4713</v>
      </c>
      <c r="C716" t="s">
        <v>21</v>
      </c>
      <c r="D716" t="s">
        <v>6057</v>
      </c>
      <c r="E716" t="s">
        <v>6059</v>
      </c>
    </row>
    <row r="717" spans="1:5">
      <c r="A717">
        <v>4714</v>
      </c>
      <c r="B717" t="str">
        <f t="shared" si="13"/>
        <v>A4714</v>
      </c>
      <c r="C717" t="s">
        <v>21</v>
      </c>
      <c r="D717" t="s">
        <v>6058</v>
      </c>
      <c r="E717" t="s">
        <v>6065</v>
      </c>
    </row>
    <row r="718" spans="1:5">
      <c r="A718">
        <v>4715</v>
      </c>
      <c r="B718" t="str">
        <f t="shared" si="13"/>
        <v>A4715</v>
      </c>
      <c r="C718" t="s">
        <v>21</v>
      </c>
      <c r="D718" t="s">
        <v>6060</v>
      </c>
      <c r="E718" t="s">
        <v>6065</v>
      </c>
    </row>
    <row r="719" spans="1:5">
      <c r="A719">
        <v>4716</v>
      </c>
      <c r="B719" t="str">
        <f t="shared" si="13"/>
        <v>A4716</v>
      </c>
      <c r="C719" t="s">
        <v>21</v>
      </c>
      <c r="D719" t="s">
        <v>6060</v>
      </c>
      <c r="E719" t="s">
        <v>6066</v>
      </c>
    </row>
    <row r="720" spans="1:5">
      <c r="A720">
        <v>4717</v>
      </c>
      <c r="B720" t="str">
        <f t="shared" si="13"/>
        <v>A4717</v>
      </c>
      <c r="C720" t="s">
        <v>21</v>
      </c>
      <c r="D720" t="s">
        <v>6062</v>
      </c>
      <c r="E720" t="s">
        <v>6191</v>
      </c>
    </row>
    <row r="721" spans="1:5">
      <c r="A721">
        <v>4718</v>
      </c>
      <c r="B721" t="str">
        <f t="shared" si="13"/>
        <v>A4718</v>
      </c>
      <c r="C721" t="s">
        <v>21</v>
      </c>
      <c r="D721" t="s">
        <v>6094</v>
      </c>
      <c r="E721" t="s">
        <v>6150</v>
      </c>
    </row>
    <row r="722" spans="1:5">
      <c r="A722">
        <v>4719</v>
      </c>
      <c r="B722" t="str">
        <f t="shared" si="13"/>
        <v>A4719</v>
      </c>
      <c r="C722" t="s">
        <v>21</v>
      </c>
      <c r="D722" t="s">
        <v>6088</v>
      </c>
      <c r="E722" t="s">
        <v>6151</v>
      </c>
    </row>
    <row r="723" spans="1:5">
      <c r="A723">
        <v>4720</v>
      </c>
      <c r="B723" t="str">
        <f t="shared" si="13"/>
        <v>A4720</v>
      </c>
      <c r="C723" t="s">
        <v>21</v>
      </c>
      <c r="D723" t="s">
        <v>6089</v>
      </c>
      <c r="E723" t="s">
        <v>6152</v>
      </c>
    </row>
    <row r="724" spans="1:5">
      <c r="A724">
        <v>4721</v>
      </c>
      <c r="B724" t="str">
        <f t="shared" si="13"/>
        <v>A4721</v>
      </c>
      <c r="C724" t="s">
        <v>21</v>
      </c>
      <c r="D724" t="s">
        <v>6090</v>
      </c>
      <c r="E724" t="s">
        <v>6153</v>
      </c>
    </row>
    <row r="725" spans="1:5">
      <c r="A725">
        <v>4722</v>
      </c>
      <c r="B725" t="str">
        <f t="shared" si="13"/>
        <v>A4722</v>
      </c>
      <c r="C725" t="s">
        <v>21</v>
      </c>
      <c r="D725" t="s">
        <v>6092</v>
      </c>
      <c r="E725" t="s">
        <v>6154</v>
      </c>
    </row>
    <row r="726" spans="1:5">
      <c r="A726">
        <v>4723</v>
      </c>
      <c r="B726" t="str">
        <f t="shared" si="13"/>
        <v>A4723</v>
      </c>
      <c r="C726" t="s">
        <v>21</v>
      </c>
      <c r="D726" t="s">
        <v>6091</v>
      </c>
      <c r="E726" t="s">
        <v>6154</v>
      </c>
    </row>
    <row r="727" spans="1:5">
      <c r="A727">
        <v>4724</v>
      </c>
      <c r="B727" t="str">
        <f t="shared" si="13"/>
        <v>A4724</v>
      </c>
      <c r="C727" t="s">
        <v>21</v>
      </c>
      <c r="D727" t="s">
        <v>6093</v>
      </c>
      <c r="E727" t="s">
        <v>6155</v>
      </c>
    </row>
    <row r="728" spans="1:5">
      <c r="A728">
        <v>4725</v>
      </c>
      <c r="B728" t="str">
        <f t="shared" si="13"/>
        <v>A4725</v>
      </c>
      <c r="C728" t="s">
        <v>21</v>
      </c>
      <c r="D728" t="s">
        <v>6095</v>
      </c>
      <c r="E728" t="s">
        <v>6096</v>
      </c>
    </row>
    <row r="729" spans="1:5">
      <c r="A729">
        <v>4726</v>
      </c>
      <c r="B729" t="str">
        <f t="shared" si="13"/>
        <v>A4726</v>
      </c>
      <c r="C729" t="s">
        <v>21</v>
      </c>
      <c r="D729" t="s">
        <v>6097</v>
      </c>
      <c r="E729" t="s">
        <v>6156</v>
      </c>
    </row>
    <row r="730" spans="1:5">
      <c r="A730">
        <v>4727</v>
      </c>
      <c r="B730" t="str">
        <f t="shared" si="13"/>
        <v>A4727</v>
      </c>
      <c r="C730" t="s">
        <v>21</v>
      </c>
      <c r="D730" t="s">
        <v>6098</v>
      </c>
      <c r="E730" t="s">
        <v>6157</v>
      </c>
    </row>
    <row r="731" spans="1:5">
      <c r="A731">
        <v>4728</v>
      </c>
      <c r="B731" t="str">
        <f t="shared" si="13"/>
        <v>A4728</v>
      </c>
      <c r="C731" t="s">
        <v>21</v>
      </c>
      <c r="D731" t="s">
        <v>6107</v>
      </c>
      <c r="E731" t="s">
        <v>5056</v>
      </c>
    </row>
    <row r="732" spans="1:5">
      <c r="A732">
        <v>4729</v>
      </c>
      <c r="B732" t="str">
        <f t="shared" si="13"/>
        <v>A4729</v>
      </c>
      <c r="C732" t="s">
        <v>21</v>
      </c>
      <c r="D732" t="s">
        <v>6108</v>
      </c>
      <c r="E732" t="s">
        <v>5056</v>
      </c>
    </row>
    <row r="733" spans="1:5">
      <c r="A733">
        <v>4730</v>
      </c>
      <c r="B733" t="str">
        <f t="shared" si="13"/>
        <v>A4730</v>
      </c>
      <c r="C733" t="s">
        <v>21</v>
      </c>
      <c r="D733" t="s">
        <v>6109</v>
      </c>
      <c r="E733" t="s">
        <v>5056</v>
      </c>
    </row>
    <row r="734" spans="1:5">
      <c r="A734">
        <v>4731</v>
      </c>
      <c r="B734" t="str">
        <f t="shared" si="13"/>
        <v>A4731</v>
      </c>
      <c r="C734" t="s">
        <v>21</v>
      </c>
      <c r="D734" t="s">
        <v>6222</v>
      </c>
      <c r="E734" t="s">
        <v>5056</v>
      </c>
    </row>
    <row r="735" spans="1:5">
      <c r="A735">
        <v>4732</v>
      </c>
      <c r="B735" t="str">
        <f t="shared" si="13"/>
        <v>A4732</v>
      </c>
      <c r="C735" t="s">
        <v>21</v>
      </c>
      <c r="D735" t="s">
        <v>6064</v>
      </c>
      <c r="E735" t="s">
        <v>6110</v>
      </c>
    </row>
    <row r="736" spans="1:5">
      <c r="A736">
        <v>4733</v>
      </c>
      <c r="B736" t="str">
        <f t="shared" si="13"/>
        <v>A4733</v>
      </c>
      <c r="C736" t="s">
        <v>21</v>
      </c>
      <c r="D736" t="s">
        <v>6115</v>
      </c>
      <c r="E736" t="s">
        <v>6224</v>
      </c>
    </row>
    <row r="737" spans="1:5">
      <c r="A737">
        <v>4734</v>
      </c>
      <c r="B737" t="str">
        <f t="shared" si="13"/>
        <v>A4734</v>
      </c>
      <c r="C737" t="s">
        <v>21</v>
      </c>
      <c r="D737" t="s">
        <v>6116</v>
      </c>
    </row>
    <row r="738" spans="1:5">
      <c r="A738">
        <v>4735</v>
      </c>
      <c r="B738" t="str">
        <f t="shared" si="13"/>
        <v>A4735</v>
      </c>
      <c r="C738" t="s">
        <v>21</v>
      </c>
      <c r="D738" t="s">
        <v>6117</v>
      </c>
    </row>
    <row r="739" spans="1:5">
      <c r="A739">
        <v>4736</v>
      </c>
      <c r="B739" t="str">
        <f t="shared" si="13"/>
        <v>A4736</v>
      </c>
      <c r="C739" t="s">
        <v>21</v>
      </c>
      <c r="D739" t="s">
        <v>6118</v>
      </c>
    </row>
    <row r="740" spans="1:5">
      <c r="A740">
        <v>4737</v>
      </c>
      <c r="B740" t="str">
        <f t="shared" si="13"/>
        <v>A4737</v>
      </c>
      <c r="C740" t="s">
        <v>21</v>
      </c>
      <c r="D740" t="s">
        <v>6119</v>
      </c>
    </row>
    <row r="741" spans="1:5">
      <c r="A741">
        <v>4738</v>
      </c>
      <c r="B741" t="str">
        <f t="shared" si="13"/>
        <v>A4738</v>
      </c>
      <c r="C741" t="s">
        <v>21</v>
      </c>
      <c r="D741" t="s">
        <v>6122</v>
      </c>
      <c r="E741" t="s">
        <v>6126</v>
      </c>
    </row>
    <row r="742" spans="1:5">
      <c r="A742">
        <v>4739</v>
      </c>
      <c r="B742" t="str">
        <f t="shared" si="13"/>
        <v>A4739</v>
      </c>
      <c r="C742" t="s">
        <v>21</v>
      </c>
      <c r="D742" t="s">
        <v>6123</v>
      </c>
      <c r="E742" t="s">
        <v>6126</v>
      </c>
    </row>
    <row r="743" spans="1:5">
      <c r="A743">
        <v>4740</v>
      </c>
      <c r="B743" t="str">
        <f t="shared" si="13"/>
        <v>A4740</v>
      </c>
      <c r="C743" t="s">
        <v>21</v>
      </c>
      <c r="D743" t="s">
        <v>6124</v>
      </c>
      <c r="E743" t="s">
        <v>6126</v>
      </c>
    </row>
    <row r="744" spans="1:5">
      <c r="A744">
        <v>4741</v>
      </c>
      <c r="B744" t="str">
        <f t="shared" si="13"/>
        <v>A4741</v>
      </c>
      <c r="C744" t="s">
        <v>21</v>
      </c>
      <c r="D744" t="s">
        <v>6125</v>
      </c>
      <c r="E744" t="s">
        <v>6132</v>
      </c>
    </row>
    <row r="745" spans="1:5">
      <c r="A745">
        <v>4742</v>
      </c>
      <c r="B745" t="str">
        <f t="shared" si="13"/>
        <v>A4742</v>
      </c>
      <c r="C745" t="s">
        <v>21</v>
      </c>
      <c r="D745" t="s">
        <v>6127</v>
      </c>
      <c r="E745" t="s">
        <v>6131</v>
      </c>
    </row>
    <row r="746" spans="1:5">
      <c r="A746">
        <v>4743</v>
      </c>
      <c r="B746" t="str">
        <f t="shared" si="13"/>
        <v>A4743</v>
      </c>
      <c r="C746" t="s">
        <v>21</v>
      </c>
      <c r="D746" t="s">
        <v>6133</v>
      </c>
      <c r="E746" t="s">
        <v>6134</v>
      </c>
    </row>
    <row r="747" spans="1:5">
      <c r="A747">
        <v>4744</v>
      </c>
      <c r="B747" t="str">
        <f t="shared" si="13"/>
        <v>A4744</v>
      </c>
      <c r="C747" t="s">
        <v>21</v>
      </c>
      <c r="D747" t="s">
        <v>6135</v>
      </c>
      <c r="E747" t="s">
        <v>6161</v>
      </c>
    </row>
    <row r="748" spans="1:5">
      <c r="A748">
        <v>4745</v>
      </c>
      <c r="B748" t="str">
        <f t="shared" si="13"/>
        <v>A4745</v>
      </c>
      <c r="C748" t="s">
        <v>21</v>
      </c>
      <c r="D748" t="s">
        <v>6145</v>
      </c>
      <c r="E748" t="s">
        <v>5541</v>
      </c>
    </row>
    <row r="749" spans="1:5">
      <c r="A749">
        <v>4746</v>
      </c>
      <c r="B749" t="str">
        <f t="shared" ref="B749:B812" si="14">"A"&amp;TEXT(A749,"0000")</f>
        <v>A4746</v>
      </c>
      <c r="C749" t="s">
        <v>21</v>
      </c>
      <c r="D749" t="s">
        <v>6146</v>
      </c>
      <c r="E749" t="s">
        <v>6191</v>
      </c>
    </row>
    <row r="750" spans="1:5">
      <c r="A750">
        <v>4747</v>
      </c>
      <c r="B750" t="str">
        <f t="shared" si="14"/>
        <v>A4747</v>
      </c>
      <c r="C750" t="s">
        <v>21</v>
      </c>
      <c r="D750" t="s">
        <v>6147</v>
      </c>
      <c r="E750" t="s">
        <v>6148</v>
      </c>
    </row>
    <row r="751" spans="1:5">
      <c r="A751">
        <v>4748</v>
      </c>
      <c r="B751" t="str">
        <f t="shared" si="14"/>
        <v>A4748</v>
      </c>
      <c r="C751" t="s">
        <v>21</v>
      </c>
      <c r="D751" t="s">
        <v>6158</v>
      </c>
      <c r="E751" t="s">
        <v>6176</v>
      </c>
    </row>
    <row r="752" spans="1:5">
      <c r="A752">
        <v>4749</v>
      </c>
      <c r="B752" t="str">
        <f t="shared" si="14"/>
        <v>A4749</v>
      </c>
      <c r="C752" t="s">
        <v>21</v>
      </c>
      <c r="D752" t="s">
        <v>6171</v>
      </c>
      <c r="E752" t="s">
        <v>6172</v>
      </c>
    </row>
    <row r="753" spans="1:5">
      <c r="A753">
        <v>4750</v>
      </c>
      <c r="B753" t="str">
        <f t="shared" si="14"/>
        <v>A4750</v>
      </c>
      <c r="C753" t="s">
        <v>21</v>
      </c>
      <c r="D753" t="s">
        <v>6183</v>
      </c>
      <c r="E753" t="s">
        <v>6203</v>
      </c>
    </row>
    <row r="754" spans="1:5">
      <c r="A754">
        <v>4751</v>
      </c>
      <c r="B754" t="str">
        <f t="shared" si="14"/>
        <v>A4751</v>
      </c>
      <c r="C754" t="s">
        <v>21</v>
      </c>
      <c r="D754" t="s">
        <v>6184</v>
      </c>
      <c r="E754" t="s">
        <v>6203</v>
      </c>
    </row>
    <row r="755" spans="1:5">
      <c r="A755">
        <v>4752</v>
      </c>
      <c r="B755" t="str">
        <f t="shared" si="14"/>
        <v>A4752</v>
      </c>
      <c r="C755" t="s">
        <v>21</v>
      </c>
      <c r="D755" t="s">
        <v>6185</v>
      </c>
      <c r="E755" t="s">
        <v>6203</v>
      </c>
    </row>
    <row r="756" spans="1:5">
      <c r="A756">
        <v>4753</v>
      </c>
      <c r="B756" t="str">
        <f t="shared" si="14"/>
        <v>A4753</v>
      </c>
      <c r="C756" t="s">
        <v>21</v>
      </c>
      <c r="D756" t="s">
        <v>6186</v>
      </c>
      <c r="E756" t="s">
        <v>6229</v>
      </c>
    </row>
    <row r="757" spans="1:5">
      <c r="A757">
        <v>4754</v>
      </c>
      <c r="B757" t="str">
        <f t="shared" si="14"/>
        <v>A4754</v>
      </c>
      <c r="C757" t="s">
        <v>21</v>
      </c>
      <c r="D757" t="s">
        <v>6187</v>
      </c>
      <c r="E757" t="s">
        <v>6229</v>
      </c>
    </row>
    <row r="758" spans="1:5">
      <c r="A758">
        <v>4755</v>
      </c>
      <c r="B758" t="str">
        <f t="shared" si="14"/>
        <v>A4755</v>
      </c>
      <c r="C758" t="s">
        <v>21</v>
      </c>
      <c r="D758" t="s">
        <v>6188</v>
      </c>
      <c r="E758" t="s">
        <v>6229</v>
      </c>
    </row>
    <row r="759" spans="1:5">
      <c r="A759">
        <v>4756</v>
      </c>
      <c r="B759" t="str">
        <f t="shared" si="14"/>
        <v>A4756</v>
      </c>
      <c r="C759" t="s">
        <v>21</v>
      </c>
      <c r="D759" t="s">
        <v>6189</v>
      </c>
      <c r="E759" t="s">
        <v>6229</v>
      </c>
    </row>
    <row r="760" spans="1:5">
      <c r="A760">
        <v>4757</v>
      </c>
      <c r="B760" t="str">
        <f t="shared" si="14"/>
        <v>A4757</v>
      </c>
      <c r="C760" t="s">
        <v>21</v>
      </c>
      <c r="D760" t="s">
        <v>6190</v>
      </c>
      <c r="E760" t="s">
        <v>6229</v>
      </c>
    </row>
    <row r="761" spans="1:5">
      <c r="A761">
        <v>4758</v>
      </c>
      <c r="B761" t="str">
        <f t="shared" si="14"/>
        <v>A4758</v>
      </c>
      <c r="C761" t="s">
        <v>21</v>
      </c>
      <c r="D761" t="s">
        <v>6220</v>
      </c>
    </row>
    <row r="762" spans="1:5">
      <c r="A762">
        <v>4759</v>
      </c>
      <c r="B762" t="str">
        <f t="shared" si="14"/>
        <v>A4759</v>
      </c>
      <c r="C762" t="s">
        <v>21</v>
      </c>
      <c r="D762" t="s">
        <v>6221</v>
      </c>
    </row>
    <row r="763" spans="1:5">
      <c r="A763">
        <v>4760</v>
      </c>
      <c r="B763" t="str">
        <f t="shared" si="14"/>
        <v>A4760</v>
      </c>
      <c r="C763" t="s">
        <v>21</v>
      </c>
      <c r="D763" t="s">
        <v>6223</v>
      </c>
    </row>
    <row r="764" spans="1:5">
      <c r="A764">
        <v>4761</v>
      </c>
      <c r="B764" t="str">
        <f t="shared" si="14"/>
        <v>A4761</v>
      </c>
      <c r="C764" t="s">
        <v>21</v>
      </c>
      <c r="D764" t="s">
        <v>6226</v>
      </c>
      <c r="E764" t="s">
        <v>6228</v>
      </c>
    </row>
    <row r="765" spans="1:5">
      <c r="A765">
        <v>4762</v>
      </c>
      <c r="B765" t="str">
        <f t="shared" si="14"/>
        <v>A4762</v>
      </c>
      <c r="C765" t="s">
        <v>21</v>
      </c>
      <c r="D765" t="s">
        <v>6227</v>
      </c>
      <c r="E765" t="s">
        <v>6228</v>
      </c>
    </row>
    <row r="766" spans="1:5">
      <c r="A766">
        <v>4763</v>
      </c>
      <c r="B766" t="str">
        <f t="shared" si="14"/>
        <v>A4763</v>
      </c>
      <c r="C766" t="s">
        <v>21</v>
      </c>
      <c r="D766" t="s">
        <v>6230</v>
      </c>
      <c r="E766" t="s">
        <v>6231</v>
      </c>
    </row>
    <row r="767" spans="1:5">
      <c r="A767">
        <v>4764</v>
      </c>
      <c r="B767" t="str">
        <f t="shared" si="14"/>
        <v>A4764</v>
      </c>
      <c r="C767" t="s">
        <v>21</v>
      </c>
    </row>
    <row r="768" spans="1:5">
      <c r="A768">
        <v>4765</v>
      </c>
      <c r="B768" t="str">
        <f t="shared" si="14"/>
        <v>A4765</v>
      </c>
      <c r="C768" t="s">
        <v>21</v>
      </c>
    </row>
    <row r="769" spans="1:3">
      <c r="A769">
        <v>4766</v>
      </c>
      <c r="B769" t="str">
        <f t="shared" si="14"/>
        <v>A4766</v>
      </c>
      <c r="C769" t="s">
        <v>21</v>
      </c>
    </row>
    <row r="770" spans="1:3">
      <c r="A770">
        <v>4767</v>
      </c>
      <c r="B770" t="str">
        <f t="shared" si="14"/>
        <v>A4767</v>
      </c>
      <c r="C770" t="s">
        <v>21</v>
      </c>
    </row>
    <row r="771" spans="1:3">
      <c r="A771">
        <v>4768</v>
      </c>
      <c r="B771" t="str">
        <f t="shared" si="14"/>
        <v>A4768</v>
      </c>
      <c r="C771" t="s">
        <v>21</v>
      </c>
    </row>
    <row r="772" spans="1:3">
      <c r="A772">
        <v>4769</v>
      </c>
      <c r="B772" t="str">
        <f t="shared" si="14"/>
        <v>A4769</v>
      </c>
      <c r="C772" t="s">
        <v>21</v>
      </c>
    </row>
    <row r="773" spans="1:3">
      <c r="A773">
        <v>4770</v>
      </c>
      <c r="B773" t="str">
        <f t="shared" si="14"/>
        <v>A4770</v>
      </c>
      <c r="C773" t="s">
        <v>21</v>
      </c>
    </row>
    <row r="774" spans="1:3">
      <c r="A774">
        <v>4771</v>
      </c>
      <c r="B774" t="str">
        <f t="shared" si="14"/>
        <v>A4771</v>
      </c>
      <c r="C774" t="s">
        <v>21</v>
      </c>
    </row>
    <row r="775" spans="1:3">
      <c r="A775">
        <v>4772</v>
      </c>
      <c r="B775" t="str">
        <f t="shared" si="14"/>
        <v>A4772</v>
      </c>
      <c r="C775" t="s">
        <v>21</v>
      </c>
    </row>
    <row r="776" spans="1:3">
      <c r="A776">
        <v>4773</v>
      </c>
      <c r="B776" t="str">
        <f t="shared" si="14"/>
        <v>A4773</v>
      </c>
      <c r="C776" t="s">
        <v>21</v>
      </c>
    </row>
    <row r="777" spans="1:3">
      <c r="A777">
        <v>4774</v>
      </c>
      <c r="B777" t="str">
        <f t="shared" si="14"/>
        <v>A4774</v>
      </c>
      <c r="C777" t="s">
        <v>21</v>
      </c>
    </row>
    <row r="778" spans="1:3">
      <c r="A778">
        <v>4775</v>
      </c>
      <c r="B778" t="str">
        <f t="shared" si="14"/>
        <v>A4775</v>
      </c>
      <c r="C778" t="s">
        <v>21</v>
      </c>
    </row>
    <row r="779" spans="1:3">
      <c r="A779">
        <v>4776</v>
      </c>
      <c r="B779" t="str">
        <f t="shared" si="14"/>
        <v>A4776</v>
      </c>
      <c r="C779" t="s">
        <v>21</v>
      </c>
    </row>
    <row r="780" spans="1:3">
      <c r="A780">
        <v>4777</v>
      </c>
      <c r="B780" t="str">
        <f t="shared" si="14"/>
        <v>A4777</v>
      </c>
      <c r="C780" t="s">
        <v>21</v>
      </c>
    </row>
    <row r="781" spans="1:3">
      <c r="A781">
        <v>4778</v>
      </c>
      <c r="B781" t="str">
        <f t="shared" si="14"/>
        <v>A4778</v>
      </c>
      <c r="C781" t="s">
        <v>21</v>
      </c>
    </row>
    <row r="782" spans="1:3">
      <c r="A782">
        <v>4779</v>
      </c>
      <c r="B782" t="str">
        <f t="shared" si="14"/>
        <v>A4779</v>
      </c>
      <c r="C782" t="s">
        <v>21</v>
      </c>
    </row>
    <row r="783" spans="1:3">
      <c r="A783">
        <v>4780</v>
      </c>
      <c r="B783" t="str">
        <f t="shared" si="14"/>
        <v>A4780</v>
      </c>
      <c r="C783" t="s">
        <v>21</v>
      </c>
    </row>
    <row r="784" spans="1:3">
      <c r="A784">
        <v>4781</v>
      </c>
      <c r="B784" t="str">
        <f t="shared" si="14"/>
        <v>A4781</v>
      </c>
      <c r="C784" t="s">
        <v>21</v>
      </c>
    </row>
    <row r="785" spans="1:3">
      <c r="A785">
        <v>4782</v>
      </c>
      <c r="B785" t="str">
        <f t="shared" si="14"/>
        <v>A4782</v>
      </c>
      <c r="C785" t="s">
        <v>21</v>
      </c>
    </row>
    <row r="786" spans="1:3">
      <c r="A786">
        <v>4783</v>
      </c>
      <c r="B786" t="str">
        <f t="shared" si="14"/>
        <v>A4783</v>
      </c>
      <c r="C786" t="s">
        <v>21</v>
      </c>
    </row>
    <row r="787" spans="1:3">
      <c r="A787">
        <v>4784</v>
      </c>
      <c r="B787" t="str">
        <f t="shared" si="14"/>
        <v>A4784</v>
      </c>
      <c r="C787" t="s">
        <v>21</v>
      </c>
    </row>
    <row r="788" spans="1:3">
      <c r="A788">
        <v>4785</v>
      </c>
      <c r="B788" t="str">
        <f t="shared" si="14"/>
        <v>A4785</v>
      </c>
      <c r="C788" t="s">
        <v>21</v>
      </c>
    </row>
    <row r="789" spans="1:3">
      <c r="A789">
        <v>4786</v>
      </c>
      <c r="B789" t="str">
        <f t="shared" si="14"/>
        <v>A4786</v>
      </c>
      <c r="C789" t="s">
        <v>21</v>
      </c>
    </row>
    <row r="790" spans="1:3">
      <c r="A790">
        <v>4787</v>
      </c>
      <c r="B790" t="str">
        <f t="shared" si="14"/>
        <v>A4787</v>
      </c>
      <c r="C790" t="s">
        <v>21</v>
      </c>
    </row>
    <row r="791" spans="1:3">
      <c r="A791">
        <v>4788</v>
      </c>
      <c r="B791" t="str">
        <f t="shared" si="14"/>
        <v>A4788</v>
      </c>
      <c r="C791" t="s">
        <v>21</v>
      </c>
    </row>
    <row r="792" spans="1:3">
      <c r="A792">
        <v>4789</v>
      </c>
      <c r="B792" t="str">
        <f t="shared" si="14"/>
        <v>A4789</v>
      </c>
      <c r="C792" t="s">
        <v>21</v>
      </c>
    </row>
    <row r="793" spans="1:3">
      <c r="A793">
        <v>4790</v>
      </c>
      <c r="B793" t="str">
        <f t="shared" si="14"/>
        <v>A4790</v>
      </c>
      <c r="C793" t="s">
        <v>21</v>
      </c>
    </row>
    <row r="794" spans="1:3">
      <c r="A794">
        <v>4791</v>
      </c>
      <c r="B794" t="str">
        <f t="shared" si="14"/>
        <v>A4791</v>
      </c>
      <c r="C794" t="s">
        <v>21</v>
      </c>
    </row>
    <row r="795" spans="1:3">
      <c r="A795">
        <v>4792</v>
      </c>
      <c r="B795" t="str">
        <f t="shared" si="14"/>
        <v>A4792</v>
      </c>
      <c r="C795" t="s">
        <v>21</v>
      </c>
    </row>
    <row r="796" spans="1:3">
      <c r="A796">
        <v>4793</v>
      </c>
      <c r="B796" t="str">
        <f t="shared" si="14"/>
        <v>A4793</v>
      </c>
      <c r="C796" t="s">
        <v>21</v>
      </c>
    </row>
    <row r="797" spans="1:3">
      <c r="A797">
        <v>4794</v>
      </c>
      <c r="B797" t="str">
        <f t="shared" si="14"/>
        <v>A4794</v>
      </c>
      <c r="C797" t="s">
        <v>21</v>
      </c>
    </row>
    <row r="798" spans="1:3">
      <c r="A798">
        <v>4795</v>
      </c>
      <c r="B798" t="str">
        <f t="shared" si="14"/>
        <v>A4795</v>
      </c>
      <c r="C798" t="s">
        <v>21</v>
      </c>
    </row>
    <row r="799" spans="1:3">
      <c r="A799">
        <v>4796</v>
      </c>
      <c r="B799" t="str">
        <f t="shared" si="14"/>
        <v>A4796</v>
      </c>
      <c r="C799" t="s">
        <v>21</v>
      </c>
    </row>
    <row r="800" spans="1:3">
      <c r="A800">
        <v>4797</v>
      </c>
      <c r="B800" t="str">
        <f t="shared" si="14"/>
        <v>A4797</v>
      </c>
      <c r="C800" t="s">
        <v>21</v>
      </c>
    </row>
    <row r="801" spans="1:3">
      <c r="A801">
        <v>4798</v>
      </c>
      <c r="B801" t="str">
        <f t="shared" si="14"/>
        <v>A4798</v>
      </c>
      <c r="C801" t="s">
        <v>21</v>
      </c>
    </row>
    <row r="802" spans="1:3">
      <c r="A802">
        <v>4799</v>
      </c>
      <c r="B802" t="str">
        <f t="shared" si="14"/>
        <v>A4799</v>
      </c>
      <c r="C802" t="s">
        <v>21</v>
      </c>
    </row>
    <row r="803" spans="1:3">
      <c r="A803">
        <v>4800</v>
      </c>
      <c r="B803" t="str">
        <f t="shared" si="14"/>
        <v>A4800</v>
      </c>
      <c r="C803" t="s">
        <v>21</v>
      </c>
    </row>
    <row r="804" spans="1:3">
      <c r="A804">
        <v>4801</v>
      </c>
      <c r="B804" t="str">
        <f t="shared" si="14"/>
        <v>A4801</v>
      </c>
      <c r="C804" t="s">
        <v>21</v>
      </c>
    </row>
    <row r="805" spans="1:3">
      <c r="A805">
        <v>4802</v>
      </c>
      <c r="B805" t="str">
        <f t="shared" si="14"/>
        <v>A4802</v>
      </c>
      <c r="C805" t="s">
        <v>21</v>
      </c>
    </row>
    <row r="806" spans="1:3">
      <c r="A806">
        <v>4803</v>
      </c>
      <c r="B806" t="str">
        <f t="shared" si="14"/>
        <v>A4803</v>
      </c>
      <c r="C806" t="s">
        <v>21</v>
      </c>
    </row>
    <row r="807" spans="1:3">
      <c r="A807">
        <v>4804</v>
      </c>
      <c r="B807" t="str">
        <f t="shared" si="14"/>
        <v>A4804</v>
      </c>
      <c r="C807" t="s">
        <v>21</v>
      </c>
    </row>
    <row r="808" spans="1:3">
      <c r="A808">
        <v>4805</v>
      </c>
      <c r="B808" t="str">
        <f t="shared" si="14"/>
        <v>A4805</v>
      </c>
      <c r="C808" t="s">
        <v>21</v>
      </c>
    </row>
    <row r="809" spans="1:3">
      <c r="A809">
        <v>4806</v>
      </c>
      <c r="B809" t="str">
        <f t="shared" si="14"/>
        <v>A4806</v>
      </c>
      <c r="C809" t="s">
        <v>21</v>
      </c>
    </row>
    <row r="810" spans="1:3">
      <c r="A810">
        <v>4807</v>
      </c>
      <c r="B810" t="str">
        <f t="shared" si="14"/>
        <v>A4807</v>
      </c>
      <c r="C810" t="s">
        <v>21</v>
      </c>
    </row>
    <row r="811" spans="1:3">
      <c r="A811">
        <v>4808</v>
      </c>
      <c r="B811" t="str">
        <f t="shared" si="14"/>
        <v>A4808</v>
      </c>
      <c r="C811" t="s">
        <v>21</v>
      </c>
    </row>
    <row r="812" spans="1:3">
      <c r="A812">
        <v>4809</v>
      </c>
      <c r="B812" t="str">
        <f t="shared" si="14"/>
        <v>A4809</v>
      </c>
      <c r="C812" t="s">
        <v>21</v>
      </c>
    </row>
    <row r="813" spans="1:3">
      <c r="A813">
        <v>4810</v>
      </c>
      <c r="B813" t="str">
        <f t="shared" ref="B813:B876" si="15">"A"&amp;TEXT(A813,"0000")</f>
        <v>A4810</v>
      </c>
      <c r="C813" t="s">
        <v>21</v>
      </c>
    </row>
    <row r="814" spans="1:3">
      <c r="A814">
        <v>4811</v>
      </c>
      <c r="B814" t="str">
        <f t="shared" si="15"/>
        <v>A4811</v>
      </c>
      <c r="C814" t="s">
        <v>21</v>
      </c>
    </row>
    <row r="815" spans="1:3">
      <c r="A815">
        <v>4812</v>
      </c>
      <c r="B815" t="str">
        <f t="shared" si="15"/>
        <v>A4812</v>
      </c>
      <c r="C815" t="s">
        <v>21</v>
      </c>
    </row>
    <row r="816" spans="1:3">
      <c r="A816">
        <v>4813</v>
      </c>
      <c r="B816" t="str">
        <f t="shared" si="15"/>
        <v>A4813</v>
      </c>
      <c r="C816" t="s">
        <v>21</v>
      </c>
    </row>
    <row r="817" spans="1:3">
      <c r="A817">
        <v>4814</v>
      </c>
      <c r="B817" t="str">
        <f t="shared" si="15"/>
        <v>A4814</v>
      </c>
      <c r="C817" t="s">
        <v>21</v>
      </c>
    </row>
    <row r="818" spans="1:3">
      <c r="A818">
        <v>4815</v>
      </c>
      <c r="B818" t="str">
        <f t="shared" si="15"/>
        <v>A4815</v>
      </c>
      <c r="C818" t="s">
        <v>21</v>
      </c>
    </row>
    <row r="819" spans="1:3">
      <c r="A819">
        <v>4816</v>
      </c>
      <c r="B819" t="str">
        <f t="shared" si="15"/>
        <v>A4816</v>
      </c>
      <c r="C819" t="s">
        <v>21</v>
      </c>
    </row>
    <row r="820" spans="1:3">
      <c r="A820">
        <v>4817</v>
      </c>
      <c r="B820" t="str">
        <f t="shared" si="15"/>
        <v>A4817</v>
      </c>
      <c r="C820" t="s">
        <v>21</v>
      </c>
    </row>
    <row r="821" spans="1:3">
      <c r="A821">
        <v>4818</v>
      </c>
      <c r="B821" t="str">
        <f t="shared" si="15"/>
        <v>A4818</v>
      </c>
      <c r="C821" t="s">
        <v>21</v>
      </c>
    </row>
    <row r="822" spans="1:3">
      <c r="A822">
        <v>4819</v>
      </c>
      <c r="B822" t="str">
        <f t="shared" si="15"/>
        <v>A4819</v>
      </c>
      <c r="C822" t="s">
        <v>21</v>
      </c>
    </row>
    <row r="823" spans="1:3">
      <c r="A823">
        <v>4820</v>
      </c>
      <c r="B823" t="str">
        <f t="shared" si="15"/>
        <v>A4820</v>
      </c>
      <c r="C823" t="s">
        <v>21</v>
      </c>
    </row>
    <row r="824" spans="1:3">
      <c r="A824">
        <v>4821</v>
      </c>
      <c r="B824" t="str">
        <f t="shared" si="15"/>
        <v>A4821</v>
      </c>
      <c r="C824" t="s">
        <v>21</v>
      </c>
    </row>
    <row r="825" spans="1:3">
      <c r="A825">
        <v>4822</v>
      </c>
      <c r="B825" t="str">
        <f t="shared" si="15"/>
        <v>A4822</v>
      </c>
      <c r="C825" t="s">
        <v>21</v>
      </c>
    </row>
    <row r="826" spans="1:3">
      <c r="A826">
        <v>4823</v>
      </c>
      <c r="B826" t="str">
        <f t="shared" si="15"/>
        <v>A4823</v>
      </c>
      <c r="C826" t="s">
        <v>21</v>
      </c>
    </row>
    <row r="827" spans="1:3">
      <c r="A827">
        <v>4824</v>
      </c>
      <c r="B827" t="str">
        <f t="shared" si="15"/>
        <v>A4824</v>
      </c>
      <c r="C827" t="s">
        <v>21</v>
      </c>
    </row>
    <row r="828" spans="1:3">
      <c r="A828">
        <v>4825</v>
      </c>
      <c r="B828" t="str">
        <f t="shared" si="15"/>
        <v>A4825</v>
      </c>
      <c r="C828" t="s">
        <v>21</v>
      </c>
    </row>
    <row r="829" spans="1:3">
      <c r="A829">
        <v>4826</v>
      </c>
      <c r="B829" t="str">
        <f t="shared" si="15"/>
        <v>A4826</v>
      </c>
      <c r="C829" t="s">
        <v>21</v>
      </c>
    </row>
    <row r="830" spans="1:3">
      <c r="A830">
        <v>4827</v>
      </c>
      <c r="B830" t="str">
        <f t="shared" si="15"/>
        <v>A4827</v>
      </c>
      <c r="C830" t="s">
        <v>21</v>
      </c>
    </row>
    <row r="831" spans="1:3">
      <c r="A831">
        <v>4828</v>
      </c>
      <c r="B831" t="str">
        <f t="shared" si="15"/>
        <v>A4828</v>
      </c>
      <c r="C831" t="s">
        <v>21</v>
      </c>
    </row>
    <row r="832" spans="1:3">
      <c r="A832">
        <v>4829</v>
      </c>
      <c r="B832" t="str">
        <f t="shared" si="15"/>
        <v>A4829</v>
      </c>
      <c r="C832" t="s">
        <v>21</v>
      </c>
    </row>
    <row r="833" spans="1:3">
      <c r="A833">
        <v>4830</v>
      </c>
      <c r="B833" t="str">
        <f t="shared" si="15"/>
        <v>A4830</v>
      </c>
      <c r="C833" t="s">
        <v>21</v>
      </c>
    </row>
    <row r="834" spans="1:3">
      <c r="A834">
        <v>4831</v>
      </c>
      <c r="B834" t="str">
        <f t="shared" si="15"/>
        <v>A4831</v>
      </c>
      <c r="C834" t="s">
        <v>21</v>
      </c>
    </row>
    <row r="835" spans="1:3">
      <c r="A835">
        <v>4832</v>
      </c>
      <c r="B835" t="str">
        <f t="shared" si="15"/>
        <v>A4832</v>
      </c>
      <c r="C835" t="s">
        <v>21</v>
      </c>
    </row>
    <row r="836" spans="1:3">
      <c r="A836">
        <v>4833</v>
      </c>
      <c r="B836" t="str">
        <f t="shared" si="15"/>
        <v>A4833</v>
      </c>
      <c r="C836" t="s">
        <v>21</v>
      </c>
    </row>
    <row r="837" spans="1:3">
      <c r="A837">
        <v>4834</v>
      </c>
      <c r="B837" t="str">
        <f t="shared" si="15"/>
        <v>A4834</v>
      </c>
      <c r="C837" t="s">
        <v>21</v>
      </c>
    </row>
    <row r="838" spans="1:3">
      <c r="A838">
        <v>4835</v>
      </c>
      <c r="B838" t="str">
        <f t="shared" si="15"/>
        <v>A4835</v>
      </c>
      <c r="C838" t="s">
        <v>21</v>
      </c>
    </row>
    <row r="839" spans="1:3">
      <c r="A839">
        <v>4836</v>
      </c>
      <c r="B839" t="str">
        <f t="shared" si="15"/>
        <v>A4836</v>
      </c>
      <c r="C839" t="s">
        <v>21</v>
      </c>
    </row>
    <row r="840" spans="1:3">
      <c r="A840">
        <v>4837</v>
      </c>
      <c r="B840" t="str">
        <f t="shared" si="15"/>
        <v>A4837</v>
      </c>
      <c r="C840" t="s">
        <v>21</v>
      </c>
    </row>
    <row r="841" spans="1:3">
      <c r="A841">
        <v>4838</v>
      </c>
      <c r="B841" t="str">
        <f t="shared" si="15"/>
        <v>A4838</v>
      </c>
      <c r="C841" t="s">
        <v>21</v>
      </c>
    </row>
    <row r="842" spans="1:3">
      <c r="A842">
        <v>4839</v>
      </c>
      <c r="B842" t="str">
        <f t="shared" si="15"/>
        <v>A4839</v>
      </c>
      <c r="C842" t="s">
        <v>21</v>
      </c>
    </row>
    <row r="843" spans="1:3">
      <c r="A843">
        <v>4840</v>
      </c>
      <c r="B843" t="str">
        <f t="shared" si="15"/>
        <v>A4840</v>
      </c>
      <c r="C843" t="s">
        <v>21</v>
      </c>
    </row>
    <row r="844" spans="1:3">
      <c r="A844">
        <v>4841</v>
      </c>
      <c r="B844" t="str">
        <f t="shared" si="15"/>
        <v>A4841</v>
      </c>
      <c r="C844" t="s">
        <v>21</v>
      </c>
    </row>
    <row r="845" spans="1:3">
      <c r="A845">
        <v>4842</v>
      </c>
      <c r="B845" t="str">
        <f t="shared" si="15"/>
        <v>A4842</v>
      </c>
      <c r="C845" t="s">
        <v>21</v>
      </c>
    </row>
    <row r="846" spans="1:3">
      <c r="A846">
        <v>4843</v>
      </c>
      <c r="B846" t="str">
        <f t="shared" si="15"/>
        <v>A4843</v>
      </c>
      <c r="C846" t="s">
        <v>21</v>
      </c>
    </row>
    <row r="847" spans="1:3">
      <c r="A847">
        <v>4844</v>
      </c>
      <c r="B847" t="str">
        <f t="shared" si="15"/>
        <v>A4844</v>
      </c>
      <c r="C847" t="s">
        <v>21</v>
      </c>
    </row>
    <row r="848" spans="1:3">
      <c r="A848">
        <v>4845</v>
      </c>
      <c r="B848" t="str">
        <f t="shared" si="15"/>
        <v>A4845</v>
      </c>
      <c r="C848" t="s">
        <v>21</v>
      </c>
    </row>
    <row r="849" spans="1:3">
      <c r="A849">
        <v>4846</v>
      </c>
      <c r="B849" t="str">
        <f t="shared" si="15"/>
        <v>A4846</v>
      </c>
      <c r="C849" t="s">
        <v>21</v>
      </c>
    </row>
    <row r="850" spans="1:3">
      <c r="A850">
        <v>4847</v>
      </c>
      <c r="B850" t="str">
        <f t="shared" si="15"/>
        <v>A4847</v>
      </c>
      <c r="C850" t="s">
        <v>21</v>
      </c>
    </row>
    <row r="851" spans="1:3">
      <c r="A851">
        <v>4848</v>
      </c>
      <c r="B851" t="str">
        <f t="shared" si="15"/>
        <v>A4848</v>
      </c>
      <c r="C851" t="s">
        <v>21</v>
      </c>
    </row>
    <row r="852" spans="1:3">
      <c r="A852">
        <v>4849</v>
      </c>
      <c r="B852" t="str">
        <f t="shared" si="15"/>
        <v>A4849</v>
      </c>
      <c r="C852" t="s">
        <v>21</v>
      </c>
    </row>
    <row r="853" spans="1:3">
      <c r="A853">
        <v>4850</v>
      </c>
      <c r="B853" t="str">
        <f t="shared" si="15"/>
        <v>A4850</v>
      </c>
      <c r="C853" t="s">
        <v>21</v>
      </c>
    </row>
    <row r="854" spans="1:3">
      <c r="A854">
        <v>4851</v>
      </c>
      <c r="B854" t="str">
        <f t="shared" si="15"/>
        <v>A4851</v>
      </c>
      <c r="C854" t="s">
        <v>21</v>
      </c>
    </row>
    <row r="855" spans="1:3">
      <c r="A855">
        <v>4852</v>
      </c>
      <c r="B855" t="str">
        <f t="shared" si="15"/>
        <v>A4852</v>
      </c>
      <c r="C855" t="s">
        <v>21</v>
      </c>
    </row>
    <row r="856" spans="1:3">
      <c r="A856">
        <v>4853</v>
      </c>
      <c r="B856" t="str">
        <f t="shared" si="15"/>
        <v>A4853</v>
      </c>
      <c r="C856" t="s">
        <v>21</v>
      </c>
    </row>
    <row r="857" spans="1:3">
      <c r="A857">
        <v>4854</v>
      </c>
      <c r="B857" t="str">
        <f t="shared" si="15"/>
        <v>A4854</v>
      </c>
      <c r="C857" t="s">
        <v>21</v>
      </c>
    </row>
    <row r="858" spans="1:3">
      <c r="A858">
        <v>4855</v>
      </c>
      <c r="B858" t="str">
        <f t="shared" si="15"/>
        <v>A4855</v>
      </c>
      <c r="C858" t="s">
        <v>21</v>
      </c>
    </row>
    <row r="859" spans="1:3">
      <c r="A859">
        <v>4856</v>
      </c>
      <c r="B859" t="str">
        <f t="shared" si="15"/>
        <v>A4856</v>
      </c>
      <c r="C859" t="s">
        <v>21</v>
      </c>
    </row>
    <row r="860" spans="1:3">
      <c r="A860">
        <v>4857</v>
      </c>
      <c r="B860" t="str">
        <f t="shared" si="15"/>
        <v>A4857</v>
      </c>
      <c r="C860" t="s">
        <v>21</v>
      </c>
    </row>
    <row r="861" spans="1:3">
      <c r="A861">
        <v>4858</v>
      </c>
      <c r="B861" t="str">
        <f t="shared" si="15"/>
        <v>A4858</v>
      </c>
      <c r="C861" t="s">
        <v>21</v>
      </c>
    </row>
    <row r="862" spans="1:3">
      <c r="A862">
        <v>4859</v>
      </c>
      <c r="B862" t="str">
        <f t="shared" si="15"/>
        <v>A4859</v>
      </c>
      <c r="C862" t="s">
        <v>21</v>
      </c>
    </row>
    <row r="863" spans="1:3">
      <c r="A863">
        <v>4860</v>
      </c>
      <c r="B863" t="str">
        <f t="shared" si="15"/>
        <v>A4860</v>
      </c>
      <c r="C863" t="s">
        <v>21</v>
      </c>
    </row>
    <row r="864" spans="1:3">
      <c r="A864">
        <v>4861</v>
      </c>
      <c r="B864" t="str">
        <f t="shared" si="15"/>
        <v>A4861</v>
      </c>
      <c r="C864" t="s">
        <v>21</v>
      </c>
    </row>
    <row r="865" spans="1:3">
      <c r="A865">
        <v>4862</v>
      </c>
      <c r="B865" t="str">
        <f t="shared" si="15"/>
        <v>A4862</v>
      </c>
      <c r="C865" t="s">
        <v>21</v>
      </c>
    </row>
    <row r="866" spans="1:3">
      <c r="A866">
        <v>4863</v>
      </c>
      <c r="B866" t="str">
        <f t="shared" si="15"/>
        <v>A4863</v>
      </c>
      <c r="C866" t="s">
        <v>21</v>
      </c>
    </row>
    <row r="867" spans="1:3">
      <c r="A867">
        <v>4864</v>
      </c>
      <c r="B867" t="str">
        <f t="shared" si="15"/>
        <v>A4864</v>
      </c>
      <c r="C867" t="s">
        <v>21</v>
      </c>
    </row>
    <row r="868" spans="1:3">
      <c r="A868">
        <v>4865</v>
      </c>
      <c r="B868" t="str">
        <f t="shared" si="15"/>
        <v>A4865</v>
      </c>
      <c r="C868" t="s">
        <v>21</v>
      </c>
    </row>
    <row r="869" spans="1:3">
      <c r="A869">
        <v>4866</v>
      </c>
      <c r="B869" t="str">
        <f t="shared" si="15"/>
        <v>A4866</v>
      </c>
      <c r="C869" t="s">
        <v>21</v>
      </c>
    </row>
    <row r="870" spans="1:3">
      <c r="A870">
        <v>4867</v>
      </c>
      <c r="B870" t="str">
        <f t="shared" si="15"/>
        <v>A4867</v>
      </c>
      <c r="C870" t="s">
        <v>21</v>
      </c>
    </row>
    <row r="871" spans="1:3">
      <c r="A871">
        <v>4868</v>
      </c>
      <c r="B871" t="str">
        <f t="shared" si="15"/>
        <v>A4868</v>
      </c>
      <c r="C871" t="s">
        <v>21</v>
      </c>
    </row>
    <row r="872" spans="1:3">
      <c r="A872">
        <v>4869</v>
      </c>
      <c r="B872" t="str">
        <f t="shared" si="15"/>
        <v>A4869</v>
      </c>
      <c r="C872" t="s">
        <v>21</v>
      </c>
    </row>
    <row r="873" spans="1:3">
      <c r="A873">
        <v>4870</v>
      </c>
      <c r="B873" t="str">
        <f t="shared" si="15"/>
        <v>A4870</v>
      </c>
      <c r="C873" t="s">
        <v>21</v>
      </c>
    </row>
    <row r="874" spans="1:3">
      <c r="A874">
        <v>4871</v>
      </c>
      <c r="B874" t="str">
        <f t="shared" si="15"/>
        <v>A4871</v>
      </c>
      <c r="C874" t="s">
        <v>21</v>
      </c>
    </row>
    <row r="875" spans="1:3">
      <c r="A875">
        <v>4872</v>
      </c>
      <c r="B875" t="str">
        <f t="shared" si="15"/>
        <v>A4872</v>
      </c>
      <c r="C875" t="s">
        <v>21</v>
      </c>
    </row>
    <row r="876" spans="1:3">
      <c r="A876">
        <v>4873</v>
      </c>
      <c r="B876" t="str">
        <f t="shared" si="15"/>
        <v>A4873</v>
      </c>
      <c r="C876" t="s">
        <v>21</v>
      </c>
    </row>
    <row r="877" spans="1:3">
      <c r="A877">
        <v>4874</v>
      </c>
      <c r="B877" t="str">
        <f t="shared" ref="B877:B940" si="16">"A"&amp;TEXT(A877,"0000")</f>
        <v>A4874</v>
      </c>
      <c r="C877" t="s">
        <v>21</v>
      </c>
    </row>
    <row r="878" spans="1:3">
      <c r="A878">
        <v>4875</v>
      </c>
      <c r="B878" t="str">
        <f t="shared" si="16"/>
        <v>A4875</v>
      </c>
      <c r="C878" t="s">
        <v>21</v>
      </c>
    </row>
    <row r="879" spans="1:3">
      <c r="A879">
        <v>4876</v>
      </c>
      <c r="B879" t="str">
        <f t="shared" si="16"/>
        <v>A4876</v>
      </c>
      <c r="C879" t="s">
        <v>21</v>
      </c>
    </row>
    <row r="880" spans="1:3">
      <c r="A880">
        <v>4877</v>
      </c>
      <c r="B880" t="str">
        <f t="shared" si="16"/>
        <v>A4877</v>
      </c>
      <c r="C880" t="s">
        <v>21</v>
      </c>
    </row>
    <row r="881" spans="1:3">
      <c r="A881">
        <v>4878</v>
      </c>
      <c r="B881" t="str">
        <f t="shared" si="16"/>
        <v>A4878</v>
      </c>
      <c r="C881" t="s">
        <v>21</v>
      </c>
    </row>
    <row r="882" spans="1:3">
      <c r="A882">
        <v>4879</v>
      </c>
      <c r="B882" t="str">
        <f t="shared" si="16"/>
        <v>A4879</v>
      </c>
      <c r="C882" t="s">
        <v>21</v>
      </c>
    </row>
    <row r="883" spans="1:3">
      <c r="A883">
        <v>4880</v>
      </c>
      <c r="B883" t="str">
        <f t="shared" si="16"/>
        <v>A4880</v>
      </c>
      <c r="C883" t="s">
        <v>21</v>
      </c>
    </row>
    <row r="884" spans="1:3">
      <c r="A884">
        <v>4881</v>
      </c>
      <c r="B884" t="str">
        <f t="shared" si="16"/>
        <v>A4881</v>
      </c>
      <c r="C884" t="s">
        <v>21</v>
      </c>
    </row>
    <row r="885" spans="1:3">
      <c r="A885">
        <v>4882</v>
      </c>
      <c r="B885" t="str">
        <f t="shared" si="16"/>
        <v>A4882</v>
      </c>
      <c r="C885" t="s">
        <v>21</v>
      </c>
    </row>
    <row r="886" spans="1:3">
      <c r="A886">
        <v>4883</v>
      </c>
      <c r="B886" t="str">
        <f t="shared" si="16"/>
        <v>A4883</v>
      </c>
      <c r="C886" t="s">
        <v>21</v>
      </c>
    </row>
    <row r="887" spans="1:3">
      <c r="A887">
        <v>4884</v>
      </c>
      <c r="B887" t="str">
        <f t="shared" si="16"/>
        <v>A4884</v>
      </c>
      <c r="C887" t="s">
        <v>21</v>
      </c>
    </row>
    <row r="888" spans="1:3">
      <c r="A888">
        <v>4885</v>
      </c>
      <c r="B888" t="str">
        <f t="shared" si="16"/>
        <v>A4885</v>
      </c>
      <c r="C888" t="s">
        <v>21</v>
      </c>
    </row>
    <row r="889" spans="1:3">
      <c r="A889">
        <v>4886</v>
      </c>
      <c r="B889" t="str">
        <f t="shared" si="16"/>
        <v>A4886</v>
      </c>
      <c r="C889" t="s">
        <v>21</v>
      </c>
    </row>
    <row r="890" spans="1:3">
      <c r="A890">
        <v>4887</v>
      </c>
      <c r="B890" t="str">
        <f t="shared" si="16"/>
        <v>A4887</v>
      </c>
      <c r="C890" t="s">
        <v>21</v>
      </c>
    </row>
    <row r="891" spans="1:3">
      <c r="A891">
        <v>4888</v>
      </c>
      <c r="B891" t="str">
        <f t="shared" si="16"/>
        <v>A4888</v>
      </c>
      <c r="C891" t="s">
        <v>21</v>
      </c>
    </row>
    <row r="892" spans="1:3">
      <c r="A892">
        <v>4889</v>
      </c>
      <c r="B892" t="str">
        <f t="shared" si="16"/>
        <v>A4889</v>
      </c>
      <c r="C892" t="s">
        <v>21</v>
      </c>
    </row>
    <row r="893" spans="1:3">
      <c r="A893">
        <v>4890</v>
      </c>
      <c r="B893" t="str">
        <f t="shared" si="16"/>
        <v>A4890</v>
      </c>
      <c r="C893" t="s">
        <v>21</v>
      </c>
    </row>
    <row r="894" spans="1:3">
      <c r="A894">
        <v>4891</v>
      </c>
      <c r="B894" t="str">
        <f t="shared" si="16"/>
        <v>A4891</v>
      </c>
      <c r="C894" t="s">
        <v>21</v>
      </c>
    </row>
    <row r="895" spans="1:3">
      <c r="A895">
        <v>4892</v>
      </c>
      <c r="B895" t="str">
        <f t="shared" si="16"/>
        <v>A4892</v>
      </c>
      <c r="C895" t="s">
        <v>21</v>
      </c>
    </row>
    <row r="896" spans="1:3">
      <c r="A896">
        <v>4893</v>
      </c>
      <c r="B896" t="str">
        <f t="shared" si="16"/>
        <v>A4893</v>
      </c>
      <c r="C896" t="s">
        <v>21</v>
      </c>
    </row>
    <row r="897" spans="1:3">
      <c r="A897">
        <v>4894</v>
      </c>
      <c r="B897" t="str">
        <f t="shared" si="16"/>
        <v>A4894</v>
      </c>
      <c r="C897" t="s">
        <v>21</v>
      </c>
    </row>
    <row r="898" spans="1:3">
      <c r="A898">
        <v>4895</v>
      </c>
      <c r="B898" t="str">
        <f t="shared" si="16"/>
        <v>A4895</v>
      </c>
      <c r="C898" t="s">
        <v>21</v>
      </c>
    </row>
    <row r="899" spans="1:3">
      <c r="A899">
        <v>4896</v>
      </c>
      <c r="B899" t="str">
        <f t="shared" si="16"/>
        <v>A4896</v>
      </c>
      <c r="C899" t="s">
        <v>21</v>
      </c>
    </row>
    <row r="900" spans="1:3">
      <c r="A900">
        <v>4897</v>
      </c>
      <c r="B900" t="str">
        <f t="shared" si="16"/>
        <v>A4897</v>
      </c>
      <c r="C900" t="s">
        <v>21</v>
      </c>
    </row>
    <row r="901" spans="1:3">
      <c r="A901">
        <v>4898</v>
      </c>
      <c r="B901" t="str">
        <f t="shared" si="16"/>
        <v>A4898</v>
      </c>
      <c r="C901" t="s">
        <v>21</v>
      </c>
    </row>
    <row r="902" spans="1:3">
      <c r="A902">
        <v>4899</v>
      </c>
      <c r="B902" t="str">
        <f t="shared" si="16"/>
        <v>A4899</v>
      </c>
      <c r="C902" t="s">
        <v>21</v>
      </c>
    </row>
    <row r="903" spans="1:3">
      <c r="A903">
        <v>4900</v>
      </c>
      <c r="B903" t="str">
        <f t="shared" si="16"/>
        <v>A4900</v>
      </c>
      <c r="C903" t="s">
        <v>21</v>
      </c>
    </row>
    <row r="904" spans="1:3">
      <c r="A904">
        <v>4901</v>
      </c>
      <c r="B904" t="str">
        <f t="shared" si="16"/>
        <v>A4901</v>
      </c>
      <c r="C904" t="s">
        <v>21</v>
      </c>
    </row>
    <row r="905" spans="1:3">
      <c r="A905">
        <v>4902</v>
      </c>
      <c r="B905" t="str">
        <f t="shared" si="16"/>
        <v>A4902</v>
      </c>
      <c r="C905" t="s">
        <v>21</v>
      </c>
    </row>
    <row r="906" spans="1:3">
      <c r="A906">
        <v>4903</v>
      </c>
      <c r="B906" t="str">
        <f t="shared" si="16"/>
        <v>A4903</v>
      </c>
      <c r="C906" t="s">
        <v>21</v>
      </c>
    </row>
    <row r="907" spans="1:3">
      <c r="A907">
        <v>4904</v>
      </c>
      <c r="B907" t="str">
        <f t="shared" si="16"/>
        <v>A4904</v>
      </c>
      <c r="C907" t="s">
        <v>21</v>
      </c>
    </row>
    <row r="908" spans="1:3">
      <c r="A908">
        <v>4905</v>
      </c>
      <c r="B908" t="str">
        <f t="shared" si="16"/>
        <v>A4905</v>
      </c>
      <c r="C908" t="s">
        <v>21</v>
      </c>
    </row>
    <row r="909" spans="1:3">
      <c r="A909">
        <v>4906</v>
      </c>
      <c r="B909" t="str">
        <f t="shared" si="16"/>
        <v>A4906</v>
      </c>
      <c r="C909" t="s">
        <v>21</v>
      </c>
    </row>
    <row r="910" spans="1:3">
      <c r="A910">
        <v>4907</v>
      </c>
      <c r="B910" t="str">
        <f t="shared" si="16"/>
        <v>A4907</v>
      </c>
      <c r="C910" t="s">
        <v>21</v>
      </c>
    </row>
    <row r="911" spans="1:3">
      <c r="A911">
        <v>4908</v>
      </c>
      <c r="B911" t="str">
        <f t="shared" si="16"/>
        <v>A4908</v>
      </c>
      <c r="C911" t="s">
        <v>21</v>
      </c>
    </row>
    <row r="912" spans="1:3">
      <c r="A912">
        <v>4909</v>
      </c>
      <c r="B912" t="str">
        <f t="shared" si="16"/>
        <v>A4909</v>
      </c>
      <c r="C912" t="s">
        <v>21</v>
      </c>
    </row>
    <row r="913" spans="1:3">
      <c r="A913">
        <v>4910</v>
      </c>
      <c r="B913" t="str">
        <f t="shared" si="16"/>
        <v>A4910</v>
      </c>
      <c r="C913" t="s">
        <v>21</v>
      </c>
    </row>
    <row r="914" spans="1:3">
      <c r="A914">
        <v>4911</v>
      </c>
      <c r="B914" t="str">
        <f t="shared" si="16"/>
        <v>A4911</v>
      </c>
      <c r="C914" t="s">
        <v>21</v>
      </c>
    </row>
    <row r="915" spans="1:3">
      <c r="A915">
        <v>4912</v>
      </c>
      <c r="B915" t="str">
        <f t="shared" si="16"/>
        <v>A4912</v>
      </c>
      <c r="C915" t="s">
        <v>21</v>
      </c>
    </row>
    <row r="916" spans="1:3">
      <c r="A916">
        <v>4913</v>
      </c>
      <c r="B916" t="str">
        <f t="shared" si="16"/>
        <v>A4913</v>
      </c>
      <c r="C916" t="s">
        <v>21</v>
      </c>
    </row>
    <row r="917" spans="1:3">
      <c r="A917">
        <v>4914</v>
      </c>
      <c r="B917" t="str">
        <f t="shared" si="16"/>
        <v>A4914</v>
      </c>
      <c r="C917" t="s">
        <v>21</v>
      </c>
    </row>
    <row r="918" spans="1:3">
      <c r="A918">
        <v>4915</v>
      </c>
      <c r="B918" t="str">
        <f t="shared" si="16"/>
        <v>A4915</v>
      </c>
      <c r="C918" t="s">
        <v>21</v>
      </c>
    </row>
    <row r="919" spans="1:3">
      <c r="A919">
        <v>4916</v>
      </c>
      <c r="B919" t="str">
        <f t="shared" si="16"/>
        <v>A4916</v>
      </c>
      <c r="C919" t="s">
        <v>21</v>
      </c>
    </row>
    <row r="920" spans="1:3">
      <c r="A920">
        <v>4917</v>
      </c>
      <c r="B920" t="str">
        <f t="shared" si="16"/>
        <v>A4917</v>
      </c>
      <c r="C920" t="s">
        <v>21</v>
      </c>
    </row>
    <row r="921" spans="1:3">
      <c r="A921">
        <v>4918</v>
      </c>
      <c r="B921" t="str">
        <f t="shared" si="16"/>
        <v>A4918</v>
      </c>
      <c r="C921" t="s">
        <v>21</v>
      </c>
    </row>
    <row r="922" spans="1:3">
      <c r="A922">
        <v>4919</v>
      </c>
      <c r="B922" t="str">
        <f t="shared" si="16"/>
        <v>A4919</v>
      </c>
      <c r="C922" t="s">
        <v>21</v>
      </c>
    </row>
    <row r="923" spans="1:3">
      <c r="A923">
        <v>4920</v>
      </c>
      <c r="B923" t="str">
        <f t="shared" si="16"/>
        <v>A4920</v>
      </c>
      <c r="C923" t="s">
        <v>21</v>
      </c>
    </row>
    <row r="924" spans="1:3">
      <c r="A924">
        <v>4921</v>
      </c>
      <c r="B924" t="str">
        <f t="shared" si="16"/>
        <v>A4921</v>
      </c>
      <c r="C924" t="s">
        <v>21</v>
      </c>
    </row>
    <row r="925" spans="1:3">
      <c r="A925">
        <v>4922</v>
      </c>
      <c r="B925" t="str">
        <f t="shared" si="16"/>
        <v>A4922</v>
      </c>
      <c r="C925" t="s">
        <v>21</v>
      </c>
    </row>
    <row r="926" spans="1:3">
      <c r="A926">
        <v>4923</v>
      </c>
      <c r="B926" t="str">
        <f t="shared" si="16"/>
        <v>A4923</v>
      </c>
      <c r="C926" t="s">
        <v>21</v>
      </c>
    </row>
    <row r="927" spans="1:3">
      <c r="A927">
        <v>4924</v>
      </c>
      <c r="B927" t="str">
        <f t="shared" si="16"/>
        <v>A4924</v>
      </c>
      <c r="C927" t="s">
        <v>21</v>
      </c>
    </row>
    <row r="928" spans="1:3">
      <c r="A928">
        <v>4925</v>
      </c>
      <c r="B928" t="str">
        <f t="shared" si="16"/>
        <v>A4925</v>
      </c>
      <c r="C928" t="s">
        <v>21</v>
      </c>
    </row>
    <row r="929" spans="1:3">
      <c r="A929">
        <v>4926</v>
      </c>
      <c r="B929" t="str">
        <f t="shared" si="16"/>
        <v>A4926</v>
      </c>
      <c r="C929" t="s">
        <v>21</v>
      </c>
    </row>
    <row r="930" spans="1:3">
      <c r="A930">
        <v>4927</v>
      </c>
      <c r="B930" t="str">
        <f t="shared" si="16"/>
        <v>A4927</v>
      </c>
      <c r="C930" t="s">
        <v>21</v>
      </c>
    </row>
    <row r="931" spans="1:3">
      <c r="A931">
        <v>4928</v>
      </c>
      <c r="B931" t="str">
        <f t="shared" si="16"/>
        <v>A4928</v>
      </c>
      <c r="C931" t="s">
        <v>21</v>
      </c>
    </row>
    <row r="932" spans="1:3">
      <c r="A932">
        <v>4929</v>
      </c>
      <c r="B932" t="str">
        <f t="shared" si="16"/>
        <v>A4929</v>
      </c>
      <c r="C932" t="s">
        <v>21</v>
      </c>
    </row>
    <row r="933" spans="1:3">
      <c r="A933">
        <v>4930</v>
      </c>
      <c r="B933" t="str">
        <f t="shared" si="16"/>
        <v>A4930</v>
      </c>
      <c r="C933" t="s">
        <v>21</v>
      </c>
    </row>
    <row r="934" spans="1:3">
      <c r="A934">
        <v>4931</v>
      </c>
      <c r="B934" t="str">
        <f t="shared" si="16"/>
        <v>A4931</v>
      </c>
      <c r="C934" t="s">
        <v>21</v>
      </c>
    </row>
    <row r="935" spans="1:3">
      <c r="A935">
        <v>4932</v>
      </c>
      <c r="B935" t="str">
        <f t="shared" si="16"/>
        <v>A4932</v>
      </c>
      <c r="C935" t="s">
        <v>21</v>
      </c>
    </row>
    <row r="936" spans="1:3">
      <c r="A936">
        <v>4933</v>
      </c>
      <c r="B936" t="str">
        <f t="shared" si="16"/>
        <v>A4933</v>
      </c>
      <c r="C936" t="s">
        <v>21</v>
      </c>
    </row>
    <row r="937" spans="1:3">
      <c r="A937">
        <v>4934</v>
      </c>
      <c r="B937" t="str">
        <f t="shared" si="16"/>
        <v>A4934</v>
      </c>
      <c r="C937" t="s">
        <v>21</v>
      </c>
    </row>
    <row r="938" spans="1:3">
      <c r="A938">
        <v>4935</v>
      </c>
      <c r="B938" t="str">
        <f t="shared" si="16"/>
        <v>A4935</v>
      </c>
      <c r="C938" t="s">
        <v>21</v>
      </c>
    </row>
    <row r="939" spans="1:3">
      <c r="A939">
        <v>4936</v>
      </c>
      <c r="B939" t="str">
        <f t="shared" si="16"/>
        <v>A4936</v>
      </c>
      <c r="C939" t="s">
        <v>21</v>
      </c>
    </row>
    <row r="940" spans="1:3">
      <c r="A940">
        <v>4937</v>
      </c>
      <c r="B940" t="str">
        <f t="shared" si="16"/>
        <v>A4937</v>
      </c>
      <c r="C940" t="s">
        <v>21</v>
      </c>
    </row>
    <row r="941" spans="1:3">
      <c r="A941">
        <v>4938</v>
      </c>
      <c r="B941" t="str">
        <f t="shared" ref="B941:B957" si="17">"A"&amp;TEXT(A941,"0000")</f>
        <v>A4938</v>
      </c>
      <c r="C941" t="s">
        <v>21</v>
      </c>
    </row>
    <row r="942" spans="1:3">
      <c r="A942">
        <v>4939</v>
      </c>
      <c r="B942" t="str">
        <f t="shared" si="17"/>
        <v>A4939</v>
      </c>
      <c r="C942" t="s">
        <v>21</v>
      </c>
    </row>
    <row r="943" spans="1:3">
      <c r="A943">
        <v>4940</v>
      </c>
      <c r="B943" t="str">
        <f t="shared" si="17"/>
        <v>A4940</v>
      </c>
      <c r="C943" t="s">
        <v>21</v>
      </c>
    </row>
    <row r="944" spans="1:3">
      <c r="A944">
        <v>4941</v>
      </c>
      <c r="B944" t="str">
        <f t="shared" si="17"/>
        <v>A4941</v>
      </c>
      <c r="C944" t="s">
        <v>21</v>
      </c>
    </row>
    <row r="945" spans="1:3">
      <c r="A945">
        <v>4942</v>
      </c>
      <c r="B945" t="str">
        <f t="shared" si="17"/>
        <v>A4942</v>
      </c>
      <c r="C945" t="s">
        <v>21</v>
      </c>
    </row>
    <row r="946" spans="1:3">
      <c r="A946">
        <v>4943</v>
      </c>
      <c r="B946" t="str">
        <f t="shared" si="17"/>
        <v>A4943</v>
      </c>
      <c r="C946" t="s">
        <v>21</v>
      </c>
    </row>
    <row r="947" spans="1:3">
      <c r="A947">
        <v>4944</v>
      </c>
      <c r="B947" t="str">
        <f t="shared" si="17"/>
        <v>A4944</v>
      </c>
      <c r="C947" t="s">
        <v>21</v>
      </c>
    </row>
    <row r="948" spans="1:3">
      <c r="A948">
        <v>4945</v>
      </c>
      <c r="B948" t="str">
        <f t="shared" si="17"/>
        <v>A4945</v>
      </c>
      <c r="C948" t="s">
        <v>21</v>
      </c>
    </row>
    <row r="949" spans="1:3">
      <c r="A949">
        <v>4946</v>
      </c>
      <c r="B949" t="str">
        <f t="shared" si="17"/>
        <v>A4946</v>
      </c>
      <c r="C949" t="s">
        <v>21</v>
      </c>
    </row>
    <row r="950" spans="1:3">
      <c r="A950">
        <v>4947</v>
      </c>
      <c r="B950" t="str">
        <f t="shared" si="17"/>
        <v>A4947</v>
      </c>
      <c r="C950" t="s">
        <v>21</v>
      </c>
    </row>
    <row r="951" spans="1:3">
      <c r="A951">
        <v>4948</v>
      </c>
      <c r="B951" t="str">
        <f t="shared" si="17"/>
        <v>A4948</v>
      </c>
      <c r="C951" t="s">
        <v>21</v>
      </c>
    </row>
    <row r="952" spans="1:3">
      <c r="A952">
        <v>4949</v>
      </c>
      <c r="B952" t="str">
        <f t="shared" si="17"/>
        <v>A4949</v>
      </c>
      <c r="C952" t="s">
        <v>21</v>
      </c>
    </row>
    <row r="953" spans="1:3">
      <c r="A953">
        <v>4950</v>
      </c>
      <c r="B953" t="str">
        <f t="shared" si="17"/>
        <v>A4950</v>
      </c>
      <c r="C953" t="s">
        <v>21</v>
      </c>
    </row>
    <row r="954" spans="1:3">
      <c r="A954">
        <v>4951</v>
      </c>
      <c r="B954" t="str">
        <f t="shared" si="17"/>
        <v>A4951</v>
      </c>
      <c r="C954" t="s">
        <v>21</v>
      </c>
    </row>
    <row r="955" spans="1:3">
      <c r="A955">
        <v>4952</v>
      </c>
      <c r="B955" t="str">
        <f t="shared" si="17"/>
        <v>A4952</v>
      </c>
      <c r="C955" t="s">
        <v>21</v>
      </c>
    </row>
    <row r="956" spans="1:3">
      <c r="A956">
        <v>4953</v>
      </c>
      <c r="B956" t="str">
        <f t="shared" si="17"/>
        <v>A4953</v>
      </c>
      <c r="C956" t="s">
        <v>21</v>
      </c>
    </row>
    <row r="957" spans="1:3">
      <c r="A957">
        <v>4954</v>
      </c>
      <c r="B957" t="str">
        <f t="shared" si="17"/>
        <v>A4954</v>
      </c>
      <c r="C957" t="s">
        <v>21</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L75"/>
  <sheetViews>
    <sheetView tabSelected="1" zoomScale="85" zoomScaleNormal="85" workbookViewId="0">
      <selection activeCell="E61" sqref="E61"/>
    </sheetView>
  </sheetViews>
  <sheetFormatPr defaultRowHeight="13"/>
  <cols>
    <col min="4" max="4" width="25" bestFit="1" customWidth="1"/>
    <col min="5" max="5" width="83.08984375" customWidth="1"/>
    <col min="15" max="15" width="1.453125" style="45" customWidth="1"/>
    <col min="16" max="29" width="2.90625" style="45" customWidth="1"/>
    <col min="30" max="30" width="16.36328125" style="45" customWidth="1"/>
    <col min="32" max="36" width="5.26953125" style="45" customWidth="1"/>
  </cols>
  <sheetData>
    <row r="3" spans="1:37" s="1" customFormat="1">
      <c r="F3" s="3" t="s">
        <v>484</v>
      </c>
      <c r="G3" s="4"/>
      <c r="H3" s="4"/>
      <c r="I3" s="4"/>
      <c r="J3" s="6" t="s">
        <v>22</v>
      </c>
      <c r="K3" s="3" t="s">
        <v>492</v>
      </c>
      <c r="L3" s="5" t="s">
        <v>17</v>
      </c>
      <c r="M3" s="4"/>
      <c r="N3" s="4"/>
      <c r="O3" s="46"/>
      <c r="P3" s="46"/>
      <c r="Q3" s="46"/>
      <c r="R3" s="46"/>
      <c r="S3" s="46"/>
      <c r="T3" s="46"/>
      <c r="U3" s="46"/>
      <c r="V3" s="46"/>
      <c r="W3" s="46"/>
      <c r="X3" s="46"/>
      <c r="Y3" s="46"/>
      <c r="Z3" s="46"/>
      <c r="AA3" s="46"/>
      <c r="AB3" s="46"/>
      <c r="AC3" s="46"/>
      <c r="AD3" s="46"/>
      <c r="AF3" s="46"/>
      <c r="AG3" s="46"/>
      <c r="AH3" s="46"/>
      <c r="AI3" s="46"/>
      <c r="AJ3" s="46"/>
    </row>
    <row r="4" spans="1:37" s="2" customFormat="1">
      <c r="B4" s="11" t="s">
        <v>1217</v>
      </c>
      <c r="D4" s="14" t="s">
        <v>11</v>
      </c>
      <c r="E4" s="14" t="s">
        <v>12</v>
      </c>
      <c r="F4" s="14" t="s">
        <v>16</v>
      </c>
      <c r="G4" s="14" t="s">
        <v>13</v>
      </c>
      <c r="H4" s="20" t="s">
        <v>1160</v>
      </c>
      <c r="I4" s="27" t="s">
        <v>1205</v>
      </c>
      <c r="J4" s="27" t="s">
        <v>1245</v>
      </c>
      <c r="K4" s="27" t="s">
        <v>1209</v>
      </c>
      <c r="L4" s="27" t="s">
        <v>1210</v>
      </c>
      <c r="M4" s="27" t="s">
        <v>1211</v>
      </c>
      <c r="N4" s="29" t="s">
        <v>1212</v>
      </c>
      <c r="O4" s="46"/>
      <c r="P4" s="46"/>
      <c r="Q4" s="46"/>
      <c r="R4" s="46"/>
      <c r="S4" s="46"/>
      <c r="T4" s="46"/>
      <c r="U4" s="46"/>
      <c r="V4" s="46"/>
      <c r="W4" s="46"/>
      <c r="X4" s="46"/>
      <c r="Y4" s="46"/>
      <c r="Z4" s="46"/>
      <c r="AA4" s="46"/>
      <c r="AB4" s="46"/>
      <c r="AC4" s="46"/>
      <c r="AD4" s="46"/>
      <c r="AE4" s="2" t="s">
        <v>5583</v>
      </c>
      <c r="AF4" s="46"/>
      <c r="AG4" s="46"/>
      <c r="AH4" s="46"/>
      <c r="AI4" s="46"/>
      <c r="AJ4" s="46"/>
      <c r="AK4" s="2" t="s">
        <v>5580</v>
      </c>
    </row>
    <row r="5" spans="1:37">
      <c r="A5">
        <v>9000</v>
      </c>
      <c r="B5" t="str">
        <f t="shared" ref="B5:B30" si="0">"A"&amp;TEXT(A5,"0000")</f>
        <v>A9000</v>
      </c>
      <c r="C5" t="s">
        <v>492</v>
      </c>
      <c r="D5" t="s">
        <v>456</v>
      </c>
      <c r="E5" s="45"/>
      <c r="F5" s="45">
        <v>0</v>
      </c>
      <c r="G5" s="45">
        <v>0</v>
      </c>
      <c r="H5" s="45"/>
      <c r="I5" s="45">
        <v>0</v>
      </c>
      <c r="J5" s="45"/>
      <c r="K5" s="45"/>
      <c r="L5" s="45"/>
      <c r="M5" s="45"/>
      <c r="N5" s="45"/>
      <c r="P5" s="45" t="str">
        <f t="shared" ref="P5:P58" si="1">"insert into action values("</f>
        <v>insert into action values(</v>
      </c>
      <c r="Q5" s="45" t="str">
        <f t="shared" ref="Q5:Q10" si="2">"'"&amp;B5&amp;"',"</f>
        <v>'A9000',</v>
      </c>
      <c r="R5" s="45" t="str">
        <f t="shared" ref="R5:R10" si="3">"'"&amp;C5&amp;"',"</f>
        <v>'other',</v>
      </c>
      <c r="S5" s="45" t="str">
        <f t="shared" ref="S5:S10" si="4">"'"&amp;D5&amp;"',"</f>
        <v>'逃走',</v>
      </c>
      <c r="T5" s="45" t="str">
        <f t="shared" ref="T5:T10" si="5">"'"&amp;E5&amp;"',"</f>
        <v>'',</v>
      </c>
      <c r="U5" s="45" t="str">
        <f t="shared" ref="U5:U10" si="6">F5&amp;","</f>
        <v>0,</v>
      </c>
      <c r="V5" s="45" t="str">
        <f t="shared" ref="V5:V10" si="7">G5&amp;","</f>
        <v>0,</v>
      </c>
      <c r="W5" s="45" t="str">
        <f t="shared" ref="W5:W10" si="8">"'"&amp;H5&amp;"',"</f>
        <v>'',</v>
      </c>
      <c r="X5" s="45" t="str">
        <f t="shared" ref="X5:X10" si="9">I5&amp;","</f>
        <v>0,</v>
      </c>
      <c r="Y5" s="45" t="str">
        <f t="shared" ref="Y5:Y10" si="10">"'"&amp;J5&amp;"',"</f>
        <v>'',</v>
      </c>
      <c r="Z5" s="45" t="str">
        <f t="shared" ref="Z5:Z10" si="11">"'"&amp;K5&amp;"',"</f>
        <v>'',</v>
      </c>
      <c r="AA5" s="45" t="str">
        <f t="shared" ref="AA5:AA10" si="12">"'"&amp;L5&amp;"',"</f>
        <v>'',</v>
      </c>
      <c r="AB5" s="45" t="str">
        <f t="shared" ref="AB5:AB10" si="13">"'"&amp;M5&amp;"',"</f>
        <v>'',</v>
      </c>
      <c r="AC5" s="45" t="str">
        <f t="shared" ref="AC5:AC10" si="14">"'"&amp;N5&amp;"'"</f>
        <v>''</v>
      </c>
      <c r="AD5" s="45" t="str">
        <f>P5&amp;Q5&amp;R5&amp;S5&amp;T5&amp;U5&amp;V5&amp;W5&amp;X5&amp;Y5&amp;Z5&amp;AA5&amp;AB5&amp;AC5&amp;");"</f>
        <v>insert into action values('A9000','other','逃走','',0,0,'',0,'','','','','');</v>
      </c>
      <c r="AF5" s="45" t="str">
        <f>"insert into action_actionTerm values("</f>
        <v>insert into action_actionTerm values(</v>
      </c>
      <c r="AG5" s="45" t="str">
        <f>"'"&amp;B5&amp;"',"</f>
        <v>'A9000',</v>
      </c>
      <c r="AH5" s="45" t="str">
        <f>"'"&amp;AE5&amp;"'"</f>
        <v>''</v>
      </c>
      <c r="AI5" s="45" t="s">
        <v>1442</v>
      </c>
      <c r="AJ5" s="45" t="str">
        <f>AF5&amp;AG5&amp;AH5&amp;AI5</f>
        <v>insert into action_actionTerm values('A9000','');</v>
      </c>
      <c r="AK5" t="s">
        <v>5610</v>
      </c>
    </row>
    <row r="6" spans="1:37">
      <c r="A6">
        <v>9001</v>
      </c>
      <c r="B6" t="str">
        <f t="shared" si="0"/>
        <v>A9001</v>
      </c>
      <c r="C6" t="s">
        <v>491</v>
      </c>
      <c r="D6" t="s">
        <v>457</v>
      </c>
      <c r="E6" s="45"/>
      <c r="F6" s="45">
        <v>0</v>
      </c>
      <c r="G6" s="45">
        <v>0</v>
      </c>
      <c r="H6" s="45"/>
      <c r="I6" s="45">
        <v>0</v>
      </c>
      <c r="J6" s="45"/>
      <c r="K6" s="45"/>
      <c r="L6" s="45"/>
      <c r="M6" s="45"/>
      <c r="N6" s="45"/>
      <c r="P6" s="45" t="str">
        <f t="shared" si="1"/>
        <v>insert into action values(</v>
      </c>
      <c r="Q6" s="45" t="str">
        <f t="shared" si="2"/>
        <v>'A9001',</v>
      </c>
      <c r="R6" s="45" t="str">
        <f t="shared" si="3"/>
        <v>'other',</v>
      </c>
      <c r="S6" s="45" t="str">
        <f t="shared" si="4"/>
        <v>'状態',</v>
      </c>
      <c r="T6" s="45" t="str">
        <f t="shared" si="5"/>
        <v>'',</v>
      </c>
      <c r="U6" s="45" t="str">
        <f t="shared" si="6"/>
        <v>0,</v>
      </c>
      <c r="V6" s="45" t="str">
        <f t="shared" si="7"/>
        <v>0,</v>
      </c>
      <c r="W6" s="45" t="str">
        <f t="shared" si="8"/>
        <v>'',</v>
      </c>
      <c r="X6" s="45" t="str">
        <f t="shared" si="9"/>
        <v>0,</v>
      </c>
      <c r="Y6" s="45" t="str">
        <f t="shared" si="10"/>
        <v>'',</v>
      </c>
      <c r="Z6" s="45" t="str">
        <f t="shared" si="11"/>
        <v>'',</v>
      </c>
      <c r="AA6" s="45" t="str">
        <f t="shared" si="12"/>
        <v>'',</v>
      </c>
      <c r="AB6" s="45" t="str">
        <f t="shared" si="13"/>
        <v>'',</v>
      </c>
      <c r="AC6" s="45" t="str">
        <f t="shared" si="14"/>
        <v>''</v>
      </c>
      <c r="AD6" s="45" t="str">
        <f t="shared" ref="AD6:AD58" si="15">P6&amp;Q6&amp;R6&amp;S6&amp;T6&amp;U6&amp;V6&amp;W6&amp;X6&amp;Y6&amp;Z6&amp;AA6&amp;AB6&amp;AC6&amp;");"</f>
        <v>insert into action values('A9001','other','状態','',0,0,'',0,'','','','','');</v>
      </c>
      <c r="AF6" s="45" t="str">
        <f t="shared" ref="AF6:AF58" si="16">"insert into action_actionTerm values("</f>
        <v>insert into action_actionTerm values(</v>
      </c>
      <c r="AG6" s="45" t="str">
        <f t="shared" ref="AG6:AG58" si="17">"'"&amp;B6&amp;"',"</f>
        <v>'A9001',</v>
      </c>
      <c r="AH6" s="45" t="str">
        <f t="shared" ref="AH6:AH58" si="18">"'"&amp;AE6&amp;"'"</f>
        <v>''</v>
      </c>
      <c r="AI6" s="45" t="s">
        <v>1442</v>
      </c>
      <c r="AJ6" s="45" t="str">
        <f t="shared" ref="AJ6:AJ58" si="19">AF6&amp;AG6&amp;AH6&amp;AI6</f>
        <v>insert into action_actionTerm values('A9001','');</v>
      </c>
    </row>
    <row r="7" spans="1:37">
      <c r="A7">
        <v>9002</v>
      </c>
      <c r="B7" t="str">
        <f t="shared" si="0"/>
        <v>A9002</v>
      </c>
      <c r="C7" t="s">
        <v>491</v>
      </c>
      <c r="D7" t="s">
        <v>458</v>
      </c>
      <c r="E7" s="45"/>
      <c r="F7" s="45">
        <v>0</v>
      </c>
      <c r="G7" s="45">
        <v>0</v>
      </c>
      <c r="H7" s="45"/>
      <c r="I7" s="45">
        <v>0</v>
      </c>
      <c r="J7" s="45"/>
      <c r="K7" s="45"/>
      <c r="L7" s="45"/>
      <c r="M7" s="45"/>
      <c r="N7" s="45"/>
      <c r="P7" s="45" t="str">
        <f t="shared" si="1"/>
        <v>insert into action values(</v>
      </c>
      <c r="Q7" s="45" t="str">
        <f t="shared" si="2"/>
        <v>'A9002',</v>
      </c>
      <c r="R7" s="45" t="str">
        <f t="shared" si="3"/>
        <v>'other',</v>
      </c>
      <c r="S7" s="45" t="str">
        <f t="shared" si="4"/>
        <v>'防御',</v>
      </c>
      <c r="T7" s="45" t="str">
        <f t="shared" si="5"/>
        <v>'',</v>
      </c>
      <c r="U7" s="45" t="str">
        <f t="shared" si="6"/>
        <v>0,</v>
      </c>
      <c r="V7" s="45" t="str">
        <f t="shared" si="7"/>
        <v>0,</v>
      </c>
      <c r="W7" s="45" t="str">
        <f t="shared" si="8"/>
        <v>'',</v>
      </c>
      <c r="X7" s="45" t="str">
        <f t="shared" si="9"/>
        <v>0,</v>
      </c>
      <c r="Y7" s="45" t="str">
        <f t="shared" si="10"/>
        <v>'',</v>
      </c>
      <c r="Z7" s="45" t="str">
        <f t="shared" si="11"/>
        <v>'',</v>
      </c>
      <c r="AA7" s="45" t="str">
        <f t="shared" si="12"/>
        <v>'',</v>
      </c>
      <c r="AB7" s="45" t="str">
        <f t="shared" si="13"/>
        <v>'',</v>
      </c>
      <c r="AC7" s="45" t="str">
        <f t="shared" si="14"/>
        <v>''</v>
      </c>
      <c r="AD7" s="45" t="str">
        <f t="shared" si="15"/>
        <v>insert into action values('A9002','other','防御','',0,0,'',0,'','','','','');</v>
      </c>
      <c r="AF7" s="45" t="str">
        <f t="shared" si="16"/>
        <v>insert into action_actionTerm values(</v>
      </c>
      <c r="AG7" s="45" t="str">
        <f t="shared" si="17"/>
        <v>'A9002',</v>
      </c>
      <c r="AH7" s="45" t="str">
        <f t="shared" si="18"/>
        <v>''</v>
      </c>
      <c r="AI7" s="45" t="s">
        <v>1442</v>
      </c>
      <c r="AJ7" s="45" t="str">
        <f t="shared" si="19"/>
        <v>insert into action_actionTerm values('A9002','');</v>
      </c>
    </row>
    <row r="8" spans="1:37">
      <c r="A8">
        <v>9003</v>
      </c>
      <c r="B8" t="str">
        <f t="shared" si="0"/>
        <v>A9003</v>
      </c>
      <c r="C8" t="s">
        <v>491</v>
      </c>
      <c r="D8" t="s">
        <v>459</v>
      </c>
      <c r="E8" s="45"/>
      <c r="F8" s="45">
        <v>0</v>
      </c>
      <c r="G8" s="45">
        <v>0</v>
      </c>
      <c r="H8" s="45"/>
      <c r="I8" s="45">
        <v>0</v>
      </c>
      <c r="J8" s="45"/>
      <c r="K8" s="45"/>
      <c r="L8" s="45"/>
      <c r="M8" s="45"/>
      <c r="N8" s="45"/>
      <c r="P8" s="45" t="str">
        <f t="shared" si="1"/>
        <v>insert into action values(</v>
      </c>
      <c r="Q8" s="45" t="str">
        <f t="shared" si="2"/>
        <v>'A9003',</v>
      </c>
      <c r="R8" s="45" t="str">
        <f t="shared" si="3"/>
        <v>'other',</v>
      </c>
      <c r="S8" s="45" t="str">
        <f t="shared" si="4"/>
        <v>'回避',</v>
      </c>
      <c r="T8" s="45" t="str">
        <f t="shared" si="5"/>
        <v>'',</v>
      </c>
      <c r="U8" s="45" t="str">
        <f t="shared" si="6"/>
        <v>0,</v>
      </c>
      <c r="V8" s="45" t="str">
        <f t="shared" si="7"/>
        <v>0,</v>
      </c>
      <c r="W8" s="45" t="str">
        <f t="shared" si="8"/>
        <v>'',</v>
      </c>
      <c r="X8" s="45" t="str">
        <f t="shared" si="9"/>
        <v>0,</v>
      </c>
      <c r="Y8" s="45" t="str">
        <f t="shared" si="10"/>
        <v>'',</v>
      </c>
      <c r="Z8" s="45" t="str">
        <f t="shared" si="11"/>
        <v>'',</v>
      </c>
      <c r="AA8" s="45" t="str">
        <f t="shared" si="12"/>
        <v>'',</v>
      </c>
      <c r="AB8" s="45" t="str">
        <f t="shared" si="13"/>
        <v>'',</v>
      </c>
      <c r="AC8" s="45" t="str">
        <f t="shared" si="14"/>
        <v>''</v>
      </c>
      <c r="AD8" s="45" t="str">
        <f t="shared" si="15"/>
        <v>insert into action values('A9003','other','回避','',0,0,'',0,'','','','','');</v>
      </c>
      <c r="AF8" s="45" t="str">
        <f t="shared" si="16"/>
        <v>insert into action_actionTerm values(</v>
      </c>
      <c r="AG8" s="45" t="str">
        <f t="shared" si="17"/>
        <v>'A9003',</v>
      </c>
      <c r="AH8" s="45" t="str">
        <f t="shared" si="18"/>
        <v>''</v>
      </c>
      <c r="AI8" s="45" t="s">
        <v>1442</v>
      </c>
      <c r="AJ8" s="45" t="str">
        <f t="shared" si="19"/>
        <v>insert into action_actionTerm values('A9003','');</v>
      </c>
    </row>
    <row r="9" spans="1:37">
      <c r="A9">
        <v>9004</v>
      </c>
      <c r="B9" t="str">
        <f t="shared" si="0"/>
        <v>A9004</v>
      </c>
      <c r="C9" t="s">
        <v>491</v>
      </c>
      <c r="D9" t="s">
        <v>460</v>
      </c>
      <c r="E9" s="45"/>
      <c r="F9" s="45">
        <v>0</v>
      </c>
      <c r="G9" s="45">
        <v>0</v>
      </c>
      <c r="H9" s="45"/>
      <c r="I9" s="45">
        <v>0</v>
      </c>
      <c r="J9" s="45"/>
      <c r="K9" s="45"/>
      <c r="L9" s="45"/>
      <c r="M9" s="45"/>
      <c r="N9" s="45"/>
      <c r="P9" s="45" t="str">
        <f t="shared" si="1"/>
        <v>insert into action values(</v>
      </c>
      <c r="Q9" s="45" t="str">
        <f t="shared" si="2"/>
        <v>'A9004',</v>
      </c>
      <c r="R9" s="45" t="str">
        <f t="shared" si="3"/>
        <v>'other',</v>
      </c>
      <c r="S9" s="45" t="str">
        <f t="shared" si="4"/>
        <v>'確定',</v>
      </c>
      <c r="T9" s="45" t="str">
        <f t="shared" si="5"/>
        <v>'',</v>
      </c>
      <c r="U9" s="45" t="str">
        <f t="shared" si="6"/>
        <v>0,</v>
      </c>
      <c r="V9" s="45" t="str">
        <f t="shared" si="7"/>
        <v>0,</v>
      </c>
      <c r="W9" s="45" t="str">
        <f t="shared" si="8"/>
        <v>'',</v>
      </c>
      <c r="X9" s="45" t="str">
        <f t="shared" si="9"/>
        <v>0,</v>
      </c>
      <c r="Y9" s="45" t="str">
        <f t="shared" si="10"/>
        <v>'',</v>
      </c>
      <c r="Z9" s="45" t="str">
        <f t="shared" si="11"/>
        <v>'',</v>
      </c>
      <c r="AA9" s="45" t="str">
        <f t="shared" si="12"/>
        <v>'',</v>
      </c>
      <c r="AB9" s="45" t="str">
        <f t="shared" si="13"/>
        <v>'',</v>
      </c>
      <c r="AC9" s="45" t="str">
        <f t="shared" si="14"/>
        <v>''</v>
      </c>
      <c r="AD9" s="45" t="str">
        <f t="shared" si="15"/>
        <v>insert into action values('A9004','other','確定','',0,0,'',0,'','','','','');</v>
      </c>
      <c r="AF9" s="45" t="str">
        <f t="shared" si="16"/>
        <v>insert into action_actionTerm values(</v>
      </c>
      <c r="AG9" s="45" t="str">
        <f t="shared" si="17"/>
        <v>'A9004',</v>
      </c>
      <c r="AH9" s="45" t="str">
        <f t="shared" si="18"/>
        <v>''</v>
      </c>
      <c r="AI9" s="45" t="s">
        <v>1442</v>
      </c>
      <c r="AJ9" s="45" t="str">
        <f t="shared" si="19"/>
        <v>insert into action_actionTerm values('A9004','');</v>
      </c>
    </row>
    <row r="10" spans="1:37">
      <c r="A10">
        <v>9005</v>
      </c>
      <c r="B10" t="str">
        <f t="shared" si="0"/>
        <v>A9005</v>
      </c>
      <c r="C10" t="s">
        <v>491</v>
      </c>
      <c r="D10" t="s">
        <v>461</v>
      </c>
      <c r="E10" s="45"/>
      <c r="F10" s="45">
        <v>0</v>
      </c>
      <c r="G10" s="45">
        <v>0</v>
      </c>
      <c r="H10" s="45"/>
      <c r="I10" s="45">
        <v>0</v>
      </c>
      <c r="J10" s="45"/>
      <c r="K10" s="45"/>
      <c r="L10" s="45"/>
      <c r="M10" s="45"/>
      <c r="N10" s="45"/>
      <c r="P10" s="45" t="str">
        <f t="shared" si="1"/>
        <v>insert into action values(</v>
      </c>
      <c r="Q10" s="45" t="str">
        <f t="shared" si="2"/>
        <v>'A9005',</v>
      </c>
      <c r="R10" s="45" t="str">
        <f t="shared" si="3"/>
        <v>'other',</v>
      </c>
      <c r="S10" s="45" t="str">
        <f t="shared" si="4"/>
        <v>'移動',</v>
      </c>
      <c r="T10" s="45" t="str">
        <f t="shared" si="5"/>
        <v>'',</v>
      </c>
      <c r="U10" s="45" t="str">
        <f t="shared" si="6"/>
        <v>0,</v>
      </c>
      <c r="V10" s="45" t="str">
        <f t="shared" si="7"/>
        <v>0,</v>
      </c>
      <c r="W10" s="45" t="str">
        <f t="shared" si="8"/>
        <v>'',</v>
      </c>
      <c r="X10" s="45" t="str">
        <f t="shared" si="9"/>
        <v>0,</v>
      </c>
      <c r="Y10" s="45" t="str">
        <f t="shared" si="10"/>
        <v>'',</v>
      </c>
      <c r="Z10" s="45" t="str">
        <f t="shared" si="11"/>
        <v>'',</v>
      </c>
      <c r="AA10" s="45" t="str">
        <f t="shared" si="12"/>
        <v>'',</v>
      </c>
      <c r="AB10" s="45" t="str">
        <f t="shared" si="13"/>
        <v>'',</v>
      </c>
      <c r="AC10" s="45" t="str">
        <f t="shared" si="14"/>
        <v>''</v>
      </c>
      <c r="AD10" s="45" t="str">
        <f t="shared" si="15"/>
        <v>insert into action values('A9005','other','移動','',0,0,'',0,'','','','','');</v>
      </c>
      <c r="AF10" s="45" t="str">
        <f t="shared" si="16"/>
        <v>insert into action_actionTerm values(</v>
      </c>
      <c r="AG10" s="45" t="str">
        <f t="shared" si="17"/>
        <v>'A9005',</v>
      </c>
      <c r="AH10" s="45" t="str">
        <f t="shared" si="18"/>
        <v>''</v>
      </c>
      <c r="AI10" s="45" t="s">
        <v>1442</v>
      </c>
      <c r="AJ10" s="45" t="str">
        <f t="shared" si="19"/>
        <v>insert into action_actionTerm values('A9005','');</v>
      </c>
    </row>
    <row r="11" spans="1:37">
      <c r="A11">
        <v>9006</v>
      </c>
      <c r="B11" t="str">
        <f t="shared" si="0"/>
        <v>A9006</v>
      </c>
      <c r="C11" t="s">
        <v>490</v>
      </c>
      <c r="D11" t="s">
        <v>462</v>
      </c>
      <c r="E11" t="s">
        <v>5038</v>
      </c>
      <c r="F11">
        <v>32</v>
      </c>
      <c r="G11">
        <v>66</v>
      </c>
      <c r="H11" t="s">
        <v>5572</v>
      </c>
      <c r="I11">
        <v>1</v>
      </c>
      <c r="J11" t="s">
        <v>5578</v>
      </c>
      <c r="K11" t="b">
        <v>1</v>
      </c>
      <c r="L11" t="s">
        <v>5581</v>
      </c>
      <c r="M11" t="b">
        <v>1</v>
      </c>
      <c r="N11" t="b">
        <v>1</v>
      </c>
      <c r="P11" s="45" t="str">
        <f t="shared" si="1"/>
        <v>insert into action values(</v>
      </c>
      <c r="Q11" s="45" t="str">
        <f t="shared" ref="Q11" si="20">"'"&amp;B11&amp;"',"</f>
        <v>'A9006',</v>
      </c>
      <c r="R11" s="45" t="str">
        <f t="shared" ref="R11" si="21">"'"&amp;C11&amp;"',"</f>
        <v>'attack',</v>
      </c>
      <c r="S11" s="45" t="str">
        <f t="shared" ref="S11" si="22">"'"&amp;D11&amp;"',"</f>
        <v>'こぶし',</v>
      </c>
      <c r="T11" s="45" t="str">
        <f t="shared" ref="T11" si="23">"'"&amp;E11&amp;"',"</f>
        <v>'素手による通常攻撃',</v>
      </c>
      <c r="U11" s="45" t="str">
        <f>F11&amp;","</f>
        <v>32,</v>
      </c>
      <c r="V11" s="45" t="str">
        <f>G11&amp;","</f>
        <v>66,</v>
      </c>
      <c r="W11" s="45" t="str">
        <f t="shared" ref="W11:AB11" si="24">"'"&amp;H11&amp;"',"</f>
        <v>'SD1021',</v>
      </c>
      <c r="X11" s="45" t="str">
        <f>I11&amp;","</f>
        <v>1,</v>
      </c>
      <c r="Y11" s="45" t="str">
        <f t="shared" si="24"/>
        <v>'ONE',</v>
      </c>
      <c r="Z11" s="45" t="str">
        <f t="shared" si="24"/>
        <v>'TRUE',</v>
      </c>
      <c r="AA11" s="45" t="str">
        <f t="shared" si="24"/>
        <v>'ENEMY',</v>
      </c>
      <c r="AB11" s="45" t="str">
        <f t="shared" si="24"/>
        <v>'TRUE',</v>
      </c>
      <c r="AC11" s="45" t="str">
        <f>"'"&amp;N11&amp;"'"</f>
        <v>'TRUE'</v>
      </c>
      <c r="AD11" s="45" t="str">
        <f t="shared" si="15"/>
        <v>insert into action values('A9006','attack','こぶし','素手による通常攻撃',32,66,'SD1021',1,'ONE','TRUE','ENEMY','TRUE','TRUE');</v>
      </c>
      <c r="AE11" t="s">
        <v>5585</v>
      </c>
      <c r="AF11" s="45" t="str">
        <f t="shared" si="16"/>
        <v>insert into action_actionTerm values(</v>
      </c>
      <c r="AG11" s="45" t="str">
        <f t="shared" si="17"/>
        <v>'A9006',</v>
      </c>
      <c r="AH11" s="45" t="str">
        <f t="shared" si="18"/>
        <v>'AT0006'</v>
      </c>
      <c r="AI11" s="45" t="s">
        <v>1442</v>
      </c>
      <c r="AJ11" s="45" t="str">
        <f t="shared" si="19"/>
        <v>insert into action_actionTerm values('A9006','AT0006');</v>
      </c>
    </row>
    <row r="12" spans="1:37">
      <c r="A12">
        <v>9007</v>
      </c>
      <c r="B12" t="str">
        <f t="shared" si="0"/>
        <v>A9007</v>
      </c>
      <c r="C12" t="s">
        <v>490</v>
      </c>
      <c r="D12" t="s">
        <v>463</v>
      </c>
      <c r="E12" t="s">
        <v>5039</v>
      </c>
      <c r="F12">
        <v>32</v>
      </c>
      <c r="G12">
        <v>66</v>
      </c>
      <c r="H12" t="s">
        <v>5573</v>
      </c>
      <c r="I12">
        <v>1</v>
      </c>
      <c r="J12" t="s">
        <v>5578</v>
      </c>
      <c r="K12" t="b">
        <v>1</v>
      </c>
      <c r="L12" t="s">
        <v>5581</v>
      </c>
      <c r="M12" t="b">
        <v>1</v>
      </c>
      <c r="N12" t="b">
        <v>1</v>
      </c>
      <c r="P12" s="45" t="str">
        <f t="shared" si="1"/>
        <v>insert into action values(</v>
      </c>
      <c r="Q12" s="45" t="str">
        <f t="shared" ref="Q12:Q58" si="25">"'"&amp;B12&amp;"',"</f>
        <v>'A9007',</v>
      </c>
      <c r="R12" s="45" t="str">
        <f t="shared" ref="R12:R58" si="26">"'"&amp;C12&amp;"',"</f>
        <v>'attack',</v>
      </c>
      <c r="S12" s="45" t="str">
        <f t="shared" ref="S12:S58" si="27">"'"&amp;D12&amp;"',"</f>
        <v>'チョップ',</v>
      </c>
      <c r="T12" s="45" t="str">
        <f t="shared" ref="T12:T58" si="28">"'"&amp;E12&amp;"',"</f>
        <v>'素手による通常攻撃、低威力',</v>
      </c>
      <c r="U12" s="45" t="str">
        <f t="shared" ref="U12:U58" si="29">F12&amp;","</f>
        <v>32,</v>
      </c>
      <c r="V12" s="45" t="str">
        <f t="shared" ref="V12:V58" si="30">G12&amp;","</f>
        <v>66,</v>
      </c>
      <c r="W12" s="45" t="str">
        <f t="shared" ref="W12:W58" si="31">"'"&amp;H12&amp;"',"</f>
        <v>'SD1022',</v>
      </c>
      <c r="X12" s="45" t="str">
        <f t="shared" ref="X12:X58" si="32">I12&amp;","</f>
        <v>1,</v>
      </c>
      <c r="Y12" s="45" t="str">
        <f t="shared" ref="Y12:Y58" si="33">"'"&amp;J12&amp;"',"</f>
        <v>'ONE',</v>
      </c>
      <c r="Z12" s="45" t="str">
        <f t="shared" ref="Z12:Z58" si="34">"'"&amp;K12&amp;"',"</f>
        <v>'TRUE',</v>
      </c>
      <c r="AA12" s="45" t="str">
        <f t="shared" ref="AA12:AA58" si="35">"'"&amp;L12&amp;"',"</f>
        <v>'ENEMY',</v>
      </c>
      <c r="AB12" s="45" t="str">
        <f t="shared" ref="AB12:AB58" si="36">"'"&amp;M12&amp;"',"</f>
        <v>'TRUE',</v>
      </c>
      <c r="AC12" s="45" t="str">
        <f t="shared" ref="AC12:AC58" si="37">"'"&amp;N12&amp;"'"</f>
        <v>'TRUE'</v>
      </c>
      <c r="AD12" s="45" t="str">
        <f t="shared" si="15"/>
        <v>insert into action values('A9007','attack','チョップ','素手による通常攻撃、低威力',32,66,'SD1022',1,'ONE','TRUE','ENEMY','TRUE','TRUE');</v>
      </c>
      <c r="AE12" t="s">
        <v>5585</v>
      </c>
      <c r="AF12" s="45" t="str">
        <f t="shared" si="16"/>
        <v>insert into action_actionTerm values(</v>
      </c>
      <c r="AG12" s="45" t="str">
        <f t="shared" si="17"/>
        <v>'A9007',</v>
      </c>
      <c r="AH12" s="45" t="str">
        <f t="shared" si="18"/>
        <v>'AT0006'</v>
      </c>
      <c r="AI12" s="45" t="s">
        <v>1442</v>
      </c>
      <c r="AJ12" s="45" t="str">
        <f t="shared" si="19"/>
        <v>insert into action_actionTerm values('A9007','AT0006');</v>
      </c>
    </row>
    <row r="13" spans="1:37">
      <c r="A13">
        <v>9008</v>
      </c>
      <c r="B13" t="str">
        <f t="shared" si="0"/>
        <v>A9008</v>
      </c>
      <c r="C13" t="s">
        <v>489</v>
      </c>
      <c r="D13" t="s">
        <v>465</v>
      </c>
      <c r="E13" t="s">
        <v>5037</v>
      </c>
      <c r="F13">
        <v>32</v>
      </c>
      <c r="G13">
        <v>66</v>
      </c>
      <c r="H13" t="s">
        <v>5571</v>
      </c>
      <c r="I13">
        <v>1</v>
      </c>
      <c r="J13" t="s">
        <v>5578</v>
      </c>
      <c r="K13" t="b">
        <v>1</v>
      </c>
      <c r="L13" t="s">
        <v>5581</v>
      </c>
      <c r="M13" t="b">
        <v>1</v>
      </c>
      <c r="N13" t="b">
        <v>1</v>
      </c>
      <c r="P13" s="45" t="str">
        <f t="shared" si="1"/>
        <v>insert into action values(</v>
      </c>
      <c r="Q13" s="45" t="str">
        <f t="shared" si="25"/>
        <v>'A9008',</v>
      </c>
      <c r="R13" s="45" t="str">
        <f t="shared" si="26"/>
        <v>'attack',</v>
      </c>
      <c r="S13" s="45" t="str">
        <f t="shared" si="27"/>
        <v>'切りつけ',</v>
      </c>
      <c r="T13" s="45" t="str">
        <f t="shared" si="28"/>
        <v>'剣による通常攻撃',</v>
      </c>
      <c r="U13" s="45" t="str">
        <f t="shared" si="29"/>
        <v>32,</v>
      </c>
      <c r="V13" s="45" t="str">
        <f t="shared" si="30"/>
        <v>66,</v>
      </c>
      <c r="W13" s="45" t="str">
        <f t="shared" si="31"/>
        <v>'SD1019',</v>
      </c>
      <c r="X13" s="45" t="str">
        <f t="shared" si="32"/>
        <v>1,</v>
      </c>
      <c r="Y13" s="45" t="str">
        <f t="shared" si="33"/>
        <v>'ONE',</v>
      </c>
      <c r="Z13" s="45" t="str">
        <f t="shared" si="34"/>
        <v>'TRUE',</v>
      </c>
      <c r="AA13" s="45" t="str">
        <f t="shared" si="35"/>
        <v>'ENEMY',</v>
      </c>
      <c r="AB13" s="45" t="str">
        <f t="shared" si="36"/>
        <v>'TRUE',</v>
      </c>
      <c r="AC13" s="45" t="str">
        <f t="shared" si="37"/>
        <v>'TRUE'</v>
      </c>
      <c r="AD13" s="45" t="str">
        <f t="shared" si="15"/>
        <v>insert into action values('A9008','attack','切りつけ','剣による通常攻撃',32,66,'SD1019',1,'ONE','TRUE','ENEMY','TRUE','TRUE');</v>
      </c>
      <c r="AE13" t="s">
        <v>5586</v>
      </c>
      <c r="AF13" s="45" t="str">
        <f t="shared" si="16"/>
        <v>insert into action_actionTerm values(</v>
      </c>
      <c r="AG13" s="45" t="str">
        <f t="shared" si="17"/>
        <v>'A9008',</v>
      </c>
      <c r="AH13" s="45" t="str">
        <f t="shared" si="18"/>
        <v>'AT0011'</v>
      </c>
      <c r="AI13" s="45" t="s">
        <v>1442</v>
      </c>
      <c r="AJ13" s="45" t="str">
        <f t="shared" si="19"/>
        <v>insert into action_actionTerm values('A9008','AT0011');</v>
      </c>
    </row>
    <row r="14" spans="1:37">
      <c r="A14">
        <v>9009</v>
      </c>
      <c r="B14" t="str">
        <f t="shared" si="0"/>
        <v>A9009</v>
      </c>
      <c r="C14" t="s">
        <v>489</v>
      </c>
      <c r="D14" t="s">
        <v>464</v>
      </c>
      <c r="E14" t="s">
        <v>5037</v>
      </c>
      <c r="F14">
        <v>32</v>
      </c>
      <c r="G14">
        <v>66</v>
      </c>
      <c r="H14" t="s">
        <v>5571</v>
      </c>
      <c r="I14">
        <v>1</v>
      </c>
      <c r="J14" t="s">
        <v>5578</v>
      </c>
      <c r="K14" t="b">
        <v>1</v>
      </c>
      <c r="L14" t="s">
        <v>5581</v>
      </c>
      <c r="M14" t="b">
        <v>1</v>
      </c>
      <c r="N14" t="b">
        <v>1</v>
      </c>
      <c r="P14" s="45" t="str">
        <f t="shared" si="1"/>
        <v>insert into action values(</v>
      </c>
      <c r="Q14" s="45" t="str">
        <f t="shared" si="25"/>
        <v>'A9009',</v>
      </c>
      <c r="R14" s="45" t="str">
        <f t="shared" si="26"/>
        <v>'attack',</v>
      </c>
      <c r="S14" s="45" t="str">
        <f t="shared" si="27"/>
        <v>'串刺し',</v>
      </c>
      <c r="T14" s="45" t="str">
        <f t="shared" si="28"/>
        <v>'剣による通常攻撃',</v>
      </c>
      <c r="U14" s="45" t="str">
        <f t="shared" si="29"/>
        <v>32,</v>
      </c>
      <c r="V14" s="45" t="str">
        <f t="shared" si="30"/>
        <v>66,</v>
      </c>
      <c r="W14" s="45" t="str">
        <f t="shared" si="31"/>
        <v>'SD1019',</v>
      </c>
      <c r="X14" s="45" t="str">
        <f t="shared" si="32"/>
        <v>1,</v>
      </c>
      <c r="Y14" s="45" t="str">
        <f t="shared" si="33"/>
        <v>'ONE',</v>
      </c>
      <c r="Z14" s="45" t="str">
        <f t="shared" si="34"/>
        <v>'TRUE',</v>
      </c>
      <c r="AA14" s="45" t="str">
        <f t="shared" si="35"/>
        <v>'ENEMY',</v>
      </c>
      <c r="AB14" s="45" t="str">
        <f t="shared" si="36"/>
        <v>'TRUE',</v>
      </c>
      <c r="AC14" s="45" t="str">
        <f t="shared" si="37"/>
        <v>'TRUE'</v>
      </c>
      <c r="AD14" s="45" t="str">
        <f t="shared" si="15"/>
        <v>insert into action values('A9009','attack','串刺し','剣による通常攻撃',32,66,'SD1019',1,'ONE','TRUE','ENEMY','TRUE','TRUE');</v>
      </c>
      <c r="AE14" t="s">
        <v>5586</v>
      </c>
      <c r="AF14" s="45" t="str">
        <f t="shared" si="16"/>
        <v>insert into action_actionTerm values(</v>
      </c>
      <c r="AG14" s="45" t="str">
        <f t="shared" si="17"/>
        <v>'A9009',</v>
      </c>
      <c r="AH14" s="45" t="str">
        <f t="shared" si="18"/>
        <v>'AT0011'</v>
      </c>
      <c r="AI14" s="45" t="s">
        <v>1442</v>
      </c>
      <c r="AJ14" s="45" t="str">
        <f t="shared" si="19"/>
        <v>insert into action_actionTerm values('A9009','AT0011');</v>
      </c>
    </row>
    <row r="15" spans="1:37">
      <c r="A15">
        <v>9010</v>
      </c>
      <c r="B15" t="str">
        <f t="shared" si="0"/>
        <v>A9010</v>
      </c>
      <c r="C15" t="s">
        <v>489</v>
      </c>
      <c r="D15" t="s">
        <v>465</v>
      </c>
      <c r="E15" t="s">
        <v>5040</v>
      </c>
      <c r="F15">
        <v>32</v>
      </c>
      <c r="G15">
        <v>66</v>
      </c>
      <c r="H15" t="s">
        <v>5571</v>
      </c>
      <c r="I15">
        <v>1</v>
      </c>
      <c r="J15" t="s">
        <v>5578</v>
      </c>
      <c r="K15" t="b">
        <v>1</v>
      </c>
      <c r="L15" t="s">
        <v>5581</v>
      </c>
      <c r="M15" t="b">
        <v>1</v>
      </c>
      <c r="N15" t="b">
        <v>1</v>
      </c>
      <c r="P15" s="45" t="str">
        <f t="shared" si="1"/>
        <v>insert into action values(</v>
      </c>
      <c r="Q15" s="45" t="str">
        <f t="shared" si="25"/>
        <v>'A9010',</v>
      </c>
      <c r="R15" s="45" t="str">
        <f t="shared" si="26"/>
        <v>'attack',</v>
      </c>
      <c r="S15" s="45" t="str">
        <f t="shared" si="27"/>
        <v>'切りつけ',</v>
      </c>
      <c r="T15" s="45" t="str">
        <f t="shared" si="28"/>
        <v>'短剣による通常攻撃',</v>
      </c>
      <c r="U15" s="45" t="str">
        <f t="shared" si="29"/>
        <v>32,</v>
      </c>
      <c r="V15" s="45" t="str">
        <f t="shared" si="30"/>
        <v>66,</v>
      </c>
      <c r="W15" s="45" t="str">
        <f t="shared" si="31"/>
        <v>'SD1019',</v>
      </c>
      <c r="X15" s="45" t="str">
        <f t="shared" si="32"/>
        <v>1,</v>
      </c>
      <c r="Y15" s="45" t="str">
        <f t="shared" si="33"/>
        <v>'ONE',</v>
      </c>
      <c r="Z15" s="45" t="str">
        <f t="shared" si="34"/>
        <v>'TRUE',</v>
      </c>
      <c r="AA15" s="45" t="str">
        <f t="shared" si="35"/>
        <v>'ENEMY',</v>
      </c>
      <c r="AB15" s="45" t="str">
        <f t="shared" si="36"/>
        <v>'TRUE',</v>
      </c>
      <c r="AC15" s="45" t="str">
        <f t="shared" si="37"/>
        <v>'TRUE'</v>
      </c>
      <c r="AD15" s="45" t="str">
        <f t="shared" si="15"/>
        <v>insert into action values('A9010','attack','切りつけ','短剣による通常攻撃',32,66,'SD1019',1,'ONE','TRUE','ENEMY','TRUE','TRUE');</v>
      </c>
      <c r="AE15" t="s">
        <v>5587</v>
      </c>
      <c r="AF15" s="45" t="str">
        <f t="shared" si="16"/>
        <v>insert into action_actionTerm values(</v>
      </c>
      <c r="AG15" s="45" t="str">
        <f t="shared" si="17"/>
        <v>'A9010',</v>
      </c>
      <c r="AH15" s="45" t="str">
        <f t="shared" si="18"/>
        <v>'AT0012'</v>
      </c>
      <c r="AI15" s="45" t="s">
        <v>1442</v>
      </c>
      <c r="AJ15" s="45" t="str">
        <f t="shared" si="19"/>
        <v>insert into action_actionTerm values('A9010','AT0012');</v>
      </c>
    </row>
    <row r="16" spans="1:37">
      <c r="A16">
        <v>9011</v>
      </c>
      <c r="B16" t="str">
        <f t="shared" si="0"/>
        <v>A9011</v>
      </c>
      <c r="C16" t="s">
        <v>489</v>
      </c>
      <c r="D16" t="s">
        <v>464</v>
      </c>
      <c r="E16" t="s">
        <v>5040</v>
      </c>
      <c r="F16">
        <v>32</v>
      </c>
      <c r="G16">
        <v>66</v>
      </c>
      <c r="H16" t="s">
        <v>5571</v>
      </c>
      <c r="I16">
        <v>1</v>
      </c>
      <c r="J16" t="s">
        <v>5578</v>
      </c>
      <c r="K16" t="b">
        <v>1</v>
      </c>
      <c r="L16" t="s">
        <v>5581</v>
      </c>
      <c r="M16" t="b">
        <v>1</v>
      </c>
      <c r="N16" t="b">
        <v>1</v>
      </c>
      <c r="P16" s="45" t="str">
        <f t="shared" si="1"/>
        <v>insert into action values(</v>
      </c>
      <c r="Q16" s="45" t="str">
        <f t="shared" si="25"/>
        <v>'A9011',</v>
      </c>
      <c r="R16" s="45" t="str">
        <f t="shared" si="26"/>
        <v>'attack',</v>
      </c>
      <c r="S16" s="45" t="str">
        <f t="shared" si="27"/>
        <v>'串刺し',</v>
      </c>
      <c r="T16" s="45" t="str">
        <f t="shared" si="28"/>
        <v>'短剣による通常攻撃',</v>
      </c>
      <c r="U16" s="45" t="str">
        <f t="shared" si="29"/>
        <v>32,</v>
      </c>
      <c r="V16" s="45" t="str">
        <f t="shared" si="30"/>
        <v>66,</v>
      </c>
      <c r="W16" s="45" t="str">
        <f t="shared" si="31"/>
        <v>'SD1019',</v>
      </c>
      <c r="X16" s="45" t="str">
        <f t="shared" si="32"/>
        <v>1,</v>
      </c>
      <c r="Y16" s="45" t="str">
        <f t="shared" si="33"/>
        <v>'ONE',</v>
      </c>
      <c r="Z16" s="45" t="str">
        <f t="shared" si="34"/>
        <v>'TRUE',</v>
      </c>
      <c r="AA16" s="45" t="str">
        <f t="shared" si="35"/>
        <v>'ENEMY',</v>
      </c>
      <c r="AB16" s="45" t="str">
        <f t="shared" si="36"/>
        <v>'TRUE',</v>
      </c>
      <c r="AC16" s="45" t="str">
        <f t="shared" si="37"/>
        <v>'TRUE'</v>
      </c>
      <c r="AD16" s="45" t="str">
        <f t="shared" si="15"/>
        <v>insert into action values('A9011','attack','串刺し','短剣による通常攻撃',32,66,'SD1019',1,'ONE','TRUE','ENEMY','TRUE','TRUE');</v>
      </c>
      <c r="AE16" t="s">
        <v>5587</v>
      </c>
      <c r="AF16" s="45" t="str">
        <f t="shared" si="16"/>
        <v>insert into action_actionTerm values(</v>
      </c>
      <c r="AG16" s="45" t="str">
        <f t="shared" si="17"/>
        <v>'A9011',</v>
      </c>
      <c r="AH16" s="45" t="str">
        <f t="shared" si="18"/>
        <v>'AT0012'</v>
      </c>
      <c r="AI16" s="45" t="s">
        <v>1442</v>
      </c>
      <c r="AJ16" s="45" t="str">
        <f t="shared" si="19"/>
        <v>insert into action_actionTerm values('A9011','AT0012');</v>
      </c>
    </row>
    <row r="17" spans="1:36">
      <c r="A17">
        <v>9012</v>
      </c>
      <c r="B17" t="str">
        <f t="shared" si="0"/>
        <v>A9012</v>
      </c>
      <c r="C17" t="s">
        <v>489</v>
      </c>
      <c r="D17" t="s">
        <v>465</v>
      </c>
      <c r="E17" t="s">
        <v>5041</v>
      </c>
      <c r="F17">
        <v>32</v>
      </c>
      <c r="G17">
        <v>66</v>
      </c>
      <c r="H17" t="s">
        <v>5571</v>
      </c>
      <c r="I17">
        <v>1</v>
      </c>
      <c r="J17" t="s">
        <v>5578</v>
      </c>
      <c r="K17" t="b">
        <v>1</v>
      </c>
      <c r="L17" t="s">
        <v>5581</v>
      </c>
      <c r="M17" t="b">
        <v>1</v>
      </c>
      <c r="N17" t="b">
        <v>1</v>
      </c>
      <c r="P17" s="45" t="str">
        <f t="shared" si="1"/>
        <v>insert into action values(</v>
      </c>
      <c r="Q17" s="45" t="str">
        <f t="shared" si="25"/>
        <v>'A9012',</v>
      </c>
      <c r="R17" s="45" t="str">
        <f t="shared" si="26"/>
        <v>'attack',</v>
      </c>
      <c r="S17" s="45" t="str">
        <f t="shared" si="27"/>
        <v>'切りつけ',</v>
      </c>
      <c r="T17" s="45" t="str">
        <f t="shared" si="28"/>
        <v>'大剣による通常攻撃',</v>
      </c>
      <c r="U17" s="45" t="str">
        <f t="shared" si="29"/>
        <v>32,</v>
      </c>
      <c r="V17" s="45" t="str">
        <f t="shared" si="30"/>
        <v>66,</v>
      </c>
      <c r="W17" s="45" t="str">
        <f t="shared" si="31"/>
        <v>'SD1019',</v>
      </c>
      <c r="X17" s="45" t="str">
        <f t="shared" si="32"/>
        <v>1,</v>
      </c>
      <c r="Y17" s="45" t="str">
        <f t="shared" si="33"/>
        <v>'ONE',</v>
      </c>
      <c r="Z17" s="45" t="str">
        <f t="shared" si="34"/>
        <v>'TRUE',</v>
      </c>
      <c r="AA17" s="45" t="str">
        <f t="shared" si="35"/>
        <v>'ENEMY',</v>
      </c>
      <c r="AB17" s="45" t="str">
        <f t="shared" si="36"/>
        <v>'TRUE',</v>
      </c>
      <c r="AC17" s="45" t="str">
        <f t="shared" si="37"/>
        <v>'TRUE'</v>
      </c>
      <c r="AD17" s="45" t="str">
        <f t="shared" si="15"/>
        <v>insert into action values('A9012','attack','切りつけ','大剣による通常攻撃',32,66,'SD1019',1,'ONE','TRUE','ENEMY','TRUE','TRUE');</v>
      </c>
      <c r="AE17" t="s">
        <v>5589</v>
      </c>
      <c r="AF17" s="45" t="str">
        <f t="shared" si="16"/>
        <v>insert into action_actionTerm values(</v>
      </c>
      <c r="AG17" s="45" t="str">
        <f t="shared" si="17"/>
        <v>'A9012',</v>
      </c>
      <c r="AH17" s="45" t="str">
        <f t="shared" si="18"/>
        <v>'AT0013'</v>
      </c>
      <c r="AI17" s="45" t="s">
        <v>1442</v>
      </c>
      <c r="AJ17" s="45" t="str">
        <f t="shared" si="19"/>
        <v>insert into action_actionTerm values('A9012','AT0013');</v>
      </c>
    </row>
    <row r="18" spans="1:36">
      <c r="A18">
        <v>9013</v>
      </c>
      <c r="B18" t="str">
        <f t="shared" si="0"/>
        <v>A9013</v>
      </c>
      <c r="C18" t="s">
        <v>489</v>
      </c>
      <c r="D18" t="s">
        <v>466</v>
      </c>
      <c r="E18" t="s">
        <v>5042</v>
      </c>
      <c r="F18">
        <v>32</v>
      </c>
      <c r="G18">
        <v>66</v>
      </c>
      <c r="H18" t="s">
        <v>5572</v>
      </c>
      <c r="I18">
        <v>1</v>
      </c>
      <c r="J18" t="s">
        <v>5578</v>
      </c>
      <c r="K18" t="b">
        <v>1</v>
      </c>
      <c r="L18" t="s">
        <v>5581</v>
      </c>
      <c r="M18" t="b">
        <v>1</v>
      </c>
      <c r="N18" t="b">
        <v>1</v>
      </c>
      <c r="P18" s="45" t="str">
        <f t="shared" si="1"/>
        <v>insert into action values(</v>
      </c>
      <c r="Q18" s="45" t="str">
        <f t="shared" si="25"/>
        <v>'A9013',</v>
      </c>
      <c r="R18" s="45" t="str">
        <f t="shared" si="26"/>
        <v>'attack',</v>
      </c>
      <c r="S18" s="45" t="str">
        <f t="shared" si="27"/>
        <v>'ぶん回し',</v>
      </c>
      <c r="T18" s="45" t="str">
        <f t="shared" si="28"/>
        <v>'大剣による通常攻撃、複数対象',</v>
      </c>
      <c r="U18" s="45" t="str">
        <f t="shared" si="29"/>
        <v>32,</v>
      </c>
      <c r="V18" s="45" t="str">
        <f t="shared" si="30"/>
        <v>66,</v>
      </c>
      <c r="W18" s="45" t="str">
        <f t="shared" si="31"/>
        <v>'SD1021',</v>
      </c>
      <c r="X18" s="45" t="str">
        <f t="shared" si="32"/>
        <v>1,</v>
      </c>
      <c r="Y18" s="45" t="str">
        <f t="shared" si="33"/>
        <v>'ONE',</v>
      </c>
      <c r="Z18" s="45" t="str">
        <f t="shared" si="34"/>
        <v>'TRUE',</v>
      </c>
      <c r="AA18" s="45" t="str">
        <f t="shared" si="35"/>
        <v>'ENEMY',</v>
      </c>
      <c r="AB18" s="45" t="str">
        <f t="shared" si="36"/>
        <v>'TRUE',</v>
      </c>
      <c r="AC18" s="45" t="str">
        <f t="shared" si="37"/>
        <v>'TRUE'</v>
      </c>
      <c r="AD18" s="45" t="str">
        <f t="shared" si="15"/>
        <v>insert into action values('A9013','attack','ぶん回し','大剣による通常攻撃、複数対象',32,66,'SD1021',1,'ONE','TRUE','ENEMY','TRUE','TRUE');</v>
      </c>
      <c r="AE18" t="s">
        <v>5589</v>
      </c>
      <c r="AF18" s="45" t="str">
        <f t="shared" si="16"/>
        <v>insert into action_actionTerm values(</v>
      </c>
      <c r="AG18" s="45" t="str">
        <f t="shared" si="17"/>
        <v>'A9013',</v>
      </c>
      <c r="AH18" s="45" t="str">
        <f t="shared" si="18"/>
        <v>'AT0013'</v>
      </c>
      <c r="AI18" s="45" t="s">
        <v>1442</v>
      </c>
      <c r="AJ18" s="45" t="str">
        <f t="shared" si="19"/>
        <v>insert into action_actionTerm values('A9013','AT0013');</v>
      </c>
    </row>
    <row r="19" spans="1:36">
      <c r="A19">
        <v>9014</v>
      </c>
      <c r="B19" t="str">
        <f t="shared" si="0"/>
        <v>A9014</v>
      </c>
      <c r="C19" t="s">
        <v>489</v>
      </c>
      <c r="D19" t="s">
        <v>467</v>
      </c>
      <c r="E19" t="s">
        <v>5043</v>
      </c>
      <c r="F19">
        <v>32</v>
      </c>
      <c r="G19">
        <v>66</v>
      </c>
      <c r="H19" t="s">
        <v>5573</v>
      </c>
      <c r="I19">
        <v>1</v>
      </c>
      <c r="J19" t="s">
        <v>5578</v>
      </c>
      <c r="K19" t="b">
        <v>1</v>
      </c>
      <c r="L19" t="s">
        <v>5581</v>
      </c>
      <c r="M19" t="b">
        <v>1</v>
      </c>
      <c r="N19" t="b">
        <v>1</v>
      </c>
      <c r="P19" s="45" t="str">
        <f t="shared" si="1"/>
        <v>insert into action values(</v>
      </c>
      <c r="Q19" s="45" t="str">
        <f t="shared" si="25"/>
        <v>'A9014',</v>
      </c>
      <c r="R19" s="45" t="str">
        <f t="shared" si="26"/>
        <v>'attack',</v>
      </c>
      <c r="S19" s="45" t="str">
        <f t="shared" si="27"/>
        <v>'振り下ろし',</v>
      </c>
      <c r="T19" s="45" t="str">
        <f t="shared" si="28"/>
        <v>'大剣による通常攻撃、高威力、低命中',</v>
      </c>
      <c r="U19" s="45" t="str">
        <f t="shared" si="29"/>
        <v>32,</v>
      </c>
      <c r="V19" s="45" t="str">
        <f t="shared" si="30"/>
        <v>66,</v>
      </c>
      <c r="W19" s="45" t="str">
        <f t="shared" si="31"/>
        <v>'SD1022',</v>
      </c>
      <c r="X19" s="45" t="str">
        <f t="shared" si="32"/>
        <v>1,</v>
      </c>
      <c r="Y19" s="45" t="str">
        <f t="shared" si="33"/>
        <v>'ONE',</v>
      </c>
      <c r="Z19" s="45" t="str">
        <f t="shared" si="34"/>
        <v>'TRUE',</v>
      </c>
      <c r="AA19" s="45" t="str">
        <f t="shared" si="35"/>
        <v>'ENEMY',</v>
      </c>
      <c r="AB19" s="45" t="str">
        <f t="shared" si="36"/>
        <v>'TRUE',</v>
      </c>
      <c r="AC19" s="45" t="str">
        <f t="shared" si="37"/>
        <v>'TRUE'</v>
      </c>
      <c r="AD19" s="45" t="str">
        <f t="shared" si="15"/>
        <v>insert into action values('A9014','attack','振り下ろし','大剣による通常攻撃、高威力、低命中',32,66,'SD1022',1,'ONE','TRUE','ENEMY','TRUE','TRUE');</v>
      </c>
      <c r="AE19" t="s">
        <v>5589</v>
      </c>
      <c r="AF19" s="45" t="str">
        <f t="shared" si="16"/>
        <v>insert into action_actionTerm values(</v>
      </c>
      <c r="AG19" s="45" t="str">
        <f t="shared" si="17"/>
        <v>'A9014',</v>
      </c>
      <c r="AH19" s="45" t="str">
        <f t="shared" si="18"/>
        <v>'AT0013'</v>
      </c>
      <c r="AI19" s="45" t="s">
        <v>1442</v>
      </c>
      <c r="AJ19" s="45" t="str">
        <f t="shared" si="19"/>
        <v>insert into action_actionTerm values('A9014','AT0013');</v>
      </c>
    </row>
    <row r="20" spans="1:36">
      <c r="A20">
        <v>9015</v>
      </c>
      <c r="B20" t="str">
        <f t="shared" si="0"/>
        <v>A9015</v>
      </c>
      <c r="C20" t="s">
        <v>489</v>
      </c>
      <c r="D20" t="s">
        <v>468</v>
      </c>
      <c r="E20" t="s">
        <v>5044</v>
      </c>
      <c r="F20">
        <v>32</v>
      </c>
      <c r="G20">
        <v>66</v>
      </c>
      <c r="H20" t="s">
        <v>5571</v>
      </c>
      <c r="I20">
        <v>1</v>
      </c>
      <c r="J20" t="s">
        <v>5578</v>
      </c>
      <c r="K20" t="b">
        <v>1</v>
      </c>
      <c r="L20" t="s">
        <v>5581</v>
      </c>
      <c r="M20" t="b">
        <v>1</v>
      </c>
      <c r="N20" t="b">
        <v>1</v>
      </c>
      <c r="P20" s="45" t="str">
        <f t="shared" si="1"/>
        <v>insert into action values(</v>
      </c>
      <c r="Q20" s="45" t="str">
        <f t="shared" si="25"/>
        <v>'A9015',</v>
      </c>
      <c r="R20" s="45" t="str">
        <f t="shared" si="26"/>
        <v>'attack',</v>
      </c>
      <c r="S20" s="45" t="str">
        <f t="shared" si="27"/>
        <v>'刺突',</v>
      </c>
      <c r="T20" s="45" t="str">
        <f t="shared" si="28"/>
        <v>'突剣による通常攻撃',</v>
      </c>
      <c r="U20" s="45" t="str">
        <f t="shared" si="29"/>
        <v>32,</v>
      </c>
      <c r="V20" s="45" t="str">
        <f t="shared" si="30"/>
        <v>66,</v>
      </c>
      <c r="W20" s="45" t="str">
        <f t="shared" si="31"/>
        <v>'SD1019',</v>
      </c>
      <c r="X20" s="45" t="str">
        <f t="shared" si="32"/>
        <v>1,</v>
      </c>
      <c r="Y20" s="45" t="str">
        <f t="shared" si="33"/>
        <v>'ONE',</v>
      </c>
      <c r="Z20" s="45" t="str">
        <f t="shared" si="34"/>
        <v>'TRUE',</v>
      </c>
      <c r="AA20" s="45" t="str">
        <f t="shared" si="35"/>
        <v>'ENEMY',</v>
      </c>
      <c r="AB20" s="45" t="str">
        <f t="shared" si="36"/>
        <v>'TRUE',</v>
      </c>
      <c r="AC20" s="45" t="str">
        <f t="shared" si="37"/>
        <v>'TRUE'</v>
      </c>
      <c r="AD20" s="45" t="str">
        <f t="shared" si="15"/>
        <v>insert into action values('A9015','attack','刺突','突剣による通常攻撃',32,66,'SD1019',1,'ONE','TRUE','ENEMY','TRUE','TRUE');</v>
      </c>
      <c r="AE20" t="s">
        <v>5590</v>
      </c>
      <c r="AF20" s="45" t="str">
        <f t="shared" si="16"/>
        <v>insert into action_actionTerm values(</v>
      </c>
      <c r="AG20" s="45" t="str">
        <f t="shared" si="17"/>
        <v>'A9015',</v>
      </c>
      <c r="AH20" s="45" t="str">
        <f t="shared" si="18"/>
        <v>'AT0014'</v>
      </c>
      <c r="AI20" s="45" t="s">
        <v>1442</v>
      </c>
      <c r="AJ20" s="45" t="str">
        <f t="shared" si="19"/>
        <v>insert into action_actionTerm values('A9015','AT0014');</v>
      </c>
    </row>
    <row r="21" spans="1:36">
      <c r="A21">
        <v>9016</v>
      </c>
      <c r="B21" t="str">
        <f t="shared" si="0"/>
        <v>A9016</v>
      </c>
      <c r="C21" t="s">
        <v>489</v>
      </c>
      <c r="D21" t="s">
        <v>469</v>
      </c>
      <c r="E21" t="s">
        <v>5045</v>
      </c>
      <c r="F21">
        <v>32</v>
      </c>
      <c r="G21">
        <v>66</v>
      </c>
      <c r="H21" t="s">
        <v>5571</v>
      </c>
      <c r="I21">
        <v>1</v>
      </c>
      <c r="J21" t="s">
        <v>5578</v>
      </c>
      <c r="K21" t="b">
        <v>1</v>
      </c>
      <c r="L21" t="s">
        <v>5581</v>
      </c>
      <c r="M21" t="b">
        <v>1</v>
      </c>
      <c r="N21" t="b">
        <v>1</v>
      </c>
      <c r="P21" s="45" t="str">
        <f t="shared" si="1"/>
        <v>insert into action values(</v>
      </c>
      <c r="Q21" s="45" t="str">
        <f t="shared" si="25"/>
        <v>'A9016',</v>
      </c>
      <c r="R21" s="45" t="str">
        <f t="shared" si="26"/>
        <v>'attack',</v>
      </c>
      <c r="S21" s="45" t="str">
        <f t="shared" si="27"/>
        <v>'鎧通',</v>
      </c>
      <c r="T21" s="45" t="str">
        <f t="shared" si="28"/>
        <v>'突剣による通常攻撃、防御力無視',</v>
      </c>
      <c r="U21" s="45" t="str">
        <f t="shared" si="29"/>
        <v>32,</v>
      </c>
      <c r="V21" s="45" t="str">
        <f t="shared" si="30"/>
        <v>66,</v>
      </c>
      <c r="W21" s="45" t="str">
        <f t="shared" si="31"/>
        <v>'SD1019',</v>
      </c>
      <c r="X21" s="45" t="str">
        <f t="shared" si="32"/>
        <v>1,</v>
      </c>
      <c r="Y21" s="45" t="str">
        <f t="shared" si="33"/>
        <v>'ONE',</v>
      </c>
      <c r="Z21" s="45" t="str">
        <f t="shared" si="34"/>
        <v>'TRUE',</v>
      </c>
      <c r="AA21" s="45" t="str">
        <f t="shared" si="35"/>
        <v>'ENEMY',</v>
      </c>
      <c r="AB21" s="45" t="str">
        <f t="shared" si="36"/>
        <v>'TRUE',</v>
      </c>
      <c r="AC21" s="45" t="str">
        <f t="shared" si="37"/>
        <v>'TRUE'</v>
      </c>
      <c r="AD21" s="45" t="str">
        <f t="shared" si="15"/>
        <v>insert into action values('A9016','attack','鎧通','突剣による通常攻撃、防御力無視',32,66,'SD1019',1,'ONE','TRUE','ENEMY','TRUE','TRUE');</v>
      </c>
      <c r="AE21" t="s">
        <v>5590</v>
      </c>
      <c r="AF21" s="45" t="str">
        <f t="shared" si="16"/>
        <v>insert into action_actionTerm values(</v>
      </c>
      <c r="AG21" s="45" t="str">
        <f t="shared" si="17"/>
        <v>'A9016',</v>
      </c>
      <c r="AH21" s="45" t="str">
        <f t="shared" si="18"/>
        <v>'AT0014'</v>
      </c>
      <c r="AI21" s="45" t="s">
        <v>1442</v>
      </c>
      <c r="AJ21" s="45" t="str">
        <f t="shared" si="19"/>
        <v>insert into action_actionTerm values('A9016','AT0014');</v>
      </c>
    </row>
    <row r="22" spans="1:36">
      <c r="A22">
        <v>9017</v>
      </c>
      <c r="B22" t="str">
        <f t="shared" si="0"/>
        <v>A9017</v>
      </c>
      <c r="C22" t="s">
        <v>489</v>
      </c>
      <c r="D22" t="s">
        <v>470</v>
      </c>
      <c r="E22" t="s">
        <v>5046</v>
      </c>
      <c r="F22">
        <v>32</v>
      </c>
      <c r="G22">
        <v>66</v>
      </c>
      <c r="H22" t="s">
        <v>5571</v>
      </c>
      <c r="I22">
        <v>1</v>
      </c>
      <c r="J22" t="s">
        <v>5578</v>
      </c>
      <c r="K22" t="b">
        <v>1</v>
      </c>
      <c r="L22" t="s">
        <v>5581</v>
      </c>
      <c r="M22" t="b">
        <v>1</v>
      </c>
      <c r="N22" t="b">
        <v>1</v>
      </c>
      <c r="P22" s="45" t="str">
        <f t="shared" si="1"/>
        <v>insert into action values(</v>
      </c>
      <c r="Q22" s="45" t="str">
        <f t="shared" si="25"/>
        <v>'A9017',</v>
      </c>
      <c r="R22" s="45" t="str">
        <f t="shared" si="26"/>
        <v>'attack',</v>
      </c>
      <c r="S22" s="45" t="str">
        <f t="shared" si="27"/>
        <v>'袈裟切',</v>
      </c>
      <c r="T22" s="45" t="str">
        <f t="shared" si="28"/>
        <v>'刀による通常攻撃',</v>
      </c>
      <c r="U22" s="45" t="str">
        <f t="shared" si="29"/>
        <v>32,</v>
      </c>
      <c r="V22" s="45" t="str">
        <f t="shared" si="30"/>
        <v>66,</v>
      </c>
      <c r="W22" s="45" t="str">
        <f t="shared" si="31"/>
        <v>'SD1019',</v>
      </c>
      <c r="X22" s="45" t="str">
        <f t="shared" si="32"/>
        <v>1,</v>
      </c>
      <c r="Y22" s="45" t="str">
        <f t="shared" si="33"/>
        <v>'ONE',</v>
      </c>
      <c r="Z22" s="45" t="str">
        <f t="shared" si="34"/>
        <v>'TRUE',</v>
      </c>
      <c r="AA22" s="45" t="str">
        <f t="shared" si="35"/>
        <v>'ENEMY',</v>
      </c>
      <c r="AB22" s="45" t="str">
        <f t="shared" si="36"/>
        <v>'TRUE',</v>
      </c>
      <c r="AC22" s="45" t="str">
        <f t="shared" si="37"/>
        <v>'TRUE'</v>
      </c>
      <c r="AD22" s="45" t="str">
        <f t="shared" si="15"/>
        <v>insert into action values('A9017','attack','袈裟切','刀による通常攻撃',32,66,'SD1019',1,'ONE','TRUE','ENEMY','TRUE','TRUE');</v>
      </c>
      <c r="AE22" t="s">
        <v>5591</v>
      </c>
      <c r="AF22" s="45" t="str">
        <f t="shared" si="16"/>
        <v>insert into action_actionTerm values(</v>
      </c>
      <c r="AG22" s="45" t="str">
        <f t="shared" si="17"/>
        <v>'A9017',</v>
      </c>
      <c r="AH22" s="45" t="str">
        <f t="shared" si="18"/>
        <v>'AT0015'</v>
      </c>
      <c r="AI22" s="45" t="s">
        <v>1442</v>
      </c>
      <c r="AJ22" s="45" t="str">
        <f t="shared" si="19"/>
        <v>insert into action_actionTerm values('A9017','AT0015');</v>
      </c>
    </row>
    <row r="23" spans="1:36">
      <c r="A23">
        <v>9018</v>
      </c>
      <c r="B23" t="str">
        <f t="shared" si="0"/>
        <v>A9018</v>
      </c>
      <c r="C23" t="s">
        <v>489</v>
      </c>
      <c r="D23" t="s">
        <v>471</v>
      </c>
      <c r="E23" t="s">
        <v>5047</v>
      </c>
      <c r="F23">
        <v>32</v>
      </c>
      <c r="G23">
        <v>66</v>
      </c>
      <c r="H23" t="s">
        <v>5571</v>
      </c>
      <c r="I23">
        <v>1</v>
      </c>
      <c r="J23" t="s">
        <v>5578</v>
      </c>
      <c r="K23" t="b">
        <v>1</v>
      </c>
      <c r="L23" t="s">
        <v>5581</v>
      </c>
      <c r="M23" t="b">
        <v>1</v>
      </c>
      <c r="N23" t="b">
        <v>1</v>
      </c>
      <c r="P23" s="45" t="str">
        <f t="shared" si="1"/>
        <v>insert into action values(</v>
      </c>
      <c r="Q23" s="45" t="str">
        <f t="shared" si="25"/>
        <v>'A9018',</v>
      </c>
      <c r="R23" s="45" t="str">
        <f t="shared" si="26"/>
        <v>'attack',</v>
      </c>
      <c r="S23" s="45" t="str">
        <f t="shared" si="27"/>
        <v>'撫切',</v>
      </c>
      <c r="T23" s="45" t="str">
        <f t="shared" si="28"/>
        <v>'刀による通常攻撃、高命中、低威力',</v>
      </c>
      <c r="U23" s="45" t="str">
        <f t="shared" si="29"/>
        <v>32,</v>
      </c>
      <c r="V23" s="45" t="str">
        <f t="shared" si="30"/>
        <v>66,</v>
      </c>
      <c r="W23" s="45" t="str">
        <f t="shared" si="31"/>
        <v>'SD1019',</v>
      </c>
      <c r="X23" s="45" t="str">
        <f t="shared" si="32"/>
        <v>1,</v>
      </c>
      <c r="Y23" s="45" t="str">
        <f t="shared" si="33"/>
        <v>'ONE',</v>
      </c>
      <c r="Z23" s="45" t="str">
        <f t="shared" si="34"/>
        <v>'TRUE',</v>
      </c>
      <c r="AA23" s="45" t="str">
        <f t="shared" si="35"/>
        <v>'ENEMY',</v>
      </c>
      <c r="AB23" s="45" t="str">
        <f t="shared" si="36"/>
        <v>'TRUE',</v>
      </c>
      <c r="AC23" s="45" t="str">
        <f t="shared" si="37"/>
        <v>'TRUE'</v>
      </c>
      <c r="AD23" s="45" t="str">
        <f t="shared" si="15"/>
        <v>insert into action values('A9018','attack','撫切','刀による通常攻撃、高命中、低威力',32,66,'SD1019',1,'ONE','TRUE','ENEMY','TRUE','TRUE');</v>
      </c>
      <c r="AE23" t="s">
        <v>5591</v>
      </c>
      <c r="AF23" s="45" t="str">
        <f t="shared" si="16"/>
        <v>insert into action_actionTerm values(</v>
      </c>
      <c r="AG23" s="45" t="str">
        <f t="shared" si="17"/>
        <v>'A9018',</v>
      </c>
      <c r="AH23" s="45" t="str">
        <f t="shared" si="18"/>
        <v>'AT0015'</v>
      </c>
      <c r="AI23" s="45" t="s">
        <v>1442</v>
      </c>
      <c r="AJ23" s="45" t="str">
        <f t="shared" si="19"/>
        <v>insert into action_actionTerm values('A9018','AT0015');</v>
      </c>
    </row>
    <row r="24" spans="1:36">
      <c r="A24">
        <v>9019</v>
      </c>
      <c r="B24" t="str">
        <f t="shared" si="0"/>
        <v>A9019</v>
      </c>
      <c r="C24" t="s">
        <v>489</v>
      </c>
      <c r="D24" t="s">
        <v>472</v>
      </c>
      <c r="E24" t="s">
        <v>5046</v>
      </c>
      <c r="F24">
        <v>32</v>
      </c>
      <c r="G24">
        <v>66</v>
      </c>
      <c r="H24" t="s">
        <v>5571</v>
      </c>
      <c r="I24">
        <v>1</v>
      </c>
      <c r="J24" t="s">
        <v>5578</v>
      </c>
      <c r="K24" t="b">
        <v>1</v>
      </c>
      <c r="L24" t="s">
        <v>5581</v>
      </c>
      <c r="M24" t="b">
        <v>1</v>
      </c>
      <c r="N24" t="b">
        <v>1</v>
      </c>
      <c r="P24" s="45" t="str">
        <f t="shared" si="1"/>
        <v>insert into action values(</v>
      </c>
      <c r="Q24" s="45" t="str">
        <f t="shared" si="25"/>
        <v>'A9019',</v>
      </c>
      <c r="R24" s="45" t="str">
        <f t="shared" si="26"/>
        <v>'attack',</v>
      </c>
      <c r="S24" s="45" t="str">
        <f t="shared" si="27"/>
        <v>'刺し込み',</v>
      </c>
      <c r="T24" s="45" t="str">
        <f t="shared" si="28"/>
        <v>'刀による通常攻撃',</v>
      </c>
      <c r="U24" s="45" t="str">
        <f t="shared" si="29"/>
        <v>32,</v>
      </c>
      <c r="V24" s="45" t="str">
        <f t="shared" si="30"/>
        <v>66,</v>
      </c>
      <c r="W24" s="45" t="str">
        <f t="shared" si="31"/>
        <v>'SD1019',</v>
      </c>
      <c r="X24" s="45" t="str">
        <f t="shared" si="32"/>
        <v>1,</v>
      </c>
      <c r="Y24" s="45" t="str">
        <f t="shared" si="33"/>
        <v>'ONE',</v>
      </c>
      <c r="Z24" s="45" t="str">
        <f t="shared" si="34"/>
        <v>'TRUE',</v>
      </c>
      <c r="AA24" s="45" t="str">
        <f t="shared" si="35"/>
        <v>'ENEMY',</v>
      </c>
      <c r="AB24" s="45" t="str">
        <f t="shared" si="36"/>
        <v>'TRUE',</v>
      </c>
      <c r="AC24" s="45" t="str">
        <f t="shared" si="37"/>
        <v>'TRUE'</v>
      </c>
      <c r="AD24" s="45" t="str">
        <f t="shared" si="15"/>
        <v>insert into action values('A9019','attack','刺し込み','刀による通常攻撃',32,66,'SD1019',1,'ONE','TRUE','ENEMY','TRUE','TRUE');</v>
      </c>
      <c r="AE24" t="s">
        <v>5591</v>
      </c>
      <c r="AF24" s="45" t="str">
        <f t="shared" si="16"/>
        <v>insert into action_actionTerm values(</v>
      </c>
      <c r="AG24" s="45" t="str">
        <f t="shared" si="17"/>
        <v>'A9019',</v>
      </c>
      <c r="AH24" s="45" t="str">
        <f t="shared" si="18"/>
        <v>'AT0015'</v>
      </c>
      <c r="AI24" s="45" t="s">
        <v>1442</v>
      </c>
      <c r="AJ24" s="45" t="str">
        <f t="shared" si="19"/>
        <v>insert into action_actionTerm values('A9019','AT0015');</v>
      </c>
    </row>
    <row r="25" spans="1:36">
      <c r="A25">
        <v>9020</v>
      </c>
      <c r="B25" t="str">
        <f t="shared" si="0"/>
        <v>A9020</v>
      </c>
      <c r="C25" t="s">
        <v>489</v>
      </c>
      <c r="D25" t="s">
        <v>5048</v>
      </c>
      <c r="E25" t="s">
        <v>5555</v>
      </c>
      <c r="F25">
        <v>32</v>
      </c>
      <c r="G25">
        <v>66</v>
      </c>
      <c r="H25" t="s">
        <v>5572</v>
      </c>
      <c r="I25">
        <v>1</v>
      </c>
      <c r="J25" t="s">
        <v>5578</v>
      </c>
      <c r="K25" t="b">
        <v>1</v>
      </c>
      <c r="L25" t="s">
        <v>5581</v>
      </c>
      <c r="M25" t="b">
        <v>1</v>
      </c>
      <c r="N25" t="b">
        <v>1</v>
      </c>
      <c r="P25" s="45" t="str">
        <f t="shared" si="1"/>
        <v>insert into action values(</v>
      </c>
      <c r="Q25" s="45" t="str">
        <f t="shared" si="25"/>
        <v>'A9020',</v>
      </c>
      <c r="R25" s="45" t="str">
        <f t="shared" si="26"/>
        <v>'attack',</v>
      </c>
      <c r="S25" s="45" t="str">
        <f t="shared" si="27"/>
        <v>'殴打',</v>
      </c>
      <c r="T25" s="45" t="str">
        <f t="shared" si="28"/>
        <v>'メイスによる通常攻撃',</v>
      </c>
      <c r="U25" s="45" t="str">
        <f t="shared" si="29"/>
        <v>32,</v>
      </c>
      <c r="V25" s="45" t="str">
        <f t="shared" si="30"/>
        <v>66,</v>
      </c>
      <c r="W25" s="45" t="str">
        <f t="shared" si="31"/>
        <v>'SD1021',</v>
      </c>
      <c r="X25" s="45" t="str">
        <f t="shared" si="32"/>
        <v>1,</v>
      </c>
      <c r="Y25" s="45" t="str">
        <f t="shared" si="33"/>
        <v>'ONE',</v>
      </c>
      <c r="Z25" s="45" t="str">
        <f t="shared" si="34"/>
        <v>'TRUE',</v>
      </c>
      <c r="AA25" s="45" t="str">
        <f t="shared" si="35"/>
        <v>'ENEMY',</v>
      </c>
      <c r="AB25" s="45" t="str">
        <f t="shared" si="36"/>
        <v>'TRUE',</v>
      </c>
      <c r="AC25" s="45" t="str">
        <f t="shared" si="37"/>
        <v>'TRUE'</v>
      </c>
      <c r="AD25" s="45" t="str">
        <f t="shared" si="15"/>
        <v>insert into action values('A9020','attack','殴打','メイスによる通常攻撃',32,66,'SD1021',1,'ONE','TRUE','ENEMY','TRUE','TRUE');</v>
      </c>
      <c r="AE25" t="s">
        <v>5594</v>
      </c>
      <c r="AF25" s="45" t="str">
        <f t="shared" si="16"/>
        <v>insert into action_actionTerm values(</v>
      </c>
      <c r="AG25" s="45" t="str">
        <f t="shared" si="17"/>
        <v>'A9020',</v>
      </c>
      <c r="AH25" s="45" t="str">
        <f t="shared" si="18"/>
        <v>'AT0018'</v>
      </c>
      <c r="AI25" s="45" t="s">
        <v>1442</v>
      </c>
      <c r="AJ25" s="45" t="str">
        <f t="shared" si="19"/>
        <v>insert into action_actionTerm values('A9020','AT0018');</v>
      </c>
    </row>
    <row r="26" spans="1:36">
      <c r="A26">
        <v>9021</v>
      </c>
      <c r="B26" t="str">
        <f t="shared" si="0"/>
        <v>A9021</v>
      </c>
      <c r="C26" t="s">
        <v>489</v>
      </c>
      <c r="D26" t="s">
        <v>473</v>
      </c>
      <c r="E26" t="s">
        <v>5556</v>
      </c>
      <c r="F26">
        <v>32</v>
      </c>
      <c r="G26">
        <v>66</v>
      </c>
      <c r="H26" t="s">
        <v>5573</v>
      </c>
      <c r="I26">
        <v>1</v>
      </c>
      <c r="J26" t="s">
        <v>5578</v>
      </c>
      <c r="K26" t="b">
        <v>1</v>
      </c>
      <c r="L26" t="s">
        <v>5581</v>
      </c>
      <c r="M26" t="b">
        <v>1</v>
      </c>
      <c r="N26" t="b">
        <v>1</v>
      </c>
      <c r="P26" s="45" t="str">
        <f t="shared" si="1"/>
        <v>insert into action values(</v>
      </c>
      <c r="Q26" s="45" t="str">
        <f t="shared" si="25"/>
        <v>'A9021',</v>
      </c>
      <c r="R26" s="45" t="str">
        <f t="shared" si="26"/>
        <v>'attack',</v>
      </c>
      <c r="S26" s="45" t="str">
        <f t="shared" si="27"/>
        <v>'頭部強打',</v>
      </c>
      <c r="T26" s="45" t="str">
        <f t="shared" si="28"/>
        <v>'低命中、まれに気絶',</v>
      </c>
      <c r="U26" s="45" t="str">
        <f t="shared" si="29"/>
        <v>32,</v>
      </c>
      <c r="V26" s="45" t="str">
        <f t="shared" si="30"/>
        <v>66,</v>
      </c>
      <c r="W26" s="45" t="str">
        <f t="shared" si="31"/>
        <v>'SD1022',</v>
      </c>
      <c r="X26" s="45" t="str">
        <f t="shared" si="32"/>
        <v>1,</v>
      </c>
      <c r="Y26" s="45" t="str">
        <f t="shared" si="33"/>
        <v>'ONE',</v>
      </c>
      <c r="Z26" s="45" t="str">
        <f t="shared" si="34"/>
        <v>'TRUE',</v>
      </c>
      <c r="AA26" s="45" t="str">
        <f t="shared" si="35"/>
        <v>'ENEMY',</v>
      </c>
      <c r="AB26" s="45" t="str">
        <f t="shared" si="36"/>
        <v>'TRUE',</v>
      </c>
      <c r="AC26" s="45" t="str">
        <f t="shared" si="37"/>
        <v>'TRUE'</v>
      </c>
      <c r="AD26" s="45" t="str">
        <f t="shared" si="15"/>
        <v>insert into action values('A9021','attack','頭部強打','低命中、まれに気絶',32,66,'SD1022',1,'ONE','TRUE','ENEMY','TRUE','TRUE');</v>
      </c>
      <c r="AE26" t="s">
        <v>5594</v>
      </c>
      <c r="AF26" s="45" t="str">
        <f t="shared" si="16"/>
        <v>insert into action_actionTerm values(</v>
      </c>
      <c r="AG26" s="45" t="str">
        <f t="shared" si="17"/>
        <v>'A9021',</v>
      </c>
      <c r="AH26" s="45" t="str">
        <f t="shared" si="18"/>
        <v>'AT0018'</v>
      </c>
      <c r="AI26" s="45" t="s">
        <v>1442</v>
      </c>
      <c r="AJ26" s="45" t="str">
        <f t="shared" si="19"/>
        <v>insert into action_actionTerm values('A9021','AT0018');</v>
      </c>
    </row>
    <row r="27" spans="1:36">
      <c r="A27">
        <v>9022</v>
      </c>
      <c r="B27" t="str">
        <f t="shared" si="0"/>
        <v>A9022</v>
      </c>
      <c r="C27" t="s">
        <v>489</v>
      </c>
      <c r="D27" t="s">
        <v>5048</v>
      </c>
      <c r="E27" t="s">
        <v>5566</v>
      </c>
      <c r="F27">
        <v>32</v>
      </c>
      <c r="G27">
        <v>66</v>
      </c>
      <c r="H27" t="s">
        <v>5572</v>
      </c>
      <c r="I27">
        <v>1</v>
      </c>
      <c r="J27" t="s">
        <v>5578</v>
      </c>
      <c r="K27" t="b">
        <v>1</v>
      </c>
      <c r="L27" t="s">
        <v>5581</v>
      </c>
      <c r="M27" t="b">
        <v>1</v>
      </c>
      <c r="N27" t="b">
        <v>1</v>
      </c>
      <c r="P27" s="45" t="str">
        <f t="shared" si="1"/>
        <v>insert into action values(</v>
      </c>
      <c r="Q27" s="45" t="str">
        <f t="shared" si="25"/>
        <v>'A9022',</v>
      </c>
      <c r="R27" s="45" t="str">
        <f t="shared" si="26"/>
        <v>'attack',</v>
      </c>
      <c r="S27" s="45" t="str">
        <f t="shared" si="27"/>
        <v>'殴打',</v>
      </c>
      <c r="T27" s="45" t="str">
        <f t="shared" si="28"/>
        <v>'大盾による通常攻撃',</v>
      </c>
      <c r="U27" s="45" t="str">
        <f t="shared" si="29"/>
        <v>32,</v>
      </c>
      <c r="V27" s="45" t="str">
        <f t="shared" si="30"/>
        <v>66,</v>
      </c>
      <c r="W27" s="45" t="str">
        <f t="shared" si="31"/>
        <v>'SD1021',</v>
      </c>
      <c r="X27" s="45" t="str">
        <f t="shared" si="32"/>
        <v>1,</v>
      </c>
      <c r="Y27" s="45" t="str">
        <f t="shared" si="33"/>
        <v>'ONE',</v>
      </c>
      <c r="Z27" s="45" t="str">
        <f t="shared" si="34"/>
        <v>'TRUE',</v>
      </c>
      <c r="AA27" s="45" t="str">
        <f t="shared" si="35"/>
        <v>'ENEMY',</v>
      </c>
      <c r="AB27" s="45" t="str">
        <f t="shared" si="36"/>
        <v>'TRUE',</v>
      </c>
      <c r="AC27" s="45" t="str">
        <f t="shared" si="37"/>
        <v>'TRUE'</v>
      </c>
      <c r="AD27" s="45" t="str">
        <f t="shared" si="15"/>
        <v>insert into action values('A9022','attack','殴打','大盾による通常攻撃',32,66,'SD1021',1,'ONE','TRUE','ENEMY','TRUE','TRUE');</v>
      </c>
      <c r="AE27" t="s">
        <v>5593</v>
      </c>
      <c r="AF27" s="45" t="str">
        <f t="shared" si="16"/>
        <v>insert into action_actionTerm values(</v>
      </c>
      <c r="AG27" s="45" t="str">
        <f t="shared" si="17"/>
        <v>'A9022',</v>
      </c>
      <c r="AH27" s="45" t="str">
        <f t="shared" si="18"/>
        <v>'AT0017'</v>
      </c>
      <c r="AI27" s="45" t="s">
        <v>1442</v>
      </c>
      <c r="AJ27" s="45" t="str">
        <f t="shared" si="19"/>
        <v>insert into action_actionTerm values('A9022','AT0017');</v>
      </c>
    </row>
    <row r="28" spans="1:36">
      <c r="A28">
        <v>9023</v>
      </c>
      <c r="B28" t="str">
        <f t="shared" si="0"/>
        <v>A9023</v>
      </c>
      <c r="C28" t="s">
        <v>489</v>
      </c>
      <c r="D28" t="s">
        <v>473</v>
      </c>
      <c r="E28" t="s">
        <v>5567</v>
      </c>
      <c r="F28">
        <v>32</v>
      </c>
      <c r="G28">
        <v>66</v>
      </c>
      <c r="H28" t="s">
        <v>5573</v>
      </c>
      <c r="I28">
        <v>1</v>
      </c>
      <c r="J28" t="s">
        <v>5578</v>
      </c>
      <c r="K28" t="b">
        <v>1</v>
      </c>
      <c r="L28" t="s">
        <v>5581</v>
      </c>
      <c r="M28" t="b">
        <v>1</v>
      </c>
      <c r="N28" t="b">
        <v>1</v>
      </c>
      <c r="P28" s="45" t="str">
        <f t="shared" si="1"/>
        <v>insert into action values(</v>
      </c>
      <c r="Q28" s="45" t="str">
        <f t="shared" si="25"/>
        <v>'A9023',</v>
      </c>
      <c r="R28" s="45" t="str">
        <f t="shared" si="26"/>
        <v>'attack',</v>
      </c>
      <c r="S28" s="45" t="str">
        <f t="shared" si="27"/>
        <v>'頭部強打',</v>
      </c>
      <c r="T28" s="45" t="str">
        <f t="shared" si="28"/>
        <v>'大盾による通常攻撃',</v>
      </c>
      <c r="U28" s="45" t="str">
        <f t="shared" si="29"/>
        <v>32,</v>
      </c>
      <c r="V28" s="45" t="str">
        <f t="shared" si="30"/>
        <v>66,</v>
      </c>
      <c r="W28" s="45" t="str">
        <f t="shared" si="31"/>
        <v>'SD1022',</v>
      </c>
      <c r="X28" s="45" t="str">
        <f t="shared" si="32"/>
        <v>1,</v>
      </c>
      <c r="Y28" s="45" t="str">
        <f t="shared" si="33"/>
        <v>'ONE',</v>
      </c>
      <c r="Z28" s="45" t="str">
        <f t="shared" si="34"/>
        <v>'TRUE',</v>
      </c>
      <c r="AA28" s="45" t="str">
        <f t="shared" si="35"/>
        <v>'ENEMY',</v>
      </c>
      <c r="AB28" s="45" t="str">
        <f t="shared" si="36"/>
        <v>'TRUE',</v>
      </c>
      <c r="AC28" s="45" t="str">
        <f t="shared" si="37"/>
        <v>'TRUE'</v>
      </c>
      <c r="AD28" s="45" t="str">
        <f t="shared" si="15"/>
        <v>insert into action values('A9023','attack','頭部強打','大盾による通常攻撃',32,66,'SD1022',1,'ONE','TRUE','ENEMY','TRUE','TRUE');</v>
      </c>
      <c r="AE28" t="s">
        <v>5593</v>
      </c>
      <c r="AF28" s="45" t="str">
        <f t="shared" si="16"/>
        <v>insert into action_actionTerm values(</v>
      </c>
      <c r="AG28" s="45" t="str">
        <f t="shared" si="17"/>
        <v>'A9023',</v>
      </c>
      <c r="AH28" s="45" t="str">
        <f t="shared" si="18"/>
        <v>'AT0017'</v>
      </c>
      <c r="AI28" s="45" t="s">
        <v>1442</v>
      </c>
      <c r="AJ28" s="45" t="str">
        <f t="shared" si="19"/>
        <v>insert into action_actionTerm values('A9023','AT0017');</v>
      </c>
    </row>
    <row r="29" spans="1:36">
      <c r="A29">
        <v>9024</v>
      </c>
      <c r="B29" t="str">
        <f t="shared" si="0"/>
        <v>A9024</v>
      </c>
      <c r="C29" t="s">
        <v>489</v>
      </c>
      <c r="D29" t="s">
        <v>474</v>
      </c>
      <c r="E29" t="s">
        <v>5564</v>
      </c>
      <c r="F29">
        <v>512</v>
      </c>
      <c r="G29">
        <v>66</v>
      </c>
      <c r="H29" t="s">
        <v>5573</v>
      </c>
      <c r="I29">
        <v>1</v>
      </c>
      <c r="J29" t="s">
        <v>5578</v>
      </c>
      <c r="K29" t="b">
        <v>1</v>
      </c>
      <c r="L29" t="s">
        <v>5581</v>
      </c>
      <c r="M29" t="b">
        <v>1</v>
      </c>
      <c r="N29" t="b">
        <v>1</v>
      </c>
      <c r="P29" s="45" t="str">
        <f t="shared" si="1"/>
        <v>insert into action values(</v>
      </c>
      <c r="Q29" s="45" t="str">
        <f t="shared" si="25"/>
        <v>'A9024',</v>
      </c>
      <c r="R29" s="45" t="str">
        <f t="shared" si="26"/>
        <v>'attack',</v>
      </c>
      <c r="S29" s="45" t="str">
        <f t="shared" si="27"/>
        <v>'弓射撃',</v>
      </c>
      <c r="T29" s="45" t="str">
        <f t="shared" si="28"/>
        <v>'弓による通常攻撃',</v>
      </c>
      <c r="U29" s="45" t="str">
        <f t="shared" si="29"/>
        <v>512,</v>
      </c>
      <c r="V29" s="45" t="str">
        <f t="shared" si="30"/>
        <v>66,</v>
      </c>
      <c r="W29" s="45" t="str">
        <f t="shared" si="31"/>
        <v>'SD1022',</v>
      </c>
      <c r="X29" s="45" t="str">
        <f t="shared" si="32"/>
        <v>1,</v>
      </c>
      <c r="Y29" s="45" t="str">
        <f t="shared" si="33"/>
        <v>'ONE',</v>
      </c>
      <c r="Z29" s="45" t="str">
        <f t="shared" si="34"/>
        <v>'TRUE',</v>
      </c>
      <c r="AA29" s="45" t="str">
        <f t="shared" si="35"/>
        <v>'ENEMY',</v>
      </c>
      <c r="AB29" s="45" t="str">
        <f t="shared" si="36"/>
        <v>'TRUE',</v>
      </c>
      <c r="AC29" s="45" t="str">
        <f t="shared" si="37"/>
        <v>'TRUE'</v>
      </c>
      <c r="AD29" s="45" t="str">
        <f t="shared" si="15"/>
        <v>insert into action values('A9024','attack','弓射撃','弓による通常攻撃',512,66,'SD1022',1,'ONE','TRUE','ENEMY','TRUE','TRUE');</v>
      </c>
      <c r="AE29" t="s">
        <v>5595</v>
      </c>
      <c r="AF29" s="45" t="str">
        <f t="shared" si="16"/>
        <v>insert into action_actionTerm values(</v>
      </c>
      <c r="AG29" s="45" t="str">
        <f t="shared" si="17"/>
        <v>'A9024',</v>
      </c>
      <c r="AH29" s="45" t="str">
        <f t="shared" si="18"/>
        <v>'AT0019'</v>
      </c>
      <c r="AI29" s="45" t="s">
        <v>1442</v>
      </c>
      <c r="AJ29" s="45" t="str">
        <f t="shared" si="19"/>
        <v>insert into action_actionTerm values('A9024','AT0019');</v>
      </c>
    </row>
    <row r="30" spans="1:36">
      <c r="A30">
        <v>9025</v>
      </c>
      <c r="B30" t="str">
        <f t="shared" si="0"/>
        <v>A9025</v>
      </c>
      <c r="C30" t="s">
        <v>489</v>
      </c>
      <c r="D30" t="s">
        <v>475</v>
      </c>
      <c r="E30" t="s">
        <v>5565</v>
      </c>
      <c r="F30">
        <v>32</v>
      </c>
      <c r="G30">
        <v>66</v>
      </c>
      <c r="H30" t="s">
        <v>5573</v>
      </c>
      <c r="I30">
        <v>1</v>
      </c>
      <c r="J30" t="s">
        <v>5578</v>
      </c>
      <c r="K30" t="b">
        <v>1</v>
      </c>
      <c r="L30" t="s">
        <v>5581</v>
      </c>
      <c r="M30" t="b">
        <v>1</v>
      </c>
      <c r="N30" t="b">
        <v>1</v>
      </c>
      <c r="P30" s="45" t="str">
        <f t="shared" si="1"/>
        <v>insert into action values(</v>
      </c>
      <c r="Q30" s="45" t="str">
        <f t="shared" si="25"/>
        <v>'A9025',</v>
      </c>
      <c r="R30" s="45" t="str">
        <f t="shared" si="26"/>
        <v>'attack',</v>
      </c>
      <c r="S30" s="45" t="str">
        <f t="shared" si="27"/>
        <v>'毒弓射撃',</v>
      </c>
      <c r="T30" s="45" t="str">
        <f t="shared" si="28"/>
        <v>'弓による通常攻撃、まれに毒',</v>
      </c>
      <c r="U30" s="45" t="str">
        <f t="shared" si="29"/>
        <v>32,</v>
      </c>
      <c r="V30" s="45" t="str">
        <f t="shared" si="30"/>
        <v>66,</v>
      </c>
      <c r="W30" s="45" t="str">
        <f t="shared" si="31"/>
        <v>'SD1022',</v>
      </c>
      <c r="X30" s="45" t="str">
        <f t="shared" si="32"/>
        <v>1,</v>
      </c>
      <c r="Y30" s="45" t="str">
        <f t="shared" si="33"/>
        <v>'ONE',</v>
      </c>
      <c r="Z30" s="45" t="str">
        <f t="shared" si="34"/>
        <v>'TRUE',</v>
      </c>
      <c r="AA30" s="45" t="str">
        <f t="shared" si="35"/>
        <v>'ENEMY',</v>
      </c>
      <c r="AB30" s="45" t="str">
        <f t="shared" si="36"/>
        <v>'TRUE',</v>
      </c>
      <c r="AC30" s="45" t="str">
        <f t="shared" si="37"/>
        <v>'TRUE'</v>
      </c>
      <c r="AD30" s="45" t="str">
        <f t="shared" si="15"/>
        <v>insert into action values('A9025','attack','毒弓射撃','弓による通常攻撃、まれに毒',32,66,'SD1022',1,'ONE','TRUE','ENEMY','TRUE','TRUE');</v>
      </c>
      <c r="AE30" t="s">
        <v>5596</v>
      </c>
      <c r="AF30" s="45" t="str">
        <f t="shared" si="16"/>
        <v>insert into action_actionTerm values(</v>
      </c>
      <c r="AG30" s="45" t="str">
        <f t="shared" si="17"/>
        <v>'A9025',</v>
      </c>
      <c r="AH30" s="45" t="str">
        <f t="shared" si="18"/>
        <v>'AT0027'</v>
      </c>
      <c r="AI30" s="45" t="s">
        <v>1442</v>
      </c>
      <c r="AJ30" s="45" t="str">
        <f t="shared" si="19"/>
        <v>insert into action_actionTerm values('A9025','AT0027');</v>
      </c>
    </row>
    <row r="31" spans="1:36">
      <c r="A31">
        <v>9026</v>
      </c>
      <c r="B31" t="str">
        <f t="shared" ref="B31:B75" si="38">"A"&amp;TEXT(A31,"0000")</f>
        <v>A9026</v>
      </c>
      <c r="C31" t="s">
        <v>489</v>
      </c>
      <c r="D31" t="s">
        <v>476</v>
      </c>
      <c r="E31" t="s">
        <v>5564</v>
      </c>
      <c r="F31">
        <v>32</v>
      </c>
      <c r="G31">
        <v>66</v>
      </c>
      <c r="H31" t="s">
        <v>5571</v>
      </c>
      <c r="I31">
        <v>1</v>
      </c>
      <c r="J31" t="s">
        <v>5578</v>
      </c>
      <c r="K31" t="b">
        <v>1</v>
      </c>
      <c r="L31" t="s">
        <v>5581</v>
      </c>
      <c r="M31" t="b">
        <v>1</v>
      </c>
      <c r="N31" t="b">
        <v>1</v>
      </c>
      <c r="P31" s="45" t="str">
        <f t="shared" si="1"/>
        <v>insert into action values(</v>
      </c>
      <c r="Q31" s="45" t="str">
        <f t="shared" si="25"/>
        <v>'A9026',</v>
      </c>
      <c r="R31" s="45" t="str">
        <f t="shared" si="26"/>
        <v>'attack',</v>
      </c>
      <c r="S31" s="45" t="str">
        <f t="shared" si="27"/>
        <v>'矢刺',</v>
      </c>
      <c r="T31" s="45" t="str">
        <f t="shared" si="28"/>
        <v>'弓による通常攻撃',</v>
      </c>
      <c r="U31" s="45" t="str">
        <f t="shared" si="29"/>
        <v>32,</v>
      </c>
      <c r="V31" s="45" t="str">
        <f t="shared" si="30"/>
        <v>66,</v>
      </c>
      <c r="W31" s="45" t="str">
        <f t="shared" si="31"/>
        <v>'SD1019',</v>
      </c>
      <c r="X31" s="45" t="str">
        <f t="shared" si="32"/>
        <v>1,</v>
      </c>
      <c r="Y31" s="45" t="str">
        <f t="shared" si="33"/>
        <v>'ONE',</v>
      </c>
      <c r="Z31" s="45" t="str">
        <f t="shared" si="34"/>
        <v>'TRUE',</v>
      </c>
      <c r="AA31" s="45" t="str">
        <f t="shared" si="35"/>
        <v>'ENEMY',</v>
      </c>
      <c r="AB31" s="45" t="str">
        <f t="shared" si="36"/>
        <v>'TRUE',</v>
      </c>
      <c r="AC31" s="45" t="str">
        <f t="shared" si="37"/>
        <v>'TRUE'</v>
      </c>
      <c r="AD31" s="45" t="str">
        <f t="shared" si="15"/>
        <v>insert into action values('A9026','attack','矢刺','弓による通常攻撃',32,66,'SD1019',1,'ONE','TRUE','ENEMY','TRUE','TRUE');</v>
      </c>
      <c r="AE31" t="s">
        <v>5595</v>
      </c>
      <c r="AF31" s="45" t="str">
        <f t="shared" si="16"/>
        <v>insert into action_actionTerm values(</v>
      </c>
      <c r="AG31" s="45" t="str">
        <f t="shared" si="17"/>
        <v>'A9026',</v>
      </c>
      <c r="AH31" s="45" t="str">
        <f t="shared" si="18"/>
        <v>'AT0019'</v>
      </c>
      <c r="AI31" s="45" t="s">
        <v>1442</v>
      </c>
      <c r="AJ31" s="45" t="str">
        <f t="shared" si="19"/>
        <v>insert into action_actionTerm values('A9026','AT0019');</v>
      </c>
    </row>
    <row r="32" spans="1:36">
      <c r="A32">
        <v>9027</v>
      </c>
      <c r="B32" t="str">
        <f t="shared" si="38"/>
        <v>A9027</v>
      </c>
      <c r="C32" t="s">
        <v>489</v>
      </c>
      <c r="D32" t="s">
        <v>477</v>
      </c>
      <c r="E32" t="s">
        <v>5563</v>
      </c>
      <c r="F32">
        <v>416</v>
      </c>
      <c r="G32">
        <v>66</v>
      </c>
      <c r="H32" t="s">
        <v>5573</v>
      </c>
      <c r="I32">
        <v>1</v>
      </c>
      <c r="J32" t="s">
        <v>5578</v>
      </c>
      <c r="K32" t="b">
        <v>1</v>
      </c>
      <c r="L32" t="s">
        <v>5581</v>
      </c>
      <c r="M32" t="b">
        <v>1</v>
      </c>
      <c r="N32" t="b">
        <v>1</v>
      </c>
      <c r="P32" s="45" t="str">
        <f t="shared" si="1"/>
        <v>insert into action values(</v>
      </c>
      <c r="Q32" s="45" t="str">
        <f t="shared" si="25"/>
        <v>'A9027',</v>
      </c>
      <c r="R32" s="45" t="str">
        <f t="shared" si="26"/>
        <v>'attack',</v>
      </c>
      <c r="S32" s="45" t="str">
        <f t="shared" si="27"/>
        <v>'弩射撃',</v>
      </c>
      <c r="T32" s="45" t="str">
        <f t="shared" si="28"/>
        <v>'弩による通常攻撃',</v>
      </c>
      <c r="U32" s="45" t="str">
        <f t="shared" si="29"/>
        <v>416,</v>
      </c>
      <c r="V32" s="45" t="str">
        <f t="shared" si="30"/>
        <v>66,</v>
      </c>
      <c r="W32" s="45" t="str">
        <f t="shared" si="31"/>
        <v>'SD1022',</v>
      </c>
      <c r="X32" s="45" t="str">
        <f t="shared" si="32"/>
        <v>1,</v>
      </c>
      <c r="Y32" s="45" t="str">
        <f t="shared" si="33"/>
        <v>'ONE',</v>
      </c>
      <c r="Z32" s="45" t="str">
        <f t="shared" si="34"/>
        <v>'TRUE',</v>
      </c>
      <c r="AA32" s="45" t="str">
        <f t="shared" si="35"/>
        <v>'ENEMY',</v>
      </c>
      <c r="AB32" s="45" t="str">
        <f t="shared" si="36"/>
        <v>'TRUE',</v>
      </c>
      <c r="AC32" s="45" t="str">
        <f t="shared" si="37"/>
        <v>'TRUE'</v>
      </c>
      <c r="AD32" s="45" t="str">
        <f t="shared" si="15"/>
        <v>insert into action values('A9027','attack','弩射撃','弩による通常攻撃',416,66,'SD1022',1,'ONE','TRUE','ENEMY','TRUE','TRUE');</v>
      </c>
      <c r="AE32" t="s">
        <v>5597</v>
      </c>
      <c r="AF32" s="45" t="str">
        <f t="shared" si="16"/>
        <v>insert into action_actionTerm values(</v>
      </c>
      <c r="AG32" s="45" t="str">
        <f t="shared" si="17"/>
        <v>'A9027',</v>
      </c>
      <c r="AH32" s="45" t="str">
        <f t="shared" si="18"/>
        <v>'AT0020'</v>
      </c>
      <c r="AI32" s="45" t="s">
        <v>1442</v>
      </c>
      <c r="AJ32" s="45" t="str">
        <f t="shared" si="19"/>
        <v>insert into action_actionTerm values('A9027','AT0020');</v>
      </c>
    </row>
    <row r="33" spans="1:36">
      <c r="A33">
        <v>9028</v>
      </c>
      <c r="B33" t="str">
        <f t="shared" si="38"/>
        <v>A9028</v>
      </c>
      <c r="C33" t="s">
        <v>489</v>
      </c>
      <c r="D33" t="s">
        <v>476</v>
      </c>
      <c r="E33" t="s">
        <v>5563</v>
      </c>
      <c r="F33">
        <v>32</v>
      </c>
      <c r="G33">
        <v>66</v>
      </c>
      <c r="H33" t="s">
        <v>5571</v>
      </c>
      <c r="I33">
        <v>1</v>
      </c>
      <c r="J33" t="s">
        <v>5578</v>
      </c>
      <c r="K33" t="b">
        <v>1</v>
      </c>
      <c r="L33" t="s">
        <v>5581</v>
      </c>
      <c r="M33" t="b">
        <v>1</v>
      </c>
      <c r="N33" t="b">
        <v>1</v>
      </c>
      <c r="P33" s="45" t="str">
        <f t="shared" si="1"/>
        <v>insert into action values(</v>
      </c>
      <c r="Q33" s="45" t="str">
        <f t="shared" si="25"/>
        <v>'A9028',</v>
      </c>
      <c r="R33" s="45" t="str">
        <f t="shared" si="26"/>
        <v>'attack',</v>
      </c>
      <c r="S33" s="45" t="str">
        <f t="shared" si="27"/>
        <v>'矢刺',</v>
      </c>
      <c r="T33" s="45" t="str">
        <f t="shared" si="28"/>
        <v>'弩による通常攻撃',</v>
      </c>
      <c r="U33" s="45" t="str">
        <f t="shared" si="29"/>
        <v>32,</v>
      </c>
      <c r="V33" s="45" t="str">
        <f t="shared" si="30"/>
        <v>66,</v>
      </c>
      <c r="W33" s="45" t="str">
        <f t="shared" si="31"/>
        <v>'SD1019',</v>
      </c>
      <c r="X33" s="45" t="str">
        <f t="shared" si="32"/>
        <v>1,</v>
      </c>
      <c r="Y33" s="45" t="str">
        <f t="shared" si="33"/>
        <v>'ONE',</v>
      </c>
      <c r="Z33" s="45" t="str">
        <f t="shared" si="34"/>
        <v>'TRUE',</v>
      </c>
      <c r="AA33" s="45" t="str">
        <f t="shared" si="35"/>
        <v>'ENEMY',</v>
      </c>
      <c r="AB33" s="45" t="str">
        <f t="shared" si="36"/>
        <v>'TRUE',</v>
      </c>
      <c r="AC33" s="45" t="str">
        <f t="shared" si="37"/>
        <v>'TRUE'</v>
      </c>
      <c r="AD33" s="45" t="str">
        <f t="shared" si="15"/>
        <v>insert into action values('A9028','attack','矢刺','弩による通常攻撃',32,66,'SD1019',1,'ONE','TRUE','ENEMY','TRUE','TRUE');</v>
      </c>
      <c r="AE33" t="s">
        <v>5597</v>
      </c>
      <c r="AF33" s="45" t="str">
        <f t="shared" si="16"/>
        <v>insert into action_actionTerm values(</v>
      </c>
      <c r="AG33" s="45" t="str">
        <f t="shared" si="17"/>
        <v>'A9028',</v>
      </c>
      <c r="AH33" s="45" t="str">
        <f t="shared" si="18"/>
        <v>'AT0020'</v>
      </c>
      <c r="AI33" s="45" t="s">
        <v>1442</v>
      </c>
      <c r="AJ33" s="45" t="str">
        <f t="shared" si="19"/>
        <v>insert into action_actionTerm values('A9028','AT0020');</v>
      </c>
    </row>
    <row r="34" spans="1:36">
      <c r="A34">
        <v>9029</v>
      </c>
      <c r="B34" t="str">
        <f t="shared" si="38"/>
        <v>A9029</v>
      </c>
      <c r="C34" t="s">
        <v>489</v>
      </c>
      <c r="D34" t="s">
        <v>478</v>
      </c>
      <c r="E34" t="s">
        <v>5562</v>
      </c>
      <c r="F34">
        <v>360</v>
      </c>
      <c r="G34">
        <v>66</v>
      </c>
      <c r="H34" t="s">
        <v>5573</v>
      </c>
      <c r="I34">
        <v>1</v>
      </c>
      <c r="J34" t="s">
        <v>5578</v>
      </c>
      <c r="K34" t="b">
        <v>1</v>
      </c>
      <c r="L34" t="s">
        <v>5581</v>
      </c>
      <c r="M34" t="b">
        <v>1</v>
      </c>
      <c r="N34" t="b">
        <v>1</v>
      </c>
      <c r="P34" s="45" t="str">
        <f t="shared" si="1"/>
        <v>insert into action values(</v>
      </c>
      <c r="Q34" s="45" t="str">
        <f t="shared" si="25"/>
        <v>'A9029',</v>
      </c>
      <c r="R34" s="45" t="str">
        <f t="shared" si="26"/>
        <v>'attack',</v>
      </c>
      <c r="S34" s="45" t="str">
        <f t="shared" si="27"/>
        <v>'銃射撃',</v>
      </c>
      <c r="T34" s="45" t="str">
        <f t="shared" si="28"/>
        <v>'銃による通常攻撃',</v>
      </c>
      <c r="U34" s="45" t="str">
        <f t="shared" si="29"/>
        <v>360,</v>
      </c>
      <c r="V34" s="45" t="str">
        <f t="shared" si="30"/>
        <v>66,</v>
      </c>
      <c r="W34" s="45" t="str">
        <f t="shared" si="31"/>
        <v>'SD1022',</v>
      </c>
      <c r="X34" s="45" t="str">
        <f t="shared" si="32"/>
        <v>1,</v>
      </c>
      <c r="Y34" s="45" t="str">
        <f t="shared" si="33"/>
        <v>'ONE',</v>
      </c>
      <c r="Z34" s="45" t="str">
        <f t="shared" si="34"/>
        <v>'TRUE',</v>
      </c>
      <c r="AA34" s="45" t="str">
        <f t="shared" si="35"/>
        <v>'ENEMY',</v>
      </c>
      <c r="AB34" s="45" t="str">
        <f t="shared" si="36"/>
        <v>'TRUE',</v>
      </c>
      <c r="AC34" s="45" t="str">
        <f t="shared" si="37"/>
        <v>'TRUE'</v>
      </c>
      <c r="AD34" s="45" t="str">
        <f t="shared" si="15"/>
        <v>insert into action values('A9029','attack','銃射撃','銃による通常攻撃',360,66,'SD1022',1,'ONE','TRUE','ENEMY','TRUE','TRUE');</v>
      </c>
      <c r="AE34" t="s">
        <v>5598</v>
      </c>
      <c r="AF34" s="45" t="str">
        <f t="shared" si="16"/>
        <v>insert into action_actionTerm values(</v>
      </c>
      <c r="AG34" s="45" t="str">
        <f t="shared" si="17"/>
        <v>'A9029',</v>
      </c>
      <c r="AH34" s="45" t="str">
        <f t="shared" si="18"/>
        <v>'AT0021'</v>
      </c>
      <c r="AI34" s="45" t="s">
        <v>1442</v>
      </c>
      <c r="AJ34" s="45" t="str">
        <f t="shared" si="19"/>
        <v>insert into action_actionTerm values('A9029','AT0021');</v>
      </c>
    </row>
    <row r="35" spans="1:36">
      <c r="A35">
        <v>9030</v>
      </c>
      <c r="B35" t="str">
        <f t="shared" si="38"/>
        <v>A9030</v>
      </c>
      <c r="C35" t="s">
        <v>489</v>
      </c>
      <c r="D35" t="s">
        <v>479</v>
      </c>
      <c r="E35" t="s">
        <v>5562</v>
      </c>
      <c r="F35">
        <v>32</v>
      </c>
      <c r="G35">
        <v>66</v>
      </c>
      <c r="H35" t="s">
        <v>5571</v>
      </c>
      <c r="I35">
        <v>1</v>
      </c>
      <c r="J35" t="s">
        <v>5578</v>
      </c>
      <c r="K35" t="b">
        <v>1</v>
      </c>
      <c r="L35" t="s">
        <v>5581</v>
      </c>
      <c r="M35" t="b">
        <v>1</v>
      </c>
      <c r="N35" t="b">
        <v>1</v>
      </c>
      <c r="P35" s="45" t="str">
        <f t="shared" si="1"/>
        <v>insert into action values(</v>
      </c>
      <c r="Q35" s="45" t="str">
        <f t="shared" si="25"/>
        <v>'A9030',</v>
      </c>
      <c r="R35" s="45" t="str">
        <f t="shared" si="26"/>
        <v>'attack',</v>
      </c>
      <c r="S35" s="45" t="str">
        <f t="shared" si="27"/>
        <v>'銃剣攻撃',</v>
      </c>
      <c r="T35" s="45" t="str">
        <f t="shared" si="28"/>
        <v>'銃による通常攻撃',</v>
      </c>
      <c r="U35" s="45" t="str">
        <f t="shared" si="29"/>
        <v>32,</v>
      </c>
      <c r="V35" s="45" t="str">
        <f t="shared" si="30"/>
        <v>66,</v>
      </c>
      <c r="W35" s="45" t="str">
        <f t="shared" si="31"/>
        <v>'SD1019',</v>
      </c>
      <c r="X35" s="45" t="str">
        <f t="shared" si="32"/>
        <v>1,</v>
      </c>
      <c r="Y35" s="45" t="str">
        <f t="shared" si="33"/>
        <v>'ONE',</v>
      </c>
      <c r="Z35" s="45" t="str">
        <f t="shared" si="34"/>
        <v>'TRUE',</v>
      </c>
      <c r="AA35" s="45" t="str">
        <f t="shared" si="35"/>
        <v>'ENEMY',</v>
      </c>
      <c r="AB35" s="45" t="str">
        <f t="shared" si="36"/>
        <v>'TRUE',</v>
      </c>
      <c r="AC35" s="45" t="str">
        <f t="shared" si="37"/>
        <v>'TRUE'</v>
      </c>
      <c r="AD35" s="45" t="str">
        <f t="shared" si="15"/>
        <v>insert into action values('A9030','attack','銃剣攻撃','銃による通常攻撃',32,66,'SD1019',1,'ONE','TRUE','ENEMY','TRUE','TRUE');</v>
      </c>
      <c r="AE35" t="s">
        <v>5599</v>
      </c>
      <c r="AF35" s="45" t="str">
        <f t="shared" si="16"/>
        <v>insert into action_actionTerm values(</v>
      </c>
      <c r="AG35" s="45" t="str">
        <f t="shared" si="17"/>
        <v>'A9030',</v>
      </c>
      <c r="AH35" s="45" t="str">
        <f t="shared" si="18"/>
        <v>'AT0026'</v>
      </c>
      <c r="AI35" s="45" t="s">
        <v>1442</v>
      </c>
      <c r="AJ35" s="45" t="str">
        <f t="shared" si="19"/>
        <v>insert into action_actionTerm values('A9030','AT0026');</v>
      </c>
    </row>
    <row r="36" spans="1:36">
      <c r="A36">
        <v>9031</v>
      </c>
      <c r="B36" t="str">
        <f t="shared" si="38"/>
        <v>A9031</v>
      </c>
      <c r="C36" t="s">
        <v>489</v>
      </c>
      <c r="D36" t="s">
        <v>480</v>
      </c>
      <c r="E36" t="s">
        <v>5562</v>
      </c>
      <c r="F36">
        <v>32</v>
      </c>
      <c r="G36">
        <v>66</v>
      </c>
      <c r="H36" t="s">
        <v>5572</v>
      </c>
      <c r="I36">
        <v>1</v>
      </c>
      <c r="J36" t="s">
        <v>5578</v>
      </c>
      <c r="K36" t="b">
        <v>1</v>
      </c>
      <c r="L36" t="s">
        <v>5581</v>
      </c>
      <c r="M36" t="b">
        <v>1</v>
      </c>
      <c r="N36" t="b">
        <v>1</v>
      </c>
      <c r="P36" s="45" t="str">
        <f t="shared" si="1"/>
        <v>insert into action values(</v>
      </c>
      <c r="Q36" s="45" t="str">
        <f t="shared" si="25"/>
        <v>'A9031',</v>
      </c>
      <c r="R36" s="45" t="str">
        <f t="shared" si="26"/>
        <v>'attack',</v>
      </c>
      <c r="S36" s="45" t="str">
        <f t="shared" si="27"/>
        <v>'銃床攻撃',</v>
      </c>
      <c r="T36" s="45" t="str">
        <f t="shared" si="28"/>
        <v>'銃による通常攻撃',</v>
      </c>
      <c r="U36" s="45" t="str">
        <f t="shared" si="29"/>
        <v>32,</v>
      </c>
      <c r="V36" s="45" t="str">
        <f t="shared" si="30"/>
        <v>66,</v>
      </c>
      <c r="W36" s="45" t="str">
        <f t="shared" si="31"/>
        <v>'SD1021',</v>
      </c>
      <c r="X36" s="45" t="str">
        <f t="shared" si="32"/>
        <v>1,</v>
      </c>
      <c r="Y36" s="45" t="str">
        <f t="shared" si="33"/>
        <v>'ONE',</v>
      </c>
      <c r="Z36" s="45" t="str">
        <f t="shared" si="34"/>
        <v>'TRUE',</v>
      </c>
      <c r="AA36" s="45" t="str">
        <f t="shared" si="35"/>
        <v>'ENEMY',</v>
      </c>
      <c r="AB36" s="45" t="str">
        <f t="shared" si="36"/>
        <v>'TRUE',</v>
      </c>
      <c r="AC36" s="45" t="str">
        <f t="shared" si="37"/>
        <v>'TRUE'</v>
      </c>
      <c r="AD36" s="45" t="str">
        <f t="shared" si="15"/>
        <v>insert into action values('A9031','attack','銃床攻撃','銃による通常攻撃',32,66,'SD1021',1,'ONE','TRUE','ENEMY','TRUE','TRUE');</v>
      </c>
      <c r="AE36" t="s">
        <v>5598</v>
      </c>
      <c r="AF36" s="45" t="str">
        <f t="shared" si="16"/>
        <v>insert into action_actionTerm values(</v>
      </c>
      <c r="AG36" s="45" t="str">
        <f t="shared" si="17"/>
        <v>'A9031',</v>
      </c>
      <c r="AH36" s="45" t="str">
        <f t="shared" si="18"/>
        <v>'AT0021'</v>
      </c>
      <c r="AI36" s="45" t="s">
        <v>1442</v>
      </c>
      <c r="AJ36" s="45" t="str">
        <f t="shared" si="19"/>
        <v>insert into action_actionTerm values('A9031','AT0021');</v>
      </c>
    </row>
    <row r="37" spans="1:36">
      <c r="A37">
        <v>9032</v>
      </c>
      <c r="B37" t="str">
        <f t="shared" si="38"/>
        <v>A9032</v>
      </c>
      <c r="C37" t="s">
        <v>489</v>
      </c>
      <c r="D37" t="s">
        <v>5559</v>
      </c>
      <c r="E37" t="s">
        <v>5560</v>
      </c>
      <c r="F37">
        <v>32</v>
      </c>
      <c r="G37">
        <v>66</v>
      </c>
      <c r="H37" t="s">
        <v>5572</v>
      </c>
      <c r="I37">
        <v>1</v>
      </c>
      <c r="J37" t="s">
        <v>5578</v>
      </c>
      <c r="K37" t="b">
        <v>1</v>
      </c>
      <c r="L37" t="s">
        <v>5581</v>
      </c>
      <c r="M37" t="b">
        <v>1</v>
      </c>
      <c r="N37" t="b">
        <v>1</v>
      </c>
      <c r="P37" s="45" t="str">
        <f t="shared" si="1"/>
        <v>insert into action values(</v>
      </c>
      <c r="Q37" s="45" t="str">
        <f t="shared" si="25"/>
        <v>'A9032',</v>
      </c>
      <c r="R37" s="45" t="str">
        <f t="shared" si="26"/>
        <v>'attack',</v>
      </c>
      <c r="S37" s="45" t="str">
        <f t="shared" si="27"/>
        <v>'むち打ち',</v>
      </c>
      <c r="T37" s="45" t="str">
        <f t="shared" si="28"/>
        <v>'鞭による通常攻撃',</v>
      </c>
      <c r="U37" s="45" t="str">
        <f t="shared" si="29"/>
        <v>32,</v>
      </c>
      <c r="V37" s="45" t="str">
        <f t="shared" si="30"/>
        <v>66,</v>
      </c>
      <c r="W37" s="45" t="str">
        <f t="shared" si="31"/>
        <v>'SD1021',</v>
      </c>
      <c r="X37" s="45" t="str">
        <f t="shared" si="32"/>
        <v>1,</v>
      </c>
      <c r="Y37" s="45" t="str">
        <f t="shared" si="33"/>
        <v>'ONE',</v>
      </c>
      <c r="Z37" s="45" t="str">
        <f t="shared" si="34"/>
        <v>'TRUE',</v>
      </c>
      <c r="AA37" s="45" t="str">
        <f t="shared" si="35"/>
        <v>'ENEMY',</v>
      </c>
      <c r="AB37" s="45" t="str">
        <f t="shared" si="36"/>
        <v>'TRUE',</v>
      </c>
      <c r="AC37" s="45" t="str">
        <f t="shared" si="37"/>
        <v>'TRUE'</v>
      </c>
      <c r="AD37" s="45" t="str">
        <f t="shared" si="15"/>
        <v>insert into action values('A9032','attack','むち打ち','鞭による通常攻撃',32,66,'SD1021',1,'ONE','TRUE','ENEMY','TRUE','TRUE');</v>
      </c>
      <c r="AE37" t="s">
        <v>5600</v>
      </c>
      <c r="AF37" s="45" t="str">
        <f t="shared" si="16"/>
        <v>insert into action_actionTerm values(</v>
      </c>
      <c r="AG37" s="45" t="str">
        <f t="shared" si="17"/>
        <v>'A9032',</v>
      </c>
      <c r="AH37" s="45" t="str">
        <f t="shared" si="18"/>
        <v>'AT0022'</v>
      </c>
      <c r="AI37" s="45" t="s">
        <v>1442</v>
      </c>
      <c r="AJ37" s="45" t="str">
        <f t="shared" si="19"/>
        <v>insert into action_actionTerm values('A9032','AT0022');</v>
      </c>
    </row>
    <row r="38" spans="1:36">
      <c r="A38">
        <v>9033</v>
      </c>
      <c r="B38" t="str">
        <f t="shared" si="38"/>
        <v>A9033</v>
      </c>
      <c r="C38" t="s">
        <v>489</v>
      </c>
      <c r="D38" t="s">
        <v>5546</v>
      </c>
      <c r="E38" t="s">
        <v>5561</v>
      </c>
      <c r="F38">
        <v>32</v>
      </c>
      <c r="G38">
        <v>66</v>
      </c>
      <c r="H38" t="s">
        <v>5573</v>
      </c>
      <c r="I38">
        <v>1</v>
      </c>
      <c r="J38" t="s">
        <v>5579</v>
      </c>
      <c r="K38" t="b">
        <v>1</v>
      </c>
      <c r="L38" t="s">
        <v>5581</v>
      </c>
      <c r="M38" t="b">
        <v>1</v>
      </c>
      <c r="N38" t="b">
        <v>1</v>
      </c>
      <c r="P38" s="45" t="str">
        <f t="shared" si="1"/>
        <v>insert into action values(</v>
      </c>
      <c r="Q38" s="45" t="str">
        <f t="shared" si="25"/>
        <v>'A9033',</v>
      </c>
      <c r="R38" s="45" t="str">
        <f t="shared" si="26"/>
        <v>'attack',</v>
      </c>
      <c r="S38" s="45" t="str">
        <f t="shared" si="27"/>
        <v>'振り回し',</v>
      </c>
      <c r="T38" s="45" t="str">
        <f t="shared" si="28"/>
        <v>'対象全員に攻撃',</v>
      </c>
      <c r="U38" s="45" t="str">
        <f t="shared" si="29"/>
        <v>32,</v>
      </c>
      <c r="V38" s="45" t="str">
        <f t="shared" si="30"/>
        <v>66,</v>
      </c>
      <c r="W38" s="45" t="str">
        <f t="shared" si="31"/>
        <v>'SD1022',</v>
      </c>
      <c r="X38" s="45" t="str">
        <f t="shared" si="32"/>
        <v>1,</v>
      </c>
      <c r="Y38" s="45" t="str">
        <f t="shared" si="33"/>
        <v>'IN_AREA',</v>
      </c>
      <c r="Z38" s="45" t="str">
        <f t="shared" si="34"/>
        <v>'TRUE',</v>
      </c>
      <c r="AA38" s="45" t="str">
        <f t="shared" si="35"/>
        <v>'ENEMY',</v>
      </c>
      <c r="AB38" s="45" t="str">
        <f t="shared" si="36"/>
        <v>'TRUE',</v>
      </c>
      <c r="AC38" s="45" t="str">
        <f t="shared" si="37"/>
        <v>'TRUE'</v>
      </c>
      <c r="AD38" s="45" t="str">
        <f t="shared" si="15"/>
        <v>insert into action values('A9033','attack','振り回し','対象全員に攻撃',32,66,'SD1022',1,'IN_AREA','TRUE','ENEMY','TRUE','TRUE');</v>
      </c>
      <c r="AE38" t="s">
        <v>5600</v>
      </c>
      <c r="AF38" s="45" t="str">
        <f t="shared" si="16"/>
        <v>insert into action_actionTerm values(</v>
      </c>
      <c r="AG38" s="45" t="str">
        <f t="shared" si="17"/>
        <v>'A9033',</v>
      </c>
      <c r="AH38" s="45" t="str">
        <f t="shared" si="18"/>
        <v>'AT0022'</v>
      </c>
      <c r="AI38" s="45" t="s">
        <v>1442</v>
      </c>
      <c r="AJ38" s="45" t="str">
        <f t="shared" si="19"/>
        <v>insert into action_actionTerm values('A9033','AT0022');</v>
      </c>
    </row>
    <row r="39" spans="1:36">
      <c r="A39">
        <v>9034</v>
      </c>
      <c r="B39" t="str">
        <f t="shared" si="38"/>
        <v>A9034</v>
      </c>
      <c r="C39" t="s">
        <v>489</v>
      </c>
      <c r="D39" t="s">
        <v>5048</v>
      </c>
      <c r="E39" t="s">
        <v>5558</v>
      </c>
      <c r="F39">
        <v>32</v>
      </c>
      <c r="G39">
        <v>66</v>
      </c>
      <c r="H39" t="s">
        <v>5572</v>
      </c>
      <c r="I39">
        <v>1</v>
      </c>
      <c r="J39" t="s">
        <v>5578</v>
      </c>
      <c r="K39" t="b">
        <v>1</v>
      </c>
      <c r="L39" t="s">
        <v>5581</v>
      </c>
      <c r="M39" t="b">
        <v>1</v>
      </c>
      <c r="N39" t="b">
        <v>1</v>
      </c>
      <c r="P39" s="45" t="str">
        <f t="shared" si="1"/>
        <v>insert into action values(</v>
      </c>
      <c r="Q39" s="45" t="str">
        <f t="shared" si="25"/>
        <v>'A9034',</v>
      </c>
      <c r="R39" s="45" t="str">
        <f t="shared" si="26"/>
        <v>'attack',</v>
      </c>
      <c r="S39" s="45" t="str">
        <f t="shared" si="27"/>
        <v>'殴打',</v>
      </c>
      <c r="T39" s="45" t="str">
        <f t="shared" si="28"/>
        <v>'杖による通常攻撃',</v>
      </c>
      <c r="U39" s="45" t="str">
        <f t="shared" si="29"/>
        <v>32,</v>
      </c>
      <c r="V39" s="45" t="str">
        <f t="shared" si="30"/>
        <v>66,</v>
      </c>
      <c r="W39" s="45" t="str">
        <f t="shared" si="31"/>
        <v>'SD1021',</v>
      </c>
      <c r="X39" s="45" t="str">
        <f t="shared" si="32"/>
        <v>1,</v>
      </c>
      <c r="Y39" s="45" t="str">
        <f t="shared" si="33"/>
        <v>'ONE',</v>
      </c>
      <c r="Z39" s="45" t="str">
        <f t="shared" si="34"/>
        <v>'TRUE',</v>
      </c>
      <c r="AA39" s="45" t="str">
        <f t="shared" si="35"/>
        <v>'ENEMY',</v>
      </c>
      <c r="AB39" s="45" t="str">
        <f t="shared" si="36"/>
        <v>'TRUE',</v>
      </c>
      <c r="AC39" s="45" t="str">
        <f t="shared" si="37"/>
        <v>'TRUE'</v>
      </c>
      <c r="AD39" s="45" t="str">
        <f t="shared" si="15"/>
        <v>insert into action values('A9034','attack','殴打','杖による通常攻撃',32,66,'SD1021',1,'ONE','TRUE','ENEMY','TRUE','TRUE');</v>
      </c>
      <c r="AE39" t="s">
        <v>5601</v>
      </c>
      <c r="AF39" s="45" t="str">
        <f t="shared" si="16"/>
        <v>insert into action_actionTerm values(</v>
      </c>
      <c r="AG39" s="45" t="str">
        <f t="shared" si="17"/>
        <v>'A9034',</v>
      </c>
      <c r="AH39" s="45" t="str">
        <f t="shared" si="18"/>
        <v>'AT0023'</v>
      </c>
      <c r="AI39" s="45" t="s">
        <v>1442</v>
      </c>
      <c r="AJ39" s="45" t="str">
        <f t="shared" si="19"/>
        <v>insert into action_actionTerm values('A9034','AT0023');</v>
      </c>
    </row>
    <row r="40" spans="1:36">
      <c r="A40">
        <v>9035</v>
      </c>
      <c r="B40" t="str">
        <f t="shared" si="38"/>
        <v>A9035</v>
      </c>
      <c r="C40" t="s">
        <v>489</v>
      </c>
      <c r="D40" t="s">
        <v>481</v>
      </c>
      <c r="E40" t="s">
        <v>5054</v>
      </c>
      <c r="F40">
        <v>32</v>
      </c>
      <c r="G40">
        <v>66</v>
      </c>
      <c r="H40" t="s">
        <v>5574</v>
      </c>
      <c r="I40">
        <v>1</v>
      </c>
      <c r="J40" t="s">
        <v>5578</v>
      </c>
      <c r="K40" t="b">
        <v>1</v>
      </c>
      <c r="L40" t="s">
        <v>5581</v>
      </c>
      <c r="M40" t="b">
        <v>1</v>
      </c>
      <c r="N40" t="b">
        <v>1</v>
      </c>
      <c r="P40" s="45" t="str">
        <f t="shared" si="1"/>
        <v>insert into action values(</v>
      </c>
      <c r="Q40" s="45" t="str">
        <f t="shared" si="25"/>
        <v>'A9035',</v>
      </c>
      <c r="R40" s="45" t="str">
        <f t="shared" si="26"/>
        <v>'attack',</v>
      </c>
      <c r="S40" s="45" t="str">
        <f t="shared" si="27"/>
        <v>'首狩り',</v>
      </c>
      <c r="T40" s="45" t="str">
        <f t="shared" si="28"/>
        <v>'鎌による攻撃。低確率で即死',</v>
      </c>
      <c r="U40" s="45" t="str">
        <f t="shared" si="29"/>
        <v>32,</v>
      </c>
      <c r="V40" s="45" t="str">
        <f t="shared" si="30"/>
        <v>66,</v>
      </c>
      <c r="W40" s="45" t="str">
        <f t="shared" si="31"/>
        <v>'SD1034',</v>
      </c>
      <c r="X40" s="45" t="str">
        <f t="shared" si="32"/>
        <v>1,</v>
      </c>
      <c r="Y40" s="45" t="str">
        <f t="shared" si="33"/>
        <v>'ONE',</v>
      </c>
      <c r="Z40" s="45" t="str">
        <f t="shared" si="34"/>
        <v>'TRUE',</v>
      </c>
      <c r="AA40" s="45" t="str">
        <f t="shared" si="35"/>
        <v>'ENEMY',</v>
      </c>
      <c r="AB40" s="45" t="str">
        <f t="shared" si="36"/>
        <v>'TRUE',</v>
      </c>
      <c r="AC40" s="45" t="str">
        <f t="shared" si="37"/>
        <v>'TRUE'</v>
      </c>
      <c r="AD40" s="45" t="str">
        <f t="shared" si="15"/>
        <v>insert into action values('A9035','attack','首狩り','鎌による攻撃。低確率で即死',32,66,'SD1034',1,'ONE','TRUE','ENEMY','TRUE','TRUE');</v>
      </c>
      <c r="AE40" t="s">
        <v>5602</v>
      </c>
      <c r="AF40" s="45" t="str">
        <f t="shared" si="16"/>
        <v>insert into action_actionTerm values(</v>
      </c>
      <c r="AG40" s="45" t="str">
        <f t="shared" si="17"/>
        <v>'A9035',</v>
      </c>
      <c r="AH40" s="45" t="str">
        <f t="shared" si="18"/>
        <v>'AT0025'</v>
      </c>
      <c r="AI40" s="45" t="s">
        <v>1442</v>
      </c>
      <c r="AJ40" s="45" t="str">
        <f t="shared" si="19"/>
        <v>insert into action_actionTerm values('A9035','AT0025');</v>
      </c>
    </row>
    <row r="41" spans="1:36">
      <c r="A41">
        <v>9036</v>
      </c>
      <c r="B41" t="str">
        <f t="shared" si="38"/>
        <v>A9036</v>
      </c>
      <c r="C41" t="s">
        <v>489</v>
      </c>
      <c r="D41" t="s">
        <v>483</v>
      </c>
      <c r="E41" t="s">
        <v>5055</v>
      </c>
      <c r="F41">
        <v>32</v>
      </c>
      <c r="G41">
        <v>66</v>
      </c>
      <c r="H41" t="s">
        <v>5574</v>
      </c>
      <c r="I41">
        <v>1</v>
      </c>
      <c r="J41" t="s">
        <v>5578</v>
      </c>
      <c r="K41" t="b">
        <v>1</v>
      </c>
      <c r="L41" t="s">
        <v>5581</v>
      </c>
      <c r="M41" t="b">
        <v>1</v>
      </c>
      <c r="N41" t="b">
        <v>1</v>
      </c>
      <c r="P41" s="45" t="str">
        <f t="shared" si="1"/>
        <v>insert into action values(</v>
      </c>
      <c r="Q41" s="45" t="str">
        <f t="shared" si="25"/>
        <v>'A9036',</v>
      </c>
      <c r="R41" s="45" t="str">
        <f t="shared" si="26"/>
        <v>'attack',</v>
      </c>
      <c r="S41" s="45" t="str">
        <f t="shared" si="27"/>
        <v>'刈り込み',</v>
      </c>
      <c r="T41" s="45" t="str">
        <f t="shared" si="28"/>
        <v>'鎌による攻撃',</v>
      </c>
      <c r="U41" s="45" t="str">
        <f t="shared" si="29"/>
        <v>32,</v>
      </c>
      <c r="V41" s="45" t="str">
        <f t="shared" si="30"/>
        <v>66,</v>
      </c>
      <c r="W41" s="45" t="str">
        <f t="shared" si="31"/>
        <v>'SD1034',</v>
      </c>
      <c r="X41" s="45" t="str">
        <f t="shared" si="32"/>
        <v>1,</v>
      </c>
      <c r="Y41" s="45" t="str">
        <f t="shared" si="33"/>
        <v>'ONE',</v>
      </c>
      <c r="Z41" s="45" t="str">
        <f t="shared" si="34"/>
        <v>'TRUE',</v>
      </c>
      <c r="AA41" s="45" t="str">
        <f t="shared" si="35"/>
        <v>'ENEMY',</v>
      </c>
      <c r="AB41" s="45" t="str">
        <f t="shared" si="36"/>
        <v>'TRUE',</v>
      </c>
      <c r="AC41" s="45" t="str">
        <f t="shared" si="37"/>
        <v>'TRUE'</v>
      </c>
      <c r="AD41" s="45" t="str">
        <f t="shared" si="15"/>
        <v>insert into action values('A9036','attack','刈り込み','鎌による攻撃',32,66,'SD1034',1,'ONE','TRUE','ENEMY','TRUE','TRUE');</v>
      </c>
      <c r="AE41" t="s">
        <v>5602</v>
      </c>
      <c r="AF41" s="45" t="str">
        <f t="shared" si="16"/>
        <v>insert into action_actionTerm values(</v>
      </c>
      <c r="AG41" s="45" t="str">
        <f t="shared" si="17"/>
        <v>'A9036',</v>
      </c>
      <c r="AH41" s="45" t="str">
        <f t="shared" si="18"/>
        <v>'AT0025'</v>
      </c>
      <c r="AI41" s="45" t="s">
        <v>1442</v>
      </c>
      <c r="AJ41" s="45" t="str">
        <f t="shared" si="19"/>
        <v>insert into action_actionTerm values('A9036','AT0025');</v>
      </c>
    </row>
    <row r="42" spans="1:36">
      <c r="A42">
        <v>9037</v>
      </c>
      <c r="B42" t="str">
        <f t="shared" si="38"/>
        <v>A9037</v>
      </c>
      <c r="C42" t="s">
        <v>489</v>
      </c>
      <c r="D42" t="s">
        <v>550</v>
      </c>
      <c r="E42" t="s">
        <v>5053</v>
      </c>
      <c r="F42">
        <v>32</v>
      </c>
      <c r="G42">
        <v>66</v>
      </c>
      <c r="H42" t="s">
        <v>5576</v>
      </c>
      <c r="I42">
        <v>1</v>
      </c>
      <c r="J42" t="s">
        <v>5578</v>
      </c>
      <c r="K42" t="b">
        <v>0</v>
      </c>
      <c r="L42" t="s">
        <v>5582</v>
      </c>
      <c r="M42" t="b">
        <v>1</v>
      </c>
      <c r="N42" t="b">
        <v>1</v>
      </c>
      <c r="P42" s="45" t="str">
        <f t="shared" si="1"/>
        <v>insert into action values(</v>
      </c>
      <c r="Q42" s="45" t="str">
        <f t="shared" si="25"/>
        <v>'A9037',</v>
      </c>
      <c r="R42" s="45" t="str">
        <f t="shared" si="26"/>
        <v>'attack',</v>
      </c>
      <c r="S42" s="45" t="str">
        <f t="shared" si="27"/>
        <v>'簡易手当',</v>
      </c>
      <c r="T42" s="45" t="str">
        <f t="shared" si="28"/>
        <v>'近距離にいる対象一人の体力を少量回復する',</v>
      </c>
      <c r="U42" s="45" t="str">
        <f t="shared" si="29"/>
        <v>32,</v>
      </c>
      <c r="V42" s="45" t="str">
        <f t="shared" si="30"/>
        <v>66,</v>
      </c>
      <c r="W42" s="45" t="str">
        <f t="shared" si="31"/>
        <v>'SD1013',</v>
      </c>
      <c r="X42" s="45" t="str">
        <f t="shared" si="32"/>
        <v>1,</v>
      </c>
      <c r="Y42" s="45" t="str">
        <f t="shared" si="33"/>
        <v>'ONE',</v>
      </c>
      <c r="Z42" s="45" t="str">
        <f t="shared" si="34"/>
        <v>'FALSE',</v>
      </c>
      <c r="AA42" s="45" t="str">
        <f t="shared" si="35"/>
        <v>'PARTY',</v>
      </c>
      <c r="AB42" s="45" t="str">
        <f t="shared" si="36"/>
        <v>'TRUE',</v>
      </c>
      <c r="AC42" s="45" t="str">
        <f t="shared" si="37"/>
        <v>'TRUE'</v>
      </c>
      <c r="AD42" s="45" t="str">
        <f t="shared" si="15"/>
        <v>insert into action values('A9037','attack','簡易手当','近距離にいる対象一人の体力を少量回復する',32,66,'SD1013',1,'ONE','FALSE','PARTY','TRUE','TRUE');</v>
      </c>
      <c r="AF42" s="45" t="str">
        <f t="shared" si="16"/>
        <v>insert into action_actionTerm values(</v>
      </c>
      <c r="AG42" s="45" t="str">
        <f t="shared" si="17"/>
        <v>'A9037',</v>
      </c>
      <c r="AH42" s="45" t="str">
        <f t="shared" si="18"/>
        <v>''</v>
      </c>
      <c r="AI42" s="45" t="s">
        <v>1442</v>
      </c>
      <c r="AJ42" s="45" t="str">
        <f t="shared" si="19"/>
        <v>insert into action_actionTerm values('A9037','');</v>
      </c>
    </row>
    <row r="43" spans="1:36">
      <c r="A43">
        <v>9038</v>
      </c>
      <c r="B43" t="str">
        <f t="shared" si="38"/>
        <v>A9038</v>
      </c>
      <c r="C43" t="s">
        <v>489</v>
      </c>
      <c r="D43" t="s">
        <v>2908</v>
      </c>
      <c r="E43" t="s">
        <v>5052</v>
      </c>
      <c r="F43">
        <v>400</v>
      </c>
      <c r="G43">
        <v>66</v>
      </c>
      <c r="H43" t="s">
        <v>5575</v>
      </c>
      <c r="I43">
        <v>1</v>
      </c>
      <c r="J43" t="s">
        <v>5578</v>
      </c>
      <c r="K43" t="b">
        <v>1</v>
      </c>
      <c r="L43" t="s">
        <v>5581</v>
      </c>
      <c r="M43" t="b">
        <v>1</v>
      </c>
      <c r="N43" t="b">
        <v>1</v>
      </c>
      <c r="P43" s="45" t="str">
        <f t="shared" si="1"/>
        <v>insert into action values(</v>
      </c>
      <c r="Q43" s="45" t="str">
        <f t="shared" si="25"/>
        <v>'A9038',</v>
      </c>
      <c r="R43" s="45" t="str">
        <f t="shared" si="26"/>
        <v>'attack',</v>
      </c>
      <c r="S43" s="45" t="str">
        <f t="shared" si="27"/>
        <v>'魔法弾',</v>
      </c>
      <c r="T43" s="45" t="str">
        <f t="shared" si="28"/>
        <v>'魔術師の杖から発するエネルギー弾で遠くの敵に攻撃',</v>
      </c>
      <c r="U43" s="45" t="str">
        <f t="shared" si="29"/>
        <v>400,</v>
      </c>
      <c r="V43" s="45" t="str">
        <f t="shared" si="30"/>
        <v>66,</v>
      </c>
      <c r="W43" s="45" t="str">
        <f t="shared" si="31"/>
        <v>'SD1040',</v>
      </c>
      <c r="X43" s="45" t="str">
        <f t="shared" si="32"/>
        <v>1,</v>
      </c>
      <c r="Y43" s="45" t="str">
        <f t="shared" si="33"/>
        <v>'ONE',</v>
      </c>
      <c r="Z43" s="45" t="str">
        <f t="shared" si="34"/>
        <v>'TRUE',</v>
      </c>
      <c r="AA43" s="45" t="str">
        <f t="shared" si="35"/>
        <v>'ENEMY',</v>
      </c>
      <c r="AB43" s="45" t="str">
        <f t="shared" si="36"/>
        <v>'TRUE',</v>
      </c>
      <c r="AC43" s="45" t="str">
        <f t="shared" si="37"/>
        <v>'TRUE'</v>
      </c>
      <c r="AD43" s="45" t="str">
        <f t="shared" si="15"/>
        <v>insert into action values('A9038','attack','魔法弾','魔術師の杖から発するエネルギー弾で遠くの敵に攻撃',400,66,'SD1040',1,'ONE','TRUE','ENEMY','TRUE','TRUE');</v>
      </c>
      <c r="AE43" t="s">
        <v>5588</v>
      </c>
      <c r="AF43" s="45" t="str">
        <f t="shared" si="16"/>
        <v>insert into action_actionTerm values(</v>
      </c>
      <c r="AG43" s="45" t="str">
        <f t="shared" si="17"/>
        <v>'A9038',</v>
      </c>
      <c r="AH43" s="45" t="str">
        <f t="shared" si="18"/>
        <v>'AT0028'</v>
      </c>
      <c r="AI43" s="45" t="s">
        <v>1442</v>
      </c>
      <c r="AJ43" s="45" t="str">
        <f t="shared" si="19"/>
        <v>insert into action_actionTerm values('A9038','AT0028');</v>
      </c>
    </row>
    <row r="44" spans="1:36">
      <c r="A44">
        <v>9039</v>
      </c>
      <c r="B44" t="str">
        <f t="shared" si="38"/>
        <v>A9039</v>
      </c>
      <c r="C44" t="s">
        <v>489</v>
      </c>
      <c r="D44" t="s">
        <v>2907</v>
      </c>
      <c r="E44" t="s">
        <v>5051</v>
      </c>
      <c r="F44">
        <v>32</v>
      </c>
      <c r="G44">
        <v>66</v>
      </c>
      <c r="H44" t="s">
        <v>5576</v>
      </c>
      <c r="I44">
        <v>1</v>
      </c>
      <c r="J44" t="s">
        <v>5578</v>
      </c>
      <c r="K44" t="b">
        <v>0</v>
      </c>
      <c r="L44" t="s">
        <v>5582</v>
      </c>
      <c r="M44" t="b">
        <v>1</v>
      </c>
      <c r="N44" t="b">
        <v>1</v>
      </c>
      <c r="P44" s="45" t="str">
        <f t="shared" si="1"/>
        <v>insert into action values(</v>
      </c>
      <c r="Q44" s="45" t="str">
        <f t="shared" si="25"/>
        <v>'A9039',</v>
      </c>
      <c r="R44" s="45" t="str">
        <f t="shared" si="26"/>
        <v>'attack',</v>
      </c>
      <c r="S44" s="45" t="str">
        <f t="shared" si="27"/>
        <v>'蘇生',</v>
      </c>
      <c r="T44" s="45" t="str">
        <f t="shared" si="28"/>
        <v>'近距離にいる対象一体の死亡を小確率で回復する',</v>
      </c>
      <c r="U44" s="45" t="str">
        <f t="shared" si="29"/>
        <v>32,</v>
      </c>
      <c r="V44" s="45" t="str">
        <f t="shared" si="30"/>
        <v>66,</v>
      </c>
      <c r="W44" s="45" t="str">
        <f t="shared" si="31"/>
        <v>'SD1013',</v>
      </c>
      <c r="X44" s="45" t="str">
        <f t="shared" si="32"/>
        <v>1,</v>
      </c>
      <c r="Y44" s="45" t="str">
        <f t="shared" si="33"/>
        <v>'ONE',</v>
      </c>
      <c r="Z44" s="45" t="str">
        <f t="shared" si="34"/>
        <v>'FALSE',</v>
      </c>
      <c r="AA44" s="45" t="str">
        <f t="shared" si="35"/>
        <v>'PARTY',</v>
      </c>
      <c r="AB44" s="45" t="str">
        <f t="shared" si="36"/>
        <v>'TRUE',</v>
      </c>
      <c r="AC44" s="45" t="str">
        <f t="shared" si="37"/>
        <v>'TRUE'</v>
      </c>
      <c r="AD44" s="45" t="str">
        <f t="shared" si="15"/>
        <v>insert into action values('A9039','attack','蘇生','近距離にいる対象一体の死亡を小確率で回復する',32,66,'SD1013',1,'ONE','FALSE','PARTY','TRUE','TRUE');</v>
      </c>
      <c r="AF44" s="45" t="str">
        <f t="shared" si="16"/>
        <v>insert into action_actionTerm values(</v>
      </c>
      <c r="AG44" s="45" t="str">
        <f t="shared" si="17"/>
        <v>'A9039',</v>
      </c>
      <c r="AH44" s="45" t="str">
        <f t="shared" si="18"/>
        <v>''</v>
      </c>
      <c r="AI44" s="45" t="s">
        <v>1442</v>
      </c>
      <c r="AJ44" s="45" t="str">
        <f t="shared" si="19"/>
        <v>insert into action_actionTerm values('A9039','');</v>
      </c>
    </row>
    <row r="45" spans="1:36">
      <c r="A45">
        <v>9040</v>
      </c>
      <c r="B45" t="str">
        <f t="shared" si="38"/>
        <v>A9040</v>
      </c>
      <c r="C45" t="s">
        <v>489</v>
      </c>
      <c r="D45" t="s">
        <v>5030</v>
      </c>
      <c r="E45" t="s">
        <v>5050</v>
      </c>
      <c r="F45">
        <v>32</v>
      </c>
      <c r="G45">
        <v>66</v>
      </c>
      <c r="H45" t="s">
        <v>5571</v>
      </c>
      <c r="I45">
        <v>1</v>
      </c>
      <c r="J45" t="s">
        <v>5579</v>
      </c>
      <c r="K45" t="b">
        <v>1</v>
      </c>
      <c r="L45" t="s">
        <v>5581</v>
      </c>
      <c r="M45" t="b">
        <v>1</v>
      </c>
      <c r="N45" t="b">
        <v>1</v>
      </c>
      <c r="P45" s="45" t="str">
        <f t="shared" si="1"/>
        <v>insert into action values(</v>
      </c>
      <c r="Q45" s="45" t="str">
        <f t="shared" si="25"/>
        <v>'A9040',</v>
      </c>
      <c r="R45" s="45" t="str">
        <f t="shared" si="26"/>
        <v>'attack',</v>
      </c>
      <c r="S45" s="45" t="str">
        <f t="shared" si="27"/>
        <v>'紅丸切',</v>
      </c>
      <c r="T45" s="45" t="str">
        <f t="shared" si="28"/>
        <v>'刀による攻撃。低威力、複数対象',</v>
      </c>
      <c r="U45" s="45" t="str">
        <f t="shared" si="29"/>
        <v>32,</v>
      </c>
      <c r="V45" s="45" t="str">
        <f t="shared" si="30"/>
        <v>66,</v>
      </c>
      <c r="W45" s="45" t="str">
        <f t="shared" si="31"/>
        <v>'SD1019',</v>
      </c>
      <c r="X45" s="45" t="str">
        <f t="shared" si="32"/>
        <v>1,</v>
      </c>
      <c r="Y45" s="45" t="str">
        <f t="shared" si="33"/>
        <v>'IN_AREA',</v>
      </c>
      <c r="Z45" s="45" t="str">
        <f t="shared" si="34"/>
        <v>'TRUE',</v>
      </c>
      <c r="AA45" s="45" t="str">
        <f t="shared" si="35"/>
        <v>'ENEMY',</v>
      </c>
      <c r="AB45" s="45" t="str">
        <f t="shared" si="36"/>
        <v>'TRUE',</v>
      </c>
      <c r="AC45" s="45" t="str">
        <f t="shared" si="37"/>
        <v>'TRUE'</v>
      </c>
      <c r="AD45" s="45" t="str">
        <f t="shared" si="15"/>
        <v>insert into action values('A9040','attack','紅丸切','刀による攻撃。低威力、複数対象',32,66,'SD1019',1,'IN_AREA','TRUE','ENEMY','TRUE','TRUE');</v>
      </c>
      <c r="AE45" t="s">
        <v>5591</v>
      </c>
      <c r="AF45" s="45" t="str">
        <f t="shared" si="16"/>
        <v>insert into action_actionTerm values(</v>
      </c>
      <c r="AG45" s="45" t="str">
        <f t="shared" si="17"/>
        <v>'A9040',</v>
      </c>
      <c r="AH45" s="45" t="str">
        <f t="shared" si="18"/>
        <v>'AT0015'</v>
      </c>
      <c r="AI45" s="45" t="s">
        <v>1442</v>
      </c>
      <c r="AJ45" s="45" t="str">
        <f t="shared" si="19"/>
        <v>insert into action_actionTerm values('A9040','AT0015');</v>
      </c>
    </row>
    <row r="46" spans="1:36">
      <c r="A46">
        <v>9041</v>
      </c>
      <c r="B46" t="str">
        <f t="shared" si="38"/>
        <v>A9041</v>
      </c>
      <c r="C46" t="s">
        <v>489</v>
      </c>
      <c r="D46" t="s">
        <v>6050</v>
      </c>
      <c r="E46" t="s">
        <v>5034</v>
      </c>
      <c r="F46">
        <v>400</v>
      </c>
      <c r="G46">
        <v>66</v>
      </c>
      <c r="H46" t="s">
        <v>5571</v>
      </c>
      <c r="I46">
        <v>1</v>
      </c>
      <c r="J46" t="s">
        <v>5578</v>
      </c>
      <c r="K46" t="b">
        <v>1</v>
      </c>
      <c r="L46" t="s">
        <v>5581</v>
      </c>
      <c r="M46" t="b">
        <v>1</v>
      </c>
      <c r="N46" t="b">
        <v>1</v>
      </c>
      <c r="P46" s="45" t="str">
        <f t="shared" si="1"/>
        <v>insert into action values(</v>
      </c>
      <c r="Q46" s="45" t="str">
        <f t="shared" si="25"/>
        <v>'A9041',</v>
      </c>
      <c r="R46" s="45" t="str">
        <f t="shared" si="26"/>
        <v>'attack',</v>
      </c>
      <c r="S46" s="45" t="str">
        <f t="shared" si="27"/>
        <v>'魔剣飛翔',</v>
      </c>
      <c r="T46" s="45" t="str">
        <f t="shared" si="28"/>
        <v>'魔法剣により遠くの対象を攻撃',</v>
      </c>
      <c r="U46" s="45" t="str">
        <f t="shared" si="29"/>
        <v>400,</v>
      </c>
      <c r="V46" s="45" t="str">
        <f t="shared" si="30"/>
        <v>66,</v>
      </c>
      <c r="W46" s="45" t="str">
        <f t="shared" si="31"/>
        <v>'SD1019',</v>
      </c>
      <c r="X46" s="45" t="str">
        <f t="shared" si="32"/>
        <v>1,</v>
      </c>
      <c r="Y46" s="45" t="str">
        <f t="shared" si="33"/>
        <v>'ONE',</v>
      </c>
      <c r="Z46" s="45" t="str">
        <f t="shared" si="34"/>
        <v>'TRUE',</v>
      </c>
      <c r="AA46" s="45" t="str">
        <f t="shared" si="35"/>
        <v>'ENEMY',</v>
      </c>
      <c r="AB46" s="45" t="str">
        <f t="shared" si="36"/>
        <v>'TRUE',</v>
      </c>
      <c r="AC46" s="45" t="str">
        <f t="shared" si="37"/>
        <v>'TRUE'</v>
      </c>
      <c r="AD46" s="45" t="str">
        <f t="shared" si="15"/>
        <v>insert into action values('A9041','attack','魔剣飛翔','魔法剣により遠くの対象を攻撃',400,66,'SD1019',1,'ONE','TRUE','ENEMY','TRUE','TRUE');</v>
      </c>
      <c r="AE46" t="s">
        <v>5588</v>
      </c>
      <c r="AF46" s="45" t="str">
        <f t="shared" si="16"/>
        <v>insert into action_actionTerm values(</v>
      </c>
      <c r="AG46" s="45" t="str">
        <f t="shared" si="17"/>
        <v>'A9041',</v>
      </c>
      <c r="AH46" s="45" t="str">
        <f t="shared" si="18"/>
        <v>'AT0028'</v>
      </c>
      <c r="AI46" s="45" t="s">
        <v>1442</v>
      </c>
      <c r="AJ46" s="45" t="str">
        <f t="shared" si="19"/>
        <v>insert into action_actionTerm values('A9041','AT0028');</v>
      </c>
    </row>
    <row r="47" spans="1:36">
      <c r="A47">
        <v>9042</v>
      </c>
      <c r="B47" t="str">
        <f t="shared" si="38"/>
        <v>A9042</v>
      </c>
      <c r="C47" t="s">
        <v>489</v>
      </c>
      <c r="D47" t="s">
        <v>6049</v>
      </c>
      <c r="E47" t="s">
        <v>5033</v>
      </c>
      <c r="F47">
        <v>48</v>
      </c>
      <c r="G47">
        <v>66</v>
      </c>
      <c r="H47" t="s">
        <v>5571</v>
      </c>
      <c r="I47">
        <v>4</v>
      </c>
      <c r="J47" t="s">
        <v>5578</v>
      </c>
      <c r="K47" t="b">
        <v>1</v>
      </c>
      <c r="L47" t="s">
        <v>5581</v>
      </c>
      <c r="M47" t="b">
        <v>1</v>
      </c>
      <c r="N47" t="b">
        <v>1</v>
      </c>
      <c r="P47" s="45" t="str">
        <f t="shared" si="1"/>
        <v>insert into action values(</v>
      </c>
      <c r="Q47" s="45" t="str">
        <f t="shared" si="25"/>
        <v>'A9042',</v>
      </c>
      <c r="R47" s="45" t="str">
        <f t="shared" si="26"/>
        <v>'attack',</v>
      </c>
      <c r="S47" s="45" t="str">
        <f t="shared" si="27"/>
        <v>'フォースラッシュ',</v>
      </c>
      <c r="T47" s="45" t="str">
        <f t="shared" si="28"/>
        <v>'魔法剣により4回攻撃',</v>
      </c>
      <c r="U47" s="45" t="str">
        <f t="shared" si="29"/>
        <v>48,</v>
      </c>
      <c r="V47" s="45" t="str">
        <f t="shared" si="30"/>
        <v>66,</v>
      </c>
      <c r="W47" s="45" t="str">
        <f t="shared" si="31"/>
        <v>'SD1019',</v>
      </c>
      <c r="X47" s="45" t="str">
        <f t="shared" si="32"/>
        <v>4,</v>
      </c>
      <c r="Y47" s="45" t="str">
        <f t="shared" si="33"/>
        <v>'ONE',</v>
      </c>
      <c r="Z47" s="45" t="str">
        <f t="shared" si="34"/>
        <v>'TRUE',</v>
      </c>
      <c r="AA47" s="45" t="str">
        <f t="shared" si="35"/>
        <v>'ENEMY',</v>
      </c>
      <c r="AB47" s="45" t="str">
        <f t="shared" si="36"/>
        <v>'TRUE',</v>
      </c>
      <c r="AC47" s="45" t="str">
        <f t="shared" si="37"/>
        <v>'TRUE'</v>
      </c>
      <c r="AD47" s="45" t="str">
        <f t="shared" si="15"/>
        <v>insert into action values('A9042','attack','フォースラッシュ','魔法剣により4回攻撃',48,66,'SD1019',4,'ONE','TRUE','ENEMY','TRUE','TRUE');</v>
      </c>
      <c r="AE47" t="s">
        <v>5588</v>
      </c>
      <c r="AF47" s="45" t="str">
        <f t="shared" si="16"/>
        <v>insert into action_actionTerm values(</v>
      </c>
      <c r="AG47" s="45" t="str">
        <f t="shared" si="17"/>
        <v>'A9042',</v>
      </c>
      <c r="AH47" s="45" t="str">
        <f t="shared" si="18"/>
        <v>'AT0028'</v>
      </c>
      <c r="AI47" s="45" t="s">
        <v>1442</v>
      </c>
      <c r="AJ47" s="45" t="str">
        <f t="shared" si="19"/>
        <v>insert into action_actionTerm values('A9042','AT0028');</v>
      </c>
    </row>
    <row r="48" spans="1:36">
      <c r="A48">
        <v>9043</v>
      </c>
      <c r="B48" t="str">
        <f t="shared" si="38"/>
        <v>A9043</v>
      </c>
      <c r="C48" t="s">
        <v>489</v>
      </c>
      <c r="D48" t="s">
        <v>5035</v>
      </c>
      <c r="E48" t="s">
        <v>5036</v>
      </c>
      <c r="F48">
        <v>32</v>
      </c>
      <c r="G48">
        <v>66</v>
      </c>
      <c r="H48" t="s">
        <v>5571</v>
      </c>
      <c r="I48">
        <v>2</v>
      </c>
      <c r="J48" t="s">
        <v>5578</v>
      </c>
      <c r="K48" t="b">
        <v>1</v>
      </c>
      <c r="L48" t="s">
        <v>5581</v>
      </c>
      <c r="M48" t="b">
        <v>1</v>
      </c>
      <c r="N48" t="b">
        <v>1</v>
      </c>
      <c r="P48" s="45" t="str">
        <f t="shared" si="1"/>
        <v>insert into action values(</v>
      </c>
      <c r="Q48" s="45" t="str">
        <f t="shared" si="25"/>
        <v>'A9043',</v>
      </c>
      <c r="R48" s="45" t="str">
        <f t="shared" si="26"/>
        <v>'attack',</v>
      </c>
      <c r="S48" s="45" t="str">
        <f t="shared" si="27"/>
        <v>'切結',</v>
      </c>
      <c r="T48" s="45" t="str">
        <f t="shared" si="28"/>
        <v>'低威力、2回攻撃',</v>
      </c>
      <c r="U48" s="45" t="str">
        <f t="shared" si="29"/>
        <v>32,</v>
      </c>
      <c r="V48" s="45" t="str">
        <f t="shared" si="30"/>
        <v>66,</v>
      </c>
      <c r="W48" s="45" t="str">
        <f t="shared" si="31"/>
        <v>'SD1019',</v>
      </c>
      <c r="X48" s="45" t="str">
        <f t="shared" si="32"/>
        <v>2,</v>
      </c>
      <c r="Y48" s="45" t="str">
        <f t="shared" si="33"/>
        <v>'ONE',</v>
      </c>
      <c r="Z48" s="45" t="str">
        <f t="shared" si="34"/>
        <v>'TRUE',</v>
      </c>
      <c r="AA48" s="45" t="str">
        <f t="shared" si="35"/>
        <v>'ENEMY',</v>
      </c>
      <c r="AB48" s="45" t="str">
        <f t="shared" si="36"/>
        <v>'TRUE',</v>
      </c>
      <c r="AC48" s="45" t="str">
        <f t="shared" si="37"/>
        <v>'TRUE'</v>
      </c>
      <c r="AD48" s="45" t="str">
        <f t="shared" si="15"/>
        <v>insert into action values('A9043','attack','切結','低威力、2回攻撃',32,66,'SD1019',2,'ONE','TRUE','ENEMY','TRUE','TRUE');</v>
      </c>
      <c r="AE48" t="s">
        <v>5586</v>
      </c>
      <c r="AF48" s="45" t="str">
        <f t="shared" si="16"/>
        <v>insert into action_actionTerm values(</v>
      </c>
      <c r="AG48" s="45" t="str">
        <f t="shared" si="17"/>
        <v>'A9043',</v>
      </c>
      <c r="AH48" s="45" t="str">
        <f t="shared" si="18"/>
        <v>'AT0011'</v>
      </c>
      <c r="AI48" s="45" t="s">
        <v>1442</v>
      </c>
      <c r="AJ48" s="45" t="str">
        <f t="shared" si="19"/>
        <v>insert into action_actionTerm values('A9043','AT0011');</v>
      </c>
    </row>
    <row r="49" spans="1:38">
      <c r="A49">
        <v>9044</v>
      </c>
      <c r="B49" t="str">
        <f t="shared" si="38"/>
        <v>A9044</v>
      </c>
      <c r="C49" t="s">
        <v>489</v>
      </c>
      <c r="D49" t="s">
        <v>5465</v>
      </c>
      <c r="E49" t="s">
        <v>5466</v>
      </c>
      <c r="F49">
        <v>32</v>
      </c>
      <c r="G49">
        <v>66</v>
      </c>
      <c r="H49" t="s">
        <v>5571</v>
      </c>
      <c r="I49">
        <v>1</v>
      </c>
      <c r="J49" t="s">
        <v>5578</v>
      </c>
      <c r="K49" t="b">
        <v>1</v>
      </c>
      <c r="L49" t="s">
        <v>5581</v>
      </c>
      <c r="M49" t="b">
        <v>1</v>
      </c>
      <c r="N49" t="b">
        <v>1</v>
      </c>
      <c r="P49" s="45" t="str">
        <f t="shared" si="1"/>
        <v>insert into action values(</v>
      </c>
      <c r="Q49" s="45" t="str">
        <f t="shared" si="25"/>
        <v>'A9044',</v>
      </c>
      <c r="R49" s="45" t="str">
        <f t="shared" si="26"/>
        <v>'attack',</v>
      </c>
      <c r="S49" s="45" t="str">
        <f t="shared" si="27"/>
        <v>'魔人切',</v>
      </c>
      <c r="T49" s="45" t="str">
        <f t="shared" si="28"/>
        <v>'低命中、高威力',</v>
      </c>
      <c r="U49" s="45" t="str">
        <f t="shared" si="29"/>
        <v>32,</v>
      </c>
      <c r="V49" s="45" t="str">
        <f t="shared" si="30"/>
        <v>66,</v>
      </c>
      <c r="W49" s="45" t="str">
        <f t="shared" si="31"/>
        <v>'SD1019',</v>
      </c>
      <c r="X49" s="45" t="str">
        <f t="shared" si="32"/>
        <v>1,</v>
      </c>
      <c r="Y49" s="45" t="str">
        <f t="shared" si="33"/>
        <v>'ONE',</v>
      </c>
      <c r="Z49" s="45" t="str">
        <f t="shared" si="34"/>
        <v>'TRUE',</v>
      </c>
      <c r="AA49" s="45" t="str">
        <f t="shared" si="35"/>
        <v>'ENEMY',</v>
      </c>
      <c r="AB49" s="45" t="str">
        <f t="shared" si="36"/>
        <v>'TRUE',</v>
      </c>
      <c r="AC49" s="45" t="str">
        <f t="shared" si="37"/>
        <v>'TRUE'</v>
      </c>
      <c r="AD49" s="45" t="str">
        <f t="shared" si="15"/>
        <v>insert into action values('A9044','attack','魔人切','低命中、高威力',32,66,'SD1019',1,'ONE','TRUE','ENEMY','TRUE','TRUE');</v>
      </c>
      <c r="AE49" t="s">
        <v>5586</v>
      </c>
      <c r="AF49" s="45" t="str">
        <f t="shared" si="16"/>
        <v>insert into action_actionTerm values(</v>
      </c>
      <c r="AG49" s="45" t="str">
        <f t="shared" si="17"/>
        <v>'A9044',</v>
      </c>
      <c r="AH49" s="45" t="str">
        <f t="shared" si="18"/>
        <v>'AT0011'</v>
      </c>
      <c r="AI49" s="45" t="s">
        <v>1442</v>
      </c>
      <c r="AJ49" s="45" t="str">
        <f t="shared" si="19"/>
        <v>insert into action_actionTerm values('A9044','AT0011');</v>
      </c>
    </row>
    <row r="50" spans="1:38">
      <c r="A50">
        <v>9045</v>
      </c>
      <c r="B50" t="str">
        <f t="shared" si="38"/>
        <v>A9045</v>
      </c>
      <c r="C50" t="s">
        <v>489</v>
      </c>
      <c r="D50" t="s">
        <v>5546</v>
      </c>
      <c r="E50" t="s">
        <v>5549</v>
      </c>
      <c r="F50">
        <v>32</v>
      </c>
      <c r="G50">
        <v>66</v>
      </c>
      <c r="H50" t="s">
        <v>5572</v>
      </c>
      <c r="I50">
        <v>1</v>
      </c>
      <c r="J50" t="s">
        <v>5579</v>
      </c>
      <c r="K50" t="b">
        <v>1</v>
      </c>
      <c r="L50" t="s">
        <v>5581</v>
      </c>
      <c r="M50" t="b">
        <v>1</v>
      </c>
      <c r="N50" t="b">
        <v>1</v>
      </c>
      <c r="P50" s="45" t="str">
        <f t="shared" si="1"/>
        <v>insert into action values(</v>
      </c>
      <c r="Q50" s="45" t="str">
        <f t="shared" si="25"/>
        <v>'A9045',</v>
      </c>
      <c r="R50" s="45" t="str">
        <f t="shared" si="26"/>
        <v>'attack',</v>
      </c>
      <c r="S50" s="45" t="str">
        <f t="shared" si="27"/>
        <v>'振り回し',</v>
      </c>
      <c r="T50" s="45" t="str">
        <f t="shared" si="28"/>
        <v>'近距離にいる対象全員に攻撃',</v>
      </c>
      <c r="U50" s="45" t="str">
        <f t="shared" si="29"/>
        <v>32,</v>
      </c>
      <c r="V50" s="45" t="str">
        <f t="shared" si="30"/>
        <v>66,</v>
      </c>
      <c r="W50" s="45" t="str">
        <f t="shared" si="31"/>
        <v>'SD1021',</v>
      </c>
      <c r="X50" s="45" t="str">
        <f t="shared" si="32"/>
        <v>1,</v>
      </c>
      <c r="Y50" s="45" t="str">
        <f t="shared" si="33"/>
        <v>'IN_AREA',</v>
      </c>
      <c r="Z50" s="45" t="str">
        <f t="shared" si="34"/>
        <v>'TRUE',</v>
      </c>
      <c r="AA50" s="45" t="str">
        <f t="shared" si="35"/>
        <v>'ENEMY',</v>
      </c>
      <c r="AB50" s="45" t="str">
        <f t="shared" si="36"/>
        <v>'TRUE',</v>
      </c>
      <c r="AC50" s="45" t="str">
        <f t="shared" si="37"/>
        <v>'TRUE'</v>
      </c>
      <c r="AD50" s="45" t="str">
        <f t="shared" si="15"/>
        <v>insert into action values('A9045','attack','振り回し','近距離にいる対象全員に攻撃',32,66,'SD1021',1,'IN_AREA','TRUE','ENEMY','TRUE','TRUE');</v>
      </c>
      <c r="AE50" t="s">
        <v>5603</v>
      </c>
      <c r="AF50" s="45" t="str">
        <f t="shared" si="16"/>
        <v>insert into action_actionTerm values(</v>
      </c>
      <c r="AG50" s="45" t="str">
        <f t="shared" si="17"/>
        <v>'A9045',</v>
      </c>
      <c r="AH50" s="45" t="str">
        <f t="shared" si="18"/>
        <v>'AT0024'</v>
      </c>
      <c r="AI50" s="45" t="s">
        <v>1442</v>
      </c>
      <c r="AJ50" s="45" t="str">
        <f t="shared" si="19"/>
        <v>insert into action_actionTerm values('A9045','AT0024');</v>
      </c>
    </row>
    <row r="51" spans="1:38">
      <c r="A51">
        <v>9046</v>
      </c>
      <c r="B51" t="str">
        <f t="shared" si="38"/>
        <v>A9046</v>
      </c>
      <c r="C51" t="s">
        <v>489</v>
      </c>
      <c r="D51" t="s">
        <v>5547</v>
      </c>
      <c r="E51" t="s">
        <v>5548</v>
      </c>
      <c r="F51">
        <v>32</v>
      </c>
      <c r="G51">
        <v>66</v>
      </c>
      <c r="H51" t="s">
        <v>5572</v>
      </c>
      <c r="I51">
        <v>1</v>
      </c>
      <c r="J51" t="s">
        <v>5578</v>
      </c>
      <c r="K51" t="b">
        <v>1</v>
      </c>
      <c r="L51" t="s">
        <v>5581</v>
      </c>
      <c r="M51" t="b">
        <v>1</v>
      </c>
      <c r="N51" t="b">
        <v>1</v>
      </c>
      <c r="P51" s="45" t="str">
        <f t="shared" si="1"/>
        <v>insert into action values(</v>
      </c>
      <c r="Q51" s="45" t="str">
        <f t="shared" si="25"/>
        <v>'A9046',</v>
      </c>
      <c r="R51" s="45" t="str">
        <f t="shared" si="26"/>
        <v>'attack',</v>
      </c>
      <c r="S51" s="45" t="str">
        <f t="shared" si="27"/>
        <v>'秘孔付',</v>
      </c>
      <c r="T51" s="45" t="str">
        <f t="shared" si="28"/>
        <v>'低命中、高威力',</v>
      </c>
      <c r="U51" s="45" t="str">
        <f t="shared" si="29"/>
        <v>32,</v>
      </c>
      <c r="V51" s="45" t="str">
        <f t="shared" si="30"/>
        <v>66,</v>
      </c>
      <c r="W51" s="45" t="str">
        <f t="shared" si="31"/>
        <v>'SD1021',</v>
      </c>
      <c r="X51" s="45" t="str">
        <f t="shared" si="32"/>
        <v>1,</v>
      </c>
      <c r="Y51" s="45" t="str">
        <f t="shared" si="33"/>
        <v>'ONE',</v>
      </c>
      <c r="Z51" s="45" t="str">
        <f t="shared" si="34"/>
        <v>'TRUE',</v>
      </c>
      <c r="AA51" s="45" t="str">
        <f t="shared" si="35"/>
        <v>'ENEMY',</v>
      </c>
      <c r="AB51" s="45" t="str">
        <f t="shared" si="36"/>
        <v>'TRUE',</v>
      </c>
      <c r="AC51" s="45" t="str">
        <f t="shared" si="37"/>
        <v>'TRUE'</v>
      </c>
      <c r="AD51" s="45" t="str">
        <f t="shared" si="15"/>
        <v>insert into action values('A9046','attack','秘孔付','低命中、高威力',32,66,'SD1021',1,'ONE','TRUE','ENEMY','TRUE','TRUE');</v>
      </c>
      <c r="AE51" t="s">
        <v>5603</v>
      </c>
      <c r="AF51" s="45" t="str">
        <f t="shared" si="16"/>
        <v>insert into action_actionTerm values(</v>
      </c>
      <c r="AG51" s="45" t="str">
        <f t="shared" si="17"/>
        <v>'A9046',</v>
      </c>
      <c r="AH51" s="45" t="str">
        <f t="shared" si="18"/>
        <v>'AT0024'</v>
      </c>
      <c r="AI51" s="45" t="s">
        <v>1442</v>
      </c>
      <c r="AJ51" s="45" t="str">
        <f t="shared" si="19"/>
        <v>insert into action_actionTerm values('A9046','AT0024');</v>
      </c>
    </row>
    <row r="52" spans="1:38">
      <c r="A52">
        <v>9047</v>
      </c>
      <c r="B52" t="str">
        <f t="shared" si="38"/>
        <v>A9047</v>
      </c>
      <c r="C52" t="s">
        <v>489</v>
      </c>
      <c r="D52" t="s">
        <v>468</v>
      </c>
      <c r="E52" t="s">
        <v>5552</v>
      </c>
      <c r="F52">
        <v>32</v>
      </c>
      <c r="G52">
        <v>66</v>
      </c>
      <c r="H52" t="s">
        <v>5571</v>
      </c>
      <c r="I52">
        <v>1</v>
      </c>
      <c r="J52" t="s">
        <v>5578</v>
      </c>
      <c r="K52" t="b">
        <v>1</v>
      </c>
      <c r="L52" t="s">
        <v>5581</v>
      </c>
      <c r="M52" t="b">
        <v>1</v>
      </c>
      <c r="N52" t="b">
        <v>1</v>
      </c>
      <c r="P52" s="45" t="str">
        <f t="shared" si="1"/>
        <v>insert into action values(</v>
      </c>
      <c r="Q52" s="45" t="str">
        <f t="shared" si="25"/>
        <v>'A9047',</v>
      </c>
      <c r="R52" s="45" t="str">
        <f t="shared" si="26"/>
        <v>'attack',</v>
      </c>
      <c r="S52" s="45" t="str">
        <f t="shared" si="27"/>
        <v>'刺突',</v>
      </c>
      <c r="T52" s="45" t="str">
        <f t="shared" si="28"/>
        <v>'槍による通常攻撃',</v>
      </c>
      <c r="U52" s="45" t="str">
        <f t="shared" si="29"/>
        <v>32,</v>
      </c>
      <c r="V52" s="45" t="str">
        <f t="shared" si="30"/>
        <v>66,</v>
      </c>
      <c r="W52" s="45" t="str">
        <f t="shared" si="31"/>
        <v>'SD1019',</v>
      </c>
      <c r="X52" s="45" t="str">
        <f t="shared" si="32"/>
        <v>1,</v>
      </c>
      <c r="Y52" s="45" t="str">
        <f t="shared" si="33"/>
        <v>'ONE',</v>
      </c>
      <c r="Z52" s="45" t="str">
        <f t="shared" si="34"/>
        <v>'TRUE',</v>
      </c>
      <c r="AA52" s="45" t="str">
        <f t="shared" si="35"/>
        <v>'ENEMY',</v>
      </c>
      <c r="AB52" s="45" t="str">
        <f t="shared" si="36"/>
        <v>'TRUE',</v>
      </c>
      <c r="AC52" s="45" t="str">
        <f t="shared" si="37"/>
        <v>'TRUE'</v>
      </c>
      <c r="AD52" s="45" t="str">
        <f t="shared" si="15"/>
        <v>insert into action values('A9047','attack','刺突','槍による通常攻撃',32,66,'SD1019',1,'ONE','TRUE','ENEMY','TRUE','TRUE');</v>
      </c>
      <c r="AE52" t="s">
        <v>5592</v>
      </c>
      <c r="AF52" s="45" t="str">
        <f t="shared" si="16"/>
        <v>insert into action_actionTerm values(</v>
      </c>
      <c r="AG52" s="45" t="str">
        <f t="shared" si="17"/>
        <v>'A9047',</v>
      </c>
      <c r="AH52" s="45" t="str">
        <f t="shared" si="18"/>
        <v>'AT0016'</v>
      </c>
      <c r="AI52" s="45" t="s">
        <v>1442</v>
      </c>
      <c r="AJ52" s="45" t="str">
        <f t="shared" si="19"/>
        <v>insert into action_actionTerm values('A9047','AT0016');</v>
      </c>
    </row>
    <row r="53" spans="1:38">
      <c r="A53">
        <v>9048</v>
      </c>
      <c r="B53" t="str">
        <f t="shared" si="38"/>
        <v>A9048</v>
      </c>
      <c r="C53" t="s">
        <v>489</v>
      </c>
      <c r="D53" t="s">
        <v>5550</v>
      </c>
      <c r="E53" t="s">
        <v>5553</v>
      </c>
      <c r="F53">
        <v>32</v>
      </c>
      <c r="G53">
        <v>66</v>
      </c>
      <c r="H53" t="s">
        <v>5574</v>
      </c>
      <c r="I53">
        <v>1</v>
      </c>
      <c r="J53" t="s">
        <v>5578</v>
      </c>
      <c r="K53" t="b">
        <v>1</v>
      </c>
      <c r="L53" t="s">
        <v>5581</v>
      </c>
      <c r="M53" t="b">
        <v>1</v>
      </c>
      <c r="N53" t="b">
        <v>1</v>
      </c>
      <c r="P53" s="45" t="str">
        <f t="shared" si="1"/>
        <v>insert into action values(</v>
      </c>
      <c r="Q53" s="45" t="str">
        <f t="shared" si="25"/>
        <v>'A9048',</v>
      </c>
      <c r="R53" s="45" t="str">
        <f t="shared" si="26"/>
        <v>'attack',</v>
      </c>
      <c r="S53" s="45" t="str">
        <f t="shared" si="27"/>
        <v>'振り下ろし',</v>
      </c>
      <c r="T53" s="45" t="str">
        <f t="shared" si="28"/>
        <v>'槍による通常攻撃、高威力、低命中',</v>
      </c>
      <c r="U53" s="45" t="str">
        <f t="shared" si="29"/>
        <v>32,</v>
      </c>
      <c r="V53" s="45" t="str">
        <f t="shared" si="30"/>
        <v>66,</v>
      </c>
      <c r="W53" s="45" t="str">
        <f t="shared" si="31"/>
        <v>'SD1034',</v>
      </c>
      <c r="X53" s="45" t="str">
        <f t="shared" si="32"/>
        <v>1,</v>
      </c>
      <c r="Y53" s="45" t="str">
        <f t="shared" si="33"/>
        <v>'ONE',</v>
      </c>
      <c r="Z53" s="45" t="str">
        <f t="shared" si="34"/>
        <v>'TRUE',</v>
      </c>
      <c r="AA53" s="45" t="str">
        <f t="shared" si="35"/>
        <v>'ENEMY',</v>
      </c>
      <c r="AB53" s="45" t="str">
        <f t="shared" si="36"/>
        <v>'TRUE',</v>
      </c>
      <c r="AC53" s="45" t="str">
        <f t="shared" si="37"/>
        <v>'TRUE'</v>
      </c>
      <c r="AD53" s="45" t="str">
        <f t="shared" si="15"/>
        <v>insert into action values('A9048','attack','振り下ろし','槍による通常攻撃、高威力、低命中',32,66,'SD1034',1,'ONE','TRUE','ENEMY','TRUE','TRUE');</v>
      </c>
      <c r="AE53" t="s">
        <v>5592</v>
      </c>
      <c r="AF53" s="45" t="str">
        <f t="shared" si="16"/>
        <v>insert into action_actionTerm values(</v>
      </c>
      <c r="AG53" s="45" t="str">
        <f t="shared" si="17"/>
        <v>'A9048',</v>
      </c>
      <c r="AH53" s="45" t="str">
        <f t="shared" si="18"/>
        <v>'AT0016'</v>
      </c>
      <c r="AI53" s="45" t="s">
        <v>1442</v>
      </c>
      <c r="AJ53" s="45" t="str">
        <f t="shared" si="19"/>
        <v>insert into action_actionTerm values('A9048','AT0016');</v>
      </c>
    </row>
    <row r="54" spans="1:38">
      <c r="A54">
        <v>9049</v>
      </c>
      <c r="B54" t="str">
        <f t="shared" si="38"/>
        <v>A9049</v>
      </c>
      <c r="C54" t="s">
        <v>489</v>
      </c>
      <c r="D54" t="s">
        <v>5551</v>
      </c>
      <c r="E54" t="s">
        <v>5554</v>
      </c>
      <c r="F54">
        <v>32</v>
      </c>
      <c r="G54">
        <v>66</v>
      </c>
      <c r="H54" t="s">
        <v>5571</v>
      </c>
      <c r="I54">
        <v>1</v>
      </c>
      <c r="J54" t="s">
        <v>5579</v>
      </c>
      <c r="K54" t="b">
        <v>1</v>
      </c>
      <c r="L54" t="s">
        <v>5581</v>
      </c>
      <c r="M54" t="b">
        <v>1</v>
      </c>
      <c r="N54" t="b">
        <v>1</v>
      </c>
      <c r="P54" s="45" t="str">
        <f t="shared" si="1"/>
        <v>insert into action values(</v>
      </c>
      <c r="Q54" s="45" t="str">
        <f t="shared" si="25"/>
        <v>'A9049',</v>
      </c>
      <c r="R54" s="45" t="str">
        <f t="shared" si="26"/>
        <v>'attack',</v>
      </c>
      <c r="S54" s="45" t="str">
        <f t="shared" si="27"/>
        <v>'大立回',</v>
      </c>
      <c r="T54" s="45" t="str">
        <f t="shared" si="28"/>
        <v>'対象全員に攻撃',</v>
      </c>
      <c r="U54" s="45" t="str">
        <f t="shared" si="29"/>
        <v>32,</v>
      </c>
      <c r="V54" s="45" t="str">
        <f t="shared" si="30"/>
        <v>66,</v>
      </c>
      <c r="W54" s="45" t="str">
        <f t="shared" si="31"/>
        <v>'SD1019',</v>
      </c>
      <c r="X54" s="45" t="str">
        <f t="shared" si="32"/>
        <v>1,</v>
      </c>
      <c r="Y54" s="45" t="str">
        <f t="shared" si="33"/>
        <v>'IN_AREA',</v>
      </c>
      <c r="Z54" s="45" t="str">
        <f t="shared" si="34"/>
        <v>'TRUE',</v>
      </c>
      <c r="AA54" s="45" t="str">
        <f t="shared" si="35"/>
        <v>'ENEMY',</v>
      </c>
      <c r="AB54" s="45" t="str">
        <f t="shared" si="36"/>
        <v>'TRUE',</v>
      </c>
      <c r="AC54" s="45" t="str">
        <f t="shared" si="37"/>
        <v>'TRUE'</v>
      </c>
      <c r="AD54" s="45" t="str">
        <f t="shared" si="15"/>
        <v>insert into action values('A9049','attack','大立回','対象全員に攻撃',32,66,'SD1019',1,'IN_AREA','TRUE','ENEMY','TRUE','TRUE');</v>
      </c>
      <c r="AE54" t="s">
        <v>5592</v>
      </c>
      <c r="AF54" s="45" t="str">
        <f t="shared" si="16"/>
        <v>insert into action_actionTerm values(</v>
      </c>
      <c r="AG54" s="45" t="str">
        <f t="shared" si="17"/>
        <v>'A9049',</v>
      </c>
      <c r="AH54" s="45" t="str">
        <f t="shared" si="18"/>
        <v>'AT0016'</v>
      </c>
      <c r="AI54" s="45" t="s">
        <v>1442</v>
      </c>
      <c r="AJ54" s="45" t="str">
        <f t="shared" si="19"/>
        <v>insert into action_actionTerm values('A9049','AT0016');</v>
      </c>
    </row>
    <row r="55" spans="1:38">
      <c r="A55">
        <v>9050</v>
      </c>
      <c r="B55" t="str">
        <f t="shared" si="38"/>
        <v>A9050</v>
      </c>
      <c r="C55" t="s">
        <v>489</v>
      </c>
      <c r="D55" t="s">
        <v>5048</v>
      </c>
      <c r="E55" t="s">
        <v>5568</v>
      </c>
      <c r="F55">
        <v>32</v>
      </c>
      <c r="G55">
        <v>66</v>
      </c>
      <c r="H55" t="s">
        <v>5572</v>
      </c>
      <c r="I55">
        <v>1</v>
      </c>
      <c r="J55" t="s">
        <v>5578</v>
      </c>
      <c r="K55" t="b">
        <v>1</v>
      </c>
      <c r="L55" t="s">
        <v>5581</v>
      </c>
      <c r="M55" t="b">
        <v>1</v>
      </c>
      <c r="N55" t="b">
        <v>1</v>
      </c>
      <c r="P55" s="45" t="str">
        <f t="shared" si="1"/>
        <v>insert into action values(</v>
      </c>
      <c r="Q55" s="45" t="str">
        <f t="shared" si="25"/>
        <v>'A9050',</v>
      </c>
      <c r="R55" s="45" t="str">
        <f t="shared" si="26"/>
        <v>'attack',</v>
      </c>
      <c r="S55" s="45" t="str">
        <f t="shared" si="27"/>
        <v>'殴打',</v>
      </c>
      <c r="T55" s="45" t="str">
        <f t="shared" si="28"/>
        <v>'フレイルによる通常攻撃',</v>
      </c>
      <c r="U55" s="45" t="str">
        <f t="shared" si="29"/>
        <v>32,</v>
      </c>
      <c r="V55" s="45" t="str">
        <f t="shared" si="30"/>
        <v>66,</v>
      </c>
      <c r="W55" s="45" t="str">
        <f t="shared" si="31"/>
        <v>'SD1021',</v>
      </c>
      <c r="X55" s="45" t="str">
        <f t="shared" si="32"/>
        <v>1,</v>
      </c>
      <c r="Y55" s="45" t="str">
        <f t="shared" si="33"/>
        <v>'ONE',</v>
      </c>
      <c r="Z55" s="45" t="str">
        <f t="shared" si="34"/>
        <v>'TRUE',</v>
      </c>
      <c r="AA55" s="45" t="str">
        <f t="shared" si="35"/>
        <v>'ENEMY',</v>
      </c>
      <c r="AB55" s="45" t="str">
        <f t="shared" si="36"/>
        <v>'TRUE',</v>
      </c>
      <c r="AC55" s="45" t="str">
        <f t="shared" si="37"/>
        <v>'TRUE'</v>
      </c>
      <c r="AD55" s="45" t="str">
        <f t="shared" si="15"/>
        <v>insert into action values('A9050','attack','殴打','フレイルによる通常攻撃',32,66,'SD1021',1,'ONE','TRUE','ENEMY','TRUE','TRUE');</v>
      </c>
      <c r="AE55" t="s">
        <v>5603</v>
      </c>
      <c r="AF55" s="45" t="str">
        <f t="shared" si="16"/>
        <v>insert into action_actionTerm values(</v>
      </c>
      <c r="AG55" s="45" t="str">
        <f t="shared" si="17"/>
        <v>'A9050',</v>
      </c>
      <c r="AH55" s="45" t="str">
        <f t="shared" si="18"/>
        <v>'AT0024'</v>
      </c>
      <c r="AI55" s="45" t="s">
        <v>1442</v>
      </c>
      <c r="AJ55" s="45" t="str">
        <f t="shared" si="19"/>
        <v>insert into action_actionTerm values('A9050','AT0024');</v>
      </c>
    </row>
    <row r="56" spans="1:38">
      <c r="A56">
        <v>9051</v>
      </c>
      <c r="B56" t="str">
        <f t="shared" si="38"/>
        <v>A9051</v>
      </c>
      <c r="C56" t="s">
        <v>489</v>
      </c>
      <c r="D56" t="s">
        <v>5569</v>
      </c>
      <c r="E56" t="s">
        <v>5570</v>
      </c>
      <c r="F56">
        <v>32</v>
      </c>
      <c r="G56">
        <v>66</v>
      </c>
      <c r="H56" t="s">
        <v>5571</v>
      </c>
      <c r="I56">
        <v>1</v>
      </c>
      <c r="J56" t="s">
        <v>5578</v>
      </c>
      <c r="K56" t="b">
        <v>1</v>
      </c>
      <c r="L56" t="s">
        <v>5581</v>
      </c>
      <c r="M56" t="b">
        <v>1</v>
      </c>
      <c r="N56" t="b">
        <v>1</v>
      </c>
      <c r="P56" s="45" t="str">
        <f t="shared" si="1"/>
        <v>insert into action values(</v>
      </c>
      <c r="Q56" s="45" t="str">
        <f t="shared" si="25"/>
        <v>'A9051',</v>
      </c>
      <c r="R56" s="45" t="str">
        <f t="shared" si="26"/>
        <v>'attack',</v>
      </c>
      <c r="S56" s="45" t="str">
        <f t="shared" si="27"/>
        <v>'流槍三連撃',</v>
      </c>
      <c r="T56" s="45" t="str">
        <f t="shared" si="28"/>
        <v>'槍による攻撃',</v>
      </c>
      <c r="U56" s="45" t="str">
        <f t="shared" si="29"/>
        <v>32,</v>
      </c>
      <c r="V56" s="45" t="str">
        <f t="shared" si="30"/>
        <v>66,</v>
      </c>
      <c r="W56" s="45" t="str">
        <f t="shared" si="31"/>
        <v>'SD1019',</v>
      </c>
      <c r="X56" s="45" t="str">
        <f t="shared" si="32"/>
        <v>1,</v>
      </c>
      <c r="Y56" s="45" t="str">
        <f t="shared" si="33"/>
        <v>'ONE',</v>
      </c>
      <c r="Z56" s="45" t="str">
        <f t="shared" si="34"/>
        <v>'TRUE',</v>
      </c>
      <c r="AA56" s="45" t="str">
        <f t="shared" si="35"/>
        <v>'ENEMY',</v>
      </c>
      <c r="AB56" s="45" t="str">
        <f t="shared" si="36"/>
        <v>'TRUE',</v>
      </c>
      <c r="AC56" s="45" t="str">
        <f t="shared" si="37"/>
        <v>'TRUE'</v>
      </c>
      <c r="AD56" s="45" t="str">
        <f t="shared" si="15"/>
        <v>insert into action values('A9051','attack','流槍三連撃','槍による攻撃',32,66,'SD1019',1,'ONE','TRUE','ENEMY','TRUE','TRUE');</v>
      </c>
      <c r="AE56" t="s">
        <v>5592</v>
      </c>
      <c r="AF56" s="45" t="str">
        <f t="shared" si="16"/>
        <v>insert into action_actionTerm values(</v>
      </c>
      <c r="AG56" s="45" t="str">
        <f t="shared" si="17"/>
        <v>'A9051',</v>
      </c>
      <c r="AH56" s="45" t="str">
        <f t="shared" si="18"/>
        <v>'AT0016'</v>
      </c>
      <c r="AI56" s="45" t="s">
        <v>1442</v>
      </c>
      <c r="AJ56" s="45" t="str">
        <f t="shared" si="19"/>
        <v>insert into action_actionTerm values('A9051','AT0016');</v>
      </c>
    </row>
    <row r="57" spans="1:38">
      <c r="A57">
        <v>9052</v>
      </c>
      <c r="B57" t="str">
        <f t="shared" si="38"/>
        <v>A9052</v>
      </c>
      <c r="C57" t="s">
        <v>489</v>
      </c>
      <c r="D57" t="s">
        <v>2905</v>
      </c>
      <c r="E57" t="s">
        <v>2906</v>
      </c>
      <c r="F57">
        <v>24</v>
      </c>
      <c r="G57">
        <v>66</v>
      </c>
      <c r="H57" t="s">
        <v>5571</v>
      </c>
      <c r="I57">
        <v>1</v>
      </c>
      <c r="J57" t="s">
        <v>5578</v>
      </c>
      <c r="K57" t="b">
        <v>1</v>
      </c>
      <c r="L57" t="s">
        <v>5581</v>
      </c>
      <c r="M57" t="b">
        <v>1</v>
      </c>
      <c r="N57" t="b">
        <v>1</v>
      </c>
      <c r="P57" s="45" t="str">
        <f t="shared" si="1"/>
        <v>insert into action values(</v>
      </c>
      <c r="Q57" s="45" t="str">
        <f t="shared" si="25"/>
        <v>'A9052',</v>
      </c>
      <c r="R57" s="45" t="str">
        <f t="shared" si="26"/>
        <v>'attack',</v>
      </c>
      <c r="S57" s="45" t="str">
        <f t="shared" si="27"/>
        <v>'ちょんぎり',</v>
      </c>
      <c r="T57" s="45" t="str">
        <f t="shared" si="28"/>
        <v>'単体に斬撃ダメージ。まれに即死。',</v>
      </c>
      <c r="U57" s="45" t="str">
        <f t="shared" si="29"/>
        <v>24,</v>
      </c>
      <c r="V57" s="45" t="str">
        <f t="shared" si="30"/>
        <v>66,</v>
      </c>
      <c r="W57" s="45" t="str">
        <f t="shared" si="31"/>
        <v>'SD1019',</v>
      </c>
      <c r="X57" s="45" t="str">
        <f t="shared" si="32"/>
        <v>1,</v>
      </c>
      <c r="Y57" s="45" t="str">
        <f t="shared" si="33"/>
        <v>'ONE',</v>
      </c>
      <c r="Z57" s="45" t="str">
        <f t="shared" si="34"/>
        <v>'TRUE',</v>
      </c>
      <c r="AA57" s="45" t="str">
        <f t="shared" si="35"/>
        <v>'ENEMY',</v>
      </c>
      <c r="AB57" s="45" t="str">
        <f t="shared" si="36"/>
        <v>'TRUE',</v>
      </c>
      <c r="AC57" s="45" t="str">
        <f t="shared" si="37"/>
        <v>'TRUE'</v>
      </c>
      <c r="AD57" s="45" t="str">
        <f t="shared" si="15"/>
        <v>insert into action values('A9052','attack','ちょんぎり','単体に斬撃ダメージ。まれに即死。',24,66,'SD1019',1,'ONE','TRUE','ENEMY','TRUE','TRUE');</v>
      </c>
      <c r="AE57" t="s">
        <v>5584</v>
      </c>
      <c r="AF57" s="45" t="str">
        <f t="shared" si="16"/>
        <v>insert into action_actionTerm values(</v>
      </c>
      <c r="AG57" s="45" t="str">
        <f t="shared" si="17"/>
        <v>'A9052',</v>
      </c>
      <c r="AH57" s="45" t="str">
        <f t="shared" si="18"/>
        <v>'AT0032'</v>
      </c>
      <c r="AI57" s="45" t="s">
        <v>1442</v>
      </c>
      <c r="AJ57" s="45" t="str">
        <f t="shared" si="19"/>
        <v>insert into action_actionTerm values('A9052','AT0032');</v>
      </c>
      <c r="AL57" t="s">
        <v>5995</v>
      </c>
    </row>
    <row r="58" spans="1:38">
      <c r="A58">
        <v>9053</v>
      </c>
      <c r="B58" t="str">
        <f t="shared" si="38"/>
        <v>A9053</v>
      </c>
      <c r="C58" t="s">
        <v>489</v>
      </c>
      <c r="D58" t="s">
        <v>6048</v>
      </c>
      <c r="E58" t="s">
        <v>5605</v>
      </c>
      <c r="F58">
        <v>48</v>
      </c>
      <c r="G58">
        <v>66</v>
      </c>
      <c r="H58" t="s">
        <v>5571</v>
      </c>
      <c r="I58">
        <v>1</v>
      </c>
      <c r="J58" t="s">
        <v>5577</v>
      </c>
      <c r="K58" t="b">
        <v>1</v>
      </c>
      <c r="L58" t="s">
        <v>1499</v>
      </c>
      <c r="M58" t="b">
        <v>1</v>
      </c>
      <c r="N58" t="b">
        <v>1</v>
      </c>
      <c r="P58" s="45" t="str">
        <f t="shared" si="1"/>
        <v>insert into action values(</v>
      </c>
      <c r="Q58" s="45" t="str">
        <f t="shared" si="25"/>
        <v>'A9053',</v>
      </c>
      <c r="R58" s="45" t="str">
        <f t="shared" si="26"/>
        <v>'attack',</v>
      </c>
      <c r="S58" s="45" t="str">
        <f t="shared" si="27"/>
        <v>'魔剣の一撃',</v>
      </c>
      <c r="T58" s="45" t="str">
        <f t="shared" si="28"/>
        <v>'魔法剣による攻撃',</v>
      </c>
      <c r="U58" s="45" t="str">
        <f t="shared" si="29"/>
        <v>48,</v>
      </c>
      <c r="V58" s="45" t="str">
        <f t="shared" si="30"/>
        <v>66,</v>
      </c>
      <c r="W58" s="45" t="str">
        <f t="shared" si="31"/>
        <v>'SD1019',</v>
      </c>
      <c r="X58" s="45" t="str">
        <f t="shared" si="32"/>
        <v>1,</v>
      </c>
      <c r="Y58" s="45" t="str">
        <f t="shared" si="33"/>
        <v>'ONE',</v>
      </c>
      <c r="Z58" s="45" t="str">
        <f t="shared" si="34"/>
        <v>'TRUE',</v>
      </c>
      <c r="AA58" s="45" t="str">
        <f t="shared" si="35"/>
        <v>'ENEMY',</v>
      </c>
      <c r="AB58" s="45" t="str">
        <f t="shared" si="36"/>
        <v>'TRUE',</v>
      </c>
      <c r="AC58" s="45" t="str">
        <f t="shared" si="37"/>
        <v>'TRUE'</v>
      </c>
      <c r="AD58" s="45" t="str">
        <f t="shared" si="15"/>
        <v>insert into action values('A9053','attack','魔剣の一撃','魔法剣による攻撃',48,66,'SD1019',1,'ONE','TRUE','ENEMY','TRUE','TRUE');</v>
      </c>
      <c r="AE58" t="s">
        <v>5588</v>
      </c>
      <c r="AF58" s="45" t="str">
        <f t="shared" si="16"/>
        <v>insert into action_actionTerm values(</v>
      </c>
      <c r="AG58" s="45" t="str">
        <f t="shared" si="17"/>
        <v>'A9053',</v>
      </c>
      <c r="AH58" s="45" t="str">
        <f t="shared" si="18"/>
        <v>'AT0028'</v>
      </c>
      <c r="AI58" s="45" t="s">
        <v>1442</v>
      </c>
      <c r="AJ58" s="45" t="str">
        <f t="shared" si="19"/>
        <v>insert into action_actionTerm values('A9053','AT0028');</v>
      </c>
    </row>
    <row r="59" spans="1:38">
      <c r="A59">
        <v>9054</v>
      </c>
      <c r="B59" t="str">
        <f t="shared" si="38"/>
        <v>A9054</v>
      </c>
    </row>
    <row r="60" spans="1:38">
      <c r="A60">
        <v>9055</v>
      </c>
      <c r="B60" t="str">
        <f t="shared" si="38"/>
        <v>A9055</v>
      </c>
    </row>
    <row r="61" spans="1:38">
      <c r="A61">
        <v>9056</v>
      </c>
      <c r="B61" t="str">
        <f t="shared" si="38"/>
        <v>A9056</v>
      </c>
    </row>
    <row r="62" spans="1:38">
      <c r="A62">
        <v>9057</v>
      </c>
      <c r="B62" t="str">
        <f t="shared" si="38"/>
        <v>A9057</v>
      </c>
    </row>
    <row r="63" spans="1:38">
      <c r="A63">
        <v>9058</v>
      </c>
      <c r="B63" t="str">
        <f t="shared" si="38"/>
        <v>A9058</v>
      </c>
    </row>
    <row r="64" spans="1:38">
      <c r="A64">
        <v>9059</v>
      </c>
      <c r="B64" t="str">
        <f t="shared" si="38"/>
        <v>A9059</v>
      </c>
    </row>
    <row r="65" spans="1:2">
      <c r="A65">
        <v>9060</v>
      </c>
      <c r="B65" t="str">
        <f t="shared" si="38"/>
        <v>A9060</v>
      </c>
    </row>
    <row r="66" spans="1:2">
      <c r="A66">
        <v>9061</v>
      </c>
      <c r="B66" t="str">
        <f t="shared" si="38"/>
        <v>A9061</v>
      </c>
    </row>
    <row r="67" spans="1:2">
      <c r="A67">
        <v>9062</v>
      </c>
      <c r="B67" t="str">
        <f t="shared" si="38"/>
        <v>A9062</v>
      </c>
    </row>
    <row r="68" spans="1:2">
      <c r="A68">
        <v>9063</v>
      </c>
      <c r="B68" t="str">
        <f t="shared" si="38"/>
        <v>A9063</v>
      </c>
    </row>
    <row r="69" spans="1:2">
      <c r="A69">
        <v>9064</v>
      </c>
      <c r="B69" t="str">
        <f t="shared" si="38"/>
        <v>A9064</v>
      </c>
    </row>
    <row r="70" spans="1:2">
      <c r="A70">
        <v>9065</v>
      </c>
      <c r="B70" t="str">
        <f t="shared" si="38"/>
        <v>A9065</v>
      </c>
    </row>
    <row r="71" spans="1:2">
      <c r="A71">
        <v>9066</v>
      </c>
      <c r="B71" t="str">
        <f t="shared" si="38"/>
        <v>A9066</v>
      </c>
    </row>
    <row r="72" spans="1:2">
      <c r="A72">
        <v>9067</v>
      </c>
      <c r="B72" t="str">
        <f t="shared" si="38"/>
        <v>A9067</v>
      </c>
    </row>
    <row r="73" spans="1:2">
      <c r="A73">
        <v>9068</v>
      </c>
      <c r="B73" t="str">
        <f t="shared" si="38"/>
        <v>A9068</v>
      </c>
    </row>
    <row r="74" spans="1:2">
      <c r="A74">
        <v>9069</v>
      </c>
      <c r="B74" t="str">
        <f t="shared" si="38"/>
        <v>A9069</v>
      </c>
    </row>
    <row r="75" spans="1:2">
      <c r="A75">
        <v>9070</v>
      </c>
      <c r="B75" t="str">
        <f t="shared" si="38"/>
        <v>A9070</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10:U66"/>
  <sheetViews>
    <sheetView workbookViewId="0">
      <selection activeCell="H27" sqref="H27"/>
    </sheetView>
  </sheetViews>
  <sheetFormatPr defaultRowHeight="13"/>
  <cols>
    <col min="4" max="4" width="13.453125" bestFit="1" customWidth="1"/>
    <col min="5" max="5" width="11.1796875" bestFit="1" customWidth="1"/>
    <col min="6" max="6" width="5.26953125" bestFit="1" customWidth="1"/>
    <col min="7" max="7" width="10.36328125" bestFit="1" customWidth="1"/>
    <col min="8" max="8" width="14.08984375" bestFit="1" customWidth="1"/>
    <col min="9" max="9" width="11" bestFit="1" customWidth="1"/>
    <col min="10" max="10" width="4.36328125" bestFit="1" customWidth="1"/>
    <col min="11" max="11" width="3.54296875" bestFit="1" customWidth="1"/>
    <col min="12" max="12" width="2.26953125" bestFit="1" customWidth="1"/>
    <col min="13" max="13" width="4" bestFit="1" customWidth="1"/>
    <col min="14" max="14" width="5.1796875" bestFit="1" customWidth="1"/>
    <col min="15" max="15" width="11" bestFit="1" customWidth="1"/>
    <col min="16" max="16" width="19.453125" bestFit="1" customWidth="1"/>
    <col min="21" max="21" width="8.7265625" style="41"/>
  </cols>
  <sheetData>
    <row r="10" spans="4:21">
      <c r="D10" t="s">
        <v>5606</v>
      </c>
      <c r="E10" t="s">
        <v>5607</v>
      </c>
      <c r="F10" t="s">
        <v>5608</v>
      </c>
      <c r="G10" t="s">
        <v>5609</v>
      </c>
    </row>
    <row r="12" spans="4:21">
      <c r="D12" s="11" t="s">
        <v>1197</v>
      </c>
      <c r="E12" s="14" t="s">
        <v>1198</v>
      </c>
      <c r="F12" s="14" t="s">
        <v>1200</v>
      </c>
      <c r="G12" s="14" t="s">
        <v>1176</v>
      </c>
      <c r="H12" s="14" t="s">
        <v>1201</v>
      </c>
      <c r="I12" s="14" t="s">
        <v>1202</v>
      </c>
      <c r="J12" s="14" t="s">
        <v>18</v>
      </c>
      <c r="K12" s="14" t="s">
        <v>1178</v>
      </c>
      <c r="L12" s="14" t="s">
        <v>19</v>
      </c>
      <c r="M12" s="14" t="s">
        <v>20</v>
      </c>
      <c r="N12" s="27" t="s">
        <v>5557</v>
      </c>
      <c r="O12" s="20" t="s">
        <v>1167</v>
      </c>
      <c r="P12" s="17" t="s">
        <v>1204</v>
      </c>
      <c r="T12" t="s">
        <v>1220</v>
      </c>
    </row>
    <row r="13" spans="4:21">
      <c r="T13" t="s">
        <v>5612</v>
      </c>
      <c r="U13" s="41" t="s">
        <v>456</v>
      </c>
    </row>
    <row r="14" spans="4:21">
      <c r="T14" t="s">
        <v>5613</v>
      </c>
      <c r="U14" s="41" t="s">
        <v>457</v>
      </c>
    </row>
    <row r="15" spans="4:21">
      <c r="T15" t="s">
        <v>5614</v>
      </c>
      <c r="U15" s="41" t="s">
        <v>458</v>
      </c>
    </row>
    <row r="16" spans="4:21">
      <c r="T16" t="s">
        <v>5615</v>
      </c>
      <c r="U16" s="41" t="s">
        <v>459</v>
      </c>
    </row>
    <row r="17" spans="20:21">
      <c r="T17" t="s">
        <v>5616</v>
      </c>
      <c r="U17" s="41" t="s">
        <v>460</v>
      </c>
    </row>
    <row r="18" spans="20:21">
      <c r="T18" t="s">
        <v>5617</v>
      </c>
      <c r="U18" s="41" t="s">
        <v>461</v>
      </c>
    </row>
    <row r="19" spans="20:21">
      <c r="T19" t="s">
        <v>5618</v>
      </c>
      <c r="U19" s="41" t="s">
        <v>5666</v>
      </c>
    </row>
    <row r="20" spans="20:21">
      <c r="T20" t="s">
        <v>5619</v>
      </c>
      <c r="U20" s="41" t="s">
        <v>5667</v>
      </c>
    </row>
    <row r="21" spans="20:21">
      <c r="T21" t="s">
        <v>5620</v>
      </c>
      <c r="U21" s="41" t="s">
        <v>465</v>
      </c>
    </row>
    <row r="22" spans="20:21">
      <c r="T22" t="s">
        <v>5621</v>
      </c>
      <c r="U22" s="41" t="s">
        <v>464</v>
      </c>
    </row>
    <row r="23" spans="20:21">
      <c r="T23" t="s">
        <v>5622</v>
      </c>
      <c r="U23" s="41" t="s">
        <v>465</v>
      </c>
    </row>
    <row r="24" spans="20:21">
      <c r="T24" t="s">
        <v>5623</v>
      </c>
      <c r="U24" s="41" t="s">
        <v>464</v>
      </c>
    </row>
    <row r="25" spans="20:21">
      <c r="T25" t="s">
        <v>5624</v>
      </c>
      <c r="U25" s="41" t="s">
        <v>465</v>
      </c>
    </row>
    <row r="26" spans="20:21">
      <c r="T26" t="s">
        <v>5625</v>
      </c>
      <c r="U26" s="41" t="s">
        <v>466</v>
      </c>
    </row>
    <row r="27" spans="20:21">
      <c r="T27" t="s">
        <v>5626</v>
      </c>
      <c r="U27" s="41" t="s">
        <v>467</v>
      </c>
    </row>
    <row r="28" spans="20:21">
      <c r="T28" t="s">
        <v>5627</v>
      </c>
      <c r="U28" s="41" t="s">
        <v>468</v>
      </c>
    </row>
    <row r="29" spans="20:21">
      <c r="T29" t="s">
        <v>5628</v>
      </c>
      <c r="U29" s="41" t="s">
        <v>469</v>
      </c>
    </row>
    <row r="30" spans="20:21">
      <c r="T30" t="s">
        <v>5629</v>
      </c>
      <c r="U30" s="41" t="s">
        <v>470</v>
      </c>
    </row>
    <row r="31" spans="20:21">
      <c r="T31" t="s">
        <v>5630</v>
      </c>
      <c r="U31" s="41" t="s">
        <v>471</v>
      </c>
    </row>
    <row r="32" spans="20:21">
      <c r="T32" t="s">
        <v>5631</v>
      </c>
      <c r="U32" s="41" t="s">
        <v>472</v>
      </c>
    </row>
    <row r="33" spans="20:21">
      <c r="T33" t="s">
        <v>5632</v>
      </c>
      <c r="U33" s="41" t="s">
        <v>5048</v>
      </c>
    </row>
    <row r="34" spans="20:21">
      <c r="T34" t="s">
        <v>5633</v>
      </c>
      <c r="U34" s="41" t="s">
        <v>473</v>
      </c>
    </row>
    <row r="35" spans="20:21">
      <c r="T35" t="s">
        <v>5634</v>
      </c>
      <c r="U35" s="41" t="s">
        <v>5048</v>
      </c>
    </row>
    <row r="36" spans="20:21">
      <c r="T36" t="s">
        <v>5635</v>
      </c>
      <c r="U36" s="41" t="s">
        <v>473</v>
      </c>
    </row>
    <row r="37" spans="20:21">
      <c r="T37" t="s">
        <v>5636</v>
      </c>
      <c r="U37" s="41" t="s">
        <v>474</v>
      </c>
    </row>
    <row r="38" spans="20:21">
      <c r="T38" t="s">
        <v>5637</v>
      </c>
      <c r="U38" s="41" t="s">
        <v>475</v>
      </c>
    </row>
    <row r="39" spans="20:21">
      <c r="T39" t="s">
        <v>5638</v>
      </c>
      <c r="U39" s="41" t="s">
        <v>476</v>
      </c>
    </row>
    <row r="40" spans="20:21">
      <c r="T40" t="s">
        <v>5639</v>
      </c>
      <c r="U40" s="41" t="s">
        <v>477</v>
      </c>
    </row>
    <row r="41" spans="20:21">
      <c r="T41" t="s">
        <v>5640</v>
      </c>
      <c r="U41" s="41" t="s">
        <v>476</v>
      </c>
    </row>
    <row r="42" spans="20:21">
      <c r="T42" t="s">
        <v>5641</v>
      </c>
      <c r="U42" s="41" t="s">
        <v>478</v>
      </c>
    </row>
    <row r="43" spans="20:21">
      <c r="T43" t="s">
        <v>5642</v>
      </c>
      <c r="U43" s="41" t="s">
        <v>479</v>
      </c>
    </row>
    <row r="44" spans="20:21">
      <c r="T44" t="s">
        <v>5643</v>
      </c>
      <c r="U44" s="41" t="s">
        <v>480</v>
      </c>
    </row>
    <row r="45" spans="20:21">
      <c r="T45" t="s">
        <v>5644</v>
      </c>
      <c r="U45" s="41" t="s">
        <v>5559</v>
      </c>
    </row>
    <row r="46" spans="20:21">
      <c r="T46" t="s">
        <v>5645</v>
      </c>
      <c r="U46" s="41" t="s">
        <v>5546</v>
      </c>
    </row>
    <row r="47" spans="20:21">
      <c r="T47" t="s">
        <v>5646</v>
      </c>
      <c r="U47" s="41" t="s">
        <v>5048</v>
      </c>
    </row>
    <row r="48" spans="20:21">
      <c r="T48" t="s">
        <v>5647</v>
      </c>
      <c r="U48" s="41" t="s">
        <v>481</v>
      </c>
    </row>
    <row r="49" spans="20:21">
      <c r="T49" t="s">
        <v>5648</v>
      </c>
      <c r="U49" s="41" t="s">
        <v>483</v>
      </c>
    </row>
    <row r="50" spans="20:21">
      <c r="T50" t="s">
        <v>5649</v>
      </c>
      <c r="U50" s="41" t="s">
        <v>550</v>
      </c>
    </row>
    <row r="51" spans="20:21">
      <c r="T51" t="s">
        <v>5650</v>
      </c>
      <c r="U51" s="41" t="s">
        <v>2908</v>
      </c>
    </row>
    <row r="52" spans="20:21">
      <c r="T52" t="s">
        <v>5651</v>
      </c>
      <c r="U52" s="41" t="s">
        <v>2907</v>
      </c>
    </row>
    <row r="53" spans="20:21">
      <c r="T53" t="s">
        <v>5652</v>
      </c>
      <c r="U53" s="41" t="s">
        <v>5030</v>
      </c>
    </row>
    <row r="54" spans="20:21">
      <c r="T54" t="s">
        <v>5653</v>
      </c>
      <c r="U54" s="41" t="s">
        <v>5031</v>
      </c>
    </row>
    <row r="55" spans="20:21">
      <c r="T55" t="s">
        <v>5654</v>
      </c>
      <c r="U55" s="41" t="s">
        <v>5032</v>
      </c>
    </row>
    <row r="56" spans="20:21">
      <c r="T56" t="s">
        <v>5655</v>
      </c>
      <c r="U56" s="41" t="s">
        <v>5035</v>
      </c>
    </row>
    <row r="57" spans="20:21">
      <c r="T57" t="s">
        <v>5656</v>
      </c>
      <c r="U57" s="41" t="s">
        <v>5465</v>
      </c>
    </row>
    <row r="58" spans="20:21">
      <c r="T58" t="s">
        <v>5657</v>
      </c>
      <c r="U58" s="41" t="s">
        <v>5546</v>
      </c>
    </row>
    <row r="59" spans="20:21">
      <c r="T59" t="s">
        <v>5658</v>
      </c>
      <c r="U59" s="41" t="s">
        <v>5547</v>
      </c>
    </row>
    <row r="60" spans="20:21">
      <c r="T60" t="s">
        <v>5659</v>
      </c>
      <c r="U60" s="41" t="s">
        <v>468</v>
      </c>
    </row>
    <row r="61" spans="20:21">
      <c r="T61" t="s">
        <v>5660</v>
      </c>
      <c r="U61" s="41" t="s">
        <v>5550</v>
      </c>
    </row>
    <row r="62" spans="20:21">
      <c r="T62" t="s">
        <v>5661</v>
      </c>
      <c r="U62" s="41" t="s">
        <v>5551</v>
      </c>
    </row>
    <row r="63" spans="20:21">
      <c r="T63" t="s">
        <v>5662</v>
      </c>
      <c r="U63" s="41" t="s">
        <v>5048</v>
      </c>
    </row>
    <row r="64" spans="20:21">
      <c r="T64" t="s">
        <v>5663</v>
      </c>
      <c r="U64" s="41" t="s">
        <v>5569</v>
      </c>
    </row>
    <row r="65" spans="20:21">
      <c r="T65" t="s">
        <v>5664</v>
      </c>
      <c r="U65" s="41" t="s">
        <v>2904</v>
      </c>
    </row>
    <row r="66" spans="20:21">
      <c r="T66" t="s">
        <v>5665</v>
      </c>
      <c r="U66" s="41" t="s">
        <v>5604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material</vt:lpstr>
      <vt:lpstr>term</vt:lpstr>
      <vt:lpstr>animation</vt:lpstr>
      <vt:lpstr>sound</vt:lpstr>
      <vt:lpstr>|</vt:lpstr>
      <vt:lpstr>magic</vt:lpstr>
      <vt:lpstr>item</vt:lpstr>
      <vt:lpstr>action</vt:lpstr>
      <vt:lpstr>BE</vt:lpstr>
      <vt:lpstr>book</vt:lpstr>
      <vt:lpstr>||</vt:lpstr>
      <vt:lpstr>ER</vt:lpstr>
      <vt:lpstr>DDL</vt:lpstr>
      <vt:lpstr>|TABLE_LIST|</vt:lpstr>
      <vt:lpstr>conditionEffect</vt:lpstr>
      <vt:lpstr>condition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2023-05-30T06:26:41Z</dcterms:modified>
</cp:coreProperties>
</file>