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19.36.136\천안공장\환경기술팀\환경안전\0. 환경안전 공용폴더\1. 환경\4. 폐기물\3. 폐기물실적\1. 반출증\반출증_2025년도\"/>
    </mc:Choice>
  </mc:AlternateContent>
  <bookViews>
    <workbookView xWindow="0" yWindow="0" windowWidth="17256" windowHeight="5604"/>
  </bookViews>
  <sheets>
    <sheet name="반출증" sheetId="1" r:id="rId1"/>
    <sheet name="품명,업체,단위" sheetId="2" r:id="rId2"/>
    <sheet name="대훈" sheetId="3" r:id="rId3"/>
    <sheet name="Sheet1" sheetId="4" r:id="rId4"/>
  </sheets>
  <definedNames>
    <definedName name="_xlnm.Print_Area" localSheetId="0">반출증!$DP$1:$EF$81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A29" i="1" l="1"/>
  <c r="DJ29" i="1"/>
  <c r="DY28" i="1"/>
  <c r="DT28" i="1"/>
  <c r="DH28" i="1"/>
  <c r="DC28" i="1"/>
  <c r="DY27" i="1"/>
  <c r="DT27" i="1"/>
  <c r="DH27" i="1"/>
  <c r="DC27" i="1"/>
  <c r="DY26" i="1"/>
  <c r="DT26" i="1"/>
  <c r="DH26" i="1"/>
  <c r="DC26" i="1"/>
  <c r="DY25" i="1"/>
  <c r="DT25" i="1"/>
  <c r="DH25" i="1"/>
  <c r="DC25" i="1"/>
  <c r="DY24" i="1"/>
  <c r="DT24" i="1"/>
  <c r="DH24" i="1"/>
  <c r="DC24" i="1"/>
  <c r="DY23" i="1"/>
  <c r="DT23" i="1"/>
  <c r="DH23" i="1"/>
  <c r="DC23" i="1"/>
  <c r="DY22" i="1"/>
  <c r="DT22" i="1"/>
  <c r="DH22" i="1"/>
  <c r="DC22" i="1"/>
  <c r="DY21" i="1"/>
  <c r="DT21" i="1"/>
  <c r="DH21" i="1"/>
  <c r="DC21" i="1"/>
  <c r="DY20" i="1"/>
  <c r="DT20" i="1"/>
  <c r="DH20" i="1"/>
  <c r="DC20" i="1"/>
  <c r="DY19" i="1"/>
  <c r="DT19" i="1"/>
  <c r="DH19" i="1"/>
  <c r="DC19" i="1"/>
  <c r="DY18" i="1"/>
  <c r="DT18" i="1"/>
  <c r="DH18" i="1"/>
  <c r="DC18" i="1"/>
  <c r="DP12" i="1"/>
  <c r="CY12" i="1"/>
  <c r="DA8" i="1"/>
  <c r="DR8" i="1" s="1"/>
  <c r="CS29" i="1" l="1"/>
  <c r="CQ28" i="1"/>
  <c r="CL28" i="1"/>
  <c r="CQ27" i="1"/>
  <c r="CL27" i="1"/>
  <c r="CQ26" i="1"/>
  <c r="CL26" i="1"/>
  <c r="CQ25" i="1"/>
  <c r="CL25" i="1"/>
  <c r="CQ24" i="1"/>
  <c r="CL24" i="1"/>
  <c r="CQ23" i="1"/>
  <c r="CL23" i="1"/>
  <c r="CQ22" i="1"/>
  <c r="CL22" i="1"/>
  <c r="CQ21" i="1"/>
  <c r="CL21" i="1"/>
  <c r="CQ20" i="1"/>
  <c r="CL20" i="1"/>
  <c r="CQ19" i="1"/>
  <c r="CL19" i="1"/>
  <c r="CQ18" i="1"/>
  <c r="CL18" i="1"/>
  <c r="CH12" i="1"/>
  <c r="CJ8" i="1"/>
  <c r="CB29" i="1"/>
  <c r="BZ28" i="1"/>
  <c r="BU28" i="1"/>
  <c r="BZ27" i="1"/>
  <c r="BU27" i="1"/>
  <c r="BZ26" i="1"/>
  <c r="BU26" i="1"/>
  <c r="BZ25" i="1"/>
  <c r="BU25" i="1"/>
  <c r="BZ24" i="1"/>
  <c r="BU24" i="1"/>
  <c r="BZ23" i="1"/>
  <c r="BU23" i="1"/>
  <c r="BZ22" i="1"/>
  <c r="BU22" i="1"/>
  <c r="BZ21" i="1"/>
  <c r="BU21" i="1"/>
  <c r="BZ20" i="1"/>
  <c r="BU20" i="1"/>
  <c r="BZ19" i="1"/>
  <c r="BU19" i="1"/>
  <c r="BZ18" i="1"/>
  <c r="BU18" i="1"/>
  <c r="BQ12" i="1"/>
  <c r="BS8" i="1"/>
  <c r="BK29" i="1" l="1"/>
  <c r="BI28" i="1"/>
  <c r="BD28" i="1"/>
  <c r="BI27" i="1"/>
  <c r="BD27" i="1"/>
  <c r="BI26" i="1"/>
  <c r="BD26" i="1"/>
  <c r="BI25" i="1"/>
  <c r="BD25" i="1"/>
  <c r="BI24" i="1"/>
  <c r="BD24" i="1"/>
  <c r="BI23" i="1"/>
  <c r="BD23" i="1"/>
  <c r="BI22" i="1"/>
  <c r="BD22" i="1"/>
  <c r="BI21" i="1"/>
  <c r="BD21" i="1"/>
  <c r="BI20" i="1"/>
  <c r="BD20" i="1"/>
  <c r="BI19" i="1"/>
  <c r="BD19" i="1"/>
  <c r="BI18" i="1"/>
  <c r="BD18" i="1"/>
  <c r="AZ12" i="1"/>
  <c r="BB8" i="1"/>
  <c r="AT29" i="1" l="1"/>
  <c r="AR28" i="1"/>
  <c r="AM28" i="1"/>
  <c r="AR27" i="1"/>
  <c r="AM27" i="1"/>
  <c r="AR26" i="1"/>
  <c r="AM26" i="1"/>
  <c r="AR25" i="1"/>
  <c r="AM25" i="1"/>
  <c r="AR24" i="1"/>
  <c r="AM24" i="1"/>
  <c r="AR23" i="1"/>
  <c r="AM23" i="1"/>
  <c r="AR22" i="1"/>
  <c r="AM22" i="1"/>
  <c r="AR21" i="1"/>
  <c r="AM21" i="1"/>
  <c r="AR20" i="1"/>
  <c r="AM20" i="1"/>
  <c r="AR19" i="1"/>
  <c r="AM19" i="1"/>
  <c r="AR18" i="1"/>
  <c r="AM18" i="1"/>
  <c r="AI12" i="1"/>
  <c r="AK8" i="1"/>
  <c r="AC29" i="1" l="1"/>
  <c r="AA28" i="1"/>
  <c r="V28" i="1"/>
  <c r="AA27" i="1"/>
  <c r="V27" i="1"/>
  <c r="AA26" i="1"/>
  <c r="V26" i="1"/>
  <c r="AA25" i="1"/>
  <c r="V25" i="1"/>
  <c r="AA24" i="1"/>
  <c r="V24" i="1"/>
  <c r="AA23" i="1"/>
  <c r="V23" i="1"/>
  <c r="AA22" i="1"/>
  <c r="V22" i="1"/>
  <c r="AA21" i="1"/>
  <c r="V21" i="1"/>
  <c r="AA20" i="1"/>
  <c r="V20" i="1"/>
  <c r="AA19" i="1"/>
  <c r="V19" i="1"/>
  <c r="AA18" i="1"/>
  <c r="V18" i="1"/>
  <c r="R12" i="1"/>
  <c r="T8" i="1"/>
  <c r="L29" i="1"/>
  <c r="J28" i="1"/>
  <c r="E28" i="1"/>
  <c r="J27" i="1"/>
  <c r="E27" i="1"/>
  <c r="J26" i="1"/>
  <c r="E26" i="1"/>
  <c r="J25" i="1"/>
  <c r="E25" i="1"/>
  <c r="J24" i="1"/>
  <c r="E24" i="1"/>
  <c r="J23" i="1"/>
  <c r="E23" i="1"/>
  <c r="J22" i="1"/>
  <c r="E22" i="1"/>
  <c r="J21" i="1"/>
  <c r="E21" i="1"/>
  <c r="J20" i="1"/>
  <c r="E20" i="1"/>
  <c r="J19" i="1"/>
  <c r="E19" i="1"/>
  <c r="J18" i="1"/>
  <c r="E18" i="1"/>
  <c r="A12" i="1"/>
  <c r="J38" i="2" l="1"/>
  <c r="J37" i="2"/>
  <c r="J46" i="2" s="1"/>
</calcChain>
</file>

<file path=xl/comments1.xml><?xml version="1.0" encoding="utf-8"?>
<comments xmlns="http://schemas.openxmlformats.org/spreadsheetml/2006/main">
  <authors>
    <author>이호준</author>
  </authors>
  <commentList>
    <comment ref="F2" authorId="0" shapeId="0">
      <text>
        <r>
          <rPr>
            <b/>
            <sz val="9"/>
            <color indexed="81"/>
            <rFont val="돋움"/>
            <family val="3"/>
            <charset val="129"/>
          </rPr>
          <t>이호준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24.10.1 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미기재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폐합성수지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대상이기는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에이슨텍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요청사항으로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폐합성수지에는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올라감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올바로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</t>
        </r>
      </text>
    </comment>
  </commentList>
</comments>
</file>

<file path=xl/sharedStrings.xml><?xml version="1.0" encoding="utf-8"?>
<sst xmlns="http://schemas.openxmlformats.org/spreadsheetml/2006/main" count="558" uniqueCount="181">
  <si>
    <t xml:space="preserve"> </t>
    <phoneticPr fontId="4" type="noConversion"/>
  </si>
  <si>
    <t>발  행  부  서</t>
    <phoneticPr fontId="4" type="noConversion"/>
  </si>
  <si>
    <t>관  리  부  서</t>
    <phoneticPr fontId="4" type="noConversion"/>
  </si>
  <si>
    <t>담  당</t>
    <phoneticPr fontId="4" type="noConversion"/>
  </si>
  <si>
    <t>심의</t>
    <phoneticPr fontId="4" type="noConversion"/>
  </si>
  <si>
    <t>팀 장</t>
    <phoneticPr fontId="4" type="noConversion"/>
  </si>
  <si>
    <t>NO. 환경-</t>
    <phoneticPr fontId="4" type="noConversion"/>
  </si>
  <si>
    <t>(일시.영구)물품 반출(입)증</t>
    <phoneticPr fontId="4" type="noConversion"/>
  </si>
  <si>
    <t>귀하</t>
    <phoneticPr fontId="4" type="noConversion"/>
  </si>
  <si>
    <t>하기물품을  (  영구  )반출(입)함을  허가함.</t>
    <phoneticPr fontId="4" type="noConversion"/>
  </si>
  <si>
    <t>품 명</t>
    <phoneticPr fontId="4" type="noConversion"/>
  </si>
  <si>
    <t>규 격</t>
    <phoneticPr fontId="4" type="noConversion"/>
  </si>
  <si>
    <t>단 위</t>
    <phoneticPr fontId="4" type="noConversion"/>
  </si>
  <si>
    <t>수 량</t>
    <phoneticPr fontId="4" type="noConversion"/>
  </si>
  <si>
    <t>비 고</t>
    <phoneticPr fontId="4" type="noConversion"/>
  </si>
  <si>
    <t>합  계</t>
    <phoneticPr fontId="4" type="noConversion"/>
  </si>
  <si>
    <t>반출년월일</t>
    <phoneticPr fontId="4" type="noConversion"/>
  </si>
  <si>
    <t>정    문</t>
    <phoneticPr fontId="4" type="noConversion"/>
  </si>
  <si>
    <t>확인인</t>
    <phoneticPr fontId="4" type="noConversion"/>
  </si>
  <si>
    <t>자투리/트림</t>
    <phoneticPr fontId="3" type="noConversion"/>
  </si>
  <si>
    <t>kg</t>
    <phoneticPr fontId="3" type="noConversion"/>
  </si>
  <si>
    <t>10 톤</t>
    <phoneticPr fontId="3" type="noConversion"/>
  </si>
  <si>
    <t>타포린</t>
    <phoneticPr fontId="3" type="noConversion"/>
  </si>
  <si>
    <t xml:space="preserve"> 당사 상차 진행</t>
    <phoneticPr fontId="3" type="noConversion"/>
  </si>
  <si>
    <t>PE 스크랩 "떡"</t>
    <phoneticPr fontId="3" type="noConversion"/>
  </si>
  <si>
    <t>올바로</t>
    <phoneticPr fontId="3" type="noConversion"/>
  </si>
  <si>
    <t>플라스틱</t>
    <phoneticPr fontId="3" type="noConversion"/>
  </si>
  <si>
    <t xml:space="preserve"> 순수 PE아님, 일명 "떡", 주재료 MSDS 첨부</t>
    <phoneticPr fontId="3" type="noConversion"/>
  </si>
  <si>
    <t>PE 스크랩 "필름"</t>
    <phoneticPr fontId="3" type="noConversion"/>
  </si>
  <si>
    <t xml:space="preserve"> 순수 PE아님, 압축, 주재료 MSDS 첨부, 이전 합지로 배출</t>
    <phoneticPr fontId="3" type="noConversion"/>
  </si>
  <si>
    <t>EVOH 스크랩</t>
    <phoneticPr fontId="3" type="noConversion"/>
  </si>
  <si>
    <t xml:space="preserve"> 순수 EVOH아님, 일명 "떡", 주재료 MSDS 첨부</t>
    <phoneticPr fontId="3" type="noConversion"/>
  </si>
  <si>
    <t>합지</t>
    <phoneticPr fontId="3" type="noConversion"/>
  </si>
  <si>
    <t xml:space="preserve"> 불량 제품(톤백), 예상량 계산시 PE 필름량 일부 포함</t>
    <phoneticPr fontId="3" type="noConversion"/>
  </si>
  <si>
    <t>합지미미</t>
  </si>
  <si>
    <t>10 톤</t>
  </si>
  <si>
    <t xml:space="preserve"> 롤 혹은 압축 포장, 종이, 알루미늄 함유된 미미 비포함</t>
    <phoneticPr fontId="3" type="noConversion"/>
  </si>
  <si>
    <t>PE 지관</t>
    <phoneticPr fontId="3" type="noConversion"/>
  </si>
  <si>
    <t xml:space="preserve"> 3년치, 유색+무색 혼합, 최소 1회/년 반출</t>
    <phoneticPr fontId="3" type="noConversion"/>
  </si>
  <si>
    <t>PP 지관</t>
    <phoneticPr fontId="3" type="noConversion"/>
  </si>
  <si>
    <t xml:space="preserve"> 3년치, 최소 1회/년 반출</t>
    <phoneticPr fontId="3" type="noConversion"/>
  </si>
  <si>
    <t>PET/나일론 지관</t>
    <phoneticPr fontId="3" type="noConversion"/>
  </si>
  <si>
    <t xml:space="preserve"> 3년치, 4:1 비율, 최소 1회/년 반출</t>
    <phoneticPr fontId="3" type="noConversion"/>
  </si>
  <si>
    <t>종이</t>
    <phoneticPr fontId="3" type="noConversion"/>
  </si>
  <si>
    <t>파지 지관</t>
    <phoneticPr fontId="3" type="noConversion"/>
  </si>
  <si>
    <t xml:space="preserve"> 최근 4개월 배출량</t>
    <phoneticPr fontId="3" type="noConversion"/>
  </si>
  <si>
    <t>레진백</t>
    <phoneticPr fontId="3" type="noConversion"/>
  </si>
  <si>
    <t xml:space="preserve"> 1~2회/월, 이물질(레진, 비닐 등)있음</t>
    <phoneticPr fontId="3" type="noConversion"/>
  </si>
  <si>
    <t>동판 고철</t>
    <phoneticPr fontId="3" type="noConversion"/>
  </si>
  <si>
    <t>에이슨텍코퍼레이션</t>
    <phoneticPr fontId="3" type="noConversion"/>
  </si>
  <si>
    <t>고철</t>
    <phoneticPr fontId="3" type="noConversion"/>
  </si>
  <si>
    <t>일회성 400원, 23.02.17 처리</t>
    <phoneticPr fontId="3" type="noConversion"/>
  </si>
  <si>
    <t>잡철</t>
    <phoneticPr fontId="3" type="noConversion"/>
  </si>
  <si>
    <t xml:space="preserve"> 전용계좌 입금</t>
    <phoneticPr fontId="3" type="noConversion"/>
  </si>
  <si>
    <t>폐말통</t>
    <phoneticPr fontId="3" type="noConversion"/>
  </si>
  <si>
    <t xml:space="preserve"> 접착제/안료 20L통</t>
    <phoneticPr fontId="3" type="noConversion"/>
  </si>
  <si>
    <t>은박파</t>
  </si>
  <si>
    <t>AL</t>
    <phoneticPr fontId="3" type="noConversion"/>
  </si>
  <si>
    <t xml:space="preserve"> 필름+알루미늄, 최소 1회/년 반출</t>
    <phoneticPr fontId="3" type="noConversion"/>
  </si>
  <si>
    <t>롤 25kg↓</t>
    <phoneticPr fontId="3" type="noConversion"/>
  </si>
  <si>
    <t xml:space="preserve"> 기존 고철 처리, 최소 1회/년 반출</t>
    <phoneticPr fontId="3" type="noConversion"/>
  </si>
  <si>
    <t>호일, 롤 25k ↑</t>
    <phoneticPr fontId="3" type="noConversion"/>
  </si>
  <si>
    <t>폐합성수지(폴리머 A)</t>
    <phoneticPr fontId="3" type="noConversion"/>
  </si>
  <si>
    <t>폐합성수지(폴리머 혼합)</t>
    <phoneticPr fontId="3" type="noConversion"/>
  </si>
  <si>
    <t>폐페인트(액상)</t>
    <phoneticPr fontId="3" type="noConversion"/>
  </si>
  <si>
    <t>상록수환경</t>
    <phoneticPr fontId="3" type="noConversion"/>
  </si>
  <si>
    <t>7 톤</t>
    <phoneticPr fontId="3" type="noConversion"/>
  </si>
  <si>
    <t>폐유(고상)</t>
    <phoneticPr fontId="3" type="noConversion"/>
  </si>
  <si>
    <t>15 톤</t>
    <phoneticPr fontId="3" type="noConversion"/>
  </si>
  <si>
    <t>폐보루 40 파렛트일경우 배차</t>
    <phoneticPr fontId="3" type="noConversion"/>
  </si>
  <si>
    <t>폐유기용제(액상)</t>
    <phoneticPr fontId="3" type="noConversion"/>
  </si>
  <si>
    <t>폐합성수지(연료화)</t>
    <phoneticPr fontId="3" type="noConversion"/>
  </si>
  <si>
    <t>폐합성수지(생활계)</t>
    <phoneticPr fontId="3" type="noConversion"/>
  </si>
  <si>
    <t>폐졸 2</t>
    <phoneticPr fontId="3" type="noConversion"/>
  </si>
  <si>
    <t>폐졸</t>
    <phoneticPr fontId="3" type="noConversion"/>
  </si>
  <si>
    <t>세영산업</t>
    <phoneticPr fontId="3" type="noConversion"/>
  </si>
  <si>
    <t>대</t>
    <phoneticPr fontId="3" type="noConversion"/>
  </si>
  <si>
    <t>1 톤</t>
    <phoneticPr fontId="3" type="noConversion"/>
  </si>
  <si>
    <t>폐유(액상)</t>
    <phoneticPr fontId="3" type="noConversion"/>
  </si>
  <si>
    <t>에이엠</t>
    <phoneticPr fontId="3" type="noConversion"/>
  </si>
  <si>
    <t>폐유기용제(액상)2</t>
    <phoneticPr fontId="3" type="noConversion"/>
  </si>
  <si>
    <t>폐파래트(목재)</t>
    <phoneticPr fontId="3" type="noConversion"/>
  </si>
  <si>
    <t>유림이엔지</t>
    <phoneticPr fontId="3" type="noConversion"/>
  </si>
  <si>
    <t>폐합성수지(연료화)2</t>
    <phoneticPr fontId="3" type="noConversion"/>
  </si>
  <si>
    <t>정우산업개발</t>
    <phoneticPr fontId="3" type="noConversion"/>
  </si>
  <si>
    <t>분뇨</t>
    <phoneticPr fontId="3" type="noConversion"/>
  </si>
  <si>
    <t>천안위생</t>
    <phoneticPr fontId="3" type="noConversion"/>
  </si>
  <si>
    <t>폐형광등(직관)</t>
    <phoneticPr fontId="3" type="noConversion"/>
  </si>
  <si>
    <t>한국조명재활용공사</t>
    <phoneticPr fontId="3" type="noConversion"/>
  </si>
  <si>
    <t>EA</t>
    <phoneticPr fontId="3" type="noConversion"/>
  </si>
  <si>
    <t>2.5 톤</t>
    <phoneticPr fontId="3" type="noConversion"/>
  </si>
  <si>
    <t>공드럼(200kg)</t>
    <phoneticPr fontId="3" type="noConversion"/>
  </si>
  <si>
    <t>현대그린텍</t>
    <phoneticPr fontId="3" type="noConversion"/>
  </si>
  <si>
    <t>5 톤</t>
    <phoneticPr fontId="3" type="noConversion"/>
  </si>
  <si>
    <t>200 공드럼 질량  20kg</t>
    <phoneticPr fontId="3" type="noConversion"/>
  </si>
  <si>
    <t>공드럼(100kg)</t>
    <phoneticPr fontId="3" type="noConversion"/>
  </si>
  <si>
    <t>100 공드럼 질량  10kg</t>
    <phoneticPr fontId="3" type="noConversion"/>
  </si>
  <si>
    <t>공드럼(50kg)</t>
    <phoneticPr fontId="3" type="noConversion"/>
  </si>
  <si>
    <t>50 공드럼 질량  5kg</t>
    <phoneticPr fontId="3" type="noConversion"/>
  </si>
  <si>
    <t>PE 드럼</t>
    <phoneticPr fontId="3" type="noConversion"/>
  </si>
  <si>
    <t>PE 드럼2</t>
    <phoneticPr fontId="3" type="noConversion"/>
  </si>
  <si>
    <t>업체</t>
    <phoneticPr fontId="3" type="noConversion"/>
  </si>
  <si>
    <t>품목</t>
    <phoneticPr fontId="3" type="noConversion"/>
  </si>
  <si>
    <t>단위</t>
    <phoneticPr fontId="3" type="noConversion"/>
  </si>
  <si>
    <t>단가</t>
    <phoneticPr fontId="3" type="noConversion"/>
  </si>
  <si>
    <t>구분</t>
    <phoneticPr fontId="3" type="noConversion"/>
  </si>
  <si>
    <t>차량</t>
    <phoneticPr fontId="3" type="noConversion"/>
  </si>
  <si>
    <t>담당</t>
    <phoneticPr fontId="3" type="noConversion"/>
  </si>
  <si>
    <t>연락처</t>
    <phoneticPr fontId="3" type="noConversion"/>
  </si>
  <si>
    <t>특이사항</t>
    <phoneticPr fontId="3" type="noConversion"/>
  </si>
  <si>
    <t>상록수환경
(Allbaro + 반출증)
→ 세금계산서 처리</t>
    <phoneticPr fontId="3" type="noConversion"/>
  </si>
  <si>
    <t>180원</t>
    <phoneticPr fontId="3" type="noConversion"/>
  </si>
  <si>
    <t>처리</t>
    <phoneticPr fontId="3" type="noConversion"/>
  </si>
  <si>
    <t>김재현 부사장</t>
    <phoneticPr fontId="3" type="noConversion"/>
  </si>
  <si>
    <t>010-5464-8952</t>
    <phoneticPr fontId="3" type="noConversion"/>
  </si>
  <si>
    <t>집게차</t>
    <phoneticPr fontId="3" type="noConversion"/>
  </si>
  <si>
    <t>275원</t>
    <phoneticPr fontId="3" type="noConversion"/>
  </si>
  <si>
    <t>김현우 팀장</t>
    <phoneticPr fontId="3" type="noConversion"/>
  </si>
  <si>
    <t>010-9237-8024</t>
    <phoneticPr fontId="3" type="noConversion"/>
  </si>
  <si>
    <t>375원</t>
    <phoneticPr fontId="3" type="noConversion"/>
  </si>
  <si>
    <t>041-622-2722</t>
    <phoneticPr fontId="3" type="noConversion"/>
  </si>
  <si>
    <t>드럼</t>
    <phoneticPr fontId="3" type="noConversion"/>
  </si>
  <si>
    <t>FAX:041-622-2662</t>
    <phoneticPr fontId="3" type="noConversion"/>
  </si>
  <si>
    <t>드럼(폐잉크 액상만) - 탑에코</t>
    <phoneticPr fontId="3" type="noConversion"/>
  </si>
  <si>
    <t>370원</t>
    <phoneticPr fontId="3" type="noConversion"/>
  </si>
  <si>
    <t>k1600@naver.com</t>
    <phoneticPr fontId="3" type="noConversion"/>
  </si>
  <si>
    <t>폐보루(톤백 10~12덩이=&gt; 40덩이)</t>
    <phoneticPr fontId="3" type="noConversion"/>
  </si>
  <si>
    <t>김관수 부장</t>
    <phoneticPr fontId="3" type="noConversion"/>
  </si>
  <si>
    <t>010-2831-3697</t>
    <phoneticPr fontId="3" type="noConversion"/>
  </si>
  <si>
    <t>수량기입(작은차90EA, 큰차180EA)</t>
    <phoneticPr fontId="3" type="noConversion"/>
  </si>
  <si>
    <t>김재진 부장(환경)</t>
    <phoneticPr fontId="3" type="noConversion"/>
  </si>
  <si>
    <t>010-7218-8456</t>
    <phoneticPr fontId="3" type="noConversion"/>
  </si>
  <si>
    <t>20kg 10kg 5kg</t>
    <phoneticPr fontId="3" type="noConversion"/>
  </si>
  <si>
    <t>230원</t>
    <phoneticPr fontId="3" type="noConversion"/>
  </si>
  <si>
    <t>폐형광등(CFL)</t>
    <phoneticPr fontId="3" type="noConversion"/>
  </si>
  <si>
    <t>폐파래트</t>
    <phoneticPr fontId="3" type="noConversion"/>
  </si>
  <si>
    <t>15만원</t>
    <phoneticPr fontId="3" type="noConversion"/>
  </si>
  <si>
    <t>신현실 대표</t>
    <phoneticPr fontId="3" type="noConversion"/>
  </si>
  <si>
    <t>010-3930-6363</t>
    <phoneticPr fontId="3" type="noConversion"/>
  </si>
  <si>
    <t>Allbaro, 배차, 세금계산서</t>
    <phoneticPr fontId="3" type="noConversion"/>
  </si>
  <si>
    <t>공유석 대표</t>
    <phoneticPr fontId="3" type="noConversion"/>
  </si>
  <si>
    <t>010-3302-4977</t>
    <phoneticPr fontId="3" type="noConversion"/>
  </si>
  <si>
    <t>용차사용 (200원/KG)20만원/대 1Ptt 4드럼</t>
    <phoneticPr fontId="3" type="noConversion"/>
  </si>
  <si>
    <t>회사명 : 세영산업 , 주소 : 충청북도 충주시 주덕읍 제내리 557-43 , 받는사람 : 공유석 , 연락처 : 010-3302-4977 / 043-846-2028</t>
    <phoneticPr fontId="3" type="noConversion"/>
  </si>
  <si>
    <t>무상처리</t>
    <phoneticPr fontId="3" type="noConversion"/>
  </si>
  <si>
    <t>7월 반출내역</t>
    <phoneticPr fontId="3" type="noConversion"/>
  </si>
  <si>
    <t>날짜</t>
    <phoneticPr fontId="3" type="noConversion"/>
  </si>
  <si>
    <t>내용</t>
    <phoneticPr fontId="3" type="noConversion"/>
  </si>
  <si>
    <t>수량</t>
    <phoneticPr fontId="3" type="noConversion"/>
  </si>
  <si>
    <t>폐비닐</t>
    <phoneticPr fontId="3" type="noConversion"/>
  </si>
  <si>
    <t>25 톤</t>
    <phoneticPr fontId="3" type="noConversion"/>
  </si>
  <si>
    <t xml:space="preserve">폐열매체유 </t>
    <phoneticPr fontId="3" type="noConversion"/>
  </si>
  <si>
    <t>㈜화성에너텍</t>
    <phoneticPr fontId="3" type="noConversion"/>
  </si>
  <si>
    <t>kg</t>
    <phoneticPr fontId="3" type="noConversion"/>
  </si>
  <si>
    <t>10톤</t>
    <phoneticPr fontId="3" type="noConversion"/>
  </si>
  <si>
    <t xml:space="preserve">올바로 </t>
    <phoneticPr fontId="3" type="noConversion"/>
  </si>
  <si>
    <t>공드럼(200L)</t>
    <phoneticPr fontId="3" type="noConversion"/>
  </si>
  <si>
    <t>공드럼(100L)</t>
    <phoneticPr fontId="3" type="noConversion"/>
  </si>
  <si>
    <t>공드럼(50L)</t>
    <phoneticPr fontId="3" type="noConversion"/>
  </si>
  <si>
    <t>폐절연유</t>
    <phoneticPr fontId="3" type="noConversion"/>
  </si>
  <si>
    <t>오복환경</t>
    <phoneticPr fontId="3" type="noConversion"/>
  </si>
  <si>
    <t>알루미늄 합지(재활용 불가)</t>
    <phoneticPr fontId="3" type="noConversion"/>
  </si>
  <si>
    <t>폐유기용제(고상)</t>
    <phoneticPr fontId="3" type="noConversion"/>
  </si>
  <si>
    <t>파지</t>
    <phoneticPr fontId="3" type="noConversion"/>
  </si>
  <si>
    <t>㈜에코이앤씨</t>
    <phoneticPr fontId="3" type="noConversion"/>
  </si>
  <si>
    <t>폐소화기(3.3kg 이상)</t>
    <phoneticPr fontId="3" type="noConversion"/>
  </si>
  <si>
    <t>2 0 2 5 년     월    일    시    분</t>
    <phoneticPr fontId="3" type="noConversion"/>
  </si>
  <si>
    <t>현대에코라인</t>
    <phoneticPr fontId="3" type="noConversion"/>
  </si>
  <si>
    <t>올바로</t>
    <phoneticPr fontId="3" type="noConversion"/>
  </si>
  <si>
    <t>페파렛트(PE)</t>
    <phoneticPr fontId="3" type="noConversion"/>
  </si>
  <si>
    <t>천안수지</t>
    <phoneticPr fontId="3" type="noConversion"/>
  </si>
  <si>
    <t>kg</t>
    <phoneticPr fontId="3" type="noConversion"/>
  </si>
  <si>
    <t>폐파래트(PP)</t>
    <phoneticPr fontId="3" type="noConversion"/>
  </si>
  <si>
    <t>폐합성수지(연료화)</t>
  </si>
  <si>
    <t>파지</t>
    <phoneticPr fontId="3" type="noConversion"/>
  </si>
  <si>
    <t>폐유기용제(액상)</t>
  </si>
  <si>
    <t>합지</t>
  </si>
  <si>
    <t>폐말통</t>
  </si>
  <si>
    <t>레진백</t>
  </si>
  <si>
    <t>폐합성수지(생활계)</t>
  </si>
  <si>
    <t>잡철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</si>
</sst>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yyyy&quot;년&quot;\ m&quot;월&quot;\ d&quot;일&quot;;@"/>
    <numFmt numFmtId="177" formatCode="#\ &quot;EA&quot;"/>
    <numFmt numFmtId="178" formatCode="0_);[Red]\(0\)"/>
    <numFmt numFmtId="179" formatCode="#,##0_);[Red]\(#,##0\)"/>
    <numFmt numFmtId="180" formatCode="General&quot;ea&quot;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u/>
      <sz val="20"/>
      <name val="돋움"/>
      <family val="3"/>
      <charset val="129"/>
    </font>
    <font>
      <u/>
      <sz val="18"/>
      <name val="돋움"/>
      <family val="3"/>
      <charset val="129"/>
    </font>
    <font>
      <sz val="20"/>
      <name val="돋움"/>
      <family val="3"/>
      <charset val="129"/>
    </font>
    <font>
      <sz val="9"/>
      <name val="돋움"/>
      <family val="3"/>
      <charset val="129"/>
    </font>
    <font>
      <sz val="18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2"/>
      <name val="돋움"/>
      <family val="3"/>
      <charset val="129"/>
    </font>
    <font>
      <b/>
      <sz val="14"/>
      <name val="굴림체"/>
      <family val="3"/>
      <charset val="129"/>
    </font>
    <font>
      <b/>
      <sz val="13"/>
      <name val="굴림체"/>
      <family val="3"/>
      <charset val="129"/>
    </font>
    <font>
      <sz val="14"/>
      <name val="우리체"/>
      <family val="1"/>
      <charset val="129"/>
    </font>
    <font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8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quotePrefix="1" applyFont="1" applyAlignment="1">
      <alignment horizontal="left"/>
    </xf>
    <xf numFmtId="0" fontId="12" fillId="0" borderId="0" xfId="0" applyFont="1">
      <alignment vertical="center"/>
    </xf>
    <xf numFmtId="178" fontId="17" fillId="2" borderId="11" xfId="0" applyNumberFormat="1" applyFont="1" applyFill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78" fontId="17" fillId="2" borderId="11" xfId="0" applyNumberFormat="1" applyFont="1" applyFill="1" applyBorder="1" applyAlignment="1">
      <alignment horizontal="left" vertical="center"/>
    </xf>
    <xf numFmtId="179" fontId="17" fillId="2" borderId="1" xfId="0" applyNumberFormat="1" applyFont="1" applyFill="1" applyBorder="1" applyAlignment="1">
      <alignment horizontal="left" vertical="center" shrinkToFit="1"/>
    </xf>
    <xf numFmtId="179" fontId="17" fillId="2" borderId="3" xfId="0" applyNumberFormat="1" applyFont="1" applyFill="1" applyBorder="1" applyAlignment="1">
      <alignment horizontal="left" vertical="center" shrinkToFit="1"/>
    </xf>
    <xf numFmtId="0" fontId="17" fillId="0" borderId="11" xfId="0" applyFont="1" applyBorder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179" fontId="17" fillId="2" borderId="0" xfId="0" applyNumberFormat="1" applyFont="1" applyFill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1" xfId="0" applyFont="1" applyFill="1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>
      <alignment vertical="center"/>
    </xf>
    <xf numFmtId="0" fontId="19" fillId="0" borderId="18" xfId="2" applyBorder="1">
      <alignment vertical="center"/>
    </xf>
    <xf numFmtId="0" fontId="0" fillId="0" borderId="18" xfId="0" applyBorder="1" applyAlignment="1">
      <alignment vertical="center" shrinkToFit="1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shrinkToFi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vertical="center" shrinkToFi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vertical="center" shrinkToFit="1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4" borderId="11" xfId="0" applyFill="1" applyBorder="1">
      <alignment vertical="center"/>
    </xf>
    <xf numFmtId="0" fontId="0" fillId="4" borderId="11" xfId="0" applyFill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1" fontId="0" fillId="0" borderId="0" xfId="1" applyFont="1" applyBorder="1">
      <alignment vertical="center"/>
    </xf>
    <xf numFmtId="41" fontId="0" fillId="0" borderId="11" xfId="1" applyFont="1" applyBorder="1">
      <alignment vertical="center"/>
    </xf>
    <xf numFmtId="0" fontId="18" fillId="0" borderId="0" xfId="0" applyFont="1">
      <alignment vertical="center"/>
    </xf>
    <xf numFmtId="179" fontId="17" fillId="2" borderId="1" xfId="0" applyNumberFormat="1" applyFont="1" applyFill="1" applyBorder="1" applyAlignment="1">
      <alignment horizontal="left" vertical="center" shrinkToFit="1"/>
    </xf>
    <xf numFmtId="179" fontId="17" fillId="2" borderId="3" xfId="0" applyNumberFormat="1" applyFont="1" applyFill="1" applyBorder="1" applyAlignment="1">
      <alignment horizontal="left" vertical="center" shrinkToFit="1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1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1" fontId="15" fillId="0" borderId="1" xfId="1" applyFont="1" applyBorder="1" applyAlignment="1">
      <alignment horizontal="center" vertical="center" shrinkToFit="1"/>
    </xf>
    <xf numFmtId="41" fontId="15" fillId="0" borderId="3" xfId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shrinkToFit="1"/>
    </xf>
    <xf numFmtId="177" fontId="2" fillId="0" borderId="1" xfId="0" applyNumberFormat="1" applyFont="1" applyBorder="1" applyAlignment="1">
      <alignment horizontal="center" shrinkToFit="1"/>
    </xf>
    <xf numFmtId="177" fontId="2" fillId="0" borderId="2" xfId="0" applyNumberFormat="1" applyFont="1" applyBorder="1" applyAlignment="1">
      <alignment horizontal="center" shrinkToFit="1"/>
    </xf>
    <xf numFmtId="177" fontId="2" fillId="0" borderId="3" xfId="0" applyNumberFormat="1" applyFont="1" applyBorder="1" applyAlignment="1">
      <alignment horizont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1" fontId="2" fillId="0" borderId="1" xfId="1" applyFont="1" applyFill="1" applyBorder="1" applyAlignment="1">
      <alignment horizontal="center" shrinkToFit="1"/>
    </xf>
    <xf numFmtId="41" fontId="2" fillId="0" borderId="3" xfId="1" applyFont="1" applyFill="1" applyBorder="1" applyAlignment="1">
      <alignment horizontal="center" shrinkToFit="1"/>
    </xf>
    <xf numFmtId="180" fontId="2" fillId="0" borderId="1" xfId="0" applyNumberFormat="1" applyFont="1" applyBorder="1" applyAlignment="1">
      <alignment horizontal="center" shrinkToFit="1"/>
    </xf>
    <xf numFmtId="180" fontId="2" fillId="0" borderId="2" xfId="0" applyNumberFormat="1" applyFont="1" applyBorder="1" applyAlignment="1">
      <alignment horizontal="center" shrinkToFit="1"/>
    </xf>
    <xf numFmtId="180" fontId="2" fillId="0" borderId="3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7" fillId="0" borderId="0" xfId="0" quotePrefix="1" applyFont="1" applyAlignment="1">
      <alignment horizontal="center"/>
    </xf>
    <xf numFmtId="176" fontId="5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9" fontId="17" fillId="2" borderId="1" xfId="0" applyNumberFormat="1" applyFont="1" applyFill="1" applyBorder="1" applyAlignment="1">
      <alignment horizontal="left" vertical="center" shrinkToFit="1"/>
    </xf>
    <xf numFmtId="179" fontId="17" fillId="2" borderId="3" xfId="0" applyNumberFormat="1" applyFont="1" applyFill="1" applyBorder="1" applyAlignment="1">
      <alignment horizontal="left" vertical="center" shrinkToFit="1"/>
    </xf>
    <xf numFmtId="0" fontId="17" fillId="2" borderId="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7" fillId="0" borderId="0" xfId="0" applyFont="1" applyAlignment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54429</xdr:colOff>
      <xdr:row>6</xdr:row>
      <xdr:rowOff>285749</xdr:rowOff>
    </xdr:from>
    <xdr:to>
      <xdr:col>8</xdr:col>
      <xdr:colOff>268968</xdr:colOff>
      <xdr:row>8</xdr:row>
      <xdr:rowOff>55334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82742315" y="1755320"/>
          <a:ext cx="606424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163286</xdr:colOff>
      <xdr:row>13</xdr:row>
      <xdr:rowOff>231321</xdr:rowOff>
    </xdr:from>
    <xdr:to>
      <xdr:col>7</xdr:col>
      <xdr:colOff>381961</xdr:colOff>
      <xdr:row>15</xdr:row>
      <xdr:rowOff>39460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82459286" y="3616778"/>
          <a:ext cx="610561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</xdr:col>
      <xdr:colOff>40822</xdr:colOff>
      <xdr:row>7</xdr:row>
      <xdr:rowOff>0</xdr:rowOff>
    </xdr:from>
    <xdr:to>
      <xdr:col>11</xdr:col>
      <xdr:colOff>300719</xdr:colOff>
      <xdr:row>8</xdr:row>
      <xdr:rowOff>59871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83904365" y="1763486"/>
          <a:ext cx="651783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6</xdr:col>
      <xdr:colOff>0</xdr:colOff>
      <xdr:row>33</xdr:row>
      <xdr:rowOff>81643</xdr:rowOff>
    </xdr:from>
    <xdr:ext cx="1530804" cy="408250"/>
    <xdr:pic>
      <xdr:nvPicPr>
        <xdr:cNvPr id="79" name="그림 78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0" y="9388929"/>
          <a:ext cx="1530804" cy="408250"/>
        </a:xfrm>
        <a:prstGeom prst="rect">
          <a:avLst/>
        </a:prstGeom>
      </xdr:spPr>
    </xdr:pic>
    <xdr:clientData/>
  </xdr:oneCellAnchor>
  <xdr:twoCellAnchor>
    <xdr:from>
      <xdr:col>24</xdr:col>
      <xdr:colOff>54429</xdr:colOff>
      <xdr:row>6</xdr:row>
      <xdr:rowOff>285749</xdr:rowOff>
    </xdr:from>
    <xdr:to>
      <xdr:col>25</xdr:col>
      <xdr:colOff>268968</xdr:colOff>
      <xdr:row>8</xdr:row>
      <xdr:rowOff>55334</xdr:rowOff>
    </xdr:to>
    <xdr:sp macro="" textlink="">
      <xdr:nvSpPr>
        <xdr:cNvPr id="81" name="타원 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82742315" y="1755320"/>
          <a:ext cx="606424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23</xdr:col>
      <xdr:colOff>163286</xdr:colOff>
      <xdr:row>13</xdr:row>
      <xdr:rowOff>231321</xdr:rowOff>
    </xdr:from>
    <xdr:to>
      <xdr:col>24</xdr:col>
      <xdr:colOff>381961</xdr:colOff>
      <xdr:row>15</xdr:row>
      <xdr:rowOff>39460</xdr:rowOff>
    </xdr:to>
    <xdr:sp macro="" textlink="">
      <xdr:nvSpPr>
        <xdr:cNvPr id="82" name="타원 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82459286" y="3616778"/>
          <a:ext cx="610561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27</xdr:col>
      <xdr:colOff>40822</xdr:colOff>
      <xdr:row>7</xdr:row>
      <xdr:rowOff>0</xdr:rowOff>
    </xdr:from>
    <xdr:to>
      <xdr:col>28</xdr:col>
      <xdr:colOff>300719</xdr:colOff>
      <xdr:row>8</xdr:row>
      <xdr:rowOff>59871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83904365" y="1763486"/>
          <a:ext cx="651783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23</xdr:col>
      <xdr:colOff>0</xdr:colOff>
      <xdr:row>33</xdr:row>
      <xdr:rowOff>81643</xdr:rowOff>
    </xdr:from>
    <xdr:ext cx="1530804" cy="408250"/>
    <xdr:pic>
      <xdr:nvPicPr>
        <xdr:cNvPr id="84" name="그림 83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0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1</xdr:col>
      <xdr:colOff>-1</xdr:colOff>
      <xdr:row>36</xdr:row>
      <xdr:rowOff>0</xdr:rowOff>
    </xdr:from>
    <xdr:to>
      <xdr:col>15</xdr:col>
      <xdr:colOff>391884</xdr:colOff>
      <xdr:row>80</xdr:row>
      <xdr:rowOff>0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885" y="10221686"/>
          <a:ext cx="5878285" cy="957942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1</xdr:rowOff>
    </xdr:from>
    <xdr:to>
      <xdr:col>33</xdr:col>
      <xdr:colOff>0</xdr:colOff>
      <xdr:row>80</xdr:row>
      <xdr:rowOff>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3943" y="10221687"/>
          <a:ext cx="5878286" cy="9579428"/>
        </a:xfrm>
        <a:prstGeom prst="rect">
          <a:avLst/>
        </a:prstGeom>
      </xdr:spPr>
    </xdr:pic>
    <xdr:clientData/>
  </xdr:twoCellAnchor>
  <xdr:twoCellAnchor>
    <xdr:from>
      <xdr:col>41</xdr:col>
      <xdr:colOff>54429</xdr:colOff>
      <xdr:row>6</xdr:row>
      <xdr:rowOff>285749</xdr:rowOff>
    </xdr:from>
    <xdr:to>
      <xdr:col>42</xdr:col>
      <xdr:colOff>268968</xdr:colOff>
      <xdr:row>8</xdr:row>
      <xdr:rowOff>55334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9459686" y="1755320"/>
          <a:ext cx="606425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40</xdr:col>
      <xdr:colOff>163286</xdr:colOff>
      <xdr:row>13</xdr:row>
      <xdr:rowOff>231321</xdr:rowOff>
    </xdr:from>
    <xdr:to>
      <xdr:col>41</xdr:col>
      <xdr:colOff>381961</xdr:colOff>
      <xdr:row>15</xdr:row>
      <xdr:rowOff>39460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9176657" y="3616778"/>
          <a:ext cx="610561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44</xdr:col>
      <xdr:colOff>40822</xdr:colOff>
      <xdr:row>7</xdr:row>
      <xdr:rowOff>0</xdr:rowOff>
    </xdr:from>
    <xdr:to>
      <xdr:col>45</xdr:col>
      <xdr:colOff>300719</xdr:colOff>
      <xdr:row>8</xdr:row>
      <xdr:rowOff>59871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10621736" y="1763486"/>
          <a:ext cx="651783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40</xdr:col>
      <xdr:colOff>0</xdr:colOff>
      <xdr:row>33</xdr:row>
      <xdr:rowOff>81643</xdr:rowOff>
    </xdr:from>
    <xdr:ext cx="1530804" cy="408250"/>
    <xdr:pic>
      <xdr:nvPicPr>
        <xdr:cNvPr id="15" name="그림 14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3371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35</xdr:col>
      <xdr:colOff>0</xdr:colOff>
      <xdr:row>36</xdr:row>
      <xdr:rowOff>0</xdr:rowOff>
    </xdr:from>
    <xdr:to>
      <xdr:col>50</xdr:col>
      <xdr:colOff>0</xdr:colOff>
      <xdr:row>80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0" y="10221686"/>
          <a:ext cx="5878286" cy="9579428"/>
        </a:xfrm>
        <a:prstGeom prst="rect">
          <a:avLst/>
        </a:prstGeom>
      </xdr:spPr>
    </xdr:pic>
    <xdr:clientData/>
  </xdr:twoCellAnchor>
  <xdr:twoCellAnchor>
    <xdr:from>
      <xdr:col>58</xdr:col>
      <xdr:colOff>54429</xdr:colOff>
      <xdr:row>6</xdr:row>
      <xdr:rowOff>285749</xdr:rowOff>
    </xdr:from>
    <xdr:to>
      <xdr:col>59</xdr:col>
      <xdr:colOff>268968</xdr:colOff>
      <xdr:row>8</xdr:row>
      <xdr:rowOff>55334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16121743" y="1755320"/>
          <a:ext cx="606425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57</xdr:col>
      <xdr:colOff>163286</xdr:colOff>
      <xdr:row>13</xdr:row>
      <xdr:rowOff>231321</xdr:rowOff>
    </xdr:from>
    <xdr:to>
      <xdr:col>58</xdr:col>
      <xdr:colOff>381961</xdr:colOff>
      <xdr:row>15</xdr:row>
      <xdr:rowOff>39460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15838715" y="3616778"/>
          <a:ext cx="610560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61</xdr:col>
      <xdr:colOff>40822</xdr:colOff>
      <xdr:row>7</xdr:row>
      <xdr:rowOff>0</xdr:rowOff>
    </xdr:from>
    <xdr:to>
      <xdr:col>62</xdr:col>
      <xdr:colOff>300719</xdr:colOff>
      <xdr:row>8</xdr:row>
      <xdr:rowOff>59871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17283793" y="1763486"/>
          <a:ext cx="651783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57</xdr:col>
      <xdr:colOff>0</xdr:colOff>
      <xdr:row>33</xdr:row>
      <xdr:rowOff>81643</xdr:rowOff>
    </xdr:from>
    <xdr:ext cx="1530804" cy="408250"/>
    <xdr:pic>
      <xdr:nvPicPr>
        <xdr:cNvPr id="20" name="그림 19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5429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52</xdr:col>
      <xdr:colOff>10615</xdr:colOff>
      <xdr:row>36</xdr:row>
      <xdr:rowOff>0</xdr:rowOff>
    </xdr:from>
    <xdr:to>
      <xdr:col>67</xdr:col>
      <xdr:colOff>0</xdr:colOff>
      <xdr:row>80</xdr:row>
      <xdr:rowOff>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88672" y="10221686"/>
          <a:ext cx="5867671" cy="9579428"/>
        </a:xfrm>
        <a:prstGeom prst="rect">
          <a:avLst/>
        </a:prstGeom>
      </xdr:spPr>
    </xdr:pic>
    <xdr:clientData/>
  </xdr:twoCellAnchor>
  <xdr:twoCellAnchor>
    <xdr:from>
      <xdr:col>75</xdr:col>
      <xdr:colOff>54429</xdr:colOff>
      <xdr:row>6</xdr:row>
      <xdr:rowOff>285749</xdr:rowOff>
    </xdr:from>
    <xdr:to>
      <xdr:col>76</xdr:col>
      <xdr:colOff>268968</xdr:colOff>
      <xdr:row>8</xdr:row>
      <xdr:rowOff>55334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22783800" y="1755320"/>
          <a:ext cx="606425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74</xdr:col>
      <xdr:colOff>163286</xdr:colOff>
      <xdr:row>13</xdr:row>
      <xdr:rowOff>231321</xdr:rowOff>
    </xdr:from>
    <xdr:to>
      <xdr:col>75</xdr:col>
      <xdr:colOff>381961</xdr:colOff>
      <xdr:row>15</xdr:row>
      <xdr:rowOff>39460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22500772" y="3616778"/>
          <a:ext cx="610560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78</xdr:col>
      <xdr:colOff>40822</xdr:colOff>
      <xdr:row>7</xdr:row>
      <xdr:rowOff>0</xdr:rowOff>
    </xdr:from>
    <xdr:to>
      <xdr:col>79</xdr:col>
      <xdr:colOff>300719</xdr:colOff>
      <xdr:row>8</xdr:row>
      <xdr:rowOff>59871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23945851" y="1763486"/>
          <a:ext cx="651782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74</xdr:col>
      <xdr:colOff>0</xdr:colOff>
      <xdr:row>33</xdr:row>
      <xdr:rowOff>81643</xdr:rowOff>
    </xdr:from>
    <xdr:ext cx="1530804" cy="408250"/>
    <xdr:pic>
      <xdr:nvPicPr>
        <xdr:cNvPr id="25" name="그림 24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7486" y="9388929"/>
          <a:ext cx="1530804" cy="408250"/>
        </a:xfrm>
        <a:prstGeom prst="rect">
          <a:avLst/>
        </a:prstGeom>
      </xdr:spPr>
    </xdr:pic>
    <xdr:clientData/>
  </xdr:oneCellAnchor>
  <xdr:twoCellAnchor>
    <xdr:from>
      <xdr:col>92</xdr:col>
      <xdr:colOff>54429</xdr:colOff>
      <xdr:row>6</xdr:row>
      <xdr:rowOff>285749</xdr:rowOff>
    </xdr:from>
    <xdr:to>
      <xdr:col>93</xdr:col>
      <xdr:colOff>268968</xdr:colOff>
      <xdr:row>8</xdr:row>
      <xdr:rowOff>55334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29445858" y="1755320"/>
          <a:ext cx="606424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91</xdr:col>
      <xdr:colOff>163286</xdr:colOff>
      <xdr:row>13</xdr:row>
      <xdr:rowOff>231321</xdr:rowOff>
    </xdr:from>
    <xdr:to>
      <xdr:col>92</xdr:col>
      <xdr:colOff>381961</xdr:colOff>
      <xdr:row>15</xdr:row>
      <xdr:rowOff>39460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29162829" y="3616778"/>
          <a:ext cx="610561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95</xdr:col>
      <xdr:colOff>40822</xdr:colOff>
      <xdr:row>7</xdr:row>
      <xdr:rowOff>0</xdr:rowOff>
    </xdr:from>
    <xdr:to>
      <xdr:col>96</xdr:col>
      <xdr:colOff>300719</xdr:colOff>
      <xdr:row>8</xdr:row>
      <xdr:rowOff>59871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30607908" y="1763486"/>
          <a:ext cx="651782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91</xdr:col>
      <xdr:colOff>0</xdr:colOff>
      <xdr:row>33</xdr:row>
      <xdr:rowOff>81643</xdr:rowOff>
    </xdr:from>
    <xdr:ext cx="1530804" cy="408250"/>
    <xdr:pic>
      <xdr:nvPicPr>
        <xdr:cNvPr id="30" name="그림 29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99543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69</xdr:col>
      <xdr:colOff>0</xdr:colOff>
      <xdr:row>36</xdr:row>
      <xdr:rowOff>0</xdr:rowOff>
    </xdr:from>
    <xdr:to>
      <xdr:col>84</xdr:col>
      <xdr:colOff>0</xdr:colOff>
      <xdr:row>80</xdr:row>
      <xdr:rowOff>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40114" y="10221686"/>
          <a:ext cx="5878286" cy="9579428"/>
        </a:xfrm>
        <a:prstGeom prst="rect">
          <a:avLst/>
        </a:prstGeom>
      </xdr:spPr>
    </xdr:pic>
    <xdr:clientData/>
  </xdr:twoCellAnchor>
  <xdr:twoCellAnchor editAs="oneCell">
    <xdr:from>
      <xdr:col>86</xdr:col>
      <xdr:colOff>0</xdr:colOff>
      <xdr:row>36</xdr:row>
      <xdr:rowOff>1</xdr:rowOff>
    </xdr:from>
    <xdr:to>
      <xdr:col>101</xdr:col>
      <xdr:colOff>0</xdr:colOff>
      <xdr:row>80</xdr:row>
      <xdr:rowOff>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702171" y="10221687"/>
          <a:ext cx="5878286" cy="9579428"/>
        </a:xfrm>
        <a:prstGeom prst="rect">
          <a:avLst/>
        </a:prstGeom>
      </xdr:spPr>
    </xdr:pic>
    <xdr:clientData/>
  </xdr:twoCellAnchor>
  <xdr:twoCellAnchor>
    <xdr:from>
      <xdr:col>109</xdr:col>
      <xdr:colOff>54429</xdr:colOff>
      <xdr:row>6</xdr:row>
      <xdr:rowOff>285749</xdr:rowOff>
    </xdr:from>
    <xdr:to>
      <xdr:col>110</xdr:col>
      <xdr:colOff>268968</xdr:colOff>
      <xdr:row>8</xdr:row>
      <xdr:rowOff>55334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29445858" y="1755320"/>
          <a:ext cx="606424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108</xdr:col>
      <xdr:colOff>163286</xdr:colOff>
      <xdr:row>13</xdr:row>
      <xdr:rowOff>231321</xdr:rowOff>
    </xdr:from>
    <xdr:to>
      <xdr:col>109</xdr:col>
      <xdr:colOff>381961</xdr:colOff>
      <xdr:row>15</xdr:row>
      <xdr:rowOff>39460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29162829" y="3616778"/>
          <a:ext cx="610561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112</xdr:col>
      <xdr:colOff>40822</xdr:colOff>
      <xdr:row>7</xdr:row>
      <xdr:rowOff>0</xdr:rowOff>
    </xdr:from>
    <xdr:to>
      <xdr:col>113</xdr:col>
      <xdr:colOff>300719</xdr:colOff>
      <xdr:row>8</xdr:row>
      <xdr:rowOff>59871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30607908" y="1763486"/>
          <a:ext cx="651782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108</xdr:col>
      <xdr:colOff>0</xdr:colOff>
      <xdr:row>33</xdr:row>
      <xdr:rowOff>81643</xdr:rowOff>
    </xdr:from>
    <xdr:ext cx="1530804" cy="408250"/>
    <xdr:pic>
      <xdr:nvPicPr>
        <xdr:cNvPr id="35" name="그림 34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99543" y="9388929"/>
          <a:ext cx="1530804" cy="408250"/>
        </a:xfrm>
        <a:prstGeom prst="rect">
          <a:avLst/>
        </a:prstGeom>
      </xdr:spPr>
    </xdr:pic>
    <xdr:clientData/>
  </xdr:oneCellAnchor>
  <xdr:twoCellAnchor>
    <xdr:from>
      <xdr:col>126</xdr:col>
      <xdr:colOff>54429</xdr:colOff>
      <xdr:row>6</xdr:row>
      <xdr:rowOff>285749</xdr:rowOff>
    </xdr:from>
    <xdr:to>
      <xdr:col>127</xdr:col>
      <xdr:colOff>268968</xdr:colOff>
      <xdr:row>8</xdr:row>
      <xdr:rowOff>55334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36107915" y="1755320"/>
          <a:ext cx="606424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125</xdr:col>
      <xdr:colOff>163286</xdr:colOff>
      <xdr:row>13</xdr:row>
      <xdr:rowOff>231321</xdr:rowOff>
    </xdr:from>
    <xdr:to>
      <xdr:col>126</xdr:col>
      <xdr:colOff>381961</xdr:colOff>
      <xdr:row>15</xdr:row>
      <xdr:rowOff>39460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35824886" y="3616778"/>
          <a:ext cx="610561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129</xdr:col>
      <xdr:colOff>40822</xdr:colOff>
      <xdr:row>7</xdr:row>
      <xdr:rowOff>0</xdr:rowOff>
    </xdr:from>
    <xdr:to>
      <xdr:col>130</xdr:col>
      <xdr:colOff>300719</xdr:colOff>
      <xdr:row>8</xdr:row>
      <xdr:rowOff>59871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37269965" y="1763486"/>
          <a:ext cx="651783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125</xdr:col>
      <xdr:colOff>0</xdr:colOff>
      <xdr:row>33</xdr:row>
      <xdr:rowOff>81643</xdr:rowOff>
    </xdr:from>
    <xdr:ext cx="1530804" cy="408250"/>
    <xdr:pic>
      <xdr:nvPicPr>
        <xdr:cNvPr id="39" name="그림 38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61600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103</xdr:col>
      <xdr:colOff>-1</xdr:colOff>
      <xdr:row>36</xdr:row>
      <xdr:rowOff>1</xdr:rowOff>
    </xdr:from>
    <xdr:to>
      <xdr:col>117</xdr:col>
      <xdr:colOff>391884</xdr:colOff>
      <xdr:row>80</xdr:row>
      <xdr:rowOff>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364228" y="10221687"/>
          <a:ext cx="5878285" cy="957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1600@nav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4"/>
  <sheetViews>
    <sheetView tabSelected="1" view="pageBreakPreview" topLeftCell="BZ1" zoomScale="70" zoomScaleNormal="70" zoomScaleSheetLayoutView="70" workbookViewId="0">
      <selection activeCell="EI10" sqref="EI10"/>
    </sheetView>
  </sheetViews>
  <sheetFormatPr defaultRowHeight="17.399999999999999"/>
  <cols>
    <col min="1" max="136" width="5.19921875" customWidth="1"/>
  </cols>
  <sheetData>
    <row r="1" spans="1:13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0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0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0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0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0</v>
      </c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 t="s">
        <v>0</v>
      </c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</row>
    <row r="2" spans="1:136">
      <c r="A2" s="114" t="s">
        <v>1</v>
      </c>
      <c r="B2" s="115"/>
      <c r="C2" s="115"/>
      <c r="D2" s="115"/>
      <c r="E2" s="115"/>
      <c r="F2" s="116"/>
      <c r="G2" s="1"/>
      <c r="H2" s="1"/>
      <c r="I2" s="1"/>
      <c r="J2" s="1"/>
      <c r="K2" s="1"/>
      <c r="L2" s="114" t="s">
        <v>2</v>
      </c>
      <c r="M2" s="115"/>
      <c r="N2" s="115"/>
      <c r="O2" s="115"/>
      <c r="P2" s="115"/>
      <c r="Q2" s="116"/>
      <c r="R2" s="114" t="s">
        <v>1</v>
      </c>
      <c r="S2" s="115"/>
      <c r="T2" s="115"/>
      <c r="U2" s="115"/>
      <c r="V2" s="115"/>
      <c r="W2" s="116"/>
      <c r="X2" s="1"/>
      <c r="Y2" s="1"/>
      <c r="Z2" s="1"/>
      <c r="AA2" s="1"/>
      <c r="AB2" s="1"/>
      <c r="AC2" s="114" t="s">
        <v>2</v>
      </c>
      <c r="AD2" s="115"/>
      <c r="AE2" s="115"/>
      <c r="AF2" s="115"/>
      <c r="AG2" s="115"/>
      <c r="AH2" s="116"/>
      <c r="AI2" s="114" t="s">
        <v>1</v>
      </c>
      <c r="AJ2" s="115"/>
      <c r="AK2" s="115"/>
      <c r="AL2" s="115"/>
      <c r="AM2" s="115"/>
      <c r="AN2" s="116"/>
      <c r="AO2" s="1"/>
      <c r="AP2" s="1"/>
      <c r="AQ2" s="1"/>
      <c r="AR2" s="1"/>
      <c r="AS2" s="1"/>
      <c r="AT2" s="114" t="s">
        <v>2</v>
      </c>
      <c r="AU2" s="115"/>
      <c r="AV2" s="115"/>
      <c r="AW2" s="115"/>
      <c r="AX2" s="115"/>
      <c r="AY2" s="116"/>
      <c r="AZ2" s="114" t="s">
        <v>1</v>
      </c>
      <c r="BA2" s="115"/>
      <c r="BB2" s="115"/>
      <c r="BC2" s="115"/>
      <c r="BD2" s="115"/>
      <c r="BE2" s="116"/>
      <c r="BF2" s="1"/>
      <c r="BG2" s="1"/>
      <c r="BH2" s="1"/>
      <c r="BI2" s="1"/>
      <c r="BJ2" s="1"/>
      <c r="BK2" s="114" t="s">
        <v>2</v>
      </c>
      <c r="BL2" s="115"/>
      <c r="BM2" s="115"/>
      <c r="BN2" s="115"/>
      <c r="BO2" s="115"/>
      <c r="BP2" s="116"/>
      <c r="BQ2" s="114" t="s">
        <v>1</v>
      </c>
      <c r="BR2" s="115"/>
      <c r="BS2" s="115"/>
      <c r="BT2" s="115"/>
      <c r="BU2" s="115"/>
      <c r="BV2" s="116"/>
      <c r="BW2" s="1"/>
      <c r="BX2" s="1"/>
      <c r="BY2" s="1"/>
      <c r="BZ2" s="1"/>
      <c r="CA2" s="1"/>
      <c r="CB2" s="114" t="s">
        <v>2</v>
      </c>
      <c r="CC2" s="115"/>
      <c r="CD2" s="115"/>
      <c r="CE2" s="115"/>
      <c r="CF2" s="115"/>
      <c r="CG2" s="116"/>
      <c r="CH2" s="114" t="s">
        <v>1</v>
      </c>
      <c r="CI2" s="115"/>
      <c r="CJ2" s="115"/>
      <c r="CK2" s="115"/>
      <c r="CL2" s="115"/>
      <c r="CM2" s="116"/>
      <c r="CN2" s="1"/>
      <c r="CO2" s="1"/>
      <c r="CP2" s="1"/>
      <c r="CQ2" s="1"/>
      <c r="CR2" s="1"/>
      <c r="CS2" s="114" t="s">
        <v>2</v>
      </c>
      <c r="CT2" s="115"/>
      <c r="CU2" s="115"/>
      <c r="CV2" s="115"/>
      <c r="CW2" s="115"/>
      <c r="CX2" s="116"/>
      <c r="CY2" s="114" t="s">
        <v>1</v>
      </c>
      <c r="CZ2" s="115"/>
      <c r="DA2" s="115"/>
      <c r="DB2" s="115"/>
      <c r="DC2" s="115"/>
      <c r="DD2" s="116"/>
      <c r="DE2" s="1"/>
      <c r="DF2" s="1"/>
      <c r="DG2" s="1"/>
      <c r="DH2" s="1"/>
      <c r="DI2" s="1"/>
      <c r="DJ2" s="114" t="s">
        <v>2</v>
      </c>
      <c r="DK2" s="115"/>
      <c r="DL2" s="115"/>
      <c r="DM2" s="115"/>
      <c r="DN2" s="115"/>
      <c r="DO2" s="116"/>
      <c r="DP2" s="114" t="s">
        <v>1</v>
      </c>
      <c r="DQ2" s="115"/>
      <c r="DR2" s="115"/>
      <c r="DS2" s="115"/>
      <c r="DT2" s="115"/>
      <c r="DU2" s="116"/>
      <c r="DV2" s="1"/>
      <c r="DW2" s="1"/>
      <c r="DX2" s="1"/>
      <c r="DY2" s="1"/>
      <c r="DZ2" s="1"/>
      <c r="EA2" s="114" t="s">
        <v>2</v>
      </c>
      <c r="EB2" s="115"/>
      <c r="EC2" s="115"/>
      <c r="ED2" s="115"/>
      <c r="EE2" s="115"/>
      <c r="EF2" s="116"/>
    </row>
    <row r="3" spans="1:136">
      <c r="A3" s="103" t="s">
        <v>3</v>
      </c>
      <c r="B3" s="105"/>
      <c r="C3" s="103" t="s">
        <v>4</v>
      </c>
      <c r="D3" s="105"/>
      <c r="E3" s="103" t="s">
        <v>5</v>
      </c>
      <c r="F3" s="105"/>
      <c r="G3" s="1"/>
      <c r="H3" s="1"/>
      <c r="I3" s="1"/>
      <c r="J3" s="1"/>
      <c r="K3" s="1"/>
      <c r="L3" s="103" t="s">
        <v>3</v>
      </c>
      <c r="M3" s="105"/>
      <c r="N3" s="103" t="s">
        <v>4</v>
      </c>
      <c r="O3" s="105"/>
      <c r="P3" s="103" t="s">
        <v>5</v>
      </c>
      <c r="Q3" s="105"/>
      <c r="R3" s="103" t="s">
        <v>3</v>
      </c>
      <c r="S3" s="105"/>
      <c r="T3" s="103" t="s">
        <v>4</v>
      </c>
      <c r="U3" s="105"/>
      <c r="V3" s="103" t="s">
        <v>5</v>
      </c>
      <c r="W3" s="105"/>
      <c r="X3" s="1"/>
      <c r="Y3" s="1"/>
      <c r="Z3" s="1"/>
      <c r="AA3" s="1"/>
      <c r="AB3" s="1"/>
      <c r="AC3" s="103" t="s">
        <v>3</v>
      </c>
      <c r="AD3" s="105"/>
      <c r="AE3" s="103" t="s">
        <v>4</v>
      </c>
      <c r="AF3" s="105"/>
      <c r="AG3" s="103" t="s">
        <v>5</v>
      </c>
      <c r="AH3" s="105"/>
      <c r="AI3" s="103" t="s">
        <v>3</v>
      </c>
      <c r="AJ3" s="105"/>
      <c r="AK3" s="103" t="s">
        <v>4</v>
      </c>
      <c r="AL3" s="105"/>
      <c r="AM3" s="103" t="s">
        <v>5</v>
      </c>
      <c r="AN3" s="105"/>
      <c r="AO3" s="1"/>
      <c r="AP3" s="1"/>
      <c r="AQ3" s="1"/>
      <c r="AR3" s="1"/>
      <c r="AS3" s="1"/>
      <c r="AT3" s="103" t="s">
        <v>3</v>
      </c>
      <c r="AU3" s="105"/>
      <c r="AV3" s="103" t="s">
        <v>4</v>
      </c>
      <c r="AW3" s="105"/>
      <c r="AX3" s="103" t="s">
        <v>5</v>
      </c>
      <c r="AY3" s="105"/>
      <c r="AZ3" s="103" t="s">
        <v>3</v>
      </c>
      <c r="BA3" s="105"/>
      <c r="BB3" s="103" t="s">
        <v>4</v>
      </c>
      <c r="BC3" s="105"/>
      <c r="BD3" s="103" t="s">
        <v>5</v>
      </c>
      <c r="BE3" s="105"/>
      <c r="BF3" s="1"/>
      <c r="BG3" s="1"/>
      <c r="BH3" s="1"/>
      <c r="BI3" s="1"/>
      <c r="BJ3" s="1"/>
      <c r="BK3" s="103" t="s">
        <v>3</v>
      </c>
      <c r="BL3" s="105"/>
      <c r="BM3" s="103" t="s">
        <v>4</v>
      </c>
      <c r="BN3" s="105"/>
      <c r="BO3" s="103" t="s">
        <v>5</v>
      </c>
      <c r="BP3" s="105"/>
      <c r="BQ3" s="103" t="s">
        <v>3</v>
      </c>
      <c r="BR3" s="105"/>
      <c r="BS3" s="103" t="s">
        <v>4</v>
      </c>
      <c r="BT3" s="105"/>
      <c r="BU3" s="103" t="s">
        <v>5</v>
      </c>
      <c r="BV3" s="105"/>
      <c r="BW3" s="1"/>
      <c r="BX3" s="1"/>
      <c r="BY3" s="1"/>
      <c r="BZ3" s="1"/>
      <c r="CA3" s="1"/>
      <c r="CB3" s="103" t="s">
        <v>3</v>
      </c>
      <c r="CC3" s="105"/>
      <c r="CD3" s="103" t="s">
        <v>4</v>
      </c>
      <c r="CE3" s="105"/>
      <c r="CF3" s="103" t="s">
        <v>5</v>
      </c>
      <c r="CG3" s="105"/>
      <c r="CH3" s="103" t="s">
        <v>3</v>
      </c>
      <c r="CI3" s="105"/>
      <c r="CJ3" s="103" t="s">
        <v>4</v>
      </c>
      <c r="CK3" s="105"/>
      <c r="CL3" s="103" t="s">
        <v>5</v>
      </c>
      <c r="CM3" s="105"/>
      <c r="CN3" s="1"/>
      <c r="CO3" s="1"/>
      <c r="CP3" s="1"/>
      <c r="CQ3" s="1"/>
      <c r="CR3" s="1"/>
      <c r="CS3" s="103" t="s">
        <v>3</v>
      </c>
      <c r="CT3" s="105"/>
      <c r="CU3" s="103" t="s">
        <v>4</v>
      </c>
      <c r="CV3" s="105"/>
      <c r="CW3" s="103" t="s">
        <v>5</v>
      </c>
      <c r="CX3" s="105"/>
      <c r="CY3" s="103" t="s">
        <v>3</v>
      </c>
      <c r="CZ3" s="105"/>
      <c r="DA3" s="103" t="s">
        <v>4</v>
      </c>
      <c r="DB3" s="105"/>
      <c r="DC3" s="103" t="s">
        <v>5</v>
      </c>
      <c r="DD3" s="105"/>
      <c r="DE3" s="1"/>
      <c r="DF3" s="1"/>
      <c r="DG3" s="1"/>
      <c r="DH3" s="1"/>
      <c r="DI3" s="1"/>
      <c r="DJ3" s="103" t="s">
        <v>3</v>
      </c>
      <c r="DK3" s="105"/>
      <c r="DL3" s="103" t="s">
        <v>4</v>
      </c>
      <c r="DM3" s="105"/>
      <c r="DN3" s="103" t="s">
        <v>5</v>
      </c>
      <c r="DO3" s="105"/>
      <c r="DP3" s="103" t="s">
        <v>3</v>
      </c>
      <c r="DQ3" s="105"/>
      <c r="DR3" s="103" t="s">
        <v>4</v>
      </c>
      <c r="DS3" s="105"/>
      <c r="DT3" s="103" t="s">
        <v>5</v>
      </c>
      <c r="DU3" s="105"/>
      <c r="DV3" s="1"/>
      <c r="DW3" s="1"/>
      <c r="DX3" s="1"/>
      <c r="DY3" s="1"/>
      <c r="DZ3" s="1"/>
      <c r="EA3" s="103" t="s">
        <v>3</v>
      </c>
      <c r="EB3" s="105"/>
      <c r="EC3" s="103" t="s">
        <v>4</v>
      </c>
      <c r="ED3" s="105"/>
      <c r="EE3" s="103" t="s">
        <v>5</v>
      </c>
      <c r="EF3" s="105"/>
    </row>
    <row r="4" spans="1:136" ht="28.5" customHeight="1">
      <c r="A4" s="77"/>
      <c r="B4" s="78"/>
      <c r="C4" s="77"/>
      <c r="D4" s="78"/>
      <c r="E4" s="77"/>
      <c r="F4" s="78"/>
      <c r="G4" s="1"/>
      <c r="H4" s="1"/>
      <c r="I4" s="1"/>
      <c r="J4" s="1"/>
      <c r="K4" s="1"/>
      <c r="L4" s="77"/>
      <c r="M4" s="78"/>
      <c r="N4" s="77"/>
      <c r="O4" s="78"/>
      <c r="P4" s="77"/>
      <c r="Q4" s="78"/>
      <c r="R4" s="77"/>
      <c r="S4" s="78"/>
      <c r="T4" s="77"/>
      <c r="U4" s="78"/>
      <c r="V4" s="77"/>
      <c r="W4" s="78"/>
      <c r="X4" s="1"/>
      <c r="Y4" s="1"/>
      <c r="Z4" s="1"/>
      <c r="AA4" s="1"/>
      <c r="AB4" s="1"/>
      <c r="AC4" s="77"/>
      <c r="AD4" s="78"/>
      <c r="AE4" s="77"/>
      <c r="AF4" s="78"/>
      <c r="AG4" s="77"/>
      <c r="AH4" s="78"/>
      <c r="AI4" s="77"/>
      <c r="AJ4" s="78"/>
      <c r="AK4" s="77"/>
      <c r="AL4" s="78"/>
      <c r="AM4" s="77"/>
      <c r="AN4" s="78"/>
      <c r="AO4" s="1"/>
      <c r="AP4" s="1"/>
      <c r="AQ4" s="1"/>
      <c r="AR4" s="1"/>
      <c r="AS4" s="1"/>
      <c r="AT4" s="77"/>
      <c r="AU4" s="78"/>
      <c r="AV4" s="77"/>
      <c r="AW4" s="78"/>
      <c r="AX4" s="77"/>
      <c r="AY4" s="78"/>
      <c r="AZ4" s="77"/>
      <c r="BA4" s="78"/>
      <c r="BB4" s="77"/>
      <c r="BC4" s="78"/>
      <c r="BD4" s="77"/>
      <c r="BE4" s="78"/>
      <c r="BF4" s="1"/>
      <c r="BG4" s="1"/>
      <c r="BH4" s="1"/>
      <c r="BI4" s="1"/>
      <c r="BJ4" s="1"/>
      <c r="BK4" s="77"/>
      <c r="BL4" s="78"/>
      <c r="BM4" s="77"/>
      <c r="BN4" s="78"/>
      <c r="BO4" s="77"/>
      <c r="BP4" s="78"/>
      <c r="BQ4" s="77"/>
      <c r="BR4" s="78"/>
      <c r="BS4" s="77"/>
      <c r="BT4" s="78"/>
      <c r="BU4" s="77"/>
      <c r="BV4" s="78"/>
      <c r="BW4" s="1"/>
      <c r="BX4" s="1"/>
      <c r="BY4" s="1"/>
      <c r="BZ4" s="1"/>
      <c r="CA4" s="1"/>
      <c r="CB4" s="77"/>
      <c r="CC4" s="78"/>
      <c r="CD4" s="77"/>
      <c r="CE4" s="78"/>
      <c r="CF4" s="77"/>
      <c r="CG4" s="78"/>
      <c r="CH4" s="77"/>
      <c r="CI4" s="78"/>
      <c r="CJ4" s="77"/>
      <c r="CK4" s="78"/>
      <c r="CL4" s="77"/>
      <c r="CM4" s="78"/>
      <c r="CN4" s="1"/>
      <c r="CO4" s="1"/>
      <c r="CP4" s="1"/>
      <c r="CQ4" s="1"/>
      <c r="CR4" s="1"/>
      <c r="CS4" s="77"/>
      <c r="CT4" s="78"/>
      <c r="CU4" s="77"/>
      <c r="CV4" s="78"/>
      <c r="CW4" s="77"/>
      <c r="CX4" s="78"/>
      <c r="CY4" s="77"/>
      <c r="CZ4" s="78"/>
      <c r="DA4" s="77"/>
      <c r="DB4" s="78"/>
      <c r="DC4" s="77"/>
      <c r="DD4" s="78"/>
      <c r="DE4" s="1"/>
      <c r="DF4" s="1"/>
      <c r="DG4" s="1"/>
      <c r="DH4" s="1"/>
      <c r="DI4" s="1"/>
      <c r="DJ4" s="77"/>
      <c r="DK4" s="78"/>
      <c r="DL4" s="77"/>
      <c r="DM4" s="78"/>
      <c r="DN4" s="77"/>
      <c r="DO4" s="78"/>
      <c r="DP4" s="77"/>
      <c r="DQ4" s="78"/>
      <c r="DR4" s="77"/>
      <c r="DS4" s="78"/>
      <c r="DT4" s="77"/>
      <c r="DU4" s="78"/>
      <c r="DV4" s="1"/>
      <c r="DW4" s="1"/>
      <c r="DX4" s="1"/>
      <c r="DY4" s="1"/>
      <c r="DZ4" s="1"/>
      <c r="EA4" s="77"/>
      <c r="EB4" s="78"/>
      <c r="EC4" s="77"/>
      <c r="ED4" s="78"/>
      <c r="EE4" s="77"/>
      <c r="EF4" s="78"/>
    </row>
    <row r="5" spans="1:136" ht="28.5" customHeight="1">
      <c r="A5" s="79"/>
      <c r="B5" s="80"/>
      <c r="C5" s="79"/>
      <c r="D5" s="80"/>
      <c r="E5" s="79"/>
      <c r="F5" s="80"/>
      <c r="G5" s="1"/>
      <c r="H5" s="1"/>
      <c r="I5" s="1"/>
      <c r="J5" s="1"/>
      <c r="K5" s="1"/>
      <c r="L5" s="79"/>
      <c r="M5" s="80"/>
      <c r="N5" s="79"/>
      <c r="O5" s="80"/>
      <c r="P5" s="79"/>
      <c r="Q5" s="80"/>
      <c r="R5" s="79"/>
      <c r="S5" s="80"/>
      <c r="T5" s="79"/>
      <c r="U5" s="80"/>
      <c r="V5" s="79"/>
      <c r="W5" s="80"/>
      <c r="X5" s="1"/>
      <c r="Y5" s="1"/>
      <c r="Z5" s="1"/>
      <c r="AA5" s="1"/>
      <c r="AB5" s="1"/>
      <c r="AC5" s="79"/>
      <c r="AD5" s="80"/>
      <c r="AE5" s="79"/>
      <c r="AF5" s="80"/>
      <c r="AG5" s="79"/>
      <c r="AH5" s="80"/>
      <c r="AI5" s="79"/>
      <c r="AJ5" s="80"/>
      <c r="AK5" s="79"/>
      <c r="AL5" s="80"/>
      <c r="AM5" s="79"/>
      <c r="AN5" s="80"/>
      <c r="AO5" s="1"/>
      <c r="AP5" s="1"/>
      <c r="AQ5" s="1"/>
      <c r="AR5" s="1"/>
      <c r="AS5" s="1"/>
      <c r="AT5" s="79"/>
      <c r="AU5" s="80"/>
      <c r="AV5" s="79"/>
      <c r="AW5" s="80"/>
      <c r="AX5" s="79"/>
      <c r="AY5" s="80"/>
      <c r="AZ5" s="79"/>
      <c r="BA5" s="80"/>
      <c r="BB5" s="79"/>
      <c r="BC5" s="80"/>
      <c r="BD5" s="79"/>
      <c r="BE5" s="80"/>
      <c r="BF5" s="1"/>
      <c r="BG5" s="1"/>
      <c r="BH5" s="1"/>
      <c r="BI5" s="1"/>
      <c r="BJ5" s="1"/>
      <c r="BK5" s="79"/>
      <c r="BL5" s="80"/>
      <c r="BM5" s="79"/>
      <c r="BN5" s="80"/>
      <c r="BO5" s="79"/>
      <c r="BP5" s="80"/>
      <c r="BQ5" s="79"/>
      <c r="BR5" s="80"/>
      <c r="BS5" s="79"/>
      <c r="BT5" s="80"/>
      <c r="BU5" s="79"/>
      <c r="BV5" s="80"/>
      <c r="BW5" s="1"/>
      <c r="BX5" s="1"/>
      <c r="BY5" s="1"/>
      <c r="BZ5" s="1"/>
      <c r="CA5" s="1"/>
      <c r="CB5" s="79"/>
      <c r="CC5" s="80"/>
      <c r="CD5" s="79"/>
      <c r="CE5" s="80"/>
      <c r="CF5" s="79"/>
      <c r="CG5" s="80"/>
      <c r="CH5" s="79"/>
      <c r="CI5" s="80"/>
      <c r="CJ5" s="79"/>
      <c r="CK5" s="80"/>
      <c r="CL5" s="79"/>
      <c r="CM5" s="80"/>
      <c r="CN5" s="1"/>
      <c r="CO5" s="1"/>
      <c r="CP5" s="1"/>
      <c r="CQ5" s="1"/>
      <c r="CR5" s="1"/>
      <c r="CS5" s="79"/>
      <c r="CT5" s="80"/>
      <c r="CU5" s="79"/>
      <c r="CV5" s="80"/>
      <c r="CW5" s="79"/>
      <c r="CX5" s="80"/>
      <c r="CY5" s="79"/>
      <c r="CZ5" s="80"/>
      <c r="DA5" s="79"/>
      <c r="DB5" s="80"/>
      <c r="DC5" s="79"/>
      <c r="DD5" s="80"/>
      <c r="DE5" s="1"/>
      <c r="DF5" s="1"/>
      <c r="DG5" s="1"/>
      <c r="DH5" s="1"/>
      <c r="DI5" s="1"/>
      <c r="DJ5" s="79"/>
      <c r="DK5" s="80"/>
      <c r="DL5" s="79"/>
      <c r="DM5" s="80"/>
      <c r="DN5" s="79"/>
      <c r="DO5" s="80"/>
      <c r="DP5" s="79"/>
      <c r="DQ5" s="80"/>
      <c r="DR5" s="79"/>
      <c r="DS5" s="80"/>
      <c r="DT5" s="79"/>
      <c r="DU5" s="80"/>
      <c r="DV5" s="1"/>
      <c r="DW5" s="1"/>
      <c r="DX5" s="1"/>
      <c r="DY5" s="1"/>
      <c r="DZ5" s="1"/>
      <c r="EA5" s="79"/>
      <c r="EB5" s="80"/>
      <c r="EC5" s="79"/>
      <c r="ED5" s="80"/>
      <c r="EE5" s="79"/>
      <c r="EF5" s="80"/>
    </row>
    <row r="6" spans="1:136" ht="8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</row>
    <row r="7" spans="1:136" ht="23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</row>
    <row r="8" spans="1:136" ht="25.8">
      <c r="A8" s="2" t="s">
        <v>6</v>
      </c>
      <c r="B8" s="59"/>
      <c r="C8" s="117">
        <v>3301</v>
      </c>
      <c r="D8" s="117"/>
      <c r="E8" s="118" t="s">
        <v>7</v>
      </c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3"/>
      <c r="Q8" s="3"/>
      <c r="R8" s="2" t="s">
        <v>6</v>
      </c>
      <c r="S8" s="59"/>
      <c r="T8" s="117">
        <f>C8+1</f>
        <v>3302</v>
      </c>
      <c r="U8" s="117"/>
      <c r="V8" s="118" t="s">
        <v>7</v>
      </c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3"/>
      <c r="AH8" s="3"/>
      <c r="AI8" s="2" t="s">
        <v>6</v>
      </c>
      <c r="AJ8" s="60"/>
      <c r="AK8" s="117">
        <f>T8+1</f>
        <v>3303</v>
      </c>
      <c r="AL8" s="117"/>
      <c r="AM8" s="118" t="s">
        <v>7</v>
      </c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3"/>
      <c r="AY8" s="3"/>
      <c r="AZ8" s="2" t="s">
        <v>6</v>
      </c>
      <c r="BA8" s="61"/>
      <c r="BB8" s="117">
        <f>AK8+1</f>
        <v>3304</v>
      </c>
      <c r="BC8" s="117"/>
      <c r="BD8" s="118" t="s">
        <v>7</v>
      </c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3"/>
      <c r="BP8" s="3"/>
      <c r="BQ8" s="2" t="s">
        <v>6</v>
      </c>
      <c r="BR8" s="62"/>
      <c r="BS8" s="117">
        <f>BB8+1</f>
        <v>3305</v>
      </c>
      <c r="BT8" s="117"/>
      <c r="BU8" s="118" t="s">
        <v>7</v>
      </c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3"/>
      <c r="CG8" s="3"/>
      <c r="CH8" s="2" t="s">
        <v>6</v>
      </c>
      <c r="CI8" s="62"/>
      <c r="CJ8" s="117">
        <f>BS8+1</f>
        <v>3306</v>
      </c>
      <c r="CK8" s="117"/>
      <c r="CL8" s="118" t="s">
        <v>7</v>
      </c>
      <c r="CM8" s="118"/>
      <c r="CN8" s="118"/>
      <c r="CO8" s="118"/>
      <c r="CP8" s="118"/>
      <c r="CQ8" s="118"/>
      <c r="CR8" s="118"/>
      <c r="CS8" s="118"/>
      <c r="CT8" s="118"/>
      <c r="CU8" s="118"/>
      <c r="CV8" s="118"/>
      <c r="CW8" s="3"/>
      <c r="CX8" s="3"/>
      <c r="CY8" s="2" t="s">
        <v>6</v>
      </c>
      <c r="CZ8" s="63"/>
      <c r="DA8" s="117">
        <f>CJ8+1</f>
        <v>3307</v>
      </c>
      <c r="DB8" s="117"/>
      <c r="DC8" s="118" t="s">
        <v>7</v>
      </c>
      <c r="DD8" s="118"/>
      <c r="DE8" s="118"/>
      <c r="DF8" s="118"/>
      <c r="DG8" s="118"/>
      <c r="DH8" s="118"/>
      <c r="DI8" s="118"/>
      <c r="DJ8" s="118"/>
      <c r="DK8" s="118"/>
      <c r="DL8" s="118"/>
      <c r="DM8" s="118"/>
      <c r="DN8" s="3"/>
      <c r="DO8" s="3"/>
      <c r="DP8" s="2" t="s">
        <v>6</v>
      </c>
      <c r="DQ8" s="63"/>
      <c r="DR8" s="117">
        <f>DA8+1</f>
        <v>3308</v>
      </c>
      <c r="DS8" s="117"/>
      <c r="DT8" s="118" t="s">
        <v>7</v>
      </c>
      <c r="DU8" s="118"/>
      <c r="DV8" s="118"/>
      <c r="DW8" s="118"/>
      <c r="DX8" s="118"/>
      <c r="DY8" s="118"/>
      <c r="DZ8" s="118"/>
      <c r="EA8" s="118"/>
      <c r="EB8" s="118"/>
      <c r="EC8" s="118"/>
      <c r="ED8" s="118"/>
      <c r="EE8" s="3"/>
      <c r="EF8" s="3"/>
    </row>
    <row r="9" spans="1:136" ht="23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</row>
    <row r="10" spans="1:136" ht="23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19">
        <v>45964</v>
      </c>
      <c r="L10" s="119"/>
      <c r="M10" s="119"/>
      <c r="N10" s="119"/>
      <c r="O10" s="11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19">
        <v>45965</v>
      </c>
      <c r="AC10" s="119"/>
      <c r="AD10" s="119"/>
      <c r="AE10" s="119"/>
      <c r="AF10" s="11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19">
        <v>45967</v>
      </c>
      <c r="AT10" s="119"/>
      <c r="AU10" s="119"/>
      <c r="AV10" s="119"/>
      <c r="AW10" s="119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19">
        <v>45968</v>
      </c>
      <c r="BK10" s="119"/>
      <c r="BL10" s="119"/>
      <c r="BM10" s="119"/>
      <c r="BN10" s="119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19">
        <v>45971</v>
      </c>
      <c r="CB10" s="119"/>
      <c r="CC10" s="119"/>
      <c r="CD10" s="119"/>
      <c r="CE10" s="119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19">
        <v>45971</v>
      </c>
      <c r="CS10" s="119"/>
      <c r="CT10" s="119"/>
      <c r="CU10" s="119"/>
      <c r="CV10" s="119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19">
        <v>45973</v>
      </c>
      <c r="DJ10" s="119"/>
      <c r="DK10" s="119"/>
      <c r="DL10" s="119"/>
      <c r="DM10" s="119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19">
        <v>45973</v>
      </c>
      <c r="EA10" s="119"/>
      <c r="EB10" s="119"/>
      <c r="EC10" s="119"/>
      <c r="ED10" s="119"/>
      <c r="EE10" s="1"/>
      <c r="EF10" s="1"/>
    </row>
    <row r="11" spans="1:136" ht="11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</row>
    <row r="12" spans="1:136" ht="25.8">
      <c r="A12" s="120" t="str">
        <f>VLOOKUP(A18,'품명,업체,단위'!$B$1:$E$45,2,0)</f>
        <v>상록수환경</v>
      </c>
      <c r="B12" s="120"/>
      <c r="C12" s="120"/>
      <c r="D12" s="120"/>
      <c r="E12" s="120"/>
      <c r="F12" s="120"/>
      <c r="G12" s="120"/>
      <c r="H12" s="120"/>
      <c r="I12" s="120" t="s">
        <v>8</v>
      </c>
      <c r="J12" s="120"/>
      <c r="K12" s="4"/>
      <c r="L12" s="4"/>
      <c r="M12" s="1"/>
      <c r="N12" s="1"/>
      <c r="O12" s="1"/>
      <c r="P12" s="1"/>
      <c r="Q12" s="1"/>
      <c r="R12" s="120" t="str">
        <f>VLOOKUP(R18,'품명,업체,단위'!$B$1:$E$45,2,0)</f>
        <v>에이슨텍코퍼레이션</v>
      </c>
      <c r="S12" s="120"/>
      <c r="T12" s="120"/>
      <c r="U12" s="120"/>
      <c r="V12" s="120"/>
      <c r="W12" s="120"/>
      <c r="X12" s="120"/>
      <c r="Y12" s="120"/>
      <c r="Z12" s="120" t="s">
        <v>8</v>
      </c>
      <c r="AA12" s="120"/>
      <c r="AB12" s="4"/>
      <c r="AC12" s="4"/>
      <c r="AD12" s="1"/>
      <c r="AE12" s="1"/>
      <c r="AF12" s="1"/>
      <c r="AG12" s="1"/>
      <c r="AH12" s="1"/>
      <c r="AI12" s="120" t="str">
        <f>VLOOKUP(AI18,'품명,업체,단위'!$B$1:$E$45,2,0)</f>
        <v>상록수환경</v>
      </c>
      <c r="AJ12" s="120"/>
      <c r="AK12" s="120"/>
      <c r="AL12" s="120"/>
      <c r="AM12" s="120"/>
      <c r="AN12" s="120"/>
      <c r="AO12" s="120"/>
      <c r="AP12" s="120"/>
      <c r="AQ12" s="120" t="s">
        <v>8</v>
      </c>
      <c r="AR12" s="120"/>
      <c r="AS12" s="4"/>
      <c r="AT12" s="4"/>
      <c r="AU12" s="1"/>
      <c r="AV12" s="1"/>
      <c r="AW12" s="1"/>
      <c r="AX12" s="1"/>
      <c r="AY12" s="1"/>
      <c r="AZ12" s="120" t="str">
        <f>VLOOKUP(AZ18,'품명,업체,단위'!$B$1:$E$45,2,0)</f>
        <v>에이슨텍코퍼레이션</v>
      </c>
      <c r="BA12" s="120"/>
      <c r="BB12" s="120"/>
      <c r="BC12" s="120"/>
      <c r="BD12" s="120"/>
      <c r="BE12" s="120"/>
      <c r="BF12" s="120"/>
      <c r="BG12" s="120"/>
      <c r="BH12" s="120" t="s">
        <v>8</v>
      </c>
      <c r="BI12" s="120"/>
      <c r="BJ12" s="4"/>
      <c r="BK12" s="4"/>
      <c r="BL12" s="1"/>
      <c r="BM12" s="1"/>
      <c r="BN12" s="1"/>
      <c r="BO12" s="1"/>
      <c r="BP12" s="1"/>
      <c r="BQ12" s="120" t="str">
        <f>VLOOKUP(BQ18,'품명,업체,단위'!$B$1:$E$45,2,0)</f>
        <v>에이슨텍코퍼레이션</v>
      </c>
      <c r="BR12" s="120"/>
      <c r="BS12" s="120"/>
      <c r="BT12" s="120"/>
      <c r="BU12" s="120"/>
      <c r="BV12" s="120"/>
      <c r="BW12" s="120"/>
      <c r="BX12" s="120"/>
      <c r="BY12" s="120" t="s">
        <v>8</v>
      </c>
      <c r="BZ12" s="120"/>
      <c r="CA12" s="4"/>
      <c r="CB12" s="4"/>
      <c r="CC12" s="1"/>
      <c r="CD12" s="1"/>
      <c r="CE12" s="1"/>
      <c r="CF12" s="1"/>
      <c r="CG12" s="1"/>
      <c r="CH12" s="120" t="str">
        <f>VLOOKUP(CH18,'품명,업체,단위'!$B$1:$E$45,2,0)</f>
        <v>에이슨텍코퍼레이션</v>
      </c>
      <c r="CI12" s="120"/>
      <c r="CJ12" s="120"/>
      <c r="CK12" s="120"/>
      <c r="CL12" s="120"/>
      <c r="CM12" s="120"/>
      <c r="CN12" s="120"/>
      <c r="CO12" s="120"/>
      <c r="CP12" s="120" t="s">
        <v>8</v>
      </c>
      <c r="CQ12" s="120"/>
      <c r="CR12" s="4"/>
      <c r="CS12" s="4"/>
      <c r="CT12" s="1"/>
      <c r="CU12" s="1"/>
      <c r="CV12" s="1"/>
      <c r="CW12" s="1"/>
      <c r="CX12" s="1"/>
      <c r="CY12" s="120" t="str">
        <f>VLOOKUP(CY18,'품명,업체,단위'!$B$1:$E$45,2,0)</f>
        <v>상록수환경</v>
      </c>
      <c r="CZ12" s="120"/>
      <c r="DA12" s="120"/>
      <c r="DB12" s="120"/>
      <c r="DC12" s="120"/>
      <c r="DD12" s="120"/>
      <c r="DE12" s="120"/>
      <c r="DF12" s="120"/>
      <c r="DG12" s="120" t="s">
        <v>8</v>
      </c>
      <c r="DH12" s="120"/>
      <c r="DI12" s="4"/>
      <c r="DJ12" s="4"/>
      <c r="DK12" s="1"/>
      <c r="DL12" s="1"/>
      <c r="DM12" s="1"/>
      <c r="DN12" s="1"/>
      <c r="DO12" s="1"/>
      <c r="DP12" s="120" t="str">
        <f>VLOOKUP(DP18,'품명,업체,단위'!$B$1:$E$45,2,0)</f>
        <v>에이슨텍코퍼레이션</v>
      </c>
      <c r="DQ12" s="120"/>
      <c r="DR12" s="120"/>
      <c r="DS12" s="120"/>
      <c r="DT12" s="120"/>
      <c r="DU12" s="120"/>
      <c r="DV12" s="120"/>
      <c r="DW12" s="120"/>
      <c r="DX12" s="120" t="s">
        <v>8</v>
      </c>
      <c r="DY12" s="120"/>
      <c r="DZ12" s="4"/>
      <c r="EA12" s="4"/>
      <c r="EB12" s="1"/>
      <c r="EC12" s="1"/>
      <c r="ED12" s="1"/>
      <c r="EE12" s="1"/>
      <c r="EF12" s="1"/>
    </row>
    <row r="13" spans="1:136" ht="19.5" customHeight="1" thickBot="1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"/>
      <c r="L13" s="5"/>
      <c r="M13" s="1"/>
      <c r="N13" s="1"/>
      <c r="O13" s="1"/>
      <c r="P13" s="1"/>
      <c r="Q13" s="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"/>
      <c r="AC13" s="5"/>
      <c r="AD13" s="1"/>
      <c r="AE13" s="1"/>
      <c r="AF13" s="1"/>
      <c r="AG13" s="1"/>
      <c r="AH13" s="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"/>
      <c r="AT13" s="5"/>
      <c r="AU13" s="1"/>
      <c r="AV13" s="1"/>
      <c r="AW13" s="1"/>
      <c r="AX13" s="1"/>
      <c r="AY13" s="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"/>
      <c r="BK13" s="5"/>
      <c r="BL13" s="1"/>
      <c r="BM13" s="1"/>
      <c r="BN13" s="1"/>
      <c r="BO13" s="1"/>
      <c r="BP13" s="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"/>
      <c r="CB13" s="5"/>
      <c r="CC13" s="1"/>
      <c r="CD13" s="1"/>
      <c r="CE13" s="1"/>
      <c r="CF13" s="1"/>
      <c r="CG13" s="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"/>
      <c r="CS13" s="5"/>
      <c r="CT13" s="1"/>
      <c r="CU13" s="1"/>
      <c r="CV13" s="1"/>
      <c r="CW13" s="1"/>
      <c r="CX13" s="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"/>
      <c r="DJ13" s="5"/>
      <c r="DK13" s="1"/>
      <c r="DL13" s="1"/>
      <c r="DM13" s="1"/>
      <c r="DN13" s="1"/>
      <c r="DO13" s="1"/>
      <c r="DP13" s="121"/>
      <c r="DQ13" s="121"/>
      <c r="DR13" s="121"/>
      <c r="DS13" s="121"/>
      <c r="DT13" s="121"/>
      <c r="DU13" s="121"/>
      <c r="DV13" s="121"/>
      <c r="DW13" s="121"/>
      <c r="DX13" s="121"/>
      <c r="DY13" s="121"/>
      <c r="DZ13" s="1"/>
      <c r="EA13" s="5"/>
      <c r="EB13" s="1"/>
      <c r="EC13" s="1"/>
      <c r="ED13" s="1"/>
      <c r="EE13" s="1"/>
      <c r="EF13" s="1"/>
    </row>
    <row r="14" spans="1:136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</row>
    <row r="15" spans="1:136" ht="22.5" customHeight="1">
      <c r="A15" s="6"/>
      <c r="B15" s="7" t="s">
        <v>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7" t="s">
        <v>9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7" t="s">
        <v>9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 t="s">
        <v>9</v>
      </c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7" t="s">
        <v>9</v>
      </c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7" t="s">
        <v>9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7" t="s">
        <v>9</v>
      </c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7" t="s">
        <v>9</v>
      </c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</row>
    <row r="16" spans="1:13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</row>
    <row r="17" spans="1:136" ht="24" customHeight="1">
      <c r="A17" s="111" t="s">
        <v>10</v>
      </c>
      <c r="B17" s="112"/>
      <c r="C17" s="112"/>
      <c r="D17" s="113"/>
      <c r="E17" s="111" t="s">
        <v>11</v>
      </c>
      <c r="F17" s="112"/>
      <c r="G17" s="112"/>
      <c r="H17" s="112"/>
      <c r="I17" s="113"/>
      <c r="J17" s="111" t="s">
        <v>12</v>
      </c>
      <c r="K17" s="113"/>
      <c r="L17" s="111" t="s">
        <v>13</v>
      </c>
      <c r="M17" s="113"/>
      <c r="N17" s="111" t="s">
        <v>14</v>
      </c>
      <c r="O17" s="112"/>
      <c r="P17" s="112"/>
      <c r="Q17" s="113"/>
      <c r="R17" s="111" t="s">
        <v>10</v>
      </c>
      <c r="S17" s="112"/>
      <c r="T17" s="112"/>
      <c r="U17" s="113"/>
      <c r="V17" s="111" t="s">
        <v>11</v>
      </c>
      <c r="W17" s="112"/>
      <c r="X17" s="112"/>
      <c r="Y17" s="112"/>
      <c r="Z17" s="113"/>
      <c r="AA17" s="111" t="s">
        <v>12</v>
      </c>
      <c r="AB17" s="113"/>
      <c r="AC17" s="111" t="s">
        <v>13</v>
      </c>
      <c r="AD17" s="113"/>
      <c r="AE17" s="111" t="s">
        <v>14</v>
      </c>
      <c r="AF17" s="112"/>
      <c r="AG17" s="112"/>
      <c r="AH17" s="113"/>
      <c r="AI17" s="111" t="s">
        <v>10</v>
      </c>
      <c r="AJ17" s="112"/>
      <c r="AK17" s="112"/>
      <c r="AL17" s="113"/>
      <c r="AM17" s="111" t="s">
        <v>11</v>
      </c>
      <c r="AN17" s="112"/>
      <c r="AO17" s="112"/>
      <c r="AP17" s="112"/>
      <c r="AQ17" s="113"/>
      <c r="AR17" s="111" t="s">
        <v>12</v>
      </c>
      <c r="AS17" s="113"/>
      <c r="AT17" s="111" t="s">
        <v>13</v>
      </c>
      <c r="AU17" s="113"/>
      <c r="AV17" s="111" t="s">
        <v>14</v>
      </c>
      <c r="AW17" s="112"/>
      <c r="AX17" s="112"/>
      <c r="AY17" s="113"/>
      <c r="AZ17" s="111" t="s">
        <v>10</v>
      </c>
      <c r="BA17" s="112"/>
      <c r="BB17" s="112"/>
      <c r="BC17" s="113"/>
      <c r="BD17" s="111" t="s">
        <v>11</v>
      </c>
      <c r="BE17" s="112"/>
      <c r="BF17" s="112"/>
      <c r="BG17" s="112"/>
      <c r="BH17" s="113"/>
      <c r="BI17" s="111" t="s">
        <v>12</v>
      </c>
      <c r="BJ17" s="113"/>
      <c r="BK17" s="111" t="s">
        <v>13</v>
      </c>
      <c r="BL17" s="113"/>
      <c r="BM17" s="111" t="s">
        <v>14</v>
      </c>
      <c r="BN17" s="112"/>
      <c r="BO17" s="112"/>
      <c r="BP17" s="113"/>
      <c r="BQ17" s="111" t="s">
        <v>10</v>
      </c>
      <c r="BR17" s="112"/>
      <c r="BS17" s="112"/>
      <c r="BT17" s="113"/>
      <c r="BU17" s="111" t="s">
        <v>11</v>
      </c>
      <c r="BV17" s="112"/>
      <c r="BW17" s="112"/>
      <c r="BX17" s="112"/>
      <c r="BY17" s="113"/>
      <c r="BZ17" s="111" t="s">
        <v>12</v>
      </c>
      <c r="CA17" s="113"/>
      <c r="CB17" s="111" t="s">
        <v>13</v>
      </c>
      <c r="CC17" s="113"/>
      <c r="CD17" s="111" t="s">
        <v>14</v>
      </c>
      <c r="CE17" s="112"/>
      <c r="CF17" s="112"/>
      <c r="CG17" s="113"/>
      <c r="CH17" s="111" t="s">
        <v>10</v>
      </c>
      <c r="CI17" s="112"/>
      <c r="CJ17" s="112"/>
      <c r="CK17" s="113"/>
      <c r="CL17" s="111" t="s">
        <v>11</v>
      </c>
      <c r="CM17" s="112"/>
      <c r="CN17" s="112"/>
      <c r="CO17" s="112"/>
      <c r="CP17" s="113"/>
      <c r="CQ17" s="111" t="s">
        <v>12</v>
      </c>
      <c r="CR17" s="113"/>
      <c r="CS17" s="111" t="s">
        <v>13</v>
      </c>
      <c r="CT17" s="113"/>
      <c r="CU17" s="111" t="s">
        <v>14</v>
      </c>
      <c r="CV17" s="112"/>
      <c r="CW17" s="112"/>
      <c r="CX17" s="113"/>
      <c r="CY17" s="111" t="s">
        <v>10</v>
      </c>
      <c r="CZ17" s="112"/>
      <c r="DA17" s="112"/>
      <c r="DB17" s="113"/>
      <c r="DC17" s="111" t="s">
        <v>11</v>
      </c>
      <c r="DD17" s="112"/>
      <c r="DE17" s="112"/>
      <c r="DF17" s="112"/>
      <c r="DG17" s="113"/>
      <c r="DH17" s="111" t="s">
        <v>12</v>
      </c>
      <c r="DI17" s="113"/>
      <c r="DJ17" s="111" t="s">
        <v>13</v>
      </c>
      <c r="DK17" s="113"/>
      <c r="DL17" s="111" t="s">
        <v>14</v>
      </c>
      <c r="DM17" s="112"/>
      <c r="DN17" s="112"/>
      <c r="DO17" s="113"/>
      <c r="DP17" s="111" t="s">
        <v>10</v>
      </c>
      <c r="DQ17" s="112"/>
      <c r="DR17" s="112"/>
      <c r="DS17" s="113"/>
      <c r="DT17" s="111" t="s">
        <v>11</v>
      </c>
      <c r="DU17" s="112"/>
      <c r="DV17" s="112"/>
      <c r="DW17" s="112"/>
      <c r="DX17" s="113"/>
      <c r="DY17" s="111" t="s">
        <v>12</v>
      </c>
      <c r="DZ17" s="113"/>
      <c r="EA17" s="111" t="s">
        <v>13</v>
      </c>
      <c r="EB17" s="113"/>
      <c r="EC17" s="111" t="s">
        <v>14</v>
      </c>
      <c r="ED17" s="112"/>
      <c r="EE17" s="112"/>
      <c r="EF17" s="113"/>
    </row>
    <row r="18" spans="1:136" s="8" customFormat="1" ht="24" customHeight="1">
      <c r="A18" s="103" t="s">
        <v>173</v>
      </c>
      <c r="B18" s="104"/>
      <c r="C18" s="104"/>
      <c r="D18" s="105"/>
      <c r="E18" s="84" t="str">
        <f>IF(ISERROR(VLOOKUP(A18,'품명,업체,단위'!$B$1:$E$45,4,0)),"",VLOOKUP(A18,'품명,업체,단위'!$B$1:$E$45,4,0))</f>
        <v>15 톤</v>
      </c>
      <c r="F18" s="85"/>
      <c r="G18" s="85"/>
      <c r="H18" s="85"/>
      <c r="I18" s="86"/>
      <c r="J18" s="81" t="str">
        <f>IF(ISERROR(VLOOKUP(A18,'품명,업체,단위'!$B$1:$E$45,3,0)),"",VLOOKUP(A18,'품명,업체,단위'!$B$1:$E$45,3,0))</f>
        <v>kg</v>
      </c>
      <c r="K18" s="83"/>
      <c r="L18" s="106">
        <v>12610</v>
      </c>
      <c r="M18" s="107"/>
      <c r="N18" s="108"/>
      <c r="O18" s="109"/>
      <c r="P18" s="109"/>
      <c r="Q18" s="110"/>
      <c r="R18" s="103" t="s">
        <v>174</v>
      </c>
      <c r="S18" s="104"/>
      <c r="T18" s="104"/>
      <c r="U18" s="105"/>
      <c r="V18" s="84" t="str">
        <f>IF(ISERROR(VLOOKUP(R18,'품명,업체,단위'!$B$1:$E$45,4,0)),"",VLOOKUP(R18,'품명,업체,단위'!$B$1:$E$45,4,0))</f>
        <v>10 톤</v>
      </c>
      <c r="W18" s="85"/>
      <c r="X18" s="85"/>
      <c r="Y18" s="85"/>
      <c r="Z18" s="86"/>
      <c r="AA18" s="81" t="str">
        <f>IF(ISERROR(VLOOKUP(R18,'품명,업체,단위'!$B$1:$E$45,3,0)),"",VLOOKUP(R18,'품명,업체,단위'!$B$1:$E$45,3,0))</f>
        <v>kg</v>
      </c>
      <c r="AB18" s="83"/>
      <c r="AC18" s="106">
        <v>3460</v>
      </c>
      <c r="AD18" s="107"/>
      <c r="AE18" s="108"/>
      <c r="AF18" s="109"/>
      <c r="AG18" s="109"/>
      <c r="AH18" s="110"/>
      <c r="AI18" s="103" t="s">
        <v>175</v>
      </c>
      <c r="AJ18" s="104"/>
      <c r="AK18" s="104"/>
      <c r="AL18" s="105"/>
      <c r="AM18" s="84" t="str">
        <f>IF(ISERROR(VLOOKUP(AI18,'품명,업체,단위'!$B$1:$E$45,4,0)),"",VLOOKUP(AI18,'품명,업체,단위'!$B$1:$E$45,4,0))</f>
        <v>10 톤</v>
      </c>
      <c r="AN18" s="85"/>
      <c r="AO18" s="85"/>
      <c r="AP18" s="85"/>
      <c r="AQ18" s="86"/>
      <c r="AR18" s="81" t="str">
        <f>IF(ISERROR(VLOOKUP(AI18,'품명,업체,단위'!$B$1:$E$45,3,0)),"",VLOOKUP(AI18,'품명,업체,단위'!$B$1:$E$45,3,0))</f>
        <v>kg</v>
      </c>
      <c r="AS18" s="83"/>
      <c r="AT18" s="106">
        <v>9310</v>
      </c>
      <c r="AU18" s="107"/>
      <c r="AV18" s="108"/>
      <c r="AW18" s="109"/>
      <c r="AX18" s="109"/>
      <c r="AY18" s="110"/>
      <c r="AZ18" s="103" t="s">
        <v>176</v>
      </c>
      <c r="BA18" s="104"/>
      <c r="BB18" s="104"/>
      <c r="BC18" s="105"/>
      <c r="BD18" s="84" t="str">
        <f>IF(ISERROR(VLOOKUP(AZ18,'품명,업체,단위'!$B$1:$E$45,4,0)),"",VLOOKUP(AZ18,'품명,업체,단위'!$B$1:$E$45,4,0))</f>
        <v>10 톤</v>
      </c>
      <c r="BE18" s="85"/>
      <c r="BF18" s="85"/>
      <c r="BG18" s="85"/>
      <c r="BH18" s="86"/>
      <c r="BI18" s="81" t="str">
        <f>IF(ISERROR(VLOOKUP(AZ18,'품명,업체,단위'!$B$1:$E$45,3,0)),"",VLOOKUP(AZ18,'품명,업체,단위'!$B$1:$E$45,3,0))</f>
        <v>kg</v>
      </c>
      <c r="BJ18" s="83"/>
      <c r="BK18" s="106">
        <v>8450</v>
      </c>
      <c r="BL18" s="107"/>
      <c r="BM18" s="108"/>
      <c r="BN18" s="109"/>
      <c r="BO18" s="109"/>
      <c r="BP18" s="110"/>
      <c r="BQ18" s="103" t="s">
        <v>177</v>
      </c>
      <c r="BR18" s="104"/>
      <c r="BS18" s="104"/>
      <c r="BT18" s="105"/>
      <c r="BU18" s="84" t="str">
        <f>IF(ISERROR(VLOOKUP(BQ18,'품명,업체,단위'!$B$1:$E$45,4,0)),"",VLOOKUP(BQ18,'품명,업체,단위'!$B$1:$E$45,4,0))</f>
        <v>10 톤</v>
      </c>
      <c r="BV18" s="85"/>
      <c r="BW18" s="85"/>
      <c r="BX18" s="85"/>
      <c r="BY18" s="86"/>
      <c r="BZ18" s="81" t="str">
        <f>IF(ISERROR(VLOOKUP(BQ18,'품명,업체,단위'!$B$1:$E$45,3,0)),"",VLOOKUP(BQ18,'품명,업체,단위'!$B$1:$E$45,3,0))</f>
        <v>kg</v>
      </c>
      <c r="CA18" s="83"/>
      <c r="CB18" s="106">
        <v>450</v>
      </c>
      <c r="CC18" s="107"/>
      <c r="CD18" s="108"/>
      <c r="CE18" s="109"/>
      <c r="CF18" s="109"/>
      <c r="CG18" s="110"/>
      <c r="CH18" s="103" t="s">
        <v>178</v>
      </c>
      <c r="CI18" s="104"/>
      <c r="CJ18" s="104"/>
      <c r="CK18" s="105"/>
      <c r="CL18" s="84" t="str">
        <f>IF(ISERROR(VLOOKUP(CH18,'품명,업체,단위'!$B$1:$E$45,4,0)),"",VLOOKUP(CH18,'품명,업체,단위'!$B$1:$E$45,4,0))</f>
        <v>10 톤</v>
      </c>
      <c r="CM18" s="85"/>
      <c r="CN18" s="85"/>
      <c r="CO18" s="85"/>
      <c r="CP18" s="86"/>
      <c r="CQ18" s="81" t="str">
        <f>IF(ISERROR(VLOOKUP(CH18,'품명,업체,단위'!$B$1:$E$45,3,0)),"",VLOOKUP(CH18,'품명,업체,단위'!$B$1:$E$45,3,0))</f>
        <v>kg</v>
      </c>
      <c r="CR18" s="83"/>
      <c r="CS18" s="106">
        <v>3960</v>
      </c>
      <c r="CT18" s="107"/>
      <c r="CU18" s="108"/>
      <c r="CV18" s="109"/>
      <c r="CW18" s="109"/>
      <c r="CX18" s="110"/>
      <c r="CY18" s="103" t="s">
        <v>179</v>
      </c>
      <c r="CZ18" s="104"/>
      <c r="DA18" s="104"/>
      <c r="DB18" s="105"/>
      <c r="DC18" s="84" t="str">
        <f>IF(ISERROR(VLOOKUP(CY18,'품명,업체,단위'!$B$1:$E$45,4,0)),"",VLOOKUP(CY18,'품명,업체,단위'!$B$1:$E$45,4,0))</f>
        <v>10 톤</v>
      </c>
      <c r="DD18" s="85"/>
      <c r="DE18" s="85"/>
      <c r="DF18" s="85"/>
      <c r="DG18" s="86"/>
      <c r="DH18" s="81" t="str">
        <f>IF(ISERROR(VLOOKUP(CY18,'품명,업체,단위'!$B$1:$E$45,3,0)),"",VLOOKUP(CY18,'품명,업체,단위'!$B$1:$E$45,3,0))</f>
        <v>kg</v>
      </c>
      <c r="DI18" s="83"/>
      <c r="DJ18" s="106">
        <v>4510</v>
      </c>
      <c r="DK18" s="107"/>
      <c r="DL18" s="108"/>
      <c r="DM18" s="109"/>
      <c r="DN18" s="109"/>
      <c r="DO18" s="110"/>
      <c r="DP18" s="103" t="s">
        <v>180</v>
      </c>
      <c r="DQ18" s="104"/>
      <c r="DR18" s="104"/>
      <c r="DS18" s="105"/>
      <c r="DT18" s="84" t="str">
        <f>IF(ISERROR(VLOOKUP(DP18,'품명,업체,단위'!$B$1:$E$45,4,0)),"",VLOOKUP(DP18,'품명,업체,단위'!$B$1:$E$45,4,0))</f>
        <v>10 톤</v>
      </c>
      <c r="DU18" s="85"/>
      <c r="DV18" s="85"/>
      <c r="DW18" s="85"/>
      <c r="DX18" s="86"/>
      <c r="DY18" s="81" t="str">
        <f>IF(ISERROR(VLOOKUP(DP18,'품명,업체,단위'!$B$1:$E$45,3,0)),"",VLOOKUP(DP18,'품명,업체,단위'!$B$1:$E$45,3,0))</f>
        <v>kg</v>
      </c>
      <c r="DZ18" s="83"/>
      <c r="EA18" s="106">
        <v>3960</v>
      </c>
      <c r="EB18" s="107"/>
      <c r="EC18" s="108"/>
      <c r="ED18" s="109"/>
      <c r="EE18" s="109"/>
      <c r="EF18" s="110"/>
    </row>
    <row r="19" spans="1:136" s="8" customFormat="1" ht="24" customHeight="1">
      <c r="A19" s="103"/>
      <c r="B19" s="104"/>
      <c r="C19" s="104"/>
      <c r="D19" s="105"/>
      <c r="E19" s="84" t="str">
        <f>IF(ISERROR(VLOOKUP(A19,'품명,업체,단위'!$B$1:$E$45,4,0)),"",VLOOKUP(A19,'품명,업체,단위'!$B$1:$E$45,4,0))</f>
        <v/>
      </c>
      <c r="F19" s="85"/>
      <c r="G19" s="85"/>
      <c r="H19" s="85"/>
      <c r="I19" s="86"/>
      <c r="J19" s="81" t="str">
        <f>IF(ISERROR(VLOOKUP(A19,'품명,업체,단위'!$B$1:$E$45,3,0)),"",VLOOKUP(A19,'품명,업체,단위'!$B$1:$E$45,3,0))</f>
        <v/>
      </c>
      <c r="K19" s="83"/>
      <c r="L19" s="106"/>
      <c r="M19" s="107"/>
      <c r="N19" s="108"/>
      <c r="O19" s="109"/>
      <c r="P19" s="109"/>
      <c r="Q19" s="110"/>
      <c r="R19" s="103"/>
      <c r="S19" s="104"/>
      <c r="T19" s="104"/>
      <c r="U19" s="105"/>
      <c r="V19" s="84" t="str">
        <f>IF(ISERROR(VLOOKUP(R19,'품명,업체,단위'!$B$1:$E$45,4,0)),"",VLOOKUP(R19,'품명,업체,단위'!$B$1:$E$45,4,0))</f>
        <v/>
      </c>
      <c r="W19" s="85"/>
      <c r="X19" s="85"/>
      <c r="Y19" s="85"/>
      <c r="Z19" s="86"/>
      <c r="AA19" s="81" t="str">
        <f>IF(ISERROR(VLOOKUP(R19,'품명,업체,단위'!$B$1:$E$45,3,0)),"",VLOOKUP(R19,'품명,업체,단위'!$B$1:$E$45,3,0))</f>
        <v/>
      </c>
      <c r="AB19" s="83"/>
      <c r="AC19" s="106"/>
      <c r="AD19" s="107"/>
      <c r="AE19" s="108"/>
      <c r="AF19" s="109"/>
      <c r="AG19" s="109"/>
      <c r="AH19" s="110"/>
      <c r="AI19" s="103"/>
      <c r="AJ19" s="104"/>
      <c r="AK19" s="104"/>
      <c r="AL19" s="105"/>
      <c r="AM19" s="84" t="str">
        <f>IF(ISERROR(VLOOKUP(AI19,'품명,업체,단위'!$B$1:$E$45,4,0)),"",VLOOKUP(AI19,'품명,업체,단위'!$B$1:$E$45,4,0))</f>
        <v/>
      </c>
      <c r="AN19" s="85"/>
      <c r="AO19" s="85"/>
      <c r="AP19" s="85"/>
      <c r="AQ19" s="86"/>
      <c r="AR19" s="81" t="str">
        <f>IF(ISERROR(VLOOKUP(AI19,'품명,업체,단위'!$B$1:$E$45,3,0)),"",VLOOKUP(AI19,'품명,업체,단위'!$B$1:$E$45,3,0))</f>
        <v/>
      </c>
      <c r="AS19" s="83"/>
      <c r="AT19" s="106"/>
      <c r="AU19" s="107"/>
      <c r="AV19" s="108"/>
      <c r="AW19" s="109"/>
      <c r="AX19" s="109"/>
      <c r="AY19" s="110"/>
      <c r="AZ19" s="103"/>
      <c r="BA19" s="104"/>
      <c r="BB19" s="104"/>
      <c r="BC19" s="105"/>
      <c r="BD19" s="84" t="str">
        <f>IF(ISERROR(VLOOKUP(AZ19,'품명,업체,단위'!$B$1:$E$45,4,0)),"",VLOOKUP(AZ19,'품명,업체,단위'!$B$1:$E$45,4,0))</f>
        <v/>
      </c>
      <c r="BE19" s="85"/>
      <c r="BF19" s="85"/>
      <c r="BG19" s="85"/>
      <c r="BH19" s="86"/>
      <c r="BI19" s="81" t="str">
        <f>IF(ISERROR(VLOOKUP(AZ19,'품명,업체,단위'!$B$1:$E$45,3,0)),"",VLOOKUP(AZ19,'품명,업체,단위'!$B$1:$E$45,3,0))</f>
        <v/>
      </c>
      <c r="BJ19" s="83"/>
      <c r="BK19" s="106"/>
      <c r="BL19" s="107"/>
      <c r="BM19" s="108"/>
      <c r="BN19" s="109"/>
      <c r="BO19" s="109"/>
      <c r="BP19" s="110"/>
      <c r="BQ19" s="103"/>
      <c r="BR19" s="104"/>
      <c r="BS19" s="104"/>
      <c r="BT19" s="105"/>
      <c r="BU19" s="84" t="str">
        <f>IF(ISERROR(VLOOKUP(BQ19,'품명,업체,단위'!$B$1:$E$45,4,0)),"",VLOOKUP(BQ19,'품명,업체,단위'!$B$1:$E$45,4,0))</f>
        <v/>
      </c>
      <c r="BV19" s="85"/>
      <c r="BW19" s="85"/>
      <c r="BX19" s="85"/>
      <c r="BY19" s="86"/>
      <c r="BZ19" s="81" t="str">
        <f>IF(ISERROR(VLOOKUP(BQ19,'품명,업체,단위'!$B$1:$E$45,3,0)),"",VLOOKUP(BQ19,'품명,업체,단위'!$B$1:$E$45,3,0))</f>
        <v/>
      </c>
      <c r="CA19" s="83"/>
      <c r="CB19" s="106"/>
      <c r="CC19" s="107"/>
      <c r="CD19" s="108"/>
      <c r="CE19" s="109"/>
      <c r="CF19" s="109"/>
      <c r="CG19" s="110"/>
      <c r="CH19" s="103"/>
      <c r="CI19" s="104"/>
      <c r="CJ19" s="104"/>
      <c r="CK19" s="105"/>
      <c r="CL19" s="84" t="str">
        <f>IF(ISERROR(VLOOKUP(CH19,'품명,업체,단위'!$B$1:$E$45,4,0)),"",VLOOKUP(CH19,'품명,업체,단위'!$B$1:$E$45,4,0))</f>
        <v/>
      </c>
      <c r="CM19" s="85"/>
      <c r="CN19" s="85"/>
      <c r="CO19" s="85"/>
      <c r="CP19" s="86"/>
      <c r="CQ19" s="81" t="str">
        <f>IF(ISERROR(VLOOKUP(CH19,'품명,업체,단위'!$B$1:$E$45,3,0)),"",VLOOKUP(CH19,'품명,업체,단위'!$B$1:$E$45,3,0))</f>
        <v/>
      </c>
      <c r="CR19" s="83"/>
      <c r="CS19" s="106"/>
      <c r="CT19" s="107"/>
      <c r="CU19" s="108"/>
      <c r="CV19" s="109"/>
      <c r="CW19" s="109"/>
      <c r="CX19" s="110"/>
      <c r="CY19" s="103"/>
      <c r="CZ19" s="104"/>
      <c r="DA19" s="104"/>
      <c r="DB19" s="105"/>
      <c r="DC19" s="84" t="str">
        <f>IF(ISERROR(VLOOKUP(CY19,'품명,업체,단위'!$B$1:$E$45,4,0)),"",VLOOKUP(CY19,'품명,업체,단위'!$B$1:$E$45,4,0))</f>
        <v/>
      </c>
      <c r="DD19" s="85"/>
      <c r="DE19" s="85"/>
      <c r="DF19" s="85"/>
      <c r="DG19" s="86"/>
      <c r="DH19" s="81" t="str">
        <f>IF(ISERROR(VLOOKUP(CY19,'품명,업체,단위'!$B$1:$E$45,3,0)),"",VLOOKUP(CY19,'품명,업체,단위'!$B$1:$E$45,3,0))</f>
        <v/>
      </c>
      <c r="DI19" s="83"/>
      <c r="DJ19" s="106"/>
      <c r="DK19" s="107"/>
      <c r="DL19" s="108"/>
      <c r="DM19" s="109"/>
      <c r="DN19" s="109"/>
      <c r="DO19" s="110"/>
      <c r="DP19" s="103"/>
      <c r="DQ19" s="104"/>
      <c r="DR19" s="104"/>
      <c r="DS19" s="105"/>
      <c r="DT19" s="84" t="str">
        <f>IF(ISERROR(VLOOKUP(DP19,'품명,업체,단위'!$B$1:$E$45,4,0)),"",VLOOKUP(DP19,'품명,업체,단위'!$B$1:$E$45,4,0))</f>
        <v/>
      </c>
      <c r="DU19" s="85"/>
      <c r="DV19" s="85"/>
      <c r="DW19" s="85"/>
      <c r="DX19" s="86"/>
      <c r="DY19" s="81" t="str">
        <f>IF(ISERROR(VLOOKUP(DP19,'품명,업체,단위'!$B$1:$E$45,3,0)),"",VLOOKUP(DP19,'품명,업체,단위'!$B$1:$E$45,3,0))</f>
        <v/>
      </c>
      <c r="DZ19" s="83"/>
      <c r="EA19" s="106"/>
      <c r="EB19" s="107"/>
      <c r="EC19" s="108"/>
      <c r="ED19" s="109"/>
      <c r="EE19" s="109"/>
      <c r="EF19" s="110"/>
    </row>
    <row r="20" spans="1:136" s="8" customFormat="1" ht="24" customHeight="1">
      <c r="A20" s="103"/>
      <c r="B20" s="104"/>
      <c r="C20" s="104"/>
      <c r="D20" s="105"/>
      <c r="E20" s="84" t="str">
        <f>IF(ISERROR(VLOOKUP(A20,'품명,업체,단위'!$B$1:$E$45,4,0)),"",VLOOKUP(A20,'품명,업체,단위'!$B$1:$E$45,4,0))</f>
        <v/>
      </c>
      <c r="F20" s="85"/>
      <c r="G20" s="85"/>
      <c r="H20" s="85"/>
      <c r="I20" s="86"/>
      <c r="J20" s="81" t="str">
        <f>IF(ISERROR(VLOOKUP(A20,'품명,업체,단위'!$B$1:$E$45,3,0)),"",VLOOKUP(A20,'품명,업체,단위'!$B$1:$E$45,3,0))</f>
        <v/>
      </c>
      <c r="K20" s="83"/>
      <c r="L20" s="106"/>
      <c r="M20" s="107"/>
      <c r="N20" s="108"/>
      <c r="O20" s="109"/>
      <c r="P20" s="109"/>
      <c r="Q20" s="110"/>
      <c r="R20" s="103"/>
      <c r="S20" s="104"/>
      <c r="T20" s="104"/>
      <c r="U20" s="105"/>
      <c r="V20" s="84" t="str">
        <f>IF(ISERROR(VLOOKUP(R20,'품명,업체,단위'!$B$1:$E$45,4,0)),"",VLOOKUP(R20,'품명,업체,단위'!$B$1:$E$45,4,0))</f>
        <v/>
      </c>
      <c r="W20" s="85"/>
      <c r="X20" s="85"/>
      <c r="Y20" s="85"/>
      <c r="Z20" s="86"/>
      <c r="AA20" s="81" t="str">
        <f>IF(ISERROR(VLOOKUP(R20,'품명,업체,단위'!$B$1:$E$45,3,0)),"",VLOOKUP(R20,'품명,업체,단위'!$B$1:$E$45,3,0))</f>
        <v/>
      </c>
      <c r="AB20" s="83"/>
      <c r="AC20" s="106"/>
      <c r="AD20" s="107"/>
      <c r="AE20" s="108"/>
      <c r="AF20" s="109"/>
      <c r="AG20" s="109"/>
      <c r="AH20" s="110"/>
      <c r="AI20" s="103"/>
      <c r="AJ20" s="104"/>
      <c r="AK20" s="104"/>
      <c r="AL20" s="105"/>
      <c r="AM20" s="84" t="str">
        <f>IF(ISERROR(VLOOKUP(AI20,'품명,업체,단위'!$B$1:$E$45,4,0)),"",VLOOKUP(AI20,'품명,업체,단위'!$B$1:$E$45,4,0))</f>
        <v/>
      </c>
      <c r="AN20" s="85"/>
      <c r="AO20" s="85"/>
      <c r="AP20" s="85"/>
      <c r="AQ20" s="86"/>
      <c r="AR20" s="81" t="str">
        <f>IF(ISERROR(VLOOKUP(AI20,'품명,업체,단위'!$B$1:$E$45,3,0)),"",VLOOKUP(AI20,'품명,업체,단위'!$B$1:$E$45,3,0))</f>
        <v/>
      </c>
      <c r="AS20" s="83"/>
      <c r="AT20" s="106"/>
      <c r="AU20" s="107"/>
      <c r="AV20" s="108"/>
      <c r="AW20" s="109"/>
      <c r="AX20" s="109"/>
      <c r="AY20" s="110"/>
      <c r="AZ20" s="103"/>
      <c r="BA20" s="104"/>
      <c r="BB20" s="104"/>
      <c r="BC20" s="105"/>
      <c r="BD20" s="84" t="str">
        <f>IF(ISERROR(VLOOKUP(AZ20,'품명,업체,단위'!$B$1:$E$45,4,0)),"",VLOOKUP(AZ20,'품명,업체,단위'!$B$1:$E$45,4,0))</f>
        <v/>
      </c>
      <c r="BE20" s="85"/>
      <c r="BF20" s="85"/>
      <c r="BG20" s="85"/>
      <c r="BH20" s="86"/>
      <c r="BI20" s="81" t="str">
        <f>IF(ISERROR(VLOOKUP(AZ20,'품명,업체,단위'!$B$1:$E$45,3,0)),"",VLOOKUP(AZ20,'품명,업체,단위'!$B$1:$E$45,3,0))</f>
        <v/>
      </c>
      <c r="BJ20" s="83"/>
      <c r="BK20" s="106"/>
      <c r="BL20" s="107"/>
      <c r="BM20" s="108"/>
      <c r="BN20" s="109"/>
      <c r="BO20" s="109"/>
      <c r="BP20" s="110"/>
      <c r="BQ20" s="103"/>
      <c r="BR20" s="104"/>
      <c r="BS20" s="104"/>
      <c r="BT20" s="105"/>
      <c r="BU20" s="84" t="str">
        <f>IF(ISERROR(VLOOKUP(BQ20,'품명,업체,단위'!$B$1:$E$45,4,0)),"",VLOOKUP(BQ20,'품명,업체,단위'!$B$1:$E$45,4,0))</f>
        <v/>
      </c>
      <c r="BV20" s="85"/>
      <c r="BW20" s="85"/>
      <c r="BX20" s="85"/>
      <c r="BY20" s="86"/>
      <c r="BZ20" s="81" t="str">
        <f>IF(ISERROR(VLOOKUP(BQ20,'품명,업체,단위'!$B$1:$E$45,3,0)),"",VLOOKUP(BQ20,'품명,업체,단위'!$B$1:$E$45,3,0))</f>
        <v/>
      </c>
      <c r="CA20" s="83"/>
      <c r="CB20" s="106"/>
      <c r="CC20" s="107"/>
      <c r="CD20" s="108"/>
      <c r="CE20" s="109"/>
      <c r="CF20" s="109"/>
      <c r="CG20" s="110"/>
      <c r="CH20" s="103"/>
      <c r="CI20" s="104"/>
      <c r="CJ20" s="104"/>
      <c r="CK20" s="105"/>
      <c r="CL20" s="84" t="str">
        <f>IF(ISERROR(VLOOKUP(CH20,'품명,업체,단위'!$B$1:$E$45,4,0)),"",VLOOKUP(CH20,'품명,업체,단위'!$B$1:$E$45,4,0))</f>
        <v/>
      </c>
      <c r="CM20" s="85"/>
      <c r="CN20" s="85"/>
      <c r="CO20" s="85"/>
      <c r="CP20" s="86"/>
      <c r="CQ20" s="81" t="str">
        <f>IF(ISERROR(VLOOKUP(CH20,'품명,업체,단위'!$B$1:$E$45,3,0)),"",VLOOKUP(CH20,'품명,업체,단위'!$B$1:$E$45,3,0))</f>
        <v/>
      </c>
      <c r="CR20" s="83"/>
      <c r="CS20" s="106"/>
      <c r="CT20" s="107"/>
      <c r="CU20" s="108"/>
      <c r="CV20" s="109"/>
      <c r="CW20" s="109"/>
      <c r="CX20" s="110"/>
      <c r="CY20" s="103"/>
      <c r="CZ20" s="104"/>
      <c r="DA20" s="104"/>
      <c r="DB20" s="105"/>
      <c r="DC20" s="84" t="str">
        <f>IF(ISERROR(VLOOKUP(CY20,'품명,업체,단위'!$B$1:$E$45,4,0)),"",VLOOKUP(CY20,'품명,업체,단위'!$B$1:$E$45,4,0))</f>
        <v/>
      </c>
      <c r="DD20" s="85"/>
      <c r="DE20" s="85"/>
      <c r="DF20" s="85"/>
      <c r="DG20" s="86"/>
      <c r="DH20" s="81" t="str">
        <f>IF(ISERROR(VLOOKUP(CY20,'품명,업체,단위'!$B$1:$E$45,3,0)),"",VLOOKUP(CY20,'품명,업체,단위'!$B$1:$E$45,3,0))</f>
        <v/>
      </c>
      <c r="DI20" s="83"/>
      <c r="DJ20" s="106"/>
      <c r="DK20" s="107"/>
      <c r="DL20" s="108"/>
      <c r="DM20" s="109"/>
      <c r="DN20" s="109"/>
      <c r="DO20" s="110"/>
      <c r="DP20" s="103"/>
      <c r="DQ20" s="104"/>
      <c r="DR20" s="104"/>
      <c r="DS20" s="105"/>
      <c r="DT20" s="84" t="str">
        <f>IF(ISERROR(VLOOKUP(DP20,'품명,업체,단위'!$B$1:$E$45,4,0)),"",VLOOKUP(DP20,'품명,업체,단위'!$B$1:$E$45,4,0))</f>
        <v/>
      </c>
      <c r="DU20" s="85"/>
      <c r="DV20" s="85"/>
      <c r="DW20" s="85"/>
      <c r="DX20" s="86"/>
      <c r="DY20" s="81" t="str">
        <f>IF(ISERROR(VLOOKUP(DP20,'품명,업체,단위'!$B$1:$E$45,3,0)),"",VLOOKUP(DP20,'품명,업체,단위'!$B$1:$E$45,3,0))</f>
        <v/>
      </c>
      <c r="DZ20" s="83"/>
      <c r="EA20" s="106"/>
      <c r="EB20" s="107"/>
      <c r="EC20" s="108"/>
      <c r="ED20" s="109"/>
      <c r="EE20" s="109"/>
      <c r="EF20" s="110"/>
    </row>
    <row r="21" spans="1:136" s="8" customFormat="1" ht="24" customHeight="1">
      <c r="A21" s="87"/>
      <c r="B21" s="99"/>
      <c r="C21" s="99"/>
      <c r="D21" s="88"/>
      <c r="E21" s="84" t="str">
        <f>IF(ISERROR(VLOOKUP(A21,'품명,업체,단위'!$B$1:$E$45,4,0)),"",VLOOKUP(A21,'품명,업체,단위'!$B$1:$E$45,4,0))</f>
        <v/>
      </c>
      <c r="F21" s="85"/>
      <c r="G21" s="85"/>
      <c r="H21" s="85"/>
      <c r="I21" s="86"/>
      <c r="J21" s="81" t="str">
        <f>IF(ISERROR(VLOOKUP(A21,'품명,업체,단위'!$B$1:$E$45,3,0)),"",VLOOKUP(A21,'품명,업체,단위'!$B$1:$E$45,3,0))</f>
        <v/>
      </c>
      <c r="K21" s="83"/>
      <c r="L21" s="106"/>
      <c r="M21" s="107"/>
      <c r="N21" s="87"/>
      <c r="O21" s="99"/>
      <c r="P21" s="99"/>
      <c r="Q21" s="88"/>
      <c r="R21" s="87"/>
      <c r="S21" s="99"/>
      <c r="T21" s="99"/>
      <c r="U21" s="88"/>
      <c r="V21" s="84" t="str">
        <f>IF(ISERROR(VLOOKUP(R21,'품명,업체,단위'!$B$1:$E$45,4,0)),"",VLOOKUP(R21,'품명,업체,단위'!$B$1:$E$45,4,0))</f>
        <v/>
      </c>
      <c r="W21" s="85"/>
      <c r="X21" s="85"/>
      <c r="Y21" s="85"/>
      <c r="Z21" s="86"/>
      <c r="AA21" s="81" t="str">
        <f>IF(ISERROR(VLOOKUP(R21,'품명,업체,단위'!$B$1:$E$45,3,0)),"",VLOOKUP(R21,'품명,업체,단위'!$B$1:$E$45,3,0))</f>
        <v/>
      </c>
      <c r="AB21" s="83"/>
      <c r="AC21" s="106"/>
      <c r="AD21" s="107"/>
      <c r="AE21" s="87"/>
      <c r="AF21" s="99"/>
      <c r="AG21" s="99"/>
      <c r="AH21" s="88"/>
      <c r="AI21" s="87"/>
      <c r="AJ21" s="99"/>
      <c r="AK21" s="99"/>
      <c r="AL21" s="88"/>
      <c r="AM21" s="84" t="str">
        <f>IF(ISERROR(VLOOKUP(AI21,'품명,업체,단위'!$B$1:$E$45,4,0)),"",VLOOKUP(AI21,'품명,업체,단위'!$B$1:$E$45,4,0))</f>
        <v/>
      </c>
      <c r="AN21" s="85"/>
      <c r="AO21" s="85"/>
      <c r="AP21" s="85"/>
      <c r="AQ21" s="86"/>
      <c r="AR21" s="81" t="str">
        <f>IF(ISERROR(VLOOKUP(AI21,'품명,업체,단위'!$B$1:$E$45,3,0)),"",VLOOKUP(AI21,'품명,업체,단위'!$B$1:$E$45,3,0))</f>
        <v/>
      </c>
      <c r="AS21" s="83"/>
      <c r="AT21" s="106"/>
      <c r="AU21" s="107"/>
      <c r="AV21" s="87"/>
      <c r="AW21" s="99"/>
      <c r="AX21" s="99"/>
      <c r="AY21" s="88"/>
      <c r="AZ21" s="87"/>
      <c r="BA21" s="99"/>
      <c r="BB21" s="99"/>
      <c r="BC21" s="88"/>
      <c r="BD21" s="84" t="str">
        <f>IF(ISERROR(VLOOKUP(AZ21,'품명,업체,단위'!$B$1:$E$45,4,0)),"",VLOOKUP(AZ21,'품명,업체,단위'!$B$1:$E$45,4,0))</f>
        <v/>
      </c>
      <c r="BE21" s="85"/>
      <c r="BF21" s="85"/>
      <c r="BG21" s="85"/>
      <c r="BH21" s="86"/>
      <c r="BI21" s="81" t="str">
        <f>IF(ISERROR(VLOOKUP(AZ21,'품명,업체,단위'!$B$1:$E$45,3,0)),"",VLOOKUP(AZ21,'품명,업체,단위'!$B$1:$E$45,3,0))</f>
        <v/>
      </c>
      <c r="BJ21" s="83"/>
      <c r="BK21" s="106"/>
      <c r="BL21" s="107"/>
      <c r="BM21" s="87"/>
      <c r="BN21" s="99"/>
      <c r="BO21" s="99"/>
      <c r="BP21" s="88"/>
      <c r="BQ21" s="87"/>
      <c r="BR21" s="99"/>
      <c r="BS21" s="99"/>
      <c r="BT21" s="88"/>
      <c r="BU21" s="84" t="str">
        <f>IF(ISERROR(VLOOKUP(BQ21,'품명,업체,단위'!$B$1:$E$45,4,0)),"",VLOOKUP(BQ21,'품명,업체,단위'!$B$1:$E$45,4,0))</f>
        <v/>
      </c>
      <c r="BV21" s="85"/>
      <c r="BW21" s="85"/>
      <c r="BX21" s="85"/>
      <c r="BY21" s="86"/>
      <c r="BZ21" s="81" t="str">
        <f>IF(ISERROR(VLOOKUP(BQ21,'품명,업체,단위'!$B$1:$E$45,3,0)),"",VLOOKUP(BQ21,'품명,업체,단위'!$B$1:$E$45,3,0))</f>
        <v/>
      </c>
      <c r="CA21" s="83"/>
      <c r="CB21" s="106"/>
      <c r="CC21" s="107"/>
      <c r="CD21" s="87"/>
      <c r="CE21" s="99"/>
      <c r="CF21" s="99"/>
      <c r="CG21" s="88"/>
      <c r="CH21" s="87"/>
      <c r="CI21" s="99"/>
      <c r="CJ21" s="99"/>
      <c r="CK21" s="88"/>
      <c r="CL21" s="84" t="str">
        <f>IF(ISERROR(VLOOKUP(CH21,'품명,업체,단위'!$B$1:$E$45,4,0)),"",VLOOKUP(CH21,'품명,업체,단위'!$B$1:$E$45,4,0))</f>
        <v/>
      </c>
      <c r="CM21" s="85"/>
      <c r="CN21" s="85"/>
      <c r="CO21" s="85"/>
      <c r="CP21" s="86"/>
      <c r="CQ21" s="81" t="str">
        <f>IF(ISERROR(VLOOKUP(CH21,'품명,업체,단위'!$B$1:$E$45,3,0)),"",VLOOKUP(CH21,'품명,업체,단위'!$B$1:$E$45,3,0))</f>
        <v/>
      </c>
      <c r="CR21" s="83"/>
      <c r="CS21" s="106"/>
      <c r="CT21" s="107"/>
      <c r="CU21" s="87"/>
      <c r="CV21" s="99"/>
      <c r="CW21" s="99"/>
      <c r="CX21" s="88"/>
      <c r="CY21" s="87"/>
      <c r="CZ21" s="99"/>
      <c r="DA21" s="99"/>
      <c r="DB21" s="88"/>
      <c r="DC21" s="84" t="str">
        <f>IF(ISERROR(VLOOKUP(CY21,'품명,업체,단위'!$B$1:$E$45,4,0)),"",VLOOKUP(CY21,'품명,업체,단위'!$B$1:$E$45,4,0))</f>
        <v/>
      </c>
      <c r="DD21" s="85"/>
      <c r="DE21" s="85"/>
      <c r="DF21" s="85"/>
      <c r="DG21" s="86"/>
      <c r="DH21" s="81" t="str">
        <f>IF(ISERROR(VLOOKUP(CY21,'품명,업체,단위'!$B$1:$E$45,3,0)),"",VLOOKUP(CY21,'품명,업체,단위'!$B$1:$E$45,3,0))</f>
        <v/>
      </c>
      <c r="DI21" s="83"/>
      <c r="DJ21" s="106"/>
      <c r="DK21" s="107"/>
      <c r="DL21" s="87"/>
      <c r="DM21" s="99"/>
      <c r="DN21" s="99"/>
      <c r="DO21" s="88"/>
      <c r="DP21" s="87"/>
      <c r="DQ21" s="99"/>
      <c r="DR21" s="99"/>
      <c r="DS21" s="88"/>
      <c r="DT21" s="84" t="str">
        <f>IF(ISERROR(VLOOKUP(DP21,'품명,업체,단위'!$B$1:$E$45,4,0)),"",VLOOKUP(DP21,'품명,업체,단위'!$B$1:$E$45,4,0))</f>
        <v/>
      </c>
      <c r="DU21" s="85"/>
      <c r="DV21" s="85"/>
      <c r="DW21" s="85"/>
      <c r="DX21" s="86"/>
      <c r="DY21" s="81" t="str">
        <f>IF(ISERROR(VLOOKUP(DP21,'품명,업체,단위'!$B$1:$E$45,3,0)),"",VLOOKUP(DP21,'품명,업체,단위'!$B$1:$E$45,3,0))</f>
        <v/>
      </c>
      <c r="DZ21" s="83"/>
      <c r="EA21" s="106"/>
      <c r="EB21" s="107"/>
      <c r="EC21" s="87"/>
      <c r="ED21" s="99"/>
      <c r="EE21" s="99"/>
      <c r="EF21" s="88"/>
    </row>
    <row r="22" spans="1:136" s="8" customFormat="1" ht="24" customHeight="1">
      <c r="A22" s="87"/>
      <c r="B22" s="99"/>
      <c r="C22" s="99"/>
      <c r="D22" s="88"/>
      <c r="E22" s="84" t="str">
        <f>IF(ISERROR(VLOOKUP(A22,'품명,업체,단위'!$B$1:$E$45,4,0)),"",VLOOKUP(A22,'품명,업체,단위'!$B$1:$E$45,4,0))</f>
        <v/>
      </c>
      <c r="F22" s="85"/>
      <c r="G22" s="85"/>
      <c r="H22" s="85"/>
      <c r="I22" s="86"/>
      <c r="J22" s="81" t="str">
        <f>IF(ISERROR(VLOOKUP(A22,'품명,업체,단위'!$B$1:$E$45,3,0)),"",VLOOKUP(A22,'품명,업체,단위'!$B$1:$E$45,3,0))</f>
        <v/>
      </c>
      <c r="K22" s="83"/>
      <c r="L22" s="87"/>
      <c r="M22" s="88"/>
      <c r="N22" s="100"/>
      <c r="O22" s="101"/>
      <c r="P22" s="101"/>
      <c r="Q22" s="102"/>
      <c r="R22" s="87"/>
      <c r="S22" s="99"/>
      <c r="T22" s="99"/>
      <c r="U22" s="88"/>
      <c r="V22" s="84" t="str">
        <f>IF(ISERROR(VLOOKUP(R22,'품명,업체,단위'!$B$1:$E$45,4,0)),"",VLOOKUP(R22,'품명,업체,단위'!$B$1:$E$45,4,0))</f>
        <v/>
      </c>
      <c r="W22" s="85"/>
      <c r="X22" s="85"/>
      <c r="Y22" s="85"/>
      <c r="Z22" s="86"/>
      <c r="AA22" s="81" t="str">
        <f>IF(ISERROR(VLOOKUP(R22,'품명,업체,단위'!$B$1:$E$45,3,0)),"",VLOOKUP(R22,'품명,업체,단위'!$B$1:$E$45,3,0))</f>
        <v/>
      </c>
      <c r="AB22" s="83"/>
      <c r="AC22" s="87"/>
      <c r="AD22" s="88"/>
      <c r="AE22" s="100"/>
      <c r="AF22" s="101"/>
      <c r="AG22" s="101"/>
      <c r="AH22" s="102"/>
      <c r="AI22" s="87"/>
      <c r="AJ22" s="99"/>
      <c r="AK22" s="99"/>
      <c r="AL22" s="88"/>
      <c r="AM22" s="84" t="str">
        <f>IF(ISERROR(VLOOKUP(AI22,'품명,업체,단위'!$B$1:$E$45,4,0)),"",VLOOKUP(AI22,'품명,업체,단위'!$B$1:$E$45,4,0))</f>
        <v/>
      </c>
      <c r="AN22" s="85"/>
      <c r="AO22" s="85"/>
      <c r="AP22" s="85"/>
      <c r="AQ22" s="86"/>
      <c r="AR22" s="81" t="str">
        <f>IF(ISERROR(VLOOKUP(AI22,'품명,업체,단위'!$B$1:$E$45,3,0)),"",VLOOKUP(AI22,'품명,업체,단위'!$B$1:$E$45,3,0))</f>
        <v/>
      </c>
      <c r="AS22" s="83"/>
      <c r="AT22" s="87"/>
      <c r="AU22" s="88"/>
      <c r="AV22" s="100"/>
      <c r="AW22" s="101"/>
      <c r="AX22" s="101"/>
      <c r="AY22" s="102"/>
      <c r="AZ22" s="87"/>
      <c r="BA22" s="99"/>
      <c r="BB22" s="99"/>
      <c r="BC22" s="88"/>
      <c r="BD22" s="84" t="str">
        <f>IF(ISERROR(VLOOKUP(AZ22,'품명,업체,단위'!$B$1:$E$45,4,0)),"",VLOOKUP(AZ22,'품명,업체,단위'!$B$1:$E$45,4,0))</f>
        <v/>
      </c>
      <c r="BE22" s="85"/>
      <c r="BF22" s="85"/>
      <c r="BG22" s="85"/>
      <c r="BH22" s="86"/>
      <c r="BI22" s="81" t="str">
        <f>IF(ISERROR(VLOOKUP(AZ22,'품명,업체,단위'!$B$1:$E$45,3,0)),"",VLOOKUP(AZ22,'품명,업체,단위'!$B$1:$E$45,3,0))</f>
        <v/>
      </c>
      <c r="BJ22" s="83"/>
      <c r="BK22" s="87"/>
      <c r="BL22" s="88"/>
      <c r="BM22" s="100"/>
      <c r="BN22" s="101"/>
      <c r="BO22" s="101"/>
      <c r="BP22" s="102"/>
      <c r="BQ22" s="87"/>
      <c r="BR22" s="99"/>
      <c r="BS22" s="99"/>
      <c r="BT22" s="88"/>
      <c r="BU22" s="84" t="str">
        <f>IF(ISERROR(VLOOKUP(BQ22,'품명,업체,단위'!$B$1:$E$45,4,0)),"",VLOOKUP(BQ22,'품명,업체,단위'!$B$1:$E$45,4,0))</f>
        <v/>
      </c>
      <c r="BV22" s="85"/>
      <c r="BW22" s="85"/>
      <c r="BX22" s="85"/>
      <c r="BY22" s="86"/>
      <c r="BZ22" s="81" t="str">
        <f>IF(ISERROR(VLOOKUP(BQ22,'품명,업체,단위'!$B$1:$E$45,3,0)),"",VLOOKUP(BQ22,'품명,업체,단위'!$B$1:$E$45,3,0))</f>
        <v/>
      </c>
      <c r="CA22" s="83"/>
      <c r="CB22" s="87"/>
      <c r="CC22" s="88"/>
      <c r="CD22" s="100"/>
      <c r="CE22" s="101"/>
      <c r="CF22" s="101"/>
      <c r="CG22" s="102"/>
      <c r="CH22" s="87"/>
      <c r="CI22" s="99"/>
      <c r="CJ22" s="99"/>
      <c r="CK22" s="88"/>
      <c r="CL22" s="84" t="str">
        <f>IF(ISERROR(VLOOKUP(CH22,'품명,업체,단위'!$B$1:$E$45,4,0)),"",VLOOKUP(CH22,'품명,업체,단위'!$B$1:$E$45,4,0))</f>
        <v/>
      </c>
      <c r="CM22" s="85"/>
      <c r="CN22" s="85"/>
      <c r="CO22" s="85"/>
      <c r="CP22" s="86"/>
      <c r="CQ22" s="81" t="str">
        <f>IF(ISERROR(VLOOKUP(CH22,'품명,업체,단위'!$B$1:$E$45,3,0)),"",VLOOKUP(CH22,'품명,업체,단위'!$B$1:$E$45,3,0))</f>
        <v/>
      </c>
      <c r="CR22" s="83"/>
      <c r="CS22" s="87"/>
      <c r="CT22" s="88"/>
      <c r="CU22" s="100"/>
      <c r="CV22" s="101"/>
      <c r="CW22" s="101"/>
      <c r="CX22" s="102"/>
      <c r="CY22" s="87"/>
      <c r="CZ22" s="99"/>
      <c r="DA22" s="99"/>
      <c r="DB22" s="88"/>
      <c r="DC22" s="84" t="str">
        <f>IF(ISERROR(VLOOKUP(CY22,'품명,업체,단위'!$B$1:$E$45,4,0)),"",VLOOKUP(CY22,'품명,업체,단위'!$B$1:$E$45,4,0))</f>
        <v/>
      </c>
      <c r="DD22" s="85"/>
      <c r="DE22" s="85"/>
      <c r="DF22" s="85"/>
      <c r="DG22" s="86"/>
      <c r="DH22" s="81" t="str">
        <f>IF(ISERROR(VLOOKUP(CY22,'품명,업체,단위'!$B$1:$E$45,3,0)),"",VLOOKUP(CY22,'품명,업체,단위'!$B$1:$E$45,3,0))</f>
        <v/>
      </c>
      <c r="DI22" s="83"/>
      <c r="DJ22" s="87"/>
      <c r="DK22" s="88"/>
      <c r="DL22" s="100"/>
      <c r="DM22" s="101"/>
      <c r="DN22" s="101"/>
      <c r="DO22" s="102"/>
      <c r="DP22" s="87"/>
      <c r="DQ22" s="99"/>
      <c r="DR22" s="99"/>
      <c r="DS22" s="88"/>
      <c r="DT22" s="84" t="str">
        <f>IF(ISERROR(VLOOKUP(DP22,'품명,업체,단위'!$B$1:$E$45,4,0)),"",VLOOKUP(DP22,'품명,업체,단위'!$B$1:$E$45,4,0))</f>
        <v/>
      </c>
      <c r="DU22" s="85"/>
      <c r="DV22" s="85"/>
      <c r="DW22" s="85"/>
      <c r="DX22" s="86"/>
      <c r="DY22" s="81" t="str">
        <f>IF(ISERROR(VLOOKUP(DP22,'품명,업체,단위'!$B$1:$E$45,3,0)),"",VLOOKUP(DP22,'품명,업체,단위'!$B$1:$E$45,3,0))</f>
        <v/>
      </c>
      <c r="DZ22" s="83"/>
      <c r="EA22" s="87"/>
      <c r="EB22" s="88"/>
      <c r="EC22" s="100"/>
      <c r="ED22" s="101"/>
      <c r="EE22" s="101"/>
      <c r="EF22" s="102"/>
    </row>
    <row r="23" spans="1:136" s="8" customFormat="1" ht="24" customHeight="1">
      <c r="A23" s="87"/>
      <c r="B23" s="99"/>
      <c r="C23" s="99"/>
      <c r="D23" s="88"/>
      <c r="E23" s="84" t="str">
        <f>IF(ISERROR(VLOOKUP(A23,'품명,업체,단위'!$B$1:$E$45,4,0)),"",VLOOKUP(A23,'품명,업체,단위'!$B$1:$E$45,4,0))</f>
        <v/>
      </c>
      <c r="F23" s="85"/>
      <c r="G23" s="85"/>
      <c r="H23" s="85"/>
      <c r="I23" s="86"/>
      <c r="J23" s="81" t="str">
        <f>IF(ISERROR(VLOOKUP(A23,'품명,업체,단위'!$B$1:$E$45,3,0)),"",VLOOKUP(A23,'품명,업체,단위'!$B$1:$E$45,3,0))</f>
        <v/>
      </c>
      <c r="K23" s="83"/>
      <c r="L23" s="87"/>
      <c r="M23" s="88"/>
      <c r="N23" s="100"/>
      <c r="O23" s="101"/>
      <c r="P23" s="101"/>
      <c r="Q23" s="102"/>
      <c r="R23" s="87"/>
      <c r="S23" s="99"/>
      <c r="T23" s="99"/>
      <c r="U23" s="88"/>
      <c r="V23" s="84" t="str">
        <f>IF(ISERROR(VLOOKUP(R23,'품명,업체,단위'!$B$1:$E$45,4,0)),"",VLOOKUP(R23,'품명,업체,단위'!$B$1:$E$45,4,0))</f>
        <v/>
      </c>
      <c r="W23" s="85"/>
      <c r="X23" s="85"/>
      <c r="Y23" s="85"/>
      <c r="Z23" s="86"/>
      <c r="AA23" s="81" t="str">
        <f>IF(ISERROR(VLOOKUP(R23,'품명,업체,단위'!$B$1:$E$45,3,0)),"",VLOOKUP(R23,'품명,업체,단위'!$B$1:$E$45,3,0))</f>
        <v/>
      </c>
      <c r="AB23" s="83"/>
      <c r="AC23" s="87"/>
      <c r="AD23" s="88"/>
      <c r="AE23" s="100"/>
      <c r="AF23" s="101"/>
      <c r="AG23" s="101"/>
      <c r="AH23" s="102"/>
      <c r="AI23" s="87"/>
      <c r="AJ23" s="99"/>
      <c r="AK23" s="99"/>
      <c r="AL23" s="88"/>
      <c r="AM23" s="84" t="str">
        <f>IF(ISERROR(VLOOKUP(AI23,'품명,업체,단위'!$B$1:$E$45,4,0)),"",VLOOKUP(AI23,'품명,업체,단위'!$B$1:$E$45,4,0))</f>
        <v/>
      </c>
      <c r="AN23" s="85"/>
      <c r="AO23" s="85"/>
      <c r="AP23" s="85"/>
      <c r="AQ23" s="86"/>
      <c r="AR23" s="81" t="str">
        <f>IF(ISERROR(VLOOKUP(AI23,'품명,업체,단위'!$B$1:$E$45,3,0)),"",VLOOKUP(AI23,'품명,업체,단위'!$B$1:$E$45,3,0))</f>
        <v/>
      </c>
      <c r="AS23" s="83"/>
      <c r="AT23" s="87"/>
      <c r="AU23" s="88"/>
      <c r="AV23" s="100"/>
      <c r="AW23" s="101"/>
      <c r="AX23" s="101"/>
      <c r="AY23" s="102"/>
      <c r="AZ23" s="87"/>
      <c r="BA23" s="99"/>
      <c r="BB23" s="99"/>
      <c r="BC23" s="88"/>
      <c r="BD23" s="84" t="str">
        <f>IF(ISERROR(VLOOKUP(AZ23,'품명,업체,단위'!$B$1:$E$45,4,0)),"",VLOOKUP(AZ23,'품명,업체,단위'!$B$1:$E$45,4,0))</f>
        <v/>
      </c>
      <c r="BE23" s="85"/>
      <c r="BF23" s="85"/>
      <c r="BG23" s="85"/>
      <c r="BH23" s="86"/>
      <c r="BI23" s="81" t="str">
        <f>IF(ISERROR(VLOOKUP(AZ23,'품명,업체,단위'!$B$1:$E$45,3,0)),"",VLOOKUP(AZ23,'품명,업체,단위'!$B$1:$E$45,3,0))</f>
        <v/>
      </c>
      <c r="BJ23" s="83"/>
      <c r="BK23" s="87"/>
      <c r="BL23" s="88"/>
      <c r="BM23" s="100"/>
      <c r="BN23" s="101"/>
      <c r="BO23" s="101"/>
      <c r="BP23" s="102"/>
      <c r="BQ23" s="87"/>
      <c r="BR23" s="99"/>
      <c r="BS23" s="99"/>
      <c r="BT23" s="88"/>
      <c r="BU23" s="84" t="str">
        <f>IF(ISERROR(VLOOKUP(BQ23,'품명,업체,단위'!$B$1:$E$45,4,0)),"",VLOOKUP(BQ23,'품명,업체,단위'!$B$1:$E$45,4,0))</f>
        <v/>
      </c>
      <c r="BV23" s="85"/>
      <c r="BW23" s="85"/>
      <c r="BX23" s="85"/>
      <c r="BY23" s="86"/>
      <c r="BZ23" s="81" t="str">
        <f>IF(ISERROR(VLOOKUP(BQ23,'품명,업체,단위'!$B$1:$E$45,3,0)),"",VLOOKUP(BQ23,'품명,업체,단위'!$B$1:$E$45,3,0))</f>
        <v/>
      </c>
      <c r="CA23" s="83"/>
      <c r="CB23" s="87"/>
      <c r="CC23" s="88"/>
      <c r="CD23" s="100"/>
      <c r="CE23" s="101"/>
      <c r="CF23" s="101"/>
      <c r="CG23" s="102"/>
      <c r="CH23" s="87"/>
      <c r="CI23" s="99"/>
      <c r="CJ23" s="99"/>
      <c r="CK23" s="88"/>
      <c r="CL23" s="84" t="str">
        <f>IF(ISERROR(VLOOKUP(CH23,'품명,업체,단위'!$B$1:$E$45,4,0)),"",VLOOKUP(CH23,'품명,업체,단위'!$B$1:$E$45,4,0))</f>
        <v/>
      </c>
      <c r="CM23" s="85"/>
      <c r="CN23" s="85"/>
      <c r="CO23" s="85"/>
      <c r="CP23" s="86"/>
      <c r="CQ23" s="81" t="str">
        <f>IF(ISERROR(VLOOKUP(CH23,'품명,업체,단위'!$B$1:$E$45,3,0)),"",VLOOKUP(CH23,'품명,업체,단위'!$B$1:$E$45,3,0))</f>
        <v/>
      </c>
      <c r="CR23" s="83"/>
      <c r="CS23" s="87"/>
      <c r="CT23" s="88"/>
      <c r="CU23" s="100"/>
      <c r="CV23" s="101"/>
      <c r="CW23" s="101"/>
      <c r="CX23" s="102"/>
      <c r="CY23" s="87"/>
      <c r="CZ23" s="99"/>
      <c r="DA23" s="99"/>
      <c r="DB23" s="88"/>
      <c r="DC23" s="84" t="str">
        <f>IF(ISERROR(VLOOKUP(CY23,'품명,업체,단위'!$B$1:$E$45,4,0)),"",VLOOKUP(CY23,'품명,업체,단위'!$B$1:$E$45,4,0))</f>
        <v/>
      </c>
      <c r="DD23" s="85"/>
      <c r="DE23" s="85"/>
      <c r="DF23" s="85"/>
      <c r="DG23" s="86"/>
      <c r="DH23" s="81" t="str">
        <f>IF(ISERROR(VLOOKUP(CY23,'품명,업체,단위'!$B$1:$E$45,3,0)),"",VLOOKUP(CY23,'품명,업체,단위'!$B$1:$E$45,3,0))</f>
        <v/>
      </c>
      <c r="DI23" s="83"/>
      <c r="DJ23" s="87"/>
      <c r="DK23" s="88"/>
      <c r="DL23" s="100"/>
      <c r="DM23" s="101"/>
      <c r="DN23" s="101"/>
      <c r="DO23" s="102"/>
      <c r="DP23" s="87"/>
      <c r="DQ23" s="99"/>
      <c r="DR23" s="99"/>
      <c r="DS23" s="88"/>
      <c r="DT23" s="84" t="str">
        <f>IF(ISERROR(VLOOKUP(DP23,'품명,업체,단위'!$B$1:$E$45,4,0)),"",VLOOKUP(DP23,'품명,업체,단위'!$B$1:$E$45,4,0))</f>
        <v/>
      </c>
      <c r="DU23" s="85"/>
      <c r="DV23" s="85"/>
      <c r="DW23" s="85"/>
      <c r="DX23" s="86"/>
      <c r="DY23" s="81" t="str">
        <f>IF(ISERROR(VLOOKUP(DP23,'품명,업체,단위'!$B$1:$E$45,3,0)),"",VLOOKUP(DP23,'품명,업체,단위'!$B$1:$E$45,3,0))</f>
        <v/>
      </c>
      <c r="DZ23" s="83"/>
      <c r="EA23" s="87"/>
      <c r="EB23" s="88"/>
      <c r="EC23" s="100"/>
      <c r="ED23" s="101"/>
      <c r="EE23" s="101"/>
      <c r="EF23" s="102"/>
    </row>
    <row r="24" spans="1:136" s="8" customFormat="1" ht="24" customHeight="1">
      <c r="A24" s="87"/>
      <c r="B24" s="99"/>
      <c r="C24" s="99"/>
      <c r="D24" s="88"/>
      <c r="E24" s="84" t="str">
        <f>IF(ISERROR(VLOOKUP(A24,'품명,업체,단위'!$B$1:$E$45,4,0)),"",VLOOKUP(A24,'품명,업체,단위'!$B$1:$E$45,4,0))</f>
        <v/>
      </c>
      <c r="F24" s="85"/>
      <c r="G24" s="85"/>
      <c r="H24" s="85"/>
      <c r="I24" s="86"/>
      <c r="J24" s="81" t="str">
        <f>IF(ISERROR(VLOOKUP(A24,'품명,업체,단위'!$B$1:$E$45,3,0)),"",VLOOKUP(A24,'품명,업체,단위'!$B$1:$E$45,3,0))</f>
        <v/>
      </c>
      <c r="K24" s="83"/>
      <c r="L24" s="87"/>
      <c r="M24" s="88"/>
      <c r="N24" s="100"/>
      <c r="O24" s="101"/>
      <c r="P24" s="101"/>
      <c r="Q24" s="102"/>
      <c r="R24" s="87"/>
      <c r="S24" s="99"/>
      <c r="T24" s="99"/>
      <c r="U24" s="88"/>
      <c r="V24" s="84" t="str">
        <f>IF(ISERROR(VLOOKUP(R24,'품명,업체,단위'!$B$1:$E$45,4,0)),"",VLOOKUP(R24,'품명,업체,단위'!$B$1:$E$45,4,0))</f>
        <v/>
      </c>
      <c r="W24" s="85"/>
      <c r="X24" s="85"/>
      <c r="Y24" s="85"/>
      <c r="Z24" s="86"/>
      <c r="AA24" s="81" t="str">
        <f>IF(ISERROR(VLOOKUP(R24,'품명,업체,단위'!$B$1:$E$45,3,0)),"",VLOOKUP(R24,'품명,업체,단위'!$B$1:$E$45,3,0))</f>
        <v/>
      </c>
      <c r="AB24" s="83"/>
      <c r="AC24" s="87"/>
      <c r="AD24" s="88"/>
      <c r="AE24" s="100"/>
      <c r="AF24" s="101"/>
      <c r="AG24" s="101"/>
      <c r="AH24" s="102"/>
      <c r="AI24" s="87"/>
      <c r="AJ24" s="99"/>
      <c r="AK24" s="99"/>
      <c r="AL24" s="88"/>
      <c r="AM24" s="84" t="str">
        <f>IF(ISERROR(VLOOKUP(AI24,'품명,업체,단위'!$B$1:$E$45,4,0)),"",VLOOKUP(AI24,'품명,업체,단위'!$B$1:$E$45,4,0))</f>
        <v/>
      </c>
      <c r="AN24" s="85"/>
      <c r="AO24" s="85"/>
      <c r="AP24" s="85"/>
      <c r="AQ24" s="86"/>
      <c r="AR24" s="81" t="str">
        <f>IF(ISERROR(VLOOKUP(AI24,'품명,업체,단위'!$B$1:$E$45,3,0)),"",VLOOKUP(AI24,'품명,업체,단위'!$B$1:$E$45,3,0))</f>
        <v/>
      </c>
      <c r="AS24" s="83"/>
      <c r="AT24" s="87"/>
      <c r="AU24" s="88"/>
      <c r="AV24" s="100"/>
      <c r="AW24" s="101"/>
      <c r="AX24" s="101"/>
      <c r="AY24" s="102"/>
      <c r="AZ24" s="87"/>
      <c r="BA24" s="99"/>
      <c r="BB24" s="99"/>
      <c r="BC24" s="88"/>
      <c r="BD24" s="84" t="str">
        <f>IF(ISERROR(VLOOKUP(AZ24,'품명,업체,단위'!$B$1:$E$45,4,0)),"",VLOOKUP(AZ24,'품명,업체,단위'!$B$1:$E$45,4,0))</f>
        <v/>
      </c>
      <c r="BE24" s="85"/>
      <c r="BF24" s="85"/>
      <c r="BG24" s="85"/>
      <c r="BH24" s="86"/>
      <c r="BI24" s="81" t="str">
        <f>IF(ISERROR(VLOOKUP(AZ24,'품명,업체,단위'!$B$1:$E$45,3,0)),"",VLOOKUP(AZ24,'품명,업체,단위'!$B$1:$E$45,3,0))</f>
        <v/>
      </c>
      <c r="BJ24" s="83"/>
      <c r="BK24" s="87"/>
      <c r="BL24" s="88"/>
      <c r="BM24" s="100"/>
      <c r="BN24" s="101"/>
      <c r="BO24" s="101"/>
      <c r="BP24" s="102"/>
      <c r="BQ24" s="87"/>
      <c r="BR24" s="99"/>
      <c r="BS24" s="99"/>
      <c r="BT24" s="88"/>
      <c r="BU24" s="84" t="str">
        <f>IF(ISERROR(VLOOKUP(BQ24,'품명,업체,단위'!$B$1:$E$45,4,0)),"",VLOOKUP(BQ24,'품명,업체,단위'!$B$1:$E$45,4,0))</f>
        <v/>
      </c>
      <c r="BV24" s="85"/>
      <c r="BW24" s="85"/>
      <c r="BX24" s="85"/>
      <c r="BY24" s="86"/>
      <c r="BZ24" s="81" t="str">
        <f>IF(ISERROR(VLOOKUP(BQ24,'품명,업체,단위'!$B$1:$E$45,3,0)),"",VLOOKUP(BQ24,'품명,업체,단위'!$B$1:$E$45,3,0))</f>
        <v/>
      </c>
      <c r="CA24" s="83"/>
      <c r="CB24" s="87"/>
      <c r="CC24" s="88"/>
      <c r="CD24" s="100"/>
      <c r="CE24" s="101"/>
      <c r="CF24" s="101"/>
      <c r="CG24" s="102"/>
      <c r="CH24" s="87"/>
      <c r="CI24" s="99"/>
      <c r="CJ24" s="99"/>
      <c r="CK24" s="88"/>
      <c r="CL24" s="84" t="str">
        <f>IF(ISERROR(VLOOKUP(CH24,'품명,업체,단위'!$B$1:$E$45,4,0)),"",VLOOKUP(CH24,'품명,업체,단위'!$B$1:$E$45,4,0))</f>
        <v/>
      </c>
      <c r="CM24" s="85"/>
      <c r="CN24" s="85"/>
      <c r="CO24" s="85"/>
      <c r="CP24" s="86"/>
      <c r="CQ24" s="81" t="str">
        <f>IF(ISERROR(VLOOKUP(CH24,'품명,업체,단위'!$B$1:$E$45,3,0)),"",VLOOKUP(CH24,'품명,업체,단위'!$B$1:$E$45,3,0))</f>
        <v/>
      </c>
      <c r="CR24" s="83"/>
      <c r="CS24" s="87"/>
      <c r="CT24" s="88"/>
      <c r="CU24" s="100"/>
      <c r="CV24" s="101"/>
      <c r="CW24" s="101"/>
      <c r="CX24" s="102"/>
      <c r="CY24" s="87"/>
      <c r="CZ24" s="99"/>
      <c r="DA24" s="99"/>
      <c r="DB24" s="88"/>
      <c r="DC24" s="84" t="str">
        <f>IF(ISERROR(VLOOKUP(CY24,'품명,업체,단위'!$B$1:$E$45,4,0)),"",VLOOKUP(CY24,'품명,업체,단위'!$B$1:$E$45,4,0))</f>
        <v/>
      </c>
      <c r="DD24" s="85"/>
      <c r="DE24" s="85"/>
      <c r="DF24" s="85"/>
      <c r="DG24" s="86"/>
      <c r="DH24" s="81" t="str">
        <f>IF(ISERROR(VLOOKUP(CY24,'품명,업체,단위'!$B$1:$E$45,3,0)),"",VLOOKUP(CY24,'품명,업체,단위'!$B$1:$E$45,3,0))</f>
        <v/>
      </c>
      <c r="DI24" s="83"/>
      <c r="DJ24" s="87"/>
      <c r="DK24" s="88"/>
      <c r="DL24" s="100"/>
      <c r="DM24" s="101"/>
      <c r="DN24" s="101"/>
      <c r="DO24" s="102"/>
      <c r="DP24" s="87"/>
      <c r="DQ24" s="99"/>
      <c r="DR24" s="99"/>
      <c r="DS24" s="88"/>
      <c r="DT24" s="84" t="str">
        <f>IF(ISERROR(VLOOKUP(DP24,'품명,업체,단위'!$B$1:$E$45,4,0)),"",VLOOKUP(DP24,'품명,업체,단위'!$B$1:$E$45,4,0))</f>
        <v/>
      </c>
      <c r="DU24" s="85"/>
      <c r="DV24" s="85"/>
      <c r="DW24" s="85"/>
      <c r="DX24" s="86"/>
      <c r="DY24" s="81" t="str">
        <f>IF(ISERROR(VLOOKUP(DP24,'품명,업체,단위'!$B$1:$E$45,3,0)),"",VLOOKUP(DP24,'품명,업체,단위'!$B$1:$E$45,3,0))</f>
        <v/>
      </c>
      <c r="DZ24" s="83"/>
      <c r="EA24" s="87"/>
      <c r="EB24" s="88"/>
      <c r="EC24" s="100"/>
      <c r="ED24" s="101"/>
      <c r="EE24" s="101"/>
      <c r="EF24" s="102"/>
    </row>
    <row r="25" spans="1:136" s="8" customFormat="1" ht="24" customHeight="1">
      <c r="A25" s="87"/>
      <c r="B25" s="99"/>
      <c r="C25" s="99"/>
      <c r="D25" s="88"/>
      <c r="E25" s="84" t="str">
        <f>IF(ISERROR(VLOOKUP(A25,'품명,업체,단위'!$B$1:$E$45,4,0)),"",VLOOKUP(A25,'품명,업체,단위'!$B$1:$E$45,4,0))</f>
        <v/>
      </c>
      <c r="F25" s="85"/>
      <c r="G25" s="85"/>
      <c r="H25" s="85"/>
      <c r="I25" s="86"/>
      <c r="J25" s="81" t="str">
        <f>IF(ISERROR(VLOOKUP(A25,'품명,업체,단위'!$B$1:$E$45,3,0)),"",VLOOKUP(A25,'품명,업체,단위'!$B$1:$E$45,3,0))</f>
        <v/>
      </c>
      <c r="K25" s="83"/>
      <c r="L25" s="87"/>
      <c r="M25" s="88"/>
      <c r="N25" s="100"/>
      <c r="O25" s="101"/>
      <c r="P25" s="101"/>
      <c r="Q25" s="102"/>
      <c r="R25" s="87"/>
      <c r="S25" s="99"/>
      <c r="T25" s="99"/>
      <c r="U25" s="88"/>
      <c r="V25" s="84" t="str">
        <f>IF(ISERROR(VLOOKUP(R25,'품명,업체,단위'!$B$1:$E$45,4,0)),"",VLOOKUP(R25,'품명,업체,단위'!$B$1:$E$45,4,0))</f>
        <v/>
      </c>
      <c r="W25" s="85"/>
      <c r="X25" s="85"/>
      <c r="Y25" s="85"/>
      <c r="Z25" s="86"/>
      <c r="AA25" s="81" t="str">
        <f>IF(ISERROR(VLOOKUP(R25,'품명,업체,단위'!$B$1:$E$45,3,0)),"",VLOOKUP(R25,'품명,업체,단위'!$B$1:$E$45,3,0))</f>
        <v/>
      </c>
      <c r="AB25" s="83"/>
      <c r="AC25" s="87"/>
      <c r="AD25" s="88"/>
      <c r="AE25" s="100"/>
      <c r="AF25" s="101"/>
      <c r="AG25" s="101"/>
      <c r="AH25" s="102"/>
      <c r="AI25" s="87"/>
      <c r="AJ25" s="99"/>
      <c r="AK25" s="99"/>
      <c r="AL25" s="88"/>
      <c r="AM25" s="84" t="str">
        <f>IF(ISERROR(VLOOKUP(AI25,'품명,업체,단위'!$B$1:$E$45,4,0)),"",VLOOKUP(AI25,'품명,업체,단위'!$B$1:$E$45,4,0))</f>
        <v/>
      </c>
      <c r="AN25" s="85"/>
      <c r="AO25" s="85"/>
      <c r="AP25" s="85"/>
      <c r="AQ25" s="86"/>
      <c r="AR25" s="81" t="str">
        <f>IF(ISERROR(VLOOKUP(AI25,'품명,업체,단위'!$B$1:$E$45,3,0)),"",VLOOKUP(AI25,'품명,업체,단위'!$B$1:$E$45,3,0))</f>
        <v/>
      </c>
      <c r="AS25" s="83"/>
      <c r="AT25" s="87"/>
      <c r="AU25" s="88"/>
      <c r="AV25" s="100"/>
      <c r="AW25" s="101"/>
      <c r="AX25" s="101"/>
      <c r="AY25" s="102"/>
      <c r="AZ25" s="87"/>
      <c r="BA25" s="99"/>
      <c r="BB25" s="99"/>
      <c r="BC25" s="88"/>
      <c r="BD25" s="84" t="str">
        <f>IF(ISERROR(VLOOKUP(AZ25,'품명,업체,단위'!$B$1:$E$45,4,0)),"",VLOOKUP(AZ25,'품명,업체,단위'!$B$1:$E$45,4,0))</f>
        <v/>
      </c>
      <c r="BE25" s="85"/>
      <c r="BF25" s="85"/>
      <c r="BG25" s="85"/>
      <c r="BH25" s="86"/>
      <c r="BI25" s="81" t="str">
        <f>IF(ISERROR(VLOOKUP(AZ25,'품명,업체,단위'!$B$1:$E$45,3,0)),"",VLOOKUP(AZ25,'품명,업체,단위'!$B$1:$E$45,3,0))</f>
        <v/>
      </c>
      <c r="BJ25" s="83"/>
      <c r="BK25" s="87"/>
      <c r="BL25" s="88"/>
      <c r="BM25" s="100"/>
      <c r="BN25" s="101"/>
      <c r="BO25" s="101"/>
      <c r="BP25" s="102"/>
      <c r="BQ25" s="87"/>
      <c r="BR25" s="99"/>
      <c r="BS25" s="99"/>
      <c r="BT25" s="88"/>
      <c r="BU25" s="84" t="str">
        <f>IF(ISERROR(VLOOKUP(BQ25,'품명,업체,단위'!$B$1:$E$45,4,0)),"",VLOOKUP(BQ25,'품명,업체,단위'!$B$1:$E$45,4,0))</f>
        <v/>
      </c>
      <c r="BV25" s="85"/>
      <c r="BW25" s="85"/>
      <c r="BX25" s="85"/>
      <c r="BY25" s="86"/>
      <c r="BZ25" s="81" t="str">
        <f>IF(ISERROR(VLOOKUP(BQ25,'품명,업체,단위'!$B$1:$E$45,3,0)),"",VLOOKUP(BQ25,'품명,업체,단위'!$B$1:$E$45,3,0))</f>
        <v/>
      </c>
      <c r="CA25" s="83"/>
      <c r="CB25" s="87"/>
      <c r="CC25" s="88"/>
      <c r="CD25" s="100"/>
      <c r="CE25" s="101"/>
      <c r="CF25" s="101"/>
      <c r="CG25" s="102"/>
      <c r="CH25" s="87"/>
      <c r="CI25" s="99"/>
      <c r="CJ25" s="99"/>
      <c r="CK25" s="88"/>
      <c r="CL25" s="84" t="str">
        <f>IF(ISERROR(VLOOKUP(CH25,'품명,업체,단위'!$B$1:$E$45,4,0)),"",VLOOKUP(CH25,'품명,업체,단위'!$B$1:$E$45,4,0))</f>
        <v/>
      </c>
      <c r="CM25" s="85"/>
      <c r="CN25" s="85"/>
      <c r="CO25" s="85"/>
      <c r="CP25" s="86"/>
      <c r="CQ25" s="81" t="str">
        <f>IF(ISERROR(VLOOKUP(CH25,'품명,업체,단위'!$B$1:$E$45,3,0)),"",VLOOKUP(CH25,'품명,업체,단위'!$B$1:$E$45,3,0))</f>
        <v/>
      </c>
      <c r="CR25" s="83"/>
      <c r="CS25" s="87"/>
      <c r="CT25" s="88"/>
      <c r="CU25" s="100"/>
      <c r="CV25" s="101"/>
      <c r="CW25" s="101"/>
      <c r="CX25" s="102"/>
      <c r="CY25" s="87"/>
      <c r="CZ25" s="99"/>
      <c r="DA25" s="99"/>
      <c r="DB25" s="88"/>
      <c r="DC25" s="84" t="str">
        <f>IF(ISERROR(VLOOKUP(CY25,'품명,업체,단위'!$B$1:$E$45,4,0)),"",VLOOKUP(CY25,'품명,업체,단위'!$B$1:$E$45,4,0))</f>
        <v/>
      </c>
      <c r="DD25" s="85"/>
      <c r="DE25" s="85"/>
      <c r="DF25" s="85"/>
      <c r="DG25" s="86"/>
      <c r="DH25" s="81" t="str">
        <f>IF(ISERROR(VLOOKUP(CY25,'품명,업체,단위'!$B$1:$E$45,3,0)),"",VLOOKUP(CY25,'품명,업체,단위'!$B$1:$E$45,3,0))</f>
        <v/>
      </c>
      <c r="DI25" s="83"/>
      <c r="DJ25" s="87"/>
      <c r="DK25" s="88"/>
      <c r="DL25" s="100"/>
      <c r="DM25" s="101"/>
      <c r="DN25" s="101"/>
      <c r="DO25" s="102"/>
      <c r="DP25" s="87"/>
      <c r="DQ25" s="99"/>
      <c r="DR25" s="99"/>
      <c r="DS25" s="88"/>
      <c r="DT25" s="84" t="str">
        <f>IF(ISERROR(VLOOKUP(DP25,'품명,업체,단위'!$B$1:$E$45,4,0)),"",VLOOKUP(DP25,'품명,업체,단위'!$B$1:$E$45,4,0))</f>
        <v/>
      </c>
      <c r="DU25" s="85"/>
      <c r="DV25" s="85"/>
      <c r="DW25" s="85"/>
      <c r="DX25" s="86"/>
      <c r="DY25" s="81" t="str">
        <f>IF(ISERROR(VLOOKUP(DP25,'품명,업체,단위'!$B$1:$E$45,3,0)),"",VLOOKUP(DP25,'품명,업체,단위'!$B$1:$E$45,3,0))</f>
        <v/>
      </c>
      <c r="DZ25" s="83"/>
      <c r="EA25" s="87"/>
      <c r="EB25" s="88"/>
      <c r="EC25" s="100"/>
      <c r="ED25" s="101"/>
      <c r="EE25" s="101"/>
      <c r="EF25" s="102"/>
    </row>
    <row r="26" spans="1:136" s="8" customFormat="1" ht="24" customHeight="1">
      <c r="A26" s="87"/>
      <c r="B26" s="99"/>
      <c r="C26" s="99"/>
      <c r="D26" s="88"/>
      <c r="E26" s="84" t="str">
        <f>IF(ISERROR(VLOOKUP(A26,'품명,업체,단위'!$B$1:$E$45,4,0)),"",VLOOKUP(A26,'품명,업체,단위'!$B$1:$E$45,4,0))</f>
        <v/>
      </c>
      <c r="F26" s="85"/>
      <c r="G26" s="85"/>
      <c r="H26" s="85"/>
      <c r="I26" s="86"/>
      <c r="J26" s="81" t="str">
        <f>IF(ISERROR(VLOOKUP(A26,'품명,업체,단위'!$B$1:$E$45,3,0)),"",VLOOKUP(A26,'품명,업체,단위'!$B$1:$E$45,3,0))</f>
        <v/>
      </c>
      <c r="K26" s="83"/>
      <c r="L26" s="87"/>
      <c r="M26" s="88"/>
      <c r="N26" s="81" t="s">
        <v>0</v>
      </c>
      <c r="O26" s="82"/>
      <c r="P26" s="82"/>
      <c r="Q26" s="83"/>
      <c r="R26" s="87"/>
      <c r="S26" s="99"/>
      <c r="T26" s="99"/>
      <c r="U26" s="88"/>
      <c r="V26" s="84" t="str">
        <f>IF(ISERROR(VLOOKUP(R26,'품명,업체,단위'!$B$1:$E$45,4,0)),"",VLOOKUP(R26,'품명,업체,단위'!$B$1:$E$45,4,0))</f>
        <v/>
      </c>
      <c r="W26" s="85"/>
      <c r="X26" s="85"/>
      <c r="Y26" s="85"/>
      <c r="Z26" s="86"/>
      <c r="AA26" s="81" t="str">
        <f>IF(ISERROR(VLOOKUP(R26,'품명,업체,단위'!$B$1:$E$45,3,0)),"",VLOOKUP(R26,'품명,업체,단위'!$B$1:$E$45,3,0))</f>
        <v/>
      </c>
      <c r="AB26" s="83"/>
      <c r="AC26" s="87"/>
      <c r="AD26" s="88"/>
      <c r="AE26" s="81" t="s">
        <v>0</v>
      </c>
      <c r="AF26" s="82"/>
      <c r="AG26" s="82"/>
      <c r="AH26" s="83"/>
      <c r="AI26" s="87"/>
      <c r="AJ26" s="99"/>
      <c r="AK26" s="99"/>
      <c r="AL26" s="88"/>
      <c r="AM26" s="84" t="str">
        <f>IF(ISERROR(VLOOKUP(AI26,'품명,업체,단위'!$B$1:$E$45,4,0)),"",VLOOKUP(AI26,'품명,업체,단위'!$B$1:$E$45,4,0))</f>
        <v/>
      </c>
      <c r="AN26" s="85"/>
      <c r="AO26" s="85"/>
      <c r="AP26" s="85"/>
      <c r="AQ26" s="86"/>
      <c r="AR26" s="81" t="str">
        <f>IF(ISERROR(VLOOKUP(AI26,'품명,업체,단위'!$B$1:$E$45,3,0)),"",VLOOKUP(AI26,'품명,업체,단위'!$B$1:$E$45,3,0))</f>
        <v/>
      </c>
      <c r="AS26" s="83"/>
      <c r="AT26" s="87"/>
      <c r="AU26" s="88"/>
      <c r="AV26" s="81" t="s">
        <v>0</v>
      </c>
      <c r="AW26" s="82"/>
      <c r="AX26" s="82"/>
      <c r="AY26" s="83"/>
      <c r="AZ26" s="87"/>
      <c r="BA26" s="99"/>
      <c r="BB26" s="99"/>
      <c r="BC26" s="88"/>
      <c r="BD26" s="84" t="str">
        <f>IF(ISERROR(VLOOKUP(AZ26,'품명,업체,단위'!$B$1:$E$45,4,0)),"",VLOOKUP(AZ26,'품명,업체,단위'!$B$1:$E$45,4,0))</f>
        <v/>
      </c>
      <c r="BE26" s="85"/>
      <c r="BF26" s="85"/>
      <c r="BG26" s="85"/>
      <c r="BH26" s="86"/>
      <c r="BI26" s="81" t="str">
        <f>IF(ISERROR(VLOOKUP(AZ26,'품명,업체,단위'!$B$1:$E$45,3,0)),"",VLOOKUP(AZ26,'품명,업체,단위'!$B$1:$E$45,3,0))</f>
        <v/>
      </c>
      <c r="BJ26" s="83"/>
      <c r="BK26" s="87"/>
      <c r="BL26" s="88"/>
      <c r="BM26" s="81" t="s">
        <v>0</v>
      </c>
      <c r="BN26" s="82"/>
      <c r="BO26" s="82"/>
      <c r="BP26" s="83"/>
      <c r="BQ26" s="87"/>
      <c r="BR26" s="99"/>
      <c r="BS26" s="99"/>
      <c r="BT26" s="88"/>
      <c r="BU26" s="84" t="str">
        <f>IF(ISERROR(VLOOKUP(BQ26,'품명,업체,단위'!$B$1:$E$45,4,0)),"",VLOOKUP(BQ26,'품명,업체,단위'!$B$1:$E$45,4,0))</f>
        <v/>
      </c>
      <c r="BV26" s="85"/>
      <c r="BW26" s="85"/>
      <c r="BX26" s="85"/>
      <c r="BY26" s="86"/>
      <c r="BZ26" s="81" t="str">
        <f>IF(ISERROR(VLOOKUP(BQ26,'품명,업체,단위'!$B$1:$E$45,3,0)),"",VLOOKUP(BQ26,'품명,업체,단위'!$B$1:$E$45,3,0))</f>
        <v/>
      </c>
      <c r="CA26" s="83"/>
      <c r="CB26" s="87"/>
      <c r="CC26" s="88"/>
      <c r="CD26" s="81" t="s">
        <v>0</v>
      </c>
      <c r="CE26" s="82"/>
      <c r="CF26" s="82"/>
      <c r="CG26" s="83"/>
      <c r="CH26" s="87"/>
      <c r="CI26" s="99"/>
      <c r="CJ26" s="99"/>
      <c r="CK26" s="88"/>
      <c r="CL26" s="84" t="str">
        <f>IF(ISERROR(VLOOKUP(CH26,'품명,업체,단위'!$B$1:$E$45,4,0)),"",VLOOKUP(CH26,'품명,업체,단위'!$B$1:$E$45,4,0))</f>
        <v/>
      </c>
      <c r="CM26" s="85"/>
      <c r="CN26" s="85"/>
      <c r="CO26" s="85"/>
      <c r="CP26" s="86"/>
      <c r="CQ26" s="81" t="str">
        <f>IF(ISERROR(VLOOKUP(CH26,'품명,업체,단위'!$B$1:$E$45,3,0)),"",VLOOKUP(CH26,'품명,업체,단위'!$B$1:$E$45,3,0))</f>
        <v/>
      </c>
      <c r="CR26" s="83"/>
      <c r="CS26" s="87"/>
      <c r="CT26" s="88"/>
      <c r="CU26" s="81" t="s">
        <v>0</v>
      </c>
      <c r="CV26" s="82"/>
      <c r="CW26" s="82"/>
      <c r="CX26" s="83"/>
      <c r="CY26" s="87"/>
      <c r="CZ26" s="99"/>
      <c r="DA26" s="99"/>
      <c r="DB26" s="88"/>
      <c r="DC26" s="84" t="str">
        <f>IF(ISERROR(VLOOKUP(CY26,'품명,업체,단위'!$B$1:$E$45,4,0)),"",VLOOKUP(CY26,'품명,업체,단위'!$B$1:$E$45,4,0))</f>
        <v/>
      </c>
      <c r="DD26" s="85"/>
      <c r="DE26" s="85"/>
      <c r="DF26" s="85"/>
      <c r="DG26" s="86"/>
      <c r="DH26" s="81" t="str">
        <f>IF(ISERROR(VLOOKUP(CY26,'품명,업체,단위'!$B$1:$E$45,3,0)),"",VLOOKUP(CY26,'품명,업체,단위'!$B$1:$E$45,3,0))</f>
        <v/>
      </c>
      <c r="DI26" s="83"/>
      <c r="DJ26" s="87"/>
      <c r="DK26" s="88"/>
      <c r="DL26" s="81" t="s">
        <v>0</v>
      </c>
      <c r="DM26" s="82"/>
      <c r="DN26" s="82"/>
      <c r="DO26" s="83"/>
      <c r="DP26" s="87"/>
      <c r="DQ26" s="99"/>
      <c r="DR26" s="99"/>
      <c r="DS26" s="88"/>
      <c r="DT26" s="84" t="str">
        <f>IF(ISERROR(VLOOKUP(DP26,'품명,업체,단위'!$B$1:$E$45,4,0)),"",VLOOKUP(DP26,'품명,업체,단위'!$B$1:$E$45,4,0))</f>
        <v/>
      </c>
      <c r="DU26" s="85"/>
      <c r="DV26" s="85"/>
      <c r="DW26" s="85"/>
      <c r="DX26" s="86"/>
      <c r="DY26" s="81" t="str">
        <f>IF(ISERROR(VLOOKUP(DP26,'품명,업체,단위'!$B$1:$E$45,3,0)),"",VLOOKUP(DP26,'품명,업체,단위'!$B$1:$E$45,3,0))</f>
        <v/>
      </c>
      <c r="DZ26" s="83"/>
      <c r="EA26" s="87"/>
      <c r="EB26" s="88"/>
      <c r="EC26" s="81" t="s">
        <v>0</v>
      </c>
      <c r="ED26" s="82"/>
      <c r="EE26" s="82"/>
      <c r="EF26" s="83"/>
    </row>
    <row r="27" spans="1:136" s="8" customFormat="1" ht="24" customHeight="1">
      <c r="A27" s="87"/>
      <c r="B27" s="99"/>
      <c r="C27" s="99"/>
      <c r="D27" s="88"/>
      <c r="E27" s="84" t="str">
        <f>IF(ISERROR(VLOOKUP(A27,'품명,업체,단위'!$B$1:$E$45,4,0)),"",VLOOKUP(A27,'품명,업체,단위'!$B$1:$E$45,4,0))</f>
        <v/>
      </c>
      <c r="F27" s="85"/>
      <c r="G27" s="85"/>
      <c r="H27" s="85"/>
      <c r="I27" s="86"/>
      <c r="J27" s="81" t="str">
        <f>IF(ISERROR(VLOOKUP(A27,'품명,업체,단위'!$B$1:$E$45,3,0)),"",VLOOKUP(A27,'품명,업체,단위'!$B$1:$E$45,3,0))</f>
        <v/>
      </c>
      <c r="K27" s="83"/>
      <c r="L27" s="87"/>
      <c r="M27" s="88"/>
      <c r="N27" s="81"/>
      <c r="O27" s="82"/>
      <c r="P27" s="82"/>
      <c r="Q27" s="83"/>
      <c r="R27" s="87"/>
      <c r="S27" s="99"/>
      <c r="T27" s="99"/>
      <c r="U27" s="88"/>
      <c r="V27" s="84" t="str">
        <f>IF(ISERROR(VLOOKUP(R27,'품명,업체,단위'!$B$1:$E$45,4,0)),"",VLOOKUP(R27,'품명,업체,단위'!$B$1:$E$45,4,0))</f>
        <v/>
      </c>
      <c r="W27" s="85"/>
      <c r="X27" s="85"/>
      <c r="Y27" s="85"/>
      <c r="Z27" s="86"/>
      <c r="AA27" s="81" t="str">
        <f>IF(ISERROR(VLOOKUP(R27,'품명,업체,단위'!$B$1:$E$45,3,0)),"",VLOOKUP(R27,'품명,업체,단위'!$B$1:$E$45,3,0))</f>
        <v/>
      </c>
      <c r="AB27" s="83"/>
      <c r="AC27" s="87"/>
      <c r="AD27" s="88"/>
      <c r="AE27" s="81"/>
      <c r="AF27" s="82"/>
      <c r="AG27" s="82"/>
      <c r="AH27" s="83"/>
      <c r="AI27" s="87"/>
      <c r="AJ27" s="99"/>
      <c r="AK27" s="99"/>
      <c r="AL27" s="88"/>
      <c r="AM27" s="84" t="str">
        <f>IF(ISERROR(VLOOKUP(AI27,'품명,업체,단위'!$B$1:$E$45,4,0)),"",VLOOKUP(AI27,'품명,업체,단위'!$B$1:$E$45,4,0))</f>
        <v/>
      </c>
      <c r="AN27" s="85"/>
      <c r="AO27" s="85"/>
      <c r="AP27" s="85"/>
      <c r="AQ27" s="86"/>
      <c r="AR27" s="81" t="str">
        <f>IF(ISERROR(VLOOKUP(AI27,'품명,업체,단위'!$B$1:$E$45,3,0)),"",VLOOKUP(AI27,'품명,업체,단위'!$B$1:$E$45,3,0))</f>
        <v/>
      </c>
      <c r="AS27" s="83"/>
      <c r="AT27" s="87"/>
      <c r="AU27" s="88"/>
      <c r="AV27" s="81"/>
      <c r="AW27" s="82"/>
      <c r="AX27" s="82"/>
      <c r="AY27" s="83"/>
      <c r="AZ27" s="87"/>
      <c r="BA27" s="99"/>
      <c r="BB27" s="99"/>
      <c r="BC27" s="88"/>
      <c r="BD27" s="84" t="str">
        <f>IF(ISERROR(VLOOKUP(AZ27,'품명,업체,단위'!$B$1:$E$45,4,0)),"",VLOOKUP(AZ27,'품명,업체,단위'!$B$1:$E$45,4,0))</f>
        <v/>
      </c>
      <c r="BE27" s="85"/>
      <c r="BF27" s="85"/>
      <c r="BG27" s="85"/>
      <c r="BH27" s="86"/>
      <c r="BI27" s="81" t="str">
        <f>IF(ISERROR(VLOOKUP(AZ27,'품명,업체,단위'!$B$1:$E$45,3,0)),"",VLOOKUP(AZ27,'품명,업체,단위'!$B$1:$E$45,3,0))</f>
        <v/>
      </c>
      <c r="BJ27" s="83"/>
      <c r="BK27" s="87"/>
      <c r="BL27" s="88"/>
      <c r="BM27" s="81"/>
      <c r="BN27" s="82"/>
      <c r="BO27" s="82"/>
      <c r="BP27" s="83"/>
      <c r="BQ27" s="87"/>
      <c r="BR27" s="99"/>
      <c r="BS27" s="99"/>
      <c r="BT27" s="88"/>
      <c r="BU27" s="84" t="str">
        <f>IF(ISERROR(VLOOKUP(BQ27,'품명,업체,단위'!$B$1:$E$45,4,0)),"",VLOOKUP(BQ27,'품명,업체,단위'!$B$1:$E$45,4,0))</f>
        <v/>
      </c>
      <c r="BV27" s="85"/>
      <c r="BW27" s="85"/>
      <c r="BX27" s="85"/>
      <c r="BY27" s="86"/>
      <c r="BZ27" s="81" t="str">
        <f>IF(ISERROR(VLOOKUP(BQ27,'품명,업체,단위'!$B$1:$E$45,3,0)),"",VLOOKUP(BQ27,'품명,업체,단위'!$B$1:$E$45,3,0))</f>
        <v/>
      </c>
      <c r="CA27" s="83"/>
      <c r="CB27" s="87"/>
      <c r="CC27" s="88"/>
      <c r="CD27" s="81"/>
      <c r="CE27" s="82"/>
      <c r="CF27" s="82"/>
      <c r="CG27" s="83"/>
      <c r="CH27" s="87"/>
      <c r="CI27" s="99"/>
      <c r="CJ27" s="99"/>
      <c r="CK27" s="88"/>
      <c r="CL27" s="84" t="str">
        <f>IF(ISERROR(VLOOKUP(CH27,'품명,업체,단위'!$B$1:$E$45,4,0)),"",VLOOKUP(CH27,'품명,업체,단위'!$B$1:$E$45,4,0))</f>
        <v/>
      </c>
      <c r="CM27" s="85"/>
      <c r="CN27" s="85"/>
      <c r="CO27" s="85"/>
      <c r="CP27" s="86"/>
      <c r="CQ27" s="81" t="str">
        <f>IF(ISERROR(VLOOKUP(CH27,'품명,업체,단위'!$B$1:$E$45,3,0)),"",VLOOKUP(CH27,'품명,업체,단위'!$B$1:$E$45,3,0))</f>
        <v/>
      </c>
      <c r="CR27" s="83"/>
      <c r="CS27" s="87"/>
      <c r="CT27" s="88"/>
      <c r="CU27" s="81"/>
      <c r="CV27" s="82"/>
      <c r="CW27" s="82"/>
      <c r="CX27" s="83"/>
      <c r="CY27" s="87"/>
      <c r="CZ27" s="99"/>
      <c r="DA27" s="99"/>
      <c r="DB27" s="88"/>
      <c r="DC27" s="84" t="str">
        <f>IF(ISERROR(VLOOKUP(CY27,'품명,업체,단위'!$B$1:$E$45,4,0)),"",VLOOKUP(CY27,'품명,업체,단위'!$B$1:$E$45,4,0))</f>
        <v/>
      </c>
      <c r="DD27" s="85"/>
      <c r="DE27" s="85"/>
      <c r="DF27" s="85"/>
      <c r="DG27" s="86"/>
      <c r="DH27" s="81" t="str">
        <f>IF(ISERROR(VLOOKUP(CY27,'품명,업체,단위'!$B$1:$E$45,3,0)),"",VLOOKUP(CY27,'품명,업체,단위'!$B$1:$E$45,3,0))</f>
        <v/>
      </c>
      <c r="DI27" s="83"/>
      <c r="DJ27" s="87"/>
      <c r="DK27" s="88"/>
      <c r="DL27" s="81"/>
      <c r="DM27" s="82"/>
      <c r="DN27" s="82"/>
      <c r="DO27" s="83"/>
      <c r="DP27" s="87"/>
      <c r="DQ27" s="99"/>
      <c r="DR27" s="99"/>
      <c r="DS27" s="88"/>
      <c r="DT27" s="84" t="str">
        <f>IF(ISERROR(VLOOKUP(DP27,'품명,업체,단위'!$B$1:$E$45,4,0)),"",VLOOKUP(DP27,'품명,업체,단위'!$B$1:$E$45,4,0))</f>
        <v/>
      </c>
      <c r="DU27" s="85"/>
      <c r="DV27" s="85"/>
      <c r="DW27" s="85"/>
      <c r="DX27" s="86"/>
      <c r="DY27" s="81" t="str">
        <f>IF(ISERROR(VLOOKUP(DP27,'품명,업체,단위'!$B$1:$E$45,3,0)),"",VLOOKUP(DP27,'품명,업체,단위'!$B$1:$E$45,3,0))</f>
        <v/>
      </c>
      <c r="DZ27" s="83"/>
      <c r="EA27" s="87"/>
      <c r="EB27" s="88"/>
      <c r="EC27" s="81"/>
      <c r="ED27" s="82"/>
      <c r="EE27" s="82"/>
      <c r="EF27" s="83"/>
    </row>
    <row r="28" spans="1:136" s="8" customFormat="1" ht="24" customHeight="1">
      <c r="A28" s="81"/>
      <c r="B28" s="82"/>
      <c r="C28" s="82"/>
      <c r="D28" s="83"/>
      <c r="E28" s="84" t="str">
        <f>IF(ISERROR(VLOOKUP(A28,'품명,업체,단위'!$B$1:$E$45,4,0)),"",VLOOKUP(A28,'품명,업체,단위'!$B$1:$E$45,4,0))</f>
        <v/>
      </c>
      <c r="F28" s="85"/>
      <c r="G28" s="85"/>
      <c r="H28" s="85"/>
      <c r="I28" s="86"/>
      <c r="J28" s="81" t="str">
        <f>IF(ISERROR(VLOOKUP(A28,'품명,업체,단위'!$B$1:$E$45,3,0)),"",VLOOKUP(A28,'품명,업체,단위'!$B$1:$E$45,3,0))</f>
        <v/>
      </c>
      <c r="K28" s="83"/>
      <c r="L28" s="87"/>
      <c r="M28" s="88"/>
      <c r="N28" s="81"/>
      <c r="O28" s="82"/>
      <c r="P28" s="82"/>
      <c r="Q28" s="83"/>
      <c r="R28" s="81"/>
      <c r="S28" s="82"/>
      <c r="T28" s="82"/>
      <c r="U28" s="83"/>
      <c r="V28" s="84" t="str">
        <f>IF(ISERROR(VLOOKUP(R28,'품명,업체,단위'!$B$1:$E$45,4,0)),"",VLOOKUP(R28,'품명,업체,단위'!$B$1:$E$45,4,0))</f>
        <v/>
      </c>
      <c r="W28" s="85"/>
      <c r="X28" s="85"/>
      <c r="Y28" s="85"/>
      <c r="Z28" s="86"/>
      <c r="AA28" s="81" t="str">
        <f>IF(ISERROR(VLOOKUP(R28,'품명,업체,단위'!$B$1:$E$45,3,0)),"",VLOOKUP(R28,'품명,업체,단위'!$B$1:$E$45,3,0))</f>
        <v/>
      </c>
      <c r="AB28" s="83"/>
      <c r="AC28" s="87"/>
      <c r="AD28" s="88"/>
      <c r="AE28" s="81"/>
      <c r="AF28" s="82"/>
      <c r="AG28" s="82"/>
      <c r="AH28" s="83"/>
      <c r="AI28" s="81"/>
      <c r="AJ28" s="82"/>
      <c r="AK28" s="82"/>
      <c r="AL28" s="83"/>
      <c r="AM28" s="84" t="str">
        <f>IF(ISERROR(VLOOKUP(AI28,'품명,업체,단위'!$B$1:$E$45,4,0)),"",VLOOKUP(AI28,'품명,업체,단위'!$B$1:$E$45,4,0))</f>
        <v/>
      </c>
      <c r="AN28" s="85"/>
      <c r="AO28" s="85"/>
      <c r="AP28" s="85"/>
      <c r="AQ28" s="86"/>
      <c r="AR28" s="81" t="str">
        <f>IF(ISERROR(VLOOKUP(AI28,'품명,업체,단위'!$B$1:$E$45,3,0)),"",VLOOKUP(AI28,'품명,업체,단위'!$B$1:$E$45,3,0))</f>
        <v/>
      </c>
      <c r="AS28" s="83"/>
      <c r="AT28" s="87"/>
      <c r="AU28" s="88"/>
      <c r="AV28" s="81"/>
      <c r="AW28" s="82"/>
      <c r="AX28" s="82"/>
      <c r="AY28" s="83"/>
      <c r="AZ28" s="81"/>
      <c r="BA28" s="82"/>
      <c r="BB28" s="82"/>
      <c r="BC28" s="83"/>
      <c r="BD28" s="84" t="str">
        <f>IF(ISERROR(VLOOKUP(AZ28,'품명,업체,단위'!$B$1:$E$45,4,0)),"",VLOOKUP(AZ28,'품명,업체,단위'!$B$1:$E$45,4,0))</f>
        <v/>
      </c>
      <c r="BE28" s="85"/>
      <c r="BF28" s="85"/>
      <c r="BG28" s="85"/>
      <c r="BH28" s="86"/>
      <c r="BI28" s="81" t="str">
        <f>IF(ISERROR(VLOOKUP(AZ28,'품명,업체,단위'!$B$1:$E$45,3,0)),"",VLOOKUP(AZ28,'품명,업체,단위'!$B$1:$E$45,3,0))</f>
        <v/>
      </c>
      <c r="BJ28" s="83"/>
      <c r="BK28" s="87"/>
      <c r="BL28" s="88"/>
      <c r="BM28" s="81"/>
      <c r="BN28" s="82"/>
      <c r="BO28" s="82"/>
      <c r="BP28" s="83"/>
      <c r="BQ28" s="81"/>
      <c r="BR28" s="82"/>
      <c r="BS28" s="82"/>
      <c r="BT28" s="83"/>
      <c r="BU28" s="84" t="str">
        <f>IF(ISERROR(VLOOKUP(BQ28,'품명,업체,단위'!$B$1:$E$45,4,0)),"",VLOOKUP(BQ28,'품명,업체,단위'!$B$1:$E$45,4,0))</f>
        <v/>
      </c>
      <c r="BV28" s="85"/>
      <c r="BW28" s="85"/>
      <c r="BX28" s="85"/>
      <c r="BY28" s="86"/>
      <c r="BZ28" s="81" t="str">
        <f>IF(ISERROR(VLOOKUP(BQ28,'품명,업체,단위'!$B$1:$E$45,3,0)),"",VLOOKUP(BQ28,'품명,업체,단위'!$B$1:$E$45,3,0))</f>
        <v/>
      </c>
      <c r="CA28" s="83"/>
      <c r="CB28" s="87"/>
      <c r="CC28" s="88"/>
      <c r="CD28" s="81"/>
      <c r="CE28" s="82"/>
      <c r="CF28" s="82"/>
      <c r="CG28" s="83"/>
      <c r="CH28" s="81"/>
      <c r="CI28" s="82"/>
      <c r="CJ28" s="82"/>
      <c r="CK28" s="83"/>
      <c r="CL28" s="84" t="str">
        <f>IF(ISERROR(VLOOKUP(CH28,'품명,업체,단위'!$B$1:$E$45,4,0)),"",VLOOKUP(CH28,'품명,업체,단위'!$B$1:$E$45,4,0))</f>
        <v/>
      </c>
      <c r="CM28" s="85"/>
      <c r="CN28" s="85"/>
      <c r="CO28" s="85"/>
      <c r="CP28" s="86"/>
      <c r="CQ28" s="81" t="str">
        <f>IF(ISERROR(VLOOKUP(CH28,'품명,업체,단위'!$B$1:$E$45,3,0)),"",VLOOKUP(CH28,'품명,업체,단위'!$B$1:$E$45,3,0))</f>
        <v/>
      </c>
      <c r="CR28" s="83"/>
      <c r="CS28" s="87"/>
      <c r="CT28" s="88"/>
      <c r="CU28" s="81"/>
      <c r="CV28" s="82"/>
      <c r="CW28" s="82"/>
      <c r="CX28" s="83"/>
      <c r="CY28" s="81"/>
      <c r="CZ28" s="82"/>
      <c r="DA28" s="82"/>
      <c r="DB28" s="83"/>
      <c r="DC28" s="84" t="str">
        <f>IF(ISERROR(VLOOKUP(CY28,'품명,업체,단위'!$B$1:$E$45,4,0)),"",VLOOKUP(CY28,'품명,업체,단위'!$B$1:$E$45,4,0))</f>
        <v/>
      </c>
      <c r="DD28" s="85"/>
      <c r="DE28" s="85"/>
      <c r="DF28" s="85"/>
      <c r="DG28" s="86"/>
      <c r="DH28" s="81" t="str">
        <f>IF(ISERROR(VLOOKUP(CY28,'품명,업체,단위'!$B$1:$E$45,3,0)),"",VLOOKUP(CY28,'품명,업체,단위'!$B$1:$E$45,3,0))</f>
        <v/>
      </c>
      <c r="DI28" s="83"/>
      <c r="DJ28" s="87"/>
      <c r="DK28" s="88"/>
      <c r="DL28" s="81"/>
      <c r="DM28" s="82"/>
      <c r="DN28" s="82"/>
      <c r="DO28" s="83"/>
      <c r="DP28" s="81"/>
      <c r="DQ28" s="82"/>
      <c r="DR28" s="82"/>
      <c r="DS28" s="83"/>
      <c r="DT28" s="84" t="str">
        <f>IF(ISERROR(VLOOKUP(DP28,'품명,업체,단위'!$B$1:$E$45,4,0)),"",VLOOKUP(DP28,'품명,업체,단위'!$B$1:$E$45,4,0))</f>
        <v/>
      </c>
      <c r="DU28" s="85"/>
      <c r="DV28" s="85"/>
      <c r="DW28" s="85"/>
      <c r="DX28" s="86"/>
      <c r="DY28" s="81" t="str">
        <f>IF(ISERROR(VLOOKUP(DP28,'품명,업체,단위'!$B$1:$E$45,3,0)),"",VLOOKUP(DP28,'품명,업체,단위'!$B$1:$E$45,3,0))</f>
        <v/>
      </c>
      <c r="DZ28" s="83"/>
      <c r="EA28" s="87"/>
      <c r="EB28" s="88"/>
      <c r="EC28" s="81"/>
      <c r="ED28" s="82"/>
      <c r="EE28" s="82"/>
      <c r="EF28" s="83"/>
    </row>
    <row r="29" spans="1:136" ht="24" customHeight="1">
      <c r="A29" s="89" t="s">
        <v>15</v>
      </c>
      <c r="B29" s="90"/>
      <c r="C29" s="90"/>
      <c r="D29" s="91"/>
      <c r="E29" s="89"/>
      <c r="F29" s="90"/>
      <c r="G29" s="90"/>
      <c r="H29" s="90"/>
      <c r="I29" s="91"/>
      <c r="J29" s="92"/>
      <c r="K29" s="93"/>
      <c r="L29" s="94">
        <f>SUM(L18:M28)</f>
        <v>12610</v>
      </c>
      <c r="M29" s="95"/>
      <c r="N29" s="96" t="s">
        <v>0</v>
      </c>
      <c r="O29" s="97"/>
      <c r="P29" s="97"/>
      <c r="Q29" s="98"/>
      <c r="R29" s="89" t="s">
        <v>15</v>
      </c>
      <c r="S29" s="90"/>
      <c r="T29" s="90"/>
      <c r="U29" s="91"/>
      <c r="V29" s="89"/>
      <c r="W29" s="90"/>
      <c r="X29" s="90"/>
      <c r="Y29" s="90"/>
      <c r="Z29" s="91"/>
      <c r="AA29" s="92"/>
      <c r="AB29" s="93"/>
      <c r="AC29" s="94">
        <f>SUM(AC18:AD28)</f>
        <v>3460</v>
      </c>
      <c r="AD29" s="95"/>
      <c r="AE29" s="96" t="s">
        <v>0</v>
      </c>
      <c r="AF29" s="97"/>
      <c r="AG29" s="97"/>
      <c r="AH29" s="98"/>
      <c r="AI29" s="89" t="s">
        <v>15</v>
      </c>
      <c r="AJ29" s="90"/>
      <c r="AK29" s="90"/>
      <c r="AL29" s="91"/>
      <c r="AM29" s="89"/>
      <c r="AN29" s="90"/>
      <c r="AO29" s="90"/>
      <c r="AP29" s="90"/>
      <c r="AQ29" s="91"/>
      <c r="AR29" s="92"/>
      <c r="AS29" s="93"/>
      <c r="AT29" s="94">
        <f>SUM(AT18:AU28)</f>
        <v>9310</v>
      </c>
      <c r="AU29" s="95"/>
      <c r="AV29" s="96" t="s">
        <v>0</v>
      </c>
      <c r="AW29" s="97"/>
      <c r="AX29" s="97"/>
      <c r="AY29" s="98"/>
      <c r="AZ29" s="89" t="s">
        <v>15</v>
      </c>
      <c r="BA29" s="90"/>
      <c r="BB29" s="90"/>
      <c r="BC29" s="91"/>
      <c r="BD29" s="89"/>
      <c r="BE29" s="90"/>
      <c r="BF29" s="90"/>
      <c r="BG29" s="90"/>
      <c r="BH29" s="91"/>
      <c r="BI29" s="92"/>
      <c r="BJ29" s="93"/>
      <c r="BK29" s="94">
        <f>SUM(BK18:BL28)</f>
        <v>8450</v>
      </c>
      <c r="BL29" s="95"/>
      <c r="BM29" s="96" t="s">
        <v>0</v>
      </c>
      <c r="BN29" s="97"/>
      <c r="BO29" s="97"/>
      <c r="BP29" s="98"/>
      <c r="BQ29" s="89" t="s">
        <v>15</v>
      </c>
      <c r="BR29" s="90"/>
      <c r="BS29" s="90"/>
      <c r="BT29" s="91"/>
      <c r="BU29" s="89"/>
      <c r="BV29" s="90"/>
      <c r="BW29" s="90"/>
      <c r="BX29" s="90"/>
      <c r="BY29" s="91"/>
      <c r="BZ29" s="92"/>
      <c r="CA29" s="93"/>
      <c r="CB29" s="94">
        <f>SUM(CB18:CC28)</f>
        <v>450</v>
      </c>
      <c r="CC29" s="95"/>
      <c r="CD29" s="96" t="s">
        <v>0</v>
      </c>
      <c r="CE29" s="97"/>
      <c r="CF29" s="97"/>
      <c r="CG29" s="98"/>
      <c r="CH29" s="89" t="s">
        <v>15</v>
      </c>
      <c r="CI29" s="90"/>
      <c r="CJ29" s="90"/>
      <c r="CK29" s="91"/>
      <c r="CL29" s="89"/>
      <c r="CM29" s="90"/>
      <c r="CN29" s="90"/>
      <c r="CO29" s="90"/>
      <c r="CP29" s="91"/>
      <c r="CQ29" s="92"/>
      <c r="CR29" s="93"/>
      <c r="CS29" s="94">
        <f>SUM(CS18:CT28)</f>
        <v>3960</v>
      </c>
      <c r="CT29" s="95"/>
      <c r="CU29" s="96" t="s">
        <v>0</v>
      </c>
      <c r="CV29" s="97"/>
      <c r="CW29" s="97"/>
      <c r="CX29" s="98"/>
      <c r="CY29" s="89" t="s">
        <v>15</v>
      </c>
      <c r="CZ29" s="90"/>
      <c r="DA29" s="90"/>
      <c r="DB29" s="91"/>
      <c r="DC29" s="89"/>
      <c r="DD29" s="90"/>
      <c r="DE29" s="90"/>
      <c r="DF29" s="90"/>
      <c r="DG29" s="91"/>
      <c r="DH29" s="92"/>
      <c r="DI29" s="93"/>
      <c r="DJ29" s="94">
        <f>SUM(DJ18:DK28)</f>
        <v>4510</v>
      </c>
      <c r="DK29" s="95"/>
      <c r="DL29" s="96" t="s">
        <v>0</v>
      </c>
      <c r="DM29" s="97"/>
      <c r="DN29" s="97"/>
      <c r="DO29" s="98"/>
      <c r="DP29" s="89" t="s">
        <v>15</v>
      </c>
      <c r="DQ29" s="90"/>
      <c r="DR29" s="90"/>
      <c r="DS29" s="91"/>
      <c r="DT29" s="89"/>
      <c r="DU29" s="90"/>
      <c r="DV29" s="90"/>
      <c r="DW29" s="90"/>
      <c r="DX29" s="91"/>
      <c r="DY29" s="92"/>
      <c r="DZ29" s="93"/>
      <c r="EA29" s="94">
        <f>SUM(EA18:EB28)</f>
        <v>3960</v>
      </c>
      <c r="EB29" s="95"/>
      <c r="EC29" s="96" t="s">
        <v>0</v>
      </c>
      <c r="ED29" s="97"/>
      <c r="EE29" s="97"/>
      <c r="EF29" s="98"/>
    </row>
    <row r="30" spans="1:136" ht="24" customHeight="1">
      <c r="A30" s="65" t="s">
        <v>16</v>
      </c>
      <c r="B30" s="66"/>
      <c r="C30" s="66"/>
      <c r="D30" s="67"/>
      <c r="E30" s="71" t="s">
        <v>166</v>
      </c>
      <c r="F30" s="72"/>
      <c r="G30" s="72"/>
      <c r="H30" s="72"/>
      <c r="I30" s="72"/>
      <c r="J30" s="72"/>
      <c r="K30" s="72"/>
      <c r="L30" s="72"/>
      <c r="M30" s="73"/>
      <c r="N30" s="77" t="s">
        <v>17</v>
      </c>
      <c r="O30" s="78"/>
      <c r="P30" s="77"/>
      <c r="Q30" s="78"/>
      <c r="R30" s="65" t="s">
        <v>16</v>
      </c>
      <c r="S30" s="66"/>
      <c r="T30" s="66"/>
      <c r="U30" s="67"/>
      <c r="V30" s="71" t="s">
        <v>166</v>
      </c>
      <c r="W30" s="72"/>
      <c r="X30" s="72"/>
      <c r="Y30" s="72"/>
      <c r="Z30" s="72"/>
      <c r="AA30" s="72"/>
      <c r="AB30" s="72"/>
      <c r="AC30" s="72"/>
      <c r="AD30" s="73"/>
      <c r="AE30" s="77" t="s">
        <v>17</v>
      </c>
      <c r="AF30" s="78"/>
      <c r="AG30" s="77"/>
      <c r="AH30" s="78"/>
      <c r="AI30" s="65" t="s">
        <v>16</v>
      </c>
      <c r="AJ30" s="66"/>
      <c r="AK30" s="66"/>
      <c r="AL30" s="67"/>
      <c r="AM30" s="71" t="s">
        <v>166</v>
      </c>
      <c r="AN30" s="72"/>
      <c r="AO30" s="72"/>
      <c r="AP30" s="72"/>
      <c r="AQ30" s="72"/>
      <c r="AR30" s="72"/>
      <c r="AS30" s="72"/>
      <c r="AT30" s="72"/>
      <c r="AU30" s="73"/>
      <c r="AV30" s="77" t="s">
        <v>17</v>
      </c>
      <c r="AW30" s="78"/>
      <c r="AX30" s="77"/>
      <c r="AY30" s="78"/>
      <c r="AZ30" s="65" t="s">
        <v>16</v>
      </c>
      <c r="BA30" s="66"/>
      <c r="BB30" s="66"/>
      <c r="BC30" s="67"/>
      <c r="BD30" s="71" t="s">
        <v>166</v>
      </c>
      <c r="BE30" s="72"/>
      <c r="BF30" s="72"/>
      <c r="BG30" s="72"/>
      <c r="BH30" s="72"/>
      <c r="BI30" s="72"/>
      <c r="BJ30" s="72"/>
      <c r="BK30" s="72"/>
      <c r="BL30" s="73"/>
      <c r="BM30" s="77" t="s">
        <v>17</v>
      </c>
      <c r="BN30" s="78"/>
      <c r="BO30" s="77"/>
      <c r="BP30" s="78"/>
      <c r="BQ30" s="65" t="s">
        <v>16</v>
      </c>
      <c r="BR30" s="66"/>
      <c r="BS30" s="66"/>
      <c r="BT30" s="67"/>
      <c r="BU30" s="71" t="s">
        <v>166</v>
      </c>
      <c r="BV30" s="72"/>
      <c r="BW30" s="72"/>
      <c r="BX30" s="72"/>
      <c r="BY30" s="72"/>
      <c r="BZ30" s="72"/>
      <c r="CA30" s="72"/>
      <c r="CB30" s="72"/>
      <c r="CC30" s="73"/>
      <c r="CD30" s="77" t="s">
        <v>17</v>
      </c>
      <c r="CE30" s="78"/>
      <c r="CF30" s="77"/>
      <c r="CG30" s="78"/>
      <c r="CH30" s="65" t="s">
        <v>16</v>
      </c>
      <c r="CI30" s="66"/>
      <c r="CJ30" s="66"/>
      <c r="CK30" s="67"/>
      <c r="CL30" s="71" t="s">
        <v>166</v>
      </c>
      <c r="CM30" s="72"/>
      <c r="CN30" s="72"/>
      <c r="CO30" s="72"/>
      <c r="CP30" s="72"/>
      <c r="CQ30" s="72"/>
      <c r="CR30" s="72"/>
      <c r="CS30" s="72"/>
      <c r="CT30" s="73"/>
      <c r="CU30" s="77" t="s">
        <v>17</v>
      </c>
      <c r="CV30" s="78"/>
      <c r="CW30" s="77"/>
      <c r="CX30" s="78"/>
      <c r="CY30" s="65" t="s">
        <v>16</v>
      </c>
      <c r="CZ30" s="66"/>
      <c r="DA30" s="66"/>
      <c r="DB30" s="67"/>
      <c r="DC30" s="71" t="s">
        <v>166</v>
      </c>
      <c r="DD30" s="72"/>
      <c r="DE30" s="72"/>
      <c r="DF30" s="72"/>
      <c r="DG30" s="72"/>
      <c r="DH30" s="72"/>
      <c r="DI30" s="72"/>
      <c r="DJ30" s="72"/>
      <c r="DK30" s="73"/>
      <c r="DL30" s="77" t="s">
        <v>17</v>
      </c>
      <c r="DM30" s="78"/>
      <c r="DN30" s="77"/>
      <c r="DO30" s="78"/>
      <c r="DP30" s="65" t="s">
        <v>16</v>
      </c>
      <c r="DQ30" s="66"/>
      <c r="DR30" s="66"/>
      <c r="DS30" s="67"/>
      <c r="DT30" s="71" t="s">
        <v>166</v>
      </c>
      <c r="DU30" s="72"/>
      <c r="DV30" s="72"/>
      <c r="DW30" s="72"/>
      <c r="DX30" s="72"/>
      <c r="DY30" s="72"/>
      <c r="DZ30" s="72"/>
      <c r="EA30" s="72"/>
      <c r="EB30" s="73"/>
      <c r="EC30" s="77" t="s">
        <v>17</v>
      </c>
      <c r="ED30" s="78"/>
      <c r="EE30" s="77"/>
      <c r="EF30" s="78"/>
    </row>
    <row r="31" spans="1:136" ht="24" customHeight="1">
      <c r="A31" s="68"/>
      <c r="B31" s="69"/>
      <c r="C31" s="69"/>
      <c r="D31" s="70"/>
      <c r="E31" s="74"/>
      <c r="F31" s="75"/>
      <c r="G31" s="75"/>
      <c r="H31" s="75"/>
      <c r="I31" s="75"/>
      <c r="J31" s="75"/>
      <c r="K31" s="75"/>
      <c r="L31" s="75"/>
      <c r="M31" s="76"/>
      <c r="N31" s="79" t="s">
        <v>18</v>
      </c>
      <c r="O31" s="80"/>
      <c r="P31" s="79"/>
      <c r="Q31" s="80"/>
      <c r="R31" s="68"/>
      <c r="S31" s="69"/>
      <c r="T31" s="69"/>
      <c r="U31" s="70"/>
      <c r="V31" s="74"/>
      <c r="W31" s="75"/>
      <c r="X31" s="75"/>
      <c r="Y31" s="75"/>
      <c r="Z31" s="75"/>
      <c r="AA31" s="75"/>
      <c r="AB31" s="75"/>
      <c r="AC31" s="75"/>
      <c r="AD31" s="76"/>
      <c r="AE31" s="79" t="s">
        <v>18</v>
      </c>
      <c r="AF31" s="80"/>
      <c r="AG31" s="79"/>
      <c r="AH31" s="80"/>
      <c r="AI31" s="68"/>
      <c r="AJ31" s="69"/>
      <c r="AK31" s="69"/>
      <c r="AL31" s="70"/>
      <c r="AM31" s="74"/>
      <c r="AN31" s="75"/>
      <c r="AO31" s="75"/>
      <c r="AP31" s="75"/>
      <c r="AQ31" s="75"/>
      <c r="AR31" s="75"/>
      <c r="AS31" s="75"/>
      <c r="AT31" s="75"/>
      <c r="AU31" s="76"/>
      <c r="AV31" s="79" t="s">
        <v>18</v>
      </c>
      <c r="AW31" s="80"/>
      <c r="AX31" s="79"/>
      <c r="AY31" s="80"/>
      <c r="AZ31" s="68"/>
      <c r="BA31" s="69"/>
      <c r="BB31" s="69"/>
      <c r="BC31" s="70"/>
      <c r="BD31" s="74"/>
      <c r="BE31" s="75"/>
      <c r="BF31" s="75"/>
      <c r="BG31" s="75"/>
      <c r="BH31" s="75"/>
      <c r="BI31" s="75"/>
      <c r="BJ31" s="75"/>
      <c r="BK31" s="75"/>
      <c r="BL31" s="76"/>
      <c r="BM31" s="79" t="s">
        <v>18</v>
      </c>
      <c r="BN31" s="80"/>
      <c r="BO31" s="79"/>
      <c r="BP31" s="80"/>
      <c r="BQ31" s="68"/>
      <c r="BR31" s="69"/>
      <c r="BS31" s="69"/>
      <c r="BT31" s="70"/>
      <c r="BU31" s="74"/>
      <c r="BV31" s="75"/>
      <c r="BW31" s="75"/>
      <c r="BX31" s="75"/>
      <c r="BY31" s="75"/>
      <c r="BZ31" s="75"/>
      <c r="CA31" s="75"/>
      <c r="CB31" s="75"/>
      <c r="CC31" s="76"/>
      <c r="CD31" s="79" t="s">
        <v>18</v>
      </c>
      <c r="CE31" s="80"/>
      <c r="CF31" s="79"/>
      <c r="CG31" s="80"/>
      <c r="CH31" s="68"/>
      <c r="CI31" s="69"/>
      <c r="CJ31" s="69"/>
      <c r="CK31" s="70"/>
      <c r="CL31" s="74"/>
      <c r="CM31" s="75"/>
      <c r="CN31" s="75"/>
      <c r="CO31" s="75"/>
      <c r="CP31" s="75"/>
      <c r="CQ31" s="75"/>
      <c r="CR31" s="75"/>
      <c r="CS31" s="75"/>
      <c r="CT31" s="76"/>
      <c r="CU31" s="79" t="s">
        <v>18</v>
      </c>
      <c r="CV31" s="80"/>
      <c r="CW31" s="79"/>
      <c r="CX31" s="80"/>
      <c r="CY31" s="68"/>
      <c r="CZ31" s="69"/>
      <c r="DA31" s="69"/>
      <c r="DB31" s="70"/>
      <c r="DC31" s="74"/>
      <c r="DD31" s="75"/>
      <c r="DE31" s="75"/>
      <c r="DF31" s="75"/>
      <c r="DG31" s="75"/>
      <c r="DH31" s="75"/>
      <c r="DI31" s="75"/>
      <c r="DJ31" s="75"/>
      <c r="DK31" s="76"/>
      <c r="DL31" s="79" t="s">
        <v>18</v>
      </c>
      <c r="DM31" s="80"/>
      <c r="DN31" s="79"/>
      <c r="DO31" s="80"/>
      <c r="DP31" s="68"/>
      <c r="DQ31" s="69"/>
      <c r="DR31" s="69"/>
      <c r="DS31" s="70"/>
      <c r="DT31" s="74"/>
      <c r="DU31" s="75"/>
      <c r="DV31" s="75"/>
      <c r="DW31" s="75"/>
      <c r="DX31" s="75"/>
      <c r="DY31" s="75"/>
      <c r="DZ31" s="75"/>
      <c r="EA31" s="75"/>
      <c r="EB31" s="76"/>
      <c r="EC31" s="79" t="s">
        <v>18</v>
      </c>
      <c r="ED31" s="80"/>
      <c r="EE31" s="79"/>
      <c r="EF31" s="80"/>
    </row>
    <row r="32" spans="1:136" ht="24" customHeight="1">
      <c r="A32" s="65"/>
      <c r="B32" s="66"/>
      <c r="C32" s="66"/>
      <c r="D32" s="67"/>
      <c r="E32" s="71"/>
      <c r="F32" s="72"/>
      <c r="G32" s="72"/>
      <c r="H32" s="72"/>
      <c r="I32" s="72"/>
      <c r="J32" s="72"/>
      <c r="K32" s="72"/>
      <c r="L32" s="72"/>
      <c r="M32" s="73"/>
      <c r="N32" s="77" t="s">
        <v>17</v>
      </c>
      <c r="O32" s="78"/>
      <c r="P32" s="77"/>
      <c r="Q32" s="78"/>
      <c r="R32" s="65"/>
      <c r="S32" s="66"/>
      <c r="T32" s="66"/>
      <c r="U32" s="67"/>
      <c r="V32" s="71"/>
      <c r="W32" s="72"/>
      <c r="X32" s="72"/>
      <c r="Y32" s="72"/>
      <c r="Z32" s="72"/>
      <c r="AA32" s="72"/>
      <c r="AB32" s="72"/>
      <c r="AC32" s="72"/>
      <c r="AD32" s="73"/>
      <c r="AE32" s="77" t="s">
        <v>17</v>
      </c>
      <c r="AF32" s="78"/>
      <c r="AG32" s="77"/>
      <c r="AH32" s="78"/>
      <c r="AI32" s="65"/>
      <c r="AJ32" s="66"/>
      <c r="AK32" s="66"/>
      <c r="AL32" s="67"/>
      <c r="AM32" s="71"/>
      <c r="AN32" s="72"/>
      <c r="AO32" s="72"/>
      <c r="AP32" s="72"/>
      <c r="AQ32" s="72"/>
      <c r="AR32" s="72"/>
      <c r="AS32" s="72"/>
      <c r="AT32" s="72"/>
      <c r="AU32" s="73"/>
      <c r="AV32" s="77" t="s">
        <v>17</v>
      </c>
      <c r="AW32" s="78"/>
      <c r="AX32" s="77"/>
      <c r="AY32" s="78"/>
      <c r="AZ32" s="65"/>
      <c r="BA32" s="66"/>
      <c r="BB32" s="66"/>
      <c r="BC32" s="67"/>
      <c r="BD32" s="71"/>
      <c r="BE32" s="72"/>
      <c r="BF32" s="72"/>
      <c r="BG32" s="72"/>
      <c r="BH32" s="72"/>
      <c r="BI32" s="72"/>
      <c r="BJ32" s="72"/>
      <c r="BK32" s="72"/>
      <c r="BL32" s="73"/>
      <c r="BM32" s="77" t="s">
        <v>17</v>
      </c>
      <c r="BN32" s="78"/>
      <c r="BO32" s="77"/>
      <c r="BP32" s="78"/>
      <c r="BQ32" s="65"/>
      <c r="BR32" s="66"/>
      <c r="BS32" s="66"/>
      <c r="BT32" s="67"/>
      <c r="BU32" s="71"/>
      <c r="BV32" s="72"/>
      <c r="BW32" s="72"/>
      <c r="BX32" s="72"/>
      <c r="BY32" s="72"/>
      <c r="BZ32" s="72"/>
      <c r="CA32" s="72"/>
      <c r="CB32" s="72"/>
      <c r="CC32" s="73"/>
      <c r="CD32" s="77" t="s">
        <v>17</v>
      </c>
      <c r="CE32" s="78"/>
      <c r="CF32" s="77"/>
      <c r="CG32" s="78"/>
      <c r="CH32" s="65"/>
      <c r="CI32" s="66"/>
      <c r="CJ32" s="66"/>
      <c r="CK32" s="67"/>
      <c r="CL32" s="71"/>
      <c r="CM32" s="72"/>
      <c r="CN32" s="72"/>
      <c r="CO32" s="72"/>
      <c r="CP32" s="72"/>
      <c r="CQ32" s="72"/>
      <c r="CR32" s="72"/>
      <c r="CS32" s="72"/>
      <c r="CT32" s="73"/>
      <c r="CU32" s="77" t="s">
        <v>17</v>
      </c>
      <c r="CV32" s="78"/>
      <c r="CW32" s="77"/>
      <c r="CX32" s="78"/>
      <c r="CY32" s="65"/>
      <c r="CZ32" s="66"/>
      <c r="DA32" s="66"/>
      <c r="DB32" s="67"/>
      <c r="DC32" s="71"/>
      <c r="DD32" s="72"/>
      <c r="DE32" s="72"/>
      <c r="DF32" s="72"/>
      <c r="DG32" s="72"/>
      <c r="DH32" s="72"/>
      <c r="DI32" s="72"/>
      <c r="DJ32" s="72"/>
      <c r="DK32" s="73"/>
      <c r="DL32" s="77" t="s">
        <v>17</v>
      </c>
      <c r="DM32" s="78"/>
      <c r="DN32" s="77"/>
      <c r="DO32" s="78"/>
      <c r="DP32" s="65"/>
      <c r="DQ32" s="66"/>
      <c r="DR32" s="66"/>
      <c r="DS32" s="67"/>
      <c r="DT32" s="71"/>
      <c r="DU32" s="72"/>
      <c r="DV32" s="72"/>
      <c r="DW32" s="72"/>
      <c r="DX32" s="72"/>
      <c r="DY32" s="72"/>
      <c r="DZ32" s="72"/>
      <c r="EA32" s="72"/>
      <c r="EB32" s="73"/>
      <c r="EC32" s="77" t="s">
        <v>17</v>
      </c>
      <c r="ED32" s="78"/>
      <c r="EE32" s="77"/>
      <c r="EF32" s="78"/>
    </row>
    <row r="33" spans="1:136" ht="24" customHeight="1">
      <c r="A33" s="68"/>
      <c r="B33" s="69"/>
      <c r="C33" s="69"/>
      <c r="D33" s="70"/>
      <c r="E33" s="74"/>
      <c r="F33" s="75"/>
      <c r="G33" s="75"/>
      <c r="H33" s="75"/>
      <c r="I33" s="75"/>
      <c r="J33" s="75"/>
      <c r="K33" s="75"/>
      <c r="L33" s="75"/>
      <c r="M33" s="76"/>
      <c r="N33" s="79" t="s">
        <v>18</v>
      </c>
      <c r="O33" s="80"/>
      <c r="P33" s="79"/>
      <c r="Q33" s="80"/>
      <c r="R33" s="68"/>
      <c r="S33" s="69"/>
      <c r="T33" s="69"/>
      <c r="U33" s="70"/>
      <c r="V33" s="74"/>
      <c r="W33" s="75"/>
      <c r="X33" s="75"/>
      <c r="Y33" s="75"/>
      <c r="Z33" s="75"/>
      <c r="AA33" s="75"/>
      <c r="AB33" s="75"/>
      <c r="AC33" s="75"/>
      <c r="AD33" s="76"/>
      <c r="AE33" s="79" t="s">
        <v>18</v>
      </c>
      <c r="AF33" s="80"/>
      <c r="AG33" s="79"/>
      <c r="AH33" s="80"/>
      <c r="AI33" s="68"/>
      <c r="AJ33" s="69"/>
      <c r="AK33" s="69"/>
      <c r="AL33" s="70"/>
      <c r="AM33" s="74"/>
      <c r="AN33" s="75"/>
      <c r="AO33" s="75"/>
      <c r="AP33" s="75"/>
      <c r="AQ33" s="75"/>
      <c r="AR33" s="75"/>
      <c r="AS33" s="75"/>
      <c r="AT33" s="75"/>
      <c r="AU33" s="76"/>
      <c r="AV33" s="79" t="s">
        <v>18</v>
      </c>
      <c r="AW33" s="80"/>
      <c r="AX33" s="79"/>
      <c r="AY33" s="80"/>
      <c r="AZ33" s="68"/>
      <c r="BA33" s="69"/>
      <c r="BB33" s="69"/>
      <c r="BC33" s="70"/>
      <c r="BD33" s="74"/>
      <c r="BE33" s="75"/>
      <c r="BF33" s="75"/>
      <c r="BG33" s="75"/>
      <c r="BH33" s="75"/>
      <c r="BI33" s="75"/>
      <c r="BJ33" s="75"/>
      <c r="BK33" s="75"/>
      <c r="BL33" s="76"/>
      <c r="BM33" s="79" t="s">
        <v>18</v>
      </c>
      <c r="BN33" s="80"/>
      <c r="BO33" s="79"/>
      <c r="BP33" s="80"/>
      <c r="BQ33" s="68"/>
      <c r="BR33" s="69"/>
      <c r="BS33" s="69"/>
      <c r="BT33" s="70"/>
      <c r="BU33" s="74"/>
      <c r="BV33" s="75"/>
      <c r="BW33" s="75"/>
      <c r="BX33" s="75"/>
      <c r="BY33" s="75"/>
      <c r="BZ33" s="75"/>
      <c r="CA33" s="75"/>
      <c r="CB33" s="75"/>
      <c r="CC33" s="76"/>
      <c r="CD33" s="79" t="s">
        <v>18</v>
      </c>
      <c r="CE33" s="80"/>
      <c r="CF33" s="79"/>
      <c r="CG33" s="80"/>
      <c r="CH33" s="68"/>
      <c r="CI33" s="69"/>
      <c r="CJ33" s="69"/>
      <c r="CK33" s="70"/>
      <c r="CL33" s="74"/>
      <c r="CM33" s="75"/>
      <c r="CN33" s="75"/>
      <c r="CO33" s="75"/>
      <c r="CP33" s="75"/>
      <c r="CQ33" s="75"/>
      <c r="CR33" s="75"/>
      <c r="CS33" s="75"/>
      <c r="CT33" s="76"/>
      <c r="CU33" s="79" t="s">
        <v>18</v>
      </c>
      <c r="CV33" s="80"/>
      <c r="CW33" s="79"/>
      <c r="CX33" s="80"/>
      <c r="CY33" s="68"/>
      <c r="CZ33" s="69"/>
      <c r="DA33" s="69"/>
      <c r="DB33" s="70"/>
      <c r="DC33" s="74"/>
      <c r="DD33" s="75"/>
      <c r="DE33" s="75"/>
      <c r="DF33" s="75"/>
      <c r="DG33" s="75"/>
      <c r="DH33" s="75"/>
      <c r="DI33" s="75"/>
      <c r="DJ33" s="75"/>
      <c r="DK33" s="76"/>
      <c r="DL33" s="79" t="s">
        <v>18</v>
      </c>
      <c r="DM33" s="80"/>
      <c r="DN33" s="79"/>
      <c r="DO33" s="80"/>
      <c r="DP33" s="68"/>
      <c r="DQ33" s="69"/>
      <c r="DR33" s="69"/>
      <c r="DS33" s="70"/>
      <c r="DT33" s="74"/>
      <c r="DU33" s="75"/>
      <c r="DV33" s="75"/>
      <c r="DW33" s="75"/>
      <c r="DX33" s="75"/>
      <c r="DY33" s="75"/>
      <c r="DZ33" s="75"/>
      <c r="EA33" s="75"/>
      <c r="EB33" s="76"/>
      <c r="EC33" s="79" t="s">
        <v>18</v>
      </c>
      <c r="ED33" s="80"/>
      <c r="EE33" s="79"/>
      <c r="EF33" s="80"/>
    </row>
    <row r="34" spans="1:136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</row>
    <row r="35" spans="1:136" ht="24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</row>
    <row r="36" spans="1:136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</row>
    <row r="44" spans="1:136">
      <c r="F44" s="56"/>
      <c r="W44" s="56"/>
      <c r="AN44" s="56"/>
      <c r="BE44" s="56"/>
      <c r="BV44" s="56"/>
      <c r="CM44" s="56"/>
      <c r="DD44" s="56"/>
      <c r="DU44" s="56"/>
    </row>
  </sheetData>
  <mergeCells count="760">
    <mergeCell ref="CY35:DO35"/>
    <mergeCell ref="DP35:EF35"/>
    <mergeCell ref="CY32:DB33"/>
    <mergeCell ref="DC32:DK33"/>
    <mergeCell ref="DL32:DM32"/>
    <mergeCell ref="DN32:DO33"/>
    <mergeCell ref="DP32:DS33"/>
    <mergeCell ref="DT32:EB33"/>
    <mergeCell ref="EC32:ED32"/>
    <mergeCell ref="EE32:EF33"/>
    <mergeCell ref="DL33:DM33"/>
    <mergeCell ref="EC33:ED33"/>
    <mergeCell ref="EC29:EF29"/>
    <mergeCell ref="CY30:DB31"/>
    <mergeCell ref="DC30:DK31"/>
    <mergeCell ref="DL30:DM30"/>
    <mergeCell ref="DN30:DO31"/>
    <mergeCell ref="DP30:DS31"/>
    <mergeCell ref="DT30:EB31"/>
    <mergeCell ref="EC30:ED30"/>
    <mergeCell ref="EE30:EF31"/>
    <mergeCell ref="DL31:DM31"/>
    <mergeCell ref="EC31:ED31"/>
    <mergeCell ref="CY29:DB29"/>
    <mergeCell ref="DC29:DG29"/>
    <mergeCell ref="DH29:DI29"/>
    <mergeCell ref="DJ29:DK29"/>
    <mergeCell ref="DL29:DO29"/>
    <mergeCell ref="DP29:DS29"/>
    <mergeCell ref="DT29:DX29"/>
    <mergeCell ref="DY29:DZ29"/>
    <mergeCell ref="EA29:EB29"/>
    <mergeCell ref="EC27:EF27"/>
    <mergeCell ref="CY28:DB28"/>
    <mergeCell ref="DC28:DG28"/>
    <mergeCell ref="DH28:DI28"/>
    <mergeCell ref="DJ28:DK28"/>
    <mergeCell ref="DL28:DO28"/>
    <mergeCell ref="DP28:DS28"/>
    <mergeCell ref="DT28:DX28"/>
    <mergeCell ref="DY28:DZ28"/>
    <mergeCell ref="EA28:EB28"/>
    <mergeCell ref="EC28:EF28"/>
    <mergeCell ref="CY27:DB27"/>
    <mergeCell ref="DC27:DG27"/>
    <mergeCell ref="DH27:DI27"/>
    <mergeCell ref="DJ27:DK27"/>
    <mergeCell ref="DL27:DO27"/>
    <mergeCell ref="DP27:DS27"/>
    <mergeCell ref="DT27:DX27"/>
    <mergeCell ref="DY27:DZ27"/>
    <mergeCell ref="EA27:EB27"/>
    <mergeCell ref="EC25:EF25"/>
    <mergeCell ref="CY26:DB26"/>
    <mergeCell ref="DC26:DG26"/>
    <mergeCell ref="DH26:DI26"/>
    <mergeCell ref="DJ26:DK26"/>
    <mergeCell ref="DL26:DO26"/>
    <mergeCell ref="DP26:DS26"/>
    <mergeCell ref="DT26:DX26"/>
    <mergeCell ref="DY26:DZ26"/>
    <mergeCell ref="EA26:EB26"/>
    <mergeCell ref="EC26:EF26"/>
    <mergeCell ref="CY25:DB25"/>
    <mergeCell ref="DC25:DG25"/>
    <mergeCell ref="DH25:DI25"/>
    <mergeCell ref="DJ25:DK25"/>
    <mergeCell ref="DL25:DO25"/>
    <mergeCell ref="DP25:DS25"/>
    <mergeCell ref="DT25:DX25"/>
    <mergeCell ref="DY25:DZ25"/>
    <mergeCell ref="EA25:EB25"/>
    <mergeCell ref="EC23:EF23"/>
    <mergeCell ref="CY24:DB24"/>
    <mergeCell ref="DC24:DG24"/>
    <mergeCell ref="DH24:DI24"/>
    <mergeCell ref="DJ24:DK24"/>
    <mergeCell ref="DL24:DO24"/>
    <mergeCell ref="DP24:DS24"/>
    <mergeCell ref="DT24:DX24"/>
    <mergeCell ref="DY24:DZ24"/>
    <mergeCell ref="EA24:EB24"/>
    <mergeCell ref="EC24:EF24"/>
    <mergeCell ref="CY23:DB23"/>
    <mergeCell ref="DC23:DG23"/>
    <mergeCell ref="DH23:DI23"/>
    <mergeCell ref="DJ23:DK23"/>
    <mergeCell ref="DL23:DO23"/>
    <mergeCell ref="DP23:DS23"/>
    <mergeCell ref="DT23:DX23"/>
    <mergeCell ref="DY23:DZ23"/>
    <mergeCell ref="EA23:EB23"/>
    <mergeCell ref="EC21:EF21"/>
    <mergeCell ref="CY22:DB22"/>
    <mergeCell ref="DC22:DG22"/>
    <mergeCell ref="DH22:DI22"/>
    <mergeCell ref="DJ22:DK22"/>
    <mergeCell ref="DL22:DO22"/>
    <mergeCell ref="DP22:DS22"/>
    <mergeCell ref="DT22:DX22"/>
    <mergeCell ref="DY22:DZ22"/>
    <mergeCell ref="EA22:EB22"/>
    <mergeCell ref="EC22:EF22"/>
    <mergeCell ref="CY21:DB21"/>
    <mergeCell ref="DC21:DG21"/>
    <mergeCell ref="DH21:DI21"/>
    <mergeCell ref="DJ21:DK21"/>
    <mergeCell ref="DL21:DO21"/>
    <mergeCell ref="DP21:DS21"/>
    <mergeCell ref="DT21:DX21"/>
    <mergeCell ref="DY21:DZ21"/>
    <mergeCell ref="EA21:EB21"/>
    <mergeCell ref="EC19:EF19"/>
    <mergeCell ref="CY20:DB20"/>
    <mergeCell ref="DC20:DG20"/>
    <mergeCell ref="DH20:DI20"/>
    <mergeCell ref="DJ20:DK20"/>
    <mergeCell ref="DL20:DO20"/>
    <mergeCell ref="DP20:DS20"/>
    <mergeCell ref="DT20:DX20"/>
    <mergeCell ref="DY20:DZ20"/>
    <mergeCell ref="EA20:EB20"/>
    <mergeCell ref="EC20:EF20"/>
    <mergeCell ref="CY19:DB19"/>
    <mergeCell ref="DC19:DG19"/>
    <mergeCell ref="DH19:DI19"/>
    <mergeCell ref="DJ19:DK19"/>
    <mergeCell ref="DL19:DO19"/>
    <mergeCell ref="DP19:DS19"/>
    <mergeCell ref="DT19:DX19"/>
    <mergeCell ref="DY19:DZ19"/>
    <mergeCell ref="EA19:EB19"/>
    <mergeCell ref="EA17:EB17"/>
    <mergeCell ref="EC17:EF17"/>
    <mergeCell ref="CY18:DB18"/>
    <mergeCell ref="DC18:DG18"/>
    <mergeCell ref="DH18:DI18"/>
    <mergeCell ref="DJ18:DK18"/>
    <mergeCell ref="DL18:DO18"/>
    <mergeCell ref="DP18:DS18"/>
    <mergeCell ref="DT18:DX18"/>
    <mergeCell ref="DY18:DZ18"/>
    <mergeCell ref="EA18:EB18"/>
    <mergeCell ref="EC18:EF18"/>
    <mergeCell ref="CY12:DF13"/>
    <mergeCell ref="DG12:DH13"/>
    <mergeCell ref="DP12:DW13"/>
    <mergeCell ref="DX12:DY13"/>
    <mergeCell ref="CY17:DB17"/>
    <mergeCell ref="DC17:DG17"/>
    <mergeCell ref="DH17:DI17"/>
    <mergeCell ref="DJ17:DK17"/>
    <mergeCell ref="DL17:DO17"/>
    <mergeCell ref="DP17:DS17"/>
    <mergeCell ref="DT17:DX17"/>
    <mergeCell ref="DY17:DZ17"/>
    <mergeCell ref="EA4:EB5"/>
    <mergeCell ref="EC4:ED5"/>
    <mergeCell ref="EE4:EF5"/>
    <mergeCell ref="DA8:DB8"/>
    <mergeCell ref="DC8:DM8"/>
    <mergeCell ref="DR8:DS8"/>
    <mergeCell ref="DT8:ED8"/>
    <mergeCell ref="DI10:DM10"/>
    <mergeCell ref="DZ10:ED10"/>
    <mergeCell ref="CY4:CZ5"/>
    <mergeCell ref="DA4:DB5"/>
    <mergeCell ref="DC4:DD5"/>
    <mergeCell ref="DJ4:DK5"/>
    <mergeCell ref="DL4:DM5"/>
    <mergeCell ref="DN4:DO5"/>
    <mergeCell ref="DP4:DQ5"/>
    <mergeCell ref="DR4:DS5"/>
    <mergeCell ref="DT4:DU5"/>
    <mergeCell ref="CY2:DD2"/>
    <mergeCell ref="DJ2:DO2"/>
    <mergeCell ref="DP2:DU2"/>
    <mergeCell ref="EA2:EF2"/>
    <mergeCell ref="CY3:CZ3"/>
    <mergeCell ref="DA3:DB3"/>
    <mergeCell ref="DC3:DD3"/>
    <mergeCell ref="DJ3:DK3"/>
    <mergeCell ref="DL3:DM3"/>
    <mergeCell ref="DN3:DO3"/>
    <mergeCell ref="DP3:DQ3"/>
    <mergeCell ref="DR3:DS3"/>
    <mergeCell ref="DT3:DU3"/>
    <mergeCell ref="EA3:EB3"/>
    <mergeCell ref="EC3:ED3"/>
    <mergeCell ref="EE3:EF3"/>
    <mergeCell ref="AZ35:BP35"/>
    <mergeCell ref="AZ30:BC31"/>
    <mergeCell ref="BD30:BL31"/>
    <mergeCell ref="BM30:BN30"/>
    <mergeCell ref="BO30:BP31"/>
    <mergeCell ref="BM31:BN31"/>
    <mergeCell ref="AZ32:BC33"/>
    <mergeCell ref="BD32:BL33"/>
    <mergeCell ref="BM32:BN32"/>
    <mergeCell ref="BO32:BP33"/>
    <mergeCell ref="BM33:BN33"/>
    <mergeCell ref="AZ28:BC28"/>
    <mergeCell ref="BD28:BH28"/>
    <mergeCell ref="BI28:BJ28"/>
    <mergeCell ref="BK28:BL28"/>
    <mergeCell ref="BM28:BP28"/>
    <mergeCell ref="AZ29:BC29"/>
    <mergeCell ref="BD29:BH29"/>
    <mergeCell ref="BI29:BJ29"/>
    <mergeCell ref="BK29:BL29"/>
    <mergeCell ref="BM29:BP29"/>
    <mergeCell ref="AZ26:BC26"/>
    <mergeCell ref="BD26:BH26"/>
    <mergeCell ref="BI26:BJ26"/>
    <mergeCell ref="BK26:BL26"/>
    <mergeCell ref="BM26:BP26"/>
    <mergeCell ref="AZ27:BC27"/>
    <mergeCell ref="BD27:BH27"/>
    <mergeCell ref="BI27:BJ27"/>
    <mergeCell ref="BK27:BL27"/>
    <mergeCell ref="BM27:BP27"/>
    <mergeCell ref="AZ24:BC24"/>
    <mergeCell ref="BD24:BH24"/>
    <mergeCell ref="BI24:BJ24"/>
    <mergeCell ref="BK24:BL24"/>
    <mergeCell ref="BM24:BP24"/>
    <mergeCell ref="AZ25:BC25"/>
    <mergeCell ref="BD25:BH25"/>
    <mergeCell ref="BI25:BJ25"/>
    <mergeCell ref="BK25:BL25"/>
    <mergeCell ref="BM25:BP25"/>
    <mergeCell ref="AZ22:BC22"/>
    <mergeCell ref="BD22:BH22"/>
    <mergeCell ref="BI22:BJ22"/>
    <mergeCell ref="BK22:BL22"/>
    <mergeCell ref="BM22:BP22"/>
    <mergeCell ref="AZ23:BC23"/>
    <mergeCell ref="BD23:BH23"/>
    <mergeCell ref="BI23:BJ23"/>
    <mergeCell ref="BK23:BL23"/>
    <mergeCell ref="BM23:BP23"/>
    <mergeCell ref="AZ20:BC20"/>
    <mergeCell ref="BD20:BH20"/>
    <mergeCell ref="BI20:BJ20"/>
    <mergeCell ref="BK20:BL20"/>
    <mergeCell ref="BM20:BP20"/>
    <mergeCell ref="AZ21:BC21"/>
    <mergeCell ref="BD21:BH21"/>
    <mergeCell ref="BI21:BJ21"/>
    <mergeCell ref="BK21:BL21"/>
    <mergeCell ref="BM21:BP21"/>
    <mergeCell ref="AZ18:BC18"/>
    <mergeCell ref="BD18:BH18"/>
    <mergeCell ref="BI18:BJ18"/>
    <mergeCell ref="BK18:BL18"/>
    <mergeCell ref="BM18:BP18"/>
    <mergeCell ref="AZ19:BC19"/>
    <mergeCell ref="BD19:BH19"/>
    <mergeCell ref="BI19:BJ19"/>
    <mergeCell ref="BK19:BL19"/>
    <mergeCell ref="BM19:BP19"/>
    <mergeCell ref="BB8:BC8"/>
    <mergeCell ref="BD8:BN8"/>
    <mergeCell ref="BJ10:BN10"/>
    <mergeCell ref="AZ12:BG13"/>
    <mergeCell ref="BH12:BI13"/>
    <mergeCell ref="AZ17:BC17"/>
    <mergeCell ref="BD17:BH17"/>
    <mergeCell ref="BI17:BJ17"/>
    <mergeCell ref="BK17:BL17"/>
    <mergeCell ref="BM17:BP17"/>
    <mergeCell ref="AZ2:BE2"/>
    <mergeCell ref="BK2:BP2"/>
    <mergeCell ref="AZ3:BA3"/>
    <mergeCell ref="BB3:BC3"/>
    <mergeCell ref="BD3:BE3"/>
    <mergeCell ref="BK3:BL3"/>
    <mergeCell ref="BM3:BN3"/>
    <mergeCell ref="BO3:BP3"/>
    <mergeCell ref="AZ4:BA5"/>
    <mergeCell ref="BB4:BC5"/>
    <mergeCell ref="BD4:BE5"/>
    <mergeCell ref="BK4:BL5"/>
    <mergeCell ref="BM4:BN5"/>
    <mergeCell ref="BO4:BP5"/>
    <mergeCell ref="R35:AH35"/>
    <mergeCell ref="R25:U25"/>
    <mergeCell ref="V25:Z25"/>
    <mergeCell ref="AA25:AB25"/>
    <mergeCell ref="AC25:AD25"/>
    <mergeCell ref="AE25:AH25"/>
    <mergeCell ref="R26:U26"/>
    <mergeCell ref="V26:Z26"/>
    <mergeCell ref="AA26:AB26"/>
    <mergeCell ref="AC26:AD26"/>
    <mergeCell ref="AE26:AH26"/>
    <mergeCell ref="R27:U27"/>
    <mergeCell ref="V27:Z27"/>
    <mergeCell ref="AA27:AB27"/>
    <mergeCell ref="AC27:AD27"/>
    <mergeCell ref="AE27:AH27"/>
    <mergeCell ref="R28:U28"/>
    <mergeCell ref="R30:U31"/>
    <mergeCell ref="V30:AD31"/>
    <mergeCell ref="AE30:AF30"/>
    <mergeCell ref="AG30:AH31"/>
    <mergeCell ref="AE31:AF31"/>
    <mergeCell ref="R32:U33"/>
    <mergeCell ref="V32:AD33"/>
    <mergeCell ref="AE32:AF32"/>
    <mergeCell ref="AG32:AH33"/>
    <mergeCell ref="AE33:AF33"/>
    <mergeCell ref="R24:U24"/>
    <mergeCell ref="V24:Z24"/>
    <mergeCell ref="AA24:AB24"/>
    <mergeCell ref="AC24:AD24"/>
    <mergeCell ref="AE24:AH24"/>
    <mergeCell ref="R29:U29"/>
    <mergeCell ref="V29:Z29"/>
    <mergeCell ref="AA29:AB29"/>
    <mergeCell ref="AC29:AD29"/>
    <mergeCell ref="AE29:AH29"/>
    <mergeCell ref="R20:U20"/>
    <mergeCell ref="V20:Z20"/>
    <mergeCell ref="AA20:AB20"/>
    <mergeCell ref="AC20:AD20"/>
    <mergeCell ref="AE20:AH20"/>
    <mergeCell ref="V28:Z28"/>
    <mergeCell ref="AA28:AB28"/>
    <mergeCell ref="AC28:AD28"/>
    <mergeCell ref="AE28:AH28"/>
    <mergeCell ref="R21:U21"/>
    <mergeCell ref="V21:Z21"/>
    <mergeCell ref="AA21:AB21"/>
    <mergeCell ref="AC21:AD21"/>
    <mergeCell ref="AE21:AH21"/>
    <mergeCell ref="R22:U22"/>
    <mergeCell ref="V22:Z22"/>
    <mergeCell ref="AA22:AB22"/>
    <mergeCell ref="AC22:AD22"/>
    <mergeCell ref="AE22:AH22"/>
    <mergeCell ref="R23:U23"/>
    <mergeCell ref="V23:Z23"/>
    <mergeCell ref="AA23:AB23"/>
    <mergeCell ref="AC23:AD23"/>
    <mergeCell ref="AE23:AH23"/>
    <mergeCell ref="AE17:AH17"/>
    <mergeCell ref="R18:U18"/>
    <mergeCell ref="V18:Z18"/>
    <mergeCell ref="AA18:AB18"/>
    <mergeCell ref="AC18:AD18"/>
    <mergeCell ref="AE18:AH18"/>
    <mergeCell ref="R19:U19"/>
    <mergeCell ref="V19:Z19"/>
    <mergeCell ref="AA19:AB19"/>
    <mergeCell ref="AC19:AD19"/>
    <mergeCell ref="AE19:AH19"/>
    <mergeCell ref="A35:Q35"/>
    <mergeCell ref="R2:W2"/>
    <mergeCell ref="AC2:AH2"/>
    <mergeCell ref="R3:S3"/>
    <mergeCell ref="T3:U3"/>
    <mergeCell ref="V3:W3"/>
    <mergeCell ref="AC3:AD3"/>
    <mergeCell ref="AE3:AF3"/>
    <mergeCell ref="AG3:AH3"/>
    <mergeCell ref="R4:S5"/>
    <mergeCell ref="T4:U5"/>
    <mergeCell ref="V4:W5"/>
    <mergeCell ref="AC4:AD5"/>
    <mergeCell ref="AE4:AF5"/>
    <mergeCell ref="AG4:AH5"/>
    <mergeCell ref="T8:U8"/>
    <mergeCell ref="V8:AF8"/>
    <mergeCell ref="AB10:AF10"/>
    <mergeCell ref="R12:Y13"/>
    <mergeCell ref="Z12:AA13"/>
    <mergeCell ref="R17:U17"/>
    <mergeCell ref="V17:Z17"/>
    <mergeCell ref="AA17:AB17"/>
    <mergeCell ref="AC17:AD17"/>
    <mergeCell ref="A30:D31"/>
    <mergeCell ref="E30:M31"/>
    <mergeCell ref="N30:O30"/>
    <mergeCell ref="P30:Q31"/>
    <mergeCell ref="N31:O31"/>
    <mergeCell ref="A32:D33"/>
    <mergeCell ref="E32:M33"/>
    <mergeCell ref="N32:O32"/>
    <mergeCell ref="P32:Q33"/>
    <mergeCell ref="N33:O33"/>
    <mergeCell ref="A28:D28"/>
    <mergeCell ref="E28:I28"/>
    <mergeCell ref="J28:K28"/>
    <mergeCell ref="L28:M28"/>
    <mergeCell ref="N28:Q28"/>
    <mergeCell ref="A29:D29"/>
    <mergeCell ref="E29:I29"/>
    <mergeCell ref="J29:K29"/>
    <mergeCell ref="L29:M29"/>
    <mergeCell ref="N29:Q29"/>
    <mergeCell ref="A26:D26"/>
    <mergeCell ref="E26:I26"/>
    <mergeCell ref="J26:K26"/>
    <mergeCell ref="L26:M26"/>
    <mergeCell ref="N26:Q26"/>
    <mergeCell ref="A27:D27"/>
    <mergeCell ref="E27:I27"/>
    <mergeCell ref="J27:K27"/>
    <mergeCell ref="L27:M27"/>
    <mergeCell ref="N27:Q27"/>
    <mergeCell ref="A24:D24"/>
    <mergeCell ref="E24:I24"/>
    <mergeCell ref="J24:K24"/>
    <mergeCell ref="L24:M24"/>
    <mergeCell ref="N24:Q24"/>
    <mergeCell ref="A25:D25"/>
    <mergeCell ref="E25:I25"/>
    <mergeCell ref="J25:K25"/>
    <mergeCell ref="L25:M25"/>
    <mergeCell ref="N25:Q25"/>
    <mergeCell ref="A22:D22"/>
    <mergeCell ref="E22:I22"/>
    <mergeCell ref="J22:K22"/>
    <mergeCell ref="L22:M22"/>
    <mergeCell ref="N22:Q22"/>
    <mergeCell ref="A23:D23"/>
    <mergeCell ref="E23:I23"/>
    <mergeCell ref="J23:K23"/>
    <mergeCell ref="L23:M23"/>
    <mergeCell ref="N23:Q23"/>
    <mergeCell ref="A20:D20"/>
    <mergeCell ref="E20:I20"/>
    <mergeCell ref="J20:K20"/>
    <mergeCell ref="L20:M20"/>
    <mergeCell ref="N20:Q20"/>
    <mergeCell ref="A21:D21"/>
    <mergeCell ref="E21:I21"/>
    <mergeCell ref="J21:K21"/>
    <mergeCell ref="L21:M21"/>
    <mergeCell ref="N21:Q21"/>
    <mergeCell ref="A18:D18"/>
    <mergeCell ref="E18:I18"/>
    <mergeCell ref="J18:K18"/>
    <mergeCell ref="L18:M18"/>
    <mergeCell ref="N18:Q18"/>
    <mergeCell ref="A19:D19"/>
    <mergeCell ref="E19:I19"/>
    <mergeCell ref="J19:K19"/>
    <mergeCell ref="L19:M19"/>
    <mergeCell ref="N19:Q19"/>
    <mergeCell ref="C8:D8"/>
    <mergeCell ref="E8:O8"/>
    <mergeCell ref="K10:O10"/>
    <mergeCell ref="A12:H13"/>
    <mergeCell ref="I12:J13"/>
    <mergeCell ref="A17:D17"/>
    <mergeCell ref="E17:I17"/>
    <mergeCell ref="J17:K17"/>
    <mergeCell ref="L17:M17"/>
    <mergeCell ref="N17:Q17"/>
    <mergeCell ref="A2:F2"/>
    <mergeCell ref="L2:Q2"/>
    <mergeCell ref="A3:B3"/>
    <mergeCell ref="C3:D3"/>
    <mergeCell ref="E3:F3"/>
    <mergeCell ref="L3:M3"/>
    <mergeCell ref="N3:O3"/>
    <mergeCell ref="P3:Q3"/>
    <mergeCell ref="A4:B5"/>
    <mergeCell ref="C4:D5"/>
    <mergeCell ref="E4:F5"/>
    <mergeCell ref="L4:M5"/>
    <mergeCell ref="N4:O5"/>
    <mergeCell ref="P4:Q5"/>
    <mergeCell ref="AI2:AN2"/>
    <mergeCell ref="AT2:AY2"/>
    <mergeCell ref="AI3:AJ3"/>
    <mergeCell ref="AK3:AL3"/>
    <mergeCell ref="AM3:AN3"/>
    <mergeCell ref="AT3:AU3"/>
    <mergeCell ref="AV3:AW3"/>
    <mergeCell ref="AX3:AY3"/>
    <mergeCell ref="AI4:AJ5"/>
    <mergeCell ref="AK4:AL5"/>
    <mergeCell ref="AM4:AN5"/>
    <mergeCell ref="AT4:AU5"/>
    <mergeCell ref="AV4:AW5"/>
    <mergeCell ref="AX4:AY5"/>
    <mergeCell ref="AK8:AL8"/>
    <mergeCell ref="AM8:AW8"/>
    <mergeCell ref="AS10:AW10"/>
    <mergeCell ref="AI12:AP13"/>
    <mergeCell ref="AQ12:AR13"/>
    <mergeCell ref="AI17:AL17"/>
    <mergeCell ref="AM17:AQ17"/>
    <mergeCell ref="AR17:AS17"/>
    <mergeCell ref="AT17:AU17"/>
    <mergeCell ref="AV17:AY17"/>
    <mergeCell ref="AI18:AL18"/>
    <mergeCell ref="AM18:AQ18"/>
    <mergeCell ref="AR18:AS18"/>
    <mergeCell ref="AT18:AU18"/>
    <mergeCell ref="AV18:AY18"/>
    <mergeCell ref="AI19:AL19"/>
    <mergeCell ref="AM19:AQ19"/>
    <mergeCell ref="AR19:AS19"/>
    <mergeCell ref="AT19:AU19"/>
    <mergeCell ref="AV19:AY19"/>
    <mergeCell ref="AI20:AL20"/>
    <mergeCell ref="AM20:AQ20"/>
    <mergeCell ref="AR20:AS20"/>
    <mergeCell ref="AT20:AU20"/>
    <mergeCell ref="AV20:AY20"/>
    <mergeCell ref="AI21:AL21"/>
    <mergeCell ref="AM21:AQ21"/>
    <mergeCell ref="AR21:AS21"/>
    <mergeCell ref="AT21:AU21"/>
    <mergeCell ref="AV21:AY21"/>
    <mergeCell ref="AI22:AL22"/>
    <mergeCell ref="AM22:AQ22"/>
    <mergeCell ref="AR22:AS22"/>
    <mergeCell ref="AT22:AU22"/>
    <mergeCell ref="AV22:AY22"/>
    <mergeCell ref="AI23:AL23"/>
    <mergeCell ref="AM23:AQ23"/>
    <mergeCell ref="AR23:AS23"/>
    <mergeCell ref="AT23:AU23"/>
    <mergeCell ref="AV23:AY23"/>
    <mergeCell ref="AI24:AL24"/>
    <mergeCell ref="AM24:AQ24"/>
    <mergeCell ref="AR24:AS24"/>
    <mergeCell ref="AT24:AU24"/>
    <mergeCell ref="AV24:AY24"/>
    <mergeCell ref="AI25:AL25"/>
    <mergeCell ref="AM25:AQ25"/>
    <mergeCell ref="AR25:AS25"/>
    <mergeCell ref="AT25:AU25"/>
    <mergeCell ref="AV25:AY25"/>
    <mergeCell ref="AI26:AL26"/>
    <mergeCell ref="AM26:AQ26"/>
    <mergeCell ref="AR26:AS26"/>
    <mergeCell ref="AT26:AU26"/>
    <mergeCell ref="AV26:AY26"/>
    <mergeCell ref="AI27:AL27"/>
    <mergeCell ref="AM27:AQ27"/>
    <mergeCell ref="AR27:AS27"/>
    <mergeCell ref="AT27:AU27"/>
    <mergeCell ref="AV27:AY27"/>
    <mergeCell ref="AI28:AL28"/>
    <mergeCell ref="AM28:AQ28"/>
    <mergeCell ref="AR28:AS28"/>
    <mergeCell ref="AT28:AU28"/>
    <mergeCell ref="AV28:AY28"/>
    <mergeCell ref="AI29:AL29"/>
    <mergeCell ref="AM29:AQ29"/>
    <mergeCell ref="AR29:AS29"/>
    <mergeCell ref="AT29:AU29"/>
    <mergeCell ref="AV29:AY29"/>
    <mergeCell ref="AI35:AY35"/>
    <mergeCell ref="AI30:AL31"/>
    <mergeCell ref="AM30:AU31"/>
    <mergeCell ref="AV30:AW30"/>
    <mergeCell ref="AX30:AY31"/>
    <mergeCell ref="AV31:AW31"/>
    <mergeCell ref="AI32:AL33"/>
    <mergeCell ref="AM32:AU33"/>
    <mergeCell ref="AV32:AW32"/>
    <mergeCell ref="AX32:AY33"/>
    <mergeCell ref="AV33:AW33"/>
    <mergeCell ref="BQ2:BV2"/>
    <mergeCell ref="CB2:CG2"/>
    <mergeCell ref="BQ3:BR3"/>
    <mergeCell ref="BS3:BT3"/>
    <mergeCell ref="BU3:BV3"/>
    <mergeCell ref="CB3:CC3"/>
    <mergeCell ref="CD3:CE3"/>
    <mergeCell ref="CF3:CG3"/>
    <mergeCell ref="BQ4:BR5"/>
    <mergeCell ref="BS4:BT5"/>
    <mergeCell ref="BU4:BV5"/>
    <mergeCell ref="CB4:CC5"/>
    <mergeCell ref="CD4:CE5"/>
    <mergeCell ref="CF4:CG5"/>
    <mergeCell ref="BS8:BT8"/>
    <mergeCell ref="BU8:CE8"/>
    <mergeCell ref="CA10:CE10"/>
    <mergeCell ref="BQ12:BX13"/>
    <mergeCell ref="BY12:BZ13"/>
    <mergeCell ref="BQ17:BT17"/>
    <mergeCell ref="BU17:BY17"/>
    <mergeCell ref="BZ17:CA17"/>
    <mergeCell ref="CB17:CC17"/>
    <mergeCell ref="CD17:CG17"/>
    <mergeCell ref="BQ18:BT18"/>
    <mergeCell ref="BU18:BY18"/>
    <mergeCell ref="BZ18:CA18"/>
    <mergeCell ref="CB18:CC18"/>
    <mergeCell ref="CD18:CG18"/>
    <mergeCell ref="BQ19:BT19"/>
    <mergeCell ref="BU19:BY19"/>
    <mergeCell ref="BZ19:CA19"/>
    <mergeCell ref="CB19:CC19"/>
    <mergeCell ref="CD19:CG19"/>
    <mergeCell ref="BQ20:BT20"/>
    <mergeCell ref="BU20:BY20"/>
    <mergeCell ref="BZ20:CA20"/>
    <mergeCell ref="CB20:CC20"/>
    <mergeCell ref="CD20:CG20"/>
    <mergeCell ref="BQ21:BT21"/>
    <mergeCell ref="BU21:BY21"/>
    <mergeCell ref="BZ21:CA21"/>
    <mergeCell ref="CB21:CC21"/>
    <mergeCell ref="CD21:CG21"/>
    <mergeCell ref="BQ22:BT22"/>
    <mergeCell ref="BU22:BY22"/>
    <mergeCell ref="BZ22:CA22"/>
    <mergeCell ref="CB22:CC22"/>
    <mergeCell ref="CD22:CG22"/>
    <mergeCell ref="BQ23:BT23"/>
    <mergeCell ref="BU23:BY23"/>
    <mergeCell ref="BZ23:CA23"/>
    <mergeCell ref="CB23:CC23"/>
    <mergeCell ref="CD23:CG23"/>
    <mergeCell ref="BQ24:BT24"/>
    <mergeCell ref="BU24:BY24"/>
    <mergeCell ref="BZ24:CA24"/>
    <mergeCell ref="CB24:CC24"/>
    <mergeCell ref="CD24:CG24"/>
    <mergeCell ref="BQ25:BT25"/>
    <mergeCell ref="BU25:BY25"/>
    <mergeCell ref="BZ25:CA25"/>
    <mergeCell ref="CB25:CC25"/>
    <mergeCell ref="CD25:CG25"/>
    <mergeCell ref="BQ26:BT26"/>
    <mergeCell ref="BU26:BY26"/>
    <mergeCell ref="BZ26:CA26"/>
    <mergeCell ref="CB26:CC26"/>
    <mergeCell ref="CD26:CG26"/>
    <mergeCell ref="BQ27:BT27"/>
    <mergeCell ref="BU27:BY27"/>
    <mergeCell ref="BZ27:CA27"/>
    <mergeCell ref="CB27:CC27"/>
    <mergeCell ref="CD27:CG27"/>
    <mergeCell ref="BQ28:BT28"/>
    <mergeCell ref="BU28:BY28"/>
    <mergeCell ref="BZ28:CA28"/>
    <mergeCell ref="CB28:CC28"/>
    <mergeCell ref="CD28:CG28"/>
    <mergeCell ref="BQ29:BT29"/>
    <mergeCell ref="BU29:BY29"/>
    <mergeCell ref="BZ29:CA29"/>
    <mergeCell ref="CB29:CC29"/>
    <mergeCell ref="CD29:CG29"/>
    <mergeCell ref="BQ30:BT31"/>
    <mergeCell ref="BU30:CC31"/>
    <mergeCell ref="CD30:CE30"/>
    <mergeCell ref="CF30:CG31"/>
    <mergeCell ref="CD31:CE31"/>
    <mergeCell ref="BQ32:BT33"/>
    <mergeCell ref="BU32:CC33"/>
    <mergeCell ref="CD32:CE32"/>
    <mergeCell ref="CF32:CG33"/>
    <mergeCell ref="CD33:CE33"/>
    <mergeCell ref="BQ35:CG35"/>
    <mergeCell ref="CH2:CM2"/>
    <mergeCell ref="CS2:CX2"/>
    <mergeCell ref="CH3:CI3"/>
    <mergeCell ref="CJ3:CK3"/>
    <mergeCell ref="CL3:CM3"/>
    <mergeCell ref="CS3:CT3"/>
    <mergeCell ref="CU3:CV3"/>
    <mergeCell ref="CW3:CX3"/>
    <mergeCell ref="CH4:CI5"/>
    <mergeCell ref="CJ4:CK5"/>
    <mergeCell ref="CL4:CM5"/>
    <mergeCell ref="CS4:CT5"/>
    <mergeCell ref="CU4:CV5"/>
    <mergeCell ref="CW4:CX5"/>
    <mergeCell ref="CJ8:CK8"/>
    <mergeCell ref="CL8:CV8"/>
    <mergeCell ref="CR10:CV10"/>
    <mergeCell ref="CH12:CO13"/>
    <mergeCell ref="CP12:CQ13"/>
    <mergeCell ref="CH17:CK17"/>
    <mergeCell ref="CL17:CP17"/>
    <mergeCell ref="CQ17:CR17"/>
    <mergeCell ref="CS17:CT17"/>
    <mergeCell ref="CU17:CX17"/>
    <mergeCell ref="CH18:CK18"/>
    <mergeCell ref="CL18:CP18"/>
    <mergeCell ref="CQ18:CR18"/>
    <mergeCell ref="CS18:CT18"/>
    <mergeCell ref="CU18:CX18"/>
    <mergeCell ref="CH19:CK19"/>
    <mergeCell ref="CL19:CP19"/>
    <mergeCell ref="CQ19:CR19"/>
    <mergeCell ref="CS19:CT19"/>
    <mergeCell ref="CU19:CX19"/>
    <mergeCell ref="CH20:CK20"/>
    <mergeCell ref="CL20:CP20"/>
    <mergeCell ref="CQ20:CR20"/>
    <mergeCell ref="CS20:CT20"/>
    <mergeCell ref="CU20:CX20"/>
    <mergeCell ref="CH21:CK21"/>
    <mergeCell ref="CL21:CP21"/>
    <mergeCell ref="CQ21:CR21"/>
    <mergeCell ref="CS21:CT21"/>
    <mergeCell ref="CU21:CX21"/>
    <mergeCell ref="CH22:CK22"/>
    <mergeCell ref="CL22:CP22"/>
    <mergeCell ref="CQ22:CR22"/>
    <mergeCell ref="CS22:CT22"/>
    <mergeCell ref="CU22:CX22"/>
    <mergeCell ref="CH23:CK23"/>
    <mergeCell ref="CL23:CP23"/>
    <mergeCell ref="CQ23:CR23"/>
    <mergeCell ref="CS23:CT23"/>
    <mergeCell ref="CU23:CX23"/>
    <mergeCell ref="CH24:CK24"/>
    <mergeCell ref="CL24:CP24"/>
    <mergeCell ref="CQ24:CR24"/>
    <mergeCell ref="CS24:CT24"/>
    <mergeCell ref="CU24:CX24"/>
    <mergeCell ref="CH25:CK25"/>
    <mergeCell ref="CL25:CP25"/>
    <mergeCell ref="CQ25:CR25"/>
    <mergeCell ref="CS25:CT25"/>
    <mergeCell ref="CU25:CX25"/>
    <mergeCell ref="CH26:CK26"/>
    <mergeCell ref="CL26:CP26"/>
    <mergeCell ref="CQ26:CR26"/>
    <mergeCell ref="CS26:CT26"/>
    <mergeCell ref="CU26:CX26"/>
    <mergeCell ref="CH27:CK27"/>
    <mergeCell ref="CL27:CP27"/>
    <mergeCell ref="CQ27:CR27"/>
    <mergeCell ref="CS27:CT27"/>
    <mergeCell ref="CU27:CX27"/>
    <mergeCell ref="CH28:CK28"/>
    <mergeCell ref="CL28:CP28"/>
    <mergeCell ref="CQ28:CR28"/>
    <mergeCell ref="CS28:CT28"/>
    <mergeCell ref="CU28:CX28"/>
    <mergeCell ref="CH29:CK29"/>
    <mergeCell ref="CL29:CP29"/>
    <mergeCell ref="CQ29:CR29"/>
    <mergeCell ref="CS29:CT29"/>
    <mergeCell ref="CU29:CX29"/>
    <mergeCell ref="CH35:CX35"/>
    <mergeCell ref="CH30:CK31"/>
    <mergeCell ref="CL30:CT31"/>
    <mergeCell ref="CU30:CV30"/>
    <mergeCell ref="CW30:CX31"/>
    <mergeCell ref="CU31:CV31"/>
    <mergeCell ref="CH32:CK33"/>
    <mergeCell ref="CL32:CT33"/>
    <mergeCell ref="CU32:CV32"/>
    <mergeCell ref="CW32:CX33"/>
    <mergeCell ref="CU33:CV3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rowBreaks count="1" manualBreakCount="1">
    <brk id="35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'품명,업체,단위'!$B:$B</xm:f>
          </x14:formula1>
          <xm:sqref>A18:D28 R18:U28 AI18:AL28 AZ18:BC28 BQ18:BT28 CH18:CK28 CY18:DB28 DP18:DS28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46"/>
  <sheetViews>
    <sheetView topLeftCell="A28" zoomScaleNormal="100" workbookViewId="0">
      <selection activeCell="E49" sqref="E49"/>
    </sheetView>
  </sheetViews>
  <sheetFormatPr defaultColWidth="9" defaultRowHeight="21"/>
  <cols>
    <col min="1" max="1" width="1.59765625" style="13" customWidth="1"/>
    <col min="2" max="2" width="34" style="20" customWidth="1"/>
    <col min="3" max="3" width="26.19921875" style="20" customWidth="1"/>
    <col min="4" max="4" width="6.09765625" style="13" customWidth="1"/>
    <col min="5" max="5" width="9" style="13"/>
    <col min="6" max="6" width="9" style="20"/>
    <col min="7" max="7" width="9" style="13"/>
    <col min="8" max="8" width="38.59765625" style="13" customWidth="1"/>
    <col min="9" max="16384" width="9" style="13"/>
  </cols>
  <sheetData>
    <row r="1" spans="2:9">
      <c r="B1" s="9" t="s">
        <v>19</v>
      </c>
      <c r="C1" s="10" t="s">
        <v>49</v>
      </c>
      <c r="D1" s="11" t="s">
        <v>20</v>
      </c>
      <c r="E1" s="11" t="s">
        <v>150</v>
      </c>
      <c r="F1" s="10"/>
      <c r="G1" s="12" t="s">
        <v>22</v>
      </c>
      <c r="H1" s="122" t="s">
        <v>23</v>
      </c>
      <c r="I1" s="123"/>
    </row>
    <row r="2" spans="2:9">
      <c r="B2" s="9" t="s">
        <v>24</v>
      </c>
      <c r="C2" s="10" t="s">
        <v>49</v>
      </c>
      <c r="D2" s="11" t="s">
        <v>20</v>
      </c>
      <c r="E2" s="11" t="s">
        <v>21</v>
      </c>
      <c r="F2" s="10"/>
      <c r="G2" s="124" t="s">
        <v>26</v>
      </c>
      <c r="H2" s="122" t="s">
        <v>27</v>
      </c>
      <c r="I2" s="123"/>
    </row>
    <row r="3" spans="2:9">
      <c r="B3" s="9" t="s">
        <v>28</v>
      </c>
      <c r="C3" s="10" t="s">
        <v>49</v>
      </c>
      <c r="D3" s="11" t="s">
        <v>20</v>
      </c>
      <c r="E3" s="11" t="s">
        <v>21</v>
      </c>
      <c r="F3" s="10" t="s">
        <v>25</v>
      </c>
      <c r="G3" s="125"/>
      <c r="H3" s="122" t="s">
        <v>29</v>
      </c>
      <c r="I3" s="123"/>
    </row>
    <row r="4" spans="2:9">
      <c r="B4" s="14" t="s">
        <v>30</v>
      </c>
      <c r="C4" s="10" t="s">
        <v>49</v>
      </c>
      <c r="D4" s="11" t="s">
        <v>20</v>
      </c>
      <c r="E4" s="11" t="s">
        <v>21</v>
      </c>
      <c r="F4" s="10" t="s">
        <v>25</v>
      </c>
      <c r="G4" s="125"/>
      <c r="H4" s="122" t="s">
        <v>31</v>
      </c>
      <c r="I4" s="123"/>
    </row>
    <row r="5" spans="2:9">
      <c r="B5" s="14" t="s">
        <v>32</v>
      </c>
      <c r="C5" s="10" t="s">
        <v>49</v>
      </c>
      <c r="D5" s="11" t="s">
        <v>20</v>
      </c>
      <c r="E5" s="11" t="s">
        <v>21</v>
      </c>
      <c r="F5" s="10" t="s">
        <v>25</v>
      </c>
      <c r="G5" s="125"/>
      <c r="H5" s="122" t="s">
        <v>33</v>
      </c>
      <c r="I5" s="123"/>
    </row>
    <row r="6" spans="2:9">
      <c r="B6" s="14" t="s">
        <v>34</v>
      </c>
      <c r="C6" s="10" t="s">
        <v>49</v>
      </c>
      <c r="D6" s="11" t="s">
        <v>20</v>
      </c>
      <c r="E6" s="11" t="s">
        <v>35</v>
      </c>
      <c r="F6" s="10" t="s">
        <v>25</v>
      </c>
      <c r="G6" s="125"/>
      <c r="H6" s="122" t="s">
        <v>36</v>
      </c>
      <c r="I6" s="123"/>
    </row>
    <row r="7" spans="2:9">
      <c r="B7" s="9" t="s">
        <v>37</v>
      </c>
      <c r="C7" s="10" t="s">
        <v>49</v>
      </c>
      <c r="D7" s="11" t="s">
        <v>20</v>
      </c>
      <c r="E7" s="11" t="s">
        <v>35</v>
      </c>
      <c r="F7" s="10" t="s">
        <v>25</v>
      </c>
      <c r="G7" s="125"/>
      <c r="H7" s="122" t="s">
        <v>38</v>
      </c>
      <c r="I7" s="123"/>
    </row>
    <row r="8" spans="2:9">
      <c r="B8" s="9" t="s">
        <v>39</v>
      </c>
      <c r="C8" s="10" t="s">
        <v>49</v>
      </c>
      <c r="D8" s="11" t="s">
        <v>20</v>
      </c>
      <c r="E8" s="11" t="s">
        <v>35</v>
      </c>
      <c r="F8" s="10" t="s">
        <v>25</v>
      </c>
      <c r="G8" s="125"/>
      <c r="H8" s="57" t="s">
        <v>40</v>
      </c>
      <c r="I8" s="58"/>
    </row>
    <row r="9" spans="2:9">
      <c r="B9" s="9" t="s">
        <v>41</v>
      </c>
      <c r="C9" s="10" t="s">
        <v>49</v>
      </c>
      <c r="D9" s="11" t="s">
        <v>20</v>
      </c>
      <c r="E9" s="11" t="s">
        <v>35</v>
      </c>
      <c r="F9" s="10" t="s">
        <v>25</v>
      </c>
      <c r="G9" s="126"/>
      <c r="H9" s="122" t="s">
        <v>42</v>
      </c>
      <c r="I9" s="123"/>
    </row>
    <row r="10" spans="2:9">
      <c r="B10" s="14" t="s">
        <v>163</v>
      </c>
      <c r="C10" s="10" t="s">
        <v>49</v>
      </c>
      <c r="D10" s="11" t="s">
        <v>20</v>
      </c>
      <c r="E10" s="11" t="s">
        <v>35</v>
      </c>
      <c r="F10" s="10"/>
      <c r="G10" s="127" t="s">
        <v>43</v>
      </c>
      <c r="H10" s="122"/>
      <c r="I10" s="123"/>
    </row>
    <row r="11" spans="2:9">
      <c r="B11" s="14" t="s">
        <v>44</v>
      </c>
      <c r="C11" s="10" t="s">
        <v>49</v>
      </c>
      <c r="D11" s="11" t="s">
        <v>20</v>
      </c>
      <c r="E11" s="11" t="s">
        <v>35</v>
      </c>
      <c r="F11" s="10"/>
      <c r="G11" s="127"/>
      <c r="H11" s="122" t="s">
        <v>45</v>
      </c>
      <c r="I11" s="123"/>
    </row>
    <row r="12" spans="2:9">
      <c r="B12" s="14" t="s">
        <v>46</v>
      </c>
      <c r="C12" s="10" t="s">
        <v>49</v>
      </c>
      <c r="D12" s="11" t="s">
        <v>20</v>
      </c>
      <c r="E12" s="11" t="s">
        <v>35</v>
      </c>
      <c r="F12" s="10"/>
      <c r="G12" s="127"/>
      <c r="H12" s="122" t="s">
        <v>47</v>
      </c>
      <c r="I12" s="123"/>
    </row>
    <row r="13" spans="2:9">
      <c r="B13" s="14" t="s">
        <v>48</v>
      </c>
      <c r="C13" s="10" t="s">
        <v>49</v>
      </c>
      <c r="D13" s="11" t="s">
        <v>20</v>
      </c>
      <c r="E13" s="11" t="s">
        <v>35</v>
      </c>
      <c r="F13" s="10"/>
      <c r="G13" s="128" t="s">
        <v>50</v>
      </c>
      <c r="H13" s="15" t="s">
        <v>51</v>
      </c>
      <c r="I13" s="16"/>
    </row>
    <row r="14" spans="2:9">
      <c r="B14" s="14" t="s">
        <v>52</v>
      </c>
      <c r="C14" s="10" t="s">
        <v>49</v>
      </c>
      <c r="D14" s="11" t="s">
        <v>20</v>
      </c>
      <c r="E14" s="11" t="s">
        <v>35</v>
      </c>
      <c r="F14" s="10"/>
      <c r="G14" s="129"/>
      <c r="H14" s="122" t="s">
        <v>53</v>
      </c>
      <c r="I14" s="123"/>
    </row>
    <row r="15" spans="2:9">
      <c r="B15" s="14" t="s">
        <v>54</v>
      </c>
      <c r="C15" s="10" t="s">
        <v>49</v>
      </c>
      <c r="D15" s="11" t="s">
        <v>20</v>
      </c>
      <c r="E15" s="11" t="s">
        <v>35</v>
      </c>
      <c r="F15" s="10"/>
      <c r="G15" s="130"/>
      <c r="H15" s="122" t="s">
        <v>55</v>
      </c>
      <c r="I15" s="123"/>
    </row>
    <row r="16" spans="2:9">
      <c r="B16" s="14" t="s">
        <v>56</v>
      </c>
      <c r="C16" s="10" t="s">
        <v>49</v>
      </c>
      <c r="D16" s="11" t="s">
        <v>20</v>
      </c>
      <c r="E16" s="11" t="s">
        <v>35</v>
      </c>
      <c r="F16" s="10"/>
      <c r="G16" s="124" t="s">
        <v>57</v>
      </c>
      <c r="H16" s="122" t="s">
        <v>58</v>
      </c>
      <c r="I16" s="123"/>
    </row>
    <row r="17" spans="2:9">
      <c r="B17" s="9" t="s">
        <v>59</v>
      </c>
      <c r="C17" s="10" t="s">
        <v>49</v>
      </c>
      <c r="D17" s="11" t="s">
        <v>20</v>
      </c>
      <c r="E17" s="11" t="s">
        <v>35</v>
      </c>
      <c r="F17" s="17"/>
      <c r="G17" s="125"/>
      <c r="H17" s="122" t="s">
        <v>60</v>
      </c>
      <c r="I17" s="123"/>
    </row>
    <row r="18" spans="2:9">
      <c r="B18" s="9" t="s">
        <v>61</v>
      </c>
      <c r="C18" s="10" t="s">
        <v>49</v>
      </c>
      <c r="D18" s="11" t="s">
        <v>20</v>
      </c>
      <c r="E18" s="11" t="s">
        <v>35</v>
      </c>
      <c r="F18" s="17"/>
      <c r="G18" s="126"/>
      <c r="H18" s="122" t="s">
        <v>60</v>
      </c>
      <c r="I18" s="123"/>
    </row>
    <row r="19" spans="2:9">
      <c r="B19" s="9" t="s">
        <v>62</v>
      </c>
      <c r="C19" s="10" t="s">
        <v>49</v>
      </c>
      <c r="D19" s="11" t="s">
        <v>20</v>
      </c>
      <c r="E19" s="11" t="s">
        <v>35</v>
      </c>
      <c r="F19" s="17"/>
      <c r="G19" s="18"/>
      <c r="H19" s="19"/>
      <c r="I19" s="19"/>
    </row>
    <row r="20" spans="2:9">
      <c r="B20" s="9" t="s">
        <v>63</v>
      </c>
      <c r="C20" s="10" t="s">
        <v>49</v>
      </c>
      <c r="D20" s="11" t="s">
        <v>20</v>
      </c>
      <c r="E20" s="11" t="s">
        <v>35</v>
      </c>
      <c r="F20" s="17"/>
      <c r="G20" s="18"/>
      <c r="H20" s="19"/>
      <c r="I20" s="19"/>
    </row>
    <row r="21" spans="2:9">
      <c r="B21" s="17" t="s">
        <v>149</v>
      </c>
      <c r="C21" s="10" t="s">
        <v>49</v>
      </c>
      <c r="D21" s="11" t="s">
        <v>20</v>
      </c>
      <c r="E21" s="11" t="s">
        <v>21</v>
      </c>
      <c r="F21" s="17"/>
      <c r="G21" s="18"/>
      <c r="H21" s="19"/>
      <c r="I21" s="19"/>
    </row>
    <row r="22" spans="2:9">
      <c r="B22" s="17" t="s">
        <v>64</v>
      </c>
      <c r="C22" s="10" t="s">
        <v>65</v>
      </c>
      <c r="D22" s="11" t="s">
        <v>20</v>
      </c>
      <c r="E22" s="11" t="s">
        <v>66</v>
      </c>
      <c r="F22" s="10" t="s">
        <v>25</v>
      </c>
    </row>
    <row r="23" spans="2:9">
      <c r="B23" s="17" t="s">
        <v>162</v>
      </c>
      <c r="C23" s="10" t="s">
        <v>65</v>
      </c>
      <c r="D23" s="11" t="s">
        <v>20</v>
      </c>
      <c r="E23" s="11" t="s">
        <v>68</v>
      </c>
      <c r="F23" s="10" t="s">
        <v>25</v>
      </c>
      <c r="G23" s="13" t="s">
        <v>69</v>
      </c>
    </row>
    <row r="24" spans="2:9">
      <c r="B24" s="17" t="s">
        <v>70</v>
      </c>
      <c r="C24" s="10" t="s">
        <v>65</v>
      </c>
      <c r="D24" s="11" t="s">
        <v>20</v>
      </c>
      <c r="E24" s="11" t="s">
        <v>21</v>
      </c>
      <c r="F24" s="10" t="s">
        <v>25</v>
      </c>
    </row>
    <row r="25" spans="2:9">
      <c r="B25" s="17" t="s">
        <v>71</v>
      </c>
      <c r="C25" s="10" t="s">
        <v>65</v>
      </c>
      <c r="D25" s="11" t="s">
        <v>20</v>
      </c>
      <c r="E25" s="11" t="s">
        <v>68</v>
      </c>
      <c r="F25" s="10" t="s">
        <v>25</v>
      </c>
    </row>
    <row r="26" spans="2:9">
      <c r="B26" s="17" t="s">
        <v>72</v>
      </c>
      <c r="C26" s="10" t="s">
        <v>65</v>
      </c>
      <c r="D26" s="11" t="s">
        <v>20</v>
      </c>
      <c r="E26" s="11" t="s">
        <v>21</v>
      </c>
      <c r="F26" s="10" t="s">
        <v>25</v>
      </c>
    </row>
    <row r="27" spans="2:9">
      <c r="B27" s="17" t="s">
        <v>73</v>
      </c>
      <c r="C27" s="10" t="s">
        <v>49</v>
      </c>
      <c r="D27" s="11" t="s">
        <v>20</v>
      </c>
      <c r="E27" s="11" t="s">
        <v>68</v>
      </c>
      <c r="F27" s="10"/>
    </row>
    <row r="28" spans="2:9">
      <c r="B28" s="17" t="s">
        <v>74</v>
      </c>
      <c r="C28" s="10" t="s">
        <v>75</v>
      </c>
      <c r="D28" s="11" t="s">
        <v>20</v>
      </c>
      <c r="E28" s="11" t="s">
        <v>93</v>
      </c>
      <c r="F28" s="10" t="s">
        <v>168</v>
      </c>
    </row>
    <row r="29" spans="2:9">
      <c r="B29" s="17" t="s">
        <v>169</v>
      </c>
      <c r="C29" s="10" t="s">
        <v>170</v>
      </c>
      <c r="D29" s="11" t="s">
        <v>171</v>
      </c>
      <c r="E29" s="11" t="s">
        <v>21</v>
      </c>
      <c r="F29" s="10" t="s">
        <v>25</v>
      </c>
    </row>
    <row r="30" spans="2:9">
      <c r="B30" s="17" t="s">
        <v>172</v>
      </c>
      <c r="C30" s="10" t="s">
        <v>170</v>
      </c>
      <c r="D30" s="11" t="s">
        <v>20</v>
      </c>
      <c r="E30" s="11" t="s">
        <v>21</v>
      </c>
      <c r="F30" s="10" t="s">
        <v>25</v>
      </c>
    </row>
    <row r="31" spans="2:9">
      <c r="B31" s="17" t="s">
        <v>78</v>
      </c>
      <c r="C31" s="10" t="s">
        <v>79</v>
      </c>
      <c r="D31" s="11" t="s">
        <v>20</v>
      </c>
      <c r="E31" s="11" t="s">
        <v>21</v>
      </c>
      <c r="F31" s="10" t="s">
        <v>25</v>
      </c>
    </row>
    <row r="32" spans="2:9">
      <c r="B32" s="17" t="s">
        <v>80</v>
      </c>
      <c r="C32" s="10" t="s">
        <v>79</v>
      </c>
      <c r="D32" s="11" t="s">
        <v>20</v>
      </c>
      <c r="E32" s="11" t="s">
        <v>21</v>
      </c>
      <c r="F32" s="10" t="s">
        <v>25</v>
      </c>
    </row>
    <row r="33" spans="2:10">
      <c r="B33" s="17" t="s">
        <v>81</v>
      </c>
      <c r="C33" s="10" t="s">
        <v>82</v>
      </c>
      <c r="D33" s="11" t="s">
        <v>20</v>
      </c>
      <c r="E33" s="11" t="s">
        <v>21</v>
      </c>
      <c r="F33" s="10" t="s">
        <v>25</v>
      </c>
    </row>
    <row r="34" spans="2:10">
      <c r="B34" s="17" t="s">
        <v>83</v>
      </c>
      <c r="C34" s="10" t="s">
        <v>84</v>
      </c>
      <c r="D34" s="11" t="s">
        <v>20</v>
      </c>
      <c r="E34" s="11" t="s">
        <v>21</v>
      </c>
      <c r="F34" s="10" t="s">
        <v>25</v>
      </c>
    </row>
    <row r="35" spans="2:10">
      <c r="B35" s="17" t="s">
        <v>85</v>
      </c>
      <c r="C35" s="10" t="s">
        <v>86</v>
      </c>
      <c r="D35" s="11" t="s">
        <v>76</v>
      </c>
      <c r="E35" s="11"/>
      <c r="F35" s="10"/>
    </row>
    <row r="36" spans="2:10">
      <c r="B36" s="17" t="s">
        <v>87</v>
      </c>
      <c r="C36" s="10" t="s">
        <v>88</v>
      </c>
      <c r="D36" s="11" t="s">
        <v>89</v>
      </c>
      <c r="E36" s="11" t="s">
        <v>90</v>
      </c>
      <c r="F36" s="10"/>
    </row>
    <row r="37" spans="2:10">
      <c r="B37" s="17" t="s">
        <v>156</v>
      </c>
      <c r="C37" s="10" t="s">
        <v>167</v>
      </c>
      <c r="D37" s="11" t="s">
        <v>20</v>
      </c>
      <c r="E37" s="11" t="s">
        <v>93</v>
      </c>
      <c r="F37" s="10" t="s">
        <v>25</v>
      </c>
      <c r="H37" s="13" t="s">
        <v>94</v>
      </c>
      <c r="I37" s="13">
        <v>107</v>
      </c>
      <c r="J37" s="13">
        <f>I37*20</f>
        <v>2140</v>
      </c>
    </row>
    <row r="38" spans="2:10">
      <c r="B38" s="17" t="s">
        <v>157</v>
      </c>
      <c r="C38" s="10" t="s">
        <v>167</v>
      </c>
      <c r="D38" s="11" t="s">
        <v>20</v>
      </c>
      <c r="E38" s="11" t="s">
        <v>93</v>
      </c>
      <c r="F38" s="10" t="s">
        <v>25</v>
      </c>
      <c r="H38" s="13" t="s">
        <v>96</v>
      </c>
      <c r="I38" s="13">
        <v>72</v>
      </c>
      <c r="J38" s="13">
        <f>I38*10</f>
        <v>720</v>
      </c>
    </row>
    <row r="39" spans="2:10">
      <c r="B39" s="17" t="s">
        <v>158</v>
      </c>
      <c r="C39" s="10" t="s">
        <v>167</v>
      </c>
      <c r="D39" s="11" t="s">
        <v>20</v>
      </c>
      <c r="E39" s="11" t="s">
        <v>93</v>
      </c>
      <c r="F39" s="10" t="s">
        <v>25</v>
      </c>
      <c r="H39" s="13" t="s">
        <v>98</v>
      </c>
    </row>
    <row r="40" spans="2:10">
      <c r="B40" s="17" t="s">
        <v>151</v>
      </c>
      <c r="C40" s="10" t="s">
        <v>152</v>
      </c>
      <c r="D40" s="11" t="s">
        <v>153</v>
      </c>
      <c r="E40" s="11" t="s">
        <v>154</v>
      </c>
      <c r="F40" s="10" t="s">
        <v>155</v>
      </c>
    </row>
    <row r="41" spans="2:10">
      <c r="B41" s="17" t="s">
        <v>159</v>
      </c>
      <c r="C41" s="10" t="s">
        <v>160</v>
      </c>
      <c r="D41" s="11" t="s">
        <v>20</v>
      </c>
      <c r="E41" s="11" t="s">
        <v>154</v>
      </c>
      <c r="F41" s="10" t="s">
        <v>155</v>
      </c>
    </row>
    <row r="42" spans="2:10">
      <c r="B42" s="17" t="s">
        <v>161</v>
      </c>
      <c r="C42" s="10" t="s">
        <v>49</v>
      </c>
      <c r="D42" s="11" t="s">
        <v>20</v>
      </c>
      <c r="E42" s="11" t="s">
        <v>68</v>
      </c>
      <c r="F42" s="10"/>
    </row>
    <row r="43" spans="2:10">
      <c r="B43" s="17" t="s">
        <v>165</v>
      </c>
      <c r="C43" s="10" t="s">
        <v>164</v>
      </c>
      <c r="D43" s="11" t="s">
        <v>20</v>
      </c>
      <c r="E43" s="11" t="s">
        <v>93</v>
      </c>
      <c r="F43" s="10"/>
    </row>
    <row r="44" spans="2:10">
      <c r="B44" s="17" t="s">
        <v>99</v>
      </c>
      <c r="C44" s="10" t="s">
        <v>167</v>
      </c>
      <c r="D44" s="11" t="s">
        <v>20</v>
      </c>
      <c r="E44" s="11" t="s">
        <v>93</v>
      </c>
      <c r="F44" s="10" t="s">
        <v>25</v>
      </c>
    </row>
    <row r="45" spans="2:10">
      <c r="B45" s="17" t="s">
        <v>100</v>
      </c>
      <c r="C45" s="10" t="s">
        <v>49</v>
      </c>
      <c r="D45" s="11" t="s">
        <v>20</v>
      </c>
      <c r="E45" s="11" t="s">
        <v>93</v>
      </c>
      <c r="F45" s="10"/>
    </row>
    <row r="46" spans="2:10" ht="19.5" customHeight="1">
      <c r="B46" s="137"/>
      <c r="E46" s="20"/>
      <c r="J46" s="13">
        <f>J37+J38</f>
        <v>2860</v>
      </c>
    </row>
  </sheetData>
  <mergeCells count="20">
    <mergeCell ref="G16:G18"/>
    <mergeCell ref="H16:I16"/>
    <mergeCell ref="H17:I17"/>
    <mergeCell ref="H18:I18"/>
    <mergeCell ref="G10:G12"/>
    <mergeCell ref="H10:I10"/>
    <mergeCell ref="H11:I11"/>
    <mergeCell ref="H12:I12"/>
    <mergeCell ref="G13:G15"/>
    <mergeCell ref="H14:I14"/>
    <mergeCell ref="H15:I15"/>
    <mergeCell ref="H1:I1"/>
    <mergeCell ref="G2:G9"/>
    <mergeCell ref="H2:I2"/>
    <mergeCell ref="H4:I4"/>
    <mergeCell ref="H5:I5"/>
    <mergeCell ref="H6:I6"/>
    <mergeCell ref="H7:I7"/>
    <mergeCell ref="H9:I9"/>
    <mergeCell ref="H3:I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zoomScale="130" zoomScaleNormal="130" workbookViewId="0">
      <selection activeCell="E19" sqref="E19"/>
    </sheetView>
  </sheetViews>
  <sheetFormatPr defaultRowHeight="19.5" customHeight="1"/>
  <cols>
    <col min="1" max="1" width="19.19921875" style="53" bestFit="1" customWidth="1"/>
    <col min="2" max="2" width="18.59765625" style="53" bestFit="1" customWidth="1"/>
    <col min="3" max="3" width="5.5" style="53" bestFit="1" customWidth="1"/>
    <col min="4" max="4" width="7.19921875" style="53" bestFit="1" customWidth="1"/>
    <col min="5" max="5" width="5.5" style="53" bestFit="1" customWidth="1"/>
    <col min="6" max="6" width="6.3984375" bestFit="1" customWidth="1"/>
    <col min="7" max="7" width="13.69921875" bestFit="1" customWidth="1"/>
    <col min="8" max="8" width="14.3984375" bestFit="1" customWidth="1"/>
    <col min="9" max="9" width="39.09765625" customWidth="1"/>
  </cols>
  <sheetData>
    <row r="1" spans="1:22" ht="18.899999999999999" customHeight="1">
      <c r="A1" s="21" t="s">
        <v>101</v>
      </c>
      <c r="B1" s="21" t="s">
        <v>102</v>
      </c>
      <c r="C1" s="21" t="s">
        <v>103</v>
      </c>
      <c r="D1" s="21" t="s">
        <v>104</v>
      </c>
      <c r="E1" s="21" t="s">
        <v>105</v>
      </c>
      <c r="F1" s="22" t="s">
        <v>106</v>
      </c>
      <c r="G1" s="22" t="s">
        <v>107</v>
      </c>
      <c r="H1" s="22" t="s">
        <v>108</v>
      </c>
      <c r="I1" s="22" t="s">
        <v>109</v>
      </c>
    </row>
    <row r="2" spans="1:22" ht="18.899999999999999" customHeight="1">
      <c r="A2" s="131" t="s">
        <v>110</v>
      </c>
      <c r="B2" s="23" t="s">
        <v>71</v>
      </c>
      <c r="C2" s="24" t="s">
        <v>20</v>
      </c>
      <c r="D2" s="24" t="s">
        <v>111</v>
      </c>
      <c r="E2" s="24" t="s">
        <v>112</v>
      </c>
      <c r="F2" s="25" t="s">
        <v>68</v>
      </c>
      <c r="G2" s="25" t="s">
        <v>113</v>
      </c>
      <c r="H2" s="25" t="s">
        <v>114</v>
      </c>
      <c r="I2" s="26" t="s">
        <v>115</v>
      </c>
    </row>
    <row r="3" spans="1:22" ht="18.899999999999999" customHeight="1">
      <c r="A3" s="132"/>
      <c r="B3" s="27" t="s">
        <v>72</v>
      </c>
      <c r="C3" s="28" t="s">
        <v>20</v>
      </c>
      <c r="D3" s="28" t="s">
        <v>116</v>
      </c>
      <c r="E3" s="28" t="s">
        <v>112</v>
      </c>
      <c r="F3" s="29" t="s">
        <v>21</v>
      </c>
      <c r="G3" s="29" t="s">
        <v>117</v>
      </c>
      <c r="H3" s="29" t="s">
        <v>118</v>
      </c>
      <c r="I3" s="30" t="s">
        <v>115</v>
      </c>
    </row>
    <row r="4" spans="1:22" ht="18.899999999999999" customHeight="1">
      <c r="A4" s="132"/>
      <c r="B4" s="27" t="s">
        <v>70</v>
      </c>
      <c r="C4" s="28" t="s">
        <v>20</v>
      </c>
      <c r="D4" s="28" t="s">
        <v>119</v>
      </c>
      <c r="E4" s="28" t="s">
        <v>112</v>
      </c>
      <c r="F4" s="29" t="s">
        <v>66</v>
      </c>
      <c r="G4" s="29" t="s">
        <v>120</v>
      </c>
      <c r="H4" s="29"/>
      <c r="I4" s="30" t="s">
        <v>121</v>
      </c>
    </row>
    <row r="5" spans="1:22" ht="18.899999999999999" customHeight="1">
      <c r="A5" s="132"/>
      <c r="B5" s="27" t="s">
        <v>64</v>
      </c>
      <c r="C5" s="28" t="s">
        <v>20</v>
      </c>
      <c r="D5" s="28" t="s">
        <v>119</v>
      </c>
      <c r="E5" s="28" t="s">
        <v>112</v>
      </c>
      <c r="F5" s="29" t="s">
        <v>66</v>
      </c>
      <c r="G5" s="29" t="s">
        <v>122</v>
      </c>
      <c r="H5" s="29"/>
      <c r="I5" s="30" t="s">
        <v>123</v>
      </c>
    </row>
    <row r="6" spans="1:22" ht="18.899999999999999" customHeight="1">
      <c r="A6" s="133"/>
      <c r="B6" s="31" t="s">
        <v>67</v>
      </c>
      <c r="C6" s="32" t="s">
        <v>20</v>
      </c>
      <c r="D6" s="32" t="s">
        <v>124</v>
      </c>
      <c r="E6" s="32" t="s">
        <v>112</v>
      </c>
      <c r="F6" s="33" t="s">
        <v>68</v>
      </c>
      <c r="G6" s="34" t="s">
        <v>125</v>
      </c>
      <c r="H6" s="33"/>
      <c r="I6" s="35" t="s">
        <v>126</v>
      </c>
    </row>
    <row r="7" spans="1:22" ht="18.899999999999999" customHeight="1">
      <c r="A7" s="134" t="s">
        <v>92</v>
      </c>
      <c r="B7" s="36" t="s">
        <v>91</v>
      </c>
      <c r="C7" s="37" t="s">
        <v>20</v>
      </c>
      <c r="D7" s="37">
        <v>0</v>
      </c>
      <c r="E7" s="37" t="s">
        <v>112</v>
      </c>
      <c r="F7" s="38" t="s">
        <v>93</v>
      </c>
      <c r="G7" s="38" t="s">
        <v>127</v>
      </c>
      <c r="H7" s="38" t="s">
        <v>128</v>
      </c>
      <c r="I7" s="39" t="s">
        <v>129</v>
      </c>
    </row>
    <row r="8" spans="1:22" ht="18.899999999999999" customHeight="1">
      <c r="A8" s="132"/>
      <c r="B8" s="27" t="s">
        <v>95</v>
      </c>
      <c r="C8" s="28" t="s">
        <v>20</v>
      </c>
      <c r="D8" s="28">
        <v>0</v>
      </c>
      <c r="E8" s="28" t="s">
        <v>112</v>
      </c>
      <c r="F8" s="29" t="s">
        <v>93</v>
      </c>
      <c r="G8" s="29" t="s">
        <v>130</v>
      </c>
      <c r="H8" s="29" t="s">
        <v>131</v>
      </c>
      <c r="I8" s="30" t="s">
        <v>132</v>
      </c>
    </row>
    <row r="9" spans="1:22" ht="18.899999999999999" customHeight="1">
      <c r="A9" s="132"/>
      <c r="B9" s="27" t="s">
        <v>97</v>
      </c>
      <c r="C9" s="28" t="s">
        <v>20</v>
      </c>
      <c r="D9" s="28">
        <v>0</v>
      </c>
      <c r="E9" s="28" t="s">
        <v>112</v>
      </c>
      <c r="F9" s="29" t="s">
        <v>93</v>
      </c>
      <c r="G9" s="29"/>
      <c r="H9" s="29"/>
      <c r="I9" s="30"/>
    </row>
    <row r="10" spans="1:22" ht="18.899999999999999" customHeight="1">
      <c r="A10" s="135"/>
      <c r="B10" s="40" t="s">
        <v>99</v>
      </c>
      <c r="C10" s="41" t="s">
        <v>20</v>
      </c>
      <c r="D10" s="41">
        <v>0</v>
      </c>
      <c r="E10" s="41" t="s">
        <v>112</v>
      </c>
      <c r="F10" s="42" t="s">
        <v>93</v>
      </c>
      <c r="G10" s="42"/>
      <c r="H10" s="42"/>
      <c r="I10" s="43"/>
    </row>
    <row r="11" spans="1:22" ht="18.899999999999999" customHeight="1">
      <c r="A11" s="136" t="s">
        <v>88</v>
      </c>
      <c r="B11" s="23" t="s">
        <v>87</v>
      </c>
      <c r="C11" s="24" t="s">
        <v>89</v>
      </c>
      <c r="D11" s="24" t="s">
        <v>133</v>
      </c>
      <c r="E11" s="24" t="s">
        <v>112</v>
      </c>
      <c r="F11" s="25" t="s">
        <v>90</v>
      </c>
      <c r="G11" s="25"/>
      <c r="H11" s="25"/>
      <c r="I11" s="26"/>
    </row>
    <row r="12" spans="1:22" ht="18.899999999999999" customHeight="1">
      <c r="A12" s="133"/>
      <c r="B12" s="31" t="s">
        <v>134</v>
      </c>
      <c r="C12" s="32" t="s">
        <v>89</v>
      </c>
      <c r="D12" s="32"/>
      <c r="E12" s="32" t="s">
        <v>112</v>
      </c>
      <c r="F12" s="33" t="s">
        <v>90</v>
      </c>
      <c r="G12" s="33"/>
      <c r="H12" s="33"/>
      <c r="I12" s="35"/>
    </row>
    <row r="13" spans="1:22" ht="18.899999999999999" customHeight="1">
      <c r="A13" s="44" t="s">
        <v>82</v>
      </c>
      <c r="B13" s="45" t="s">
        <v>135</v>
      </c>
      <c r="C13" s="44" t="s">
        <v>76</v>
      </c>
      <c r="D13" s="44" t="s">
        <v>136</v>
      </c>
      <c r="E13" s="44" t="s">
        <v>112</v>
      </c>
      <c r="F13" s="46" t="s">
        <v>21</v>
      </c>
      <c r="G13" s="46" t="s">
        <v>137</v>
      </c>
      <c r="H13" s="46" t="s">
        <v>138</v>
      </c>
      <c r="I13" s="47" t="s">
        <v>139</v>
      </c>
    </row>
    <row r="14" spans="1:22" ht="18.899999999999999" customHeight="1">
      <c r="A14" s="48" t="s">
        <v>75</v>
      </c>
      <c r="B14" s="49" t="s">
        <v>74</v>
      </c>
      <c r="C14" s="48" t="s">
        <v>76</v>
      </c>
      <c r="D14" s="48"/>
      <c r="E14" s="48" t="s">
        <v>112</v>
      </c>
      <c r="F14" s="50" t="s">
        <v>77</v>
      </c>
      <c r="G14" s="50" t="s">
        <v>140</v>
      </c>
      <c r="H14" s="50" t="s">
        <v>141</v>
      </c>
      <c r="I14" s="51" t="s">
        <v>142</v>
      </c>
      <c r="J14" t="s">
        <v>143</v>
      </c>
      <c r="V14" t="s">
        <v>144</v>
      </c>
    </row>
    <row r="15" spans="1:22" ht="19.5" customHeight="1">
      <c r="A15" s="52"/>
    </row>
  </sheetData>
  <mergeCells count="3">
    <mergeCell ref="A2:A6"/>
    <mergeCell ref="A7:A10"/>
    <mergeCell ref="A11:A12"/>
  </mergeCells>
  <phoneticPr fontId="3" type="noConversion"/>
  <hyperlinks>
    <hyperlink ref="G6" r:id="rId1"/>
  </hyperlinks>
  <printOptions horizontalCentered="1"/>
  <pageMargins left="0.31496062992125984" right="0.31496062992125984" top="0.35433070866141736" bottom="0.15748031496062992" header="0.31496062992125984" footer="0.31496062992125984"/>
  <pageSetup paperSize="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3" sqref="A3"/>
    </sheetView>
  </sheetViews>
  <sheetFormatPr defaultRowHeight="17.399999999999999"/>
  <cols>
    <col min="1" max="1" width="11.09765625" bestFit="1" customWidth="1"/>
    <col min="2" max="2" width="14.09765625" bestFit="1" customWidth="1"/>
    <col min="3" max="3" width="20" bestFit="1" customWidth="1"/>
    <col min="4" max="4" width="9.59765625" style="54" bestFit="1" customWidth="1"/>
    <col min="5" max="5" width="4" bestFit="1" customWidth="1"/>
    <col min="6" max="6" width="2.8984375" bestFit="1" customWidth="1"/>
    <col min="7" max="7" width="24" customWidth="1"/>
  </cols>
  <sheetData>
    <row r="1" spans="1:6">
      <c r="A1" t="s">
        <v>145</v>
      </c>
    </row>
    <row r="2" spans="1:6">
      <c r="A2" s="46" t="s">
        <v>146</v>
      </c>
      <c r="B2" s="46" t="s">
        <v>101</v>
      </c>
      <c r="C2" s="46" t="s">
        <v>147</v>
      </c>
      <c r="D2" s="55" t="s">
        <v>148</v>
      </c>
      <c r="E2" s="46"/>
      <c r="F2" s="46"/>
    </row>
  </sheetData>
  <phoneticPr fontId="3" type="noConversion"/>
  <pageMargins left="0.70866141732283472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반출증</vt:lpstr>
      <vt:lpstr>품명,업체,단위</vt:lpstr>
      <vt:lpstr>대훈</vt:lpstr>
      <vt:lpstr>Sheet1</vt:lpstr>
      <vt:lpstr>반출증!Print_Area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이호준</dc:creator>
  <cp:lastModifiedBy>이호준</cp:lastModifiedBy>
  <cp:lastPrinted>2025-11-12T00:37:33Z</cp:lastPrinted>
  <dcterms:created xsi:type="dcterms:W3CDTF">2024-01-04T08:16:20Z</dcterms:created>
  <dcterms:modified xsi:type="dcterms:W3CDTF">2025-11-12T07:11:37Z</dcterms:modified>
</cp:coreProperties>
</file>