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3600" windowWidth="22260" windowHeight="12648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K8" i="1"/>
  <c r="K5" i="1"/>
  <c r="N2" i="1" l="1"/>
  <c r="N3" i="1"/>
  <c r="O3" i="1"/>
  <c r="P3" i="1"/>
  <c r="N4" i="1"/>
  <c r="O5" i="1"/>
  <c r="P5" i="1"/>
  <c r="N6" i="1"/>
  <c r="O6" i="1"/>
  <c r="P6" i="1"/>
  <c r="N7" i="1"/>
  <c r="O7" i="1"/>
  <c r="P7" i="1"/>
  <c r="P8" i="1"/>
  <c r="P9" i="1"/>
  <c r="N10" i="1"/>
  <c r="O10" i="1"/>
  <c r="P10" i="1"/>
  <c r="P11" i="1"/>
  <c r="P12" i="1"/>
  <c r="N13" i="1"/>
  <c r="O13" i="1"/>
  <c r="P13" i="1"/>
  <c r="N15" i="1"/>
  <c r="O15" i="1"/>
  <c r="P15" i="1"/>
  <c r="N16" i="1"/>
  <c r="O16" i="1"/>
  <c r="P16" i="1"/>
  <c r="P18" i="1"/>
  <c r="N19" i="1"/>
  <c r="P19" i="1"/>
  <c r="P20" i="1"/>
  <c r="N21" i="1"/>
  <c r="P21" i="1"/>
  <c r="N22" i="1"/>
  <c r="P22" i="1"/>
  <c r="P23" i="1"/>
  <c r="N24" i="1"/>
  <c r="O24" i="1"/>
  <c r="P24" i="1"/>
  <c r="P25" i="1"/>
  <c r="O26" i="1"/>
  <c r="P26" i="1"/>
  <c r="N27" i="1"/>
  <c r="O27" i="1"/>
  <c r="P27" i="1"/>
  <c r="N28" i="1"/>
  <c r="P28" i="1"/>
  <c r="N29" i="1"/>
  <c r="O29" i="1"/>
  <c r="P29" i="1"/>
  <c r="N30" i="1"/>
  <c r="O30" i="1"/>
  <c r="P30" i="1"/>
  <c r="P1" i="1"/>
  <c r="L2" i="1"/>
  <c r="M2" i="1"/>
  <c r="L4" i="1"/>
  <c r="M4" i="1"/>
  <c r="K14" i="1"/>
  <c r="L14" i="1"/>
  <c r="M14" i="1"/>
  <c r="K17" i="1"/>
  <c r="L17" i="1"/>
  <c r="M17" i="1"/>
  <c r="L19" i="1"/>
  <c r="K20" i="1"/>
  <c r="L20" i="1"/>
  <c r="K25" i="1"/>
  <c r="L25" i="1"/>
  <c r="K26" i="1"/>
  <c r="L1" i="1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L8" i="1" s="1"/>
  <c r="J8" i="1"/>
  <c r="H9" i="1"/>
  <c r="K9" i="1" s="1"/>
  <c r="I9" i="1"/>
  <c r="L9" i="1" s="1"/>
  <c r="J9" i="1"/>
  <c r="H10" i="1"/>
  <c r="I10" i="1"/>
  <c r="J10" i="1"/>
  <c r="H11" i="1"/>
  <c r="K11" i="1" s="1"/>
  <c r="I11" i="1"/>
  <c r="L11" i="1" s="1"/>
  <c r="J11" i="1"/>
  <c r="H12" i="1"/>
  <c r="K12" i="1" s="1"/>
  <c r="I12" i="1"/>
  <c r="L12" i="1" s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K18" i="1" s="1"/>
  <c r="I18" i="1"/>
  <c r="L18" i="1" s="1"/>
  <c r="J18" i="1"/>
  <c r="H19" i="1"/>
  <c r="I19" i="1"/>
  <c r="J19" i="1"/>
  <c r="H20" i="1"/>
  <c r="I20" i="1"/>
  <c r="J20" i="1"/>
  <c r="H21" i="1"/>
  <c r="I21" i="1"/>
  <c r="L21" i="1" s="1"/>
  <c r="J21" i="1"/>
  <c r="H22" i="1"/>
  <c r="I22" i="1"/>
  <c r="L22" i="1" s="1"/>
  <c r="J22" i="1"/>
  <c r="H23" i="1"/>
  <c r="K23" i="1" s="1"/>
  <c r="I23" i="1"/>
  <c r="L23" i="1" s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L28" i="1" s="1"/>
  <c r="J28" i="1"/>
  <c r="H29" i="1"/>
  <c r="I29" i="1"/>
  <c r="J29" i="1"/>
  <c r="H30" i="1"/>
  <c r="I30" i="1"/>
  <c r="J30" i="1"/>
  <c r="J1" i="1"/>
  <c r="I1" i="1"/>
  <c r="H1" i="1"/>
  <c r="M31" i="2"/>
  <c r="G61" i="4"/>
  <c r="H61" i="4"/>
  <c r="I61" i="4"/>
  <c r="F61" i="4"/>
  <c r="F2" i="4"/>
  <c r="G2" i="4"/>
  <c r="H2" i="4"/>
  <c r="I2" i="4"/>
  <c r="F3" i="4"/>
  <c r="G3" i="4"/>
  <c r="H3" i="4"/>
  <c r="I3" i="4"/>
  <c r="F4" i="4"/>
  <c r="G4" i="4"/>
  <c r="H4" i="4"/>
  <c r="I4" i="4"/>
  <c r="F5" i="4"/>
  <c r="G5" i="4"/>
  <c r="H5" i="4"/>
  <c r="I5" i="4"/>
  <c r="F6" i="4"/>
  <c r="G6" i="4"/>
  <c r="H6" i="4"/>
  <c r="I6" i="4"/>
  <c r="F7" i="4"/>
  <c r="G7" i="4"/>
  <c r="H7" i="4"/>
  <c r="I7" i="4"/>
  <c r="F8" i="4"/>
  <c r="G8" i="4"/>
  <c r="H8" i="4"/>
  <c r="I8" i="4"/>
  <c r="F9" i="4"/>
  <c r="G9" i="4"/>
  <c r="H9" i="4"/>
  <c r="I9" i="4"/>
  <c r="F10" i="4"/>
  <c r="G10" i="4"/>
  <c r="H10" i="4"/>
  <c r="I10" i="4"/>
  <c r="F11" i="4"/>
  <c r="G11" i="4"/>
  <c r="H11" i="4"/>
  <c r="I11" i="4"/>
  <c r="F12" i="4"/>
  <c r="G12" i="4"/>
  <c r="H12" i="4"/>
  <c r="I12" i="4"/>
  <c r="F13" i="4"/>
  <c r="G13" i="4"/>
  <c r="H13" i="4"/>
  <c r="I13" i="4"/>
  <c r="F14" i="4"/>
  <c r="G14" i="4"/>
  <c r="H14" i="4"/>
  <c r="I14" i="4"/>
  <c r="F15" i="4"/>
  <c r="G15" i="4"/>
  <c r="H15" i="4"/>
  <c r="I15" i="4"/>
  <c r="F16" i="4"/>
  <c r="G16" i="4"/>
  <c r="H16" i="4"/>
  <c r="I16" i="4"/>
  <c r="F17" i="4"/>
  <c r="G17" i="4"/>
  <c r="H17" i="4"/>
  <c r="I17" i="4"/>
  <c r="F18" i="4"/>
  <c r="G18" i="4"/>
  <c r="H18" i="4"/>
  <c r="I18" i="4"/>
  <c r="F19" i="4"/>
  <c r="G19" i="4"/>
  <c r="H19" i="4"/>
  <c r="I19" i="4"/>
  <c r="F20" i="4"/>
  <c r="G20" i="4"/>
  <c r="H20" i="4"/>
  <c r="I20" i="4"/>
  <c r="F21" i="4"/>
  <c r="G21" i="4"/>
  <c r="H21" i="4"/>
  <c r="I21" i="4"/>
  <c r="F22" i="4"/>
  <c r="G22" i="4"/>
  <c r="H22" i="4"/>
  <c r="I22" i="4"/>
  <c r="F23" i="4"/>
  <c r="G23" i="4"/>
  <c r="H23" i="4"/>
  <c r="I23" i="4"/>
  <c r="F24" i="4"/>
  <c r="G24" i="4"/>
  <c r="H24" i="4"/>
  <c r="I24" i="4"/>
  <c r="F25" i="4"/>
  <c r="G25" i="4"/>
  <c r="H25" i="4"/>
  <c r="I25" i="4"/>
  <c r="F26" i="4"/>
  <c r="G26" i="4"/>
  <c r="H26" i="4"/>
  <c r="I26" i="4"/>
  <c r="F27" i="4"/>
  <c r="G27" i="4"/>
  <c r="H27" i="4"/>
  <c r="I27" i="4"/>
  <c r="F28" i="4"/>
  <c r="G28" i="4"/>
  <c r="H28" i="4"/>
  <c r="I28" i="4"/>
  <c r="F29" i="4"/>
  <c r="G29" i="4"/>
  <c r="H29" i="4"/>
  <c r="I29" i="4"/>
  <c r="F30" i="4"/>
  <c r="G30" i="4"/>
  <c r="H30" i="4"/>
  <c r="I30" i="4"/>
  <c r="F31" i="4"/>
  <c r="G31" i="4"/>
  <c r="H31" i="4"/>
  <c r="I31" i="4"/>
  <c r="F32" i="4"/>
  <c r="G32" i="4"/>
  <c r="H32" i="4"/>
  <c r="I32" i="4"/>
  <c r="F33" i="4"/>
  <c r="G33" i="4"/>
  <c r="H33" i="4"/>
  <c r="I33" i="4"/>
  <c r="F34" i="4"/>
  <c r="G34" i="4"/>
  <c r="H34" i="4"/>
  <c r="I34" i="4"/>
  <c r="F35" i="4"/>
  <c r="G35" i="4"/>
  <c r="H35" i="4"/>
  <c r="I35" i="4"/>
  <c r="F36" i="4"/>
  <c r="G36" i="4"/>
  <c r="H36" i="4"/>
  <c r="I36" i="4"/>
  <c r="F37" i="4"/>
  <c r="G37" i="4"/>
  <c r="H37" i="4"/>
  <c r="I37" i="4"/>
  <c r="F38" i="4"/>
  <c r="G38" i="4"/>
  <c r="H38" i="4"/>
  <c r="I38" i="4"/>
  <c r="F39" i="4"/>
  <c r="G39" i="4"/>
  <c r="H39" i="4"/>
  <c r="I39" i="4"/>
  <c r="F40" i="4"/>
  <c r="G40" i="4"/>
  <c r="H40" i="4"/>
  <c r="I40" i="4"/>
  <c r="F41" i="4"/>
  <c r="G41" i="4"/>
  <c r="H41" i="4"/>
  <c r="I41" i="4"/>
  <c r="F42" i="4"/>
  <c r="G42" i="4"/>
  <c r="H42" i="4"/>
  <c r="I42" i="4"/>
  <c r="F43" i="4"/>
  <c r="G43" i="4"/>
  <c r="H43" i="4"/>
  <c r="I43" i="4"/>
  <c r="F44" i="4"/>
  <c r="G44" i="4"/>
  <c r="H44" i="4"/>
  <c r="I44" i="4"/>
  <c r="F45" i="4"/>
  <c r="G45" i="4"/>
  <c r="H45" i="4"/>
  <c r="I45" i="4"/>
  <c r="F46" i="4"/>
  <c r="G46" i="4"/>
  <c r="H46" i="4"/>
  <c r="I46" i="4"/>
  <c r="F47" i="4"/>
  <c r="G47" i="4"/>
  <c r="H47" i="4"/>
  <c r="I47" i="4"/>
  <c r="F48" i="4"/>
  <c r="G48" i="4"/>
  <c r="H48" i="4"/>
  <c r="I48" i="4"/>
  <c r="F49" i="4"/>
  <c r="G49" i="4"/>
  <c r="H49" i="4"/>
  <c r="I49" i="4"/>
  <c r="F50" i="4"/>
  <c r="G50" i="4"/>
  <c r="H50" i="4"/>
  <c r="I50" i="4"/>
  <c r="F51" i="4"/>
  <c r="G51" i="4"/>
  <c r="H51" i="4"/>
  <c r="I51" i="4"/>
  <c r="F52" i="4"/>
  <c r="G52" i="4"/>
  <c r="H52" i="4"/>
  <c r="I52" i="4"/>
  <c r="F53" i="4"/>
  <c r="G53" i="4"/>
  <c r="H53" i="4"/>
  <c r="I53" i="4"/>
  <c r="F54" i="4"/>
  <c r="G54" i="4"/>
  <c r="H54" i="4"/>
  <c r="I54" i="4"/>
  <c r="F55" i="4"/>
  <c r="G55" i="4"/>
  <c r="H55" i="4"/>
  <c r="I55" i="4"/>
  <c r="F56" i="4"/>
  <c r="G56" i="4"/>
  <c r="H56" i="4"/>
  <c r="I56" i="4"/>
  <c r="F57" i="4"/>
  <c r="G57" i="4"/>
  <c r="H57" i="4"/>
  <c r="I57" i="4"/>
  <c r="F58" i="4"/>
  <c r="G58" i="4"/>
  <c r="H58" i="4"/>
  <c r="I58" i="4"/>
  <c r="F59" i="4"/>
  <c r="G59" i="4"/>
  <c r="H59" i="4"/>
  <c r="I59" i="4"/>
  <c r="F60" i="4"/>
  <c r="G60" i="4"/>
  <c r="H60" i="4"/>
  <c r="I60" i="4"/>
  <c r="G1" i="4"/>
  <c r="H1" i="4"/>
  <c r="I1" i="4"/>
  <c r="F1" i="4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2" i="2"/>
</calcChain>
</file>

<file path=xl/sharedStrings.xml><?xml version="1.0" encoding="utf-8"?>
<sst xmlns="http://schemas.openxmlformats.org/spreadsheetml/2006/main" count="211" uniqueCount="90">
  <si>
    <t xml:space="preserve">. </t>
  </si>
  <si>
    <t>上海</t>
  </si>
  <si>
    <t>云南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</si>
  <si>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</si>
  <si>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</si>
  <si>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</si>
  <si>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</si>
  <si>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</si>
  <si>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</si>
  <si>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</si>
  <si>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</si>
  <si>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</si>
  <si>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</si>
  <si>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</si>
  <si>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</si>
  <si>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</si>
  <si>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</si>
  <si>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</si>
  <si>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</si>
  <si>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</si>
  <si>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</si>
  <si>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</si>
  <si>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</si>
  <si>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</si>
  <si>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西藏</t>
  </si>
  <si>
    <t>贵州</t>
  </si>
  <si>
    <t>辽宁</t>
  </si>
  <si>
    <t>重庆</t>
  </si>
  <si>
    <t>陕西</t>
  </si>
  <si>
    <t>青海</t>
  </si>
  <si>
    <t>黑龙江</t>
  </si>
  <si>
    <t>省份</t>
  </si>
  <si>
    <t>省份</t>
    <phoneticPr fontId="1" type="noConversion"/>
  </si>
  <si>
    <t>高中及以下</t>
  </si>
  <si>
    <t>高中及以下</t>
    <phoneticPr fontId="1" type="noConversion"/>
  </si>
  <si>
    <t>大专学历</t>
  </si>
  <si>
    <t>大专学历</t>
    <phoneticPr fontId="1" type="noConversion"/>
  </si>
  <si>
    <t>本科学历</t>
  </si>
  <si>
    <t>研究生及以上</t>
  </si>
  <si>
    <t>本科及以上</t>
  </si>
  <si>
    <t>本科及以上</t>
    <phoneticPr fontId="1" type="noConversion"/>
  </si>
  <si>
    <t>省份</t>
    <phoneticPr fontId="1" type="noConversion"/>
  </si>
  <si>
    <t>回归后的系数</t>
    <phoneticPr fontId="1" type="noConversion"/>
  </si>
  <si>
    <t>北京</t>
    <phoneticPr fontId="1" type="noConversion"/>
  </si>
  <si>
    <t>宁夏</t>
    <phoneticPr fontId="1" type="noConversion"/>
  </si>
  <si>
    <t>宁夏</t>
    <phoneticPr fontId="1" type="noConversion"/>
  </si>
  <si>
    <t>本科及以上</t>
    <phoneticPr fontId="1" type="noConversion"/>
  </si>
  <si>
    <t>本科学历</t>
    <phoneticPr fontId="1" type="noConversion"/>
  </si>
  <si>
    <t>研究生及以上</t>
    <phoneticPr fontId="1" type="noConversion"/>
  </si>
  <si>
    <t>回归后的系数</t>
  </si>
  <si>
    <t>0.0131*</t>
  </si>
  <si>
    <t>0.0316***</t>
  </si>
  <si>
    <t>0.257**</t>
  </si>
  <si>
    <t>0.167**</t>
  </si>
  <si>
    <t>0.0507***</t>
  </si>
  <si>
    <t>0.166*</t>
  </si>
  <si>
    <t>0.0127**</t>
  </si>
  <si>
    <t>-0.0295*</t>
  </si>
  <si>
    <t>0.367*</t>
  </si>
  <si>
    <t>0.0168**</t>
  </si>
  <si>
    <t>0.0388***</t>
  </si>
  <si>
    <t>0.0164***</t>
  </si>
  <si>
    <t>0.0207***</t>
  </si>
  <si>
    <t>0.0137**</t>
  </si>
  <si>
    <t>0.0186***</t>
  </si>
  <si>
    <t>0.0159**</t>
  </si>
  <si>
    <t>0.0188**</t>
  </si>
  <si>
    <t>-0.0324*</t>
  </si>
  <si>
    <t>0.0353***</t>
  </si>
  <si>
    <t>0.0349***</t>
  </si>
  <si>
    <t>0.0344**</t>
  </si>
  <si>
    <t>0.0189***</t>
  </si>
  <si>
    <t>0.0244***</t>
  </si>
  <si>
    <t>0.299***</t>
  </si>
  <si>
    <t>0.0335***</t>
  </si>
  <si>
    <t>0.0276***</t>
  </si>
  <si>
    <t>0.0270**</t>
  </si>
  <si>
    <t>0.0110*</t>
  </si>
  <si>
    <t>0.0191**</t>
  </si>
  <si>
    <t>0.0143**</t>
  </si>
  <si>
    <t>0.163*</t>
  </si>
  <si>
    <t>0.0269**</t>
  </si>
  <si>
    <t>0.0132**</t>
  </si>
  <si>
    <t>0.0169**</t>
  </si>
  <si>
    <t>0.266***</t>
  </si>
  <si>
    <t>0.0118*</t>
  </si>
  <si>
    <t>0.0422***</t>
  </si>
  <si>
    <t>0.0146**</t>
  </si>
  <si>
    <t>0.0480***</t>
  </si>
  <si>
    <t>0.0134*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</si>
</sst>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 wrapText="1"/>
    </xf>
    <xf numFmtId="0" fontId="0" fillId="0" borderId="0" xfId="0" applyFill="1"/>
    <xf numFmtId="0" fontId="2" fillId="0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高中及以下</c:v>
          </c:tx>
          <c:spPr>
            <a:ln w="15875" cap="rnd">
              <a:solidFill>
                <a:sysClr val="window" lastClr="FFFFFF">
                  <a:lumMod val="7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Sheet1!$B$1:$B$30</c:f>
              <c:numCache>
                <c:formatCode>General</c:formatCode>
                <c:ptCount val="30"/>
                <c:pt idx="0">
                  <c:v>1.34273E-2</c:v>
                </c:pt>
                <c:pt idx="1">
                  <c:v>7.1777999999999998E-3</c:v>
                </c:pt>
                <c:pt idx="2">
                  <c:v>3.8643000000000002E-3</c:v>
                </c:pt>
                <c:pt idx="3">
                  <c:v>7.3293999999999998E-3</c:v>
                </c:pt>
                <c:pt idx="4">
                  <c:v>1.2748000000000001E-2</c:v>
                </c:pt>
                <c:pt idx="5">
                  <c:v>1.1565600000000001E-2</c:v>
                </c:pt>
                <c:pt idx="6">
                  <c:v>1.1572000000000001E-2</c:v>
                </c:pt>
                <c:pt idx="7">
                  <c:v>1.6794699999999999E-2</c:v>
                </c:pt>
                <c:pt idx="8">
                  <c:v>1.6402699999999999E-2</c:v>
                </c:pt>
                <c:pt idx="9">
                  <c:v>6.3797000000000003E-3</c:v>
                </c:pt>
                <c:pt idx="10">
                  <c:v>1.36709E-2</c:v>
                </c:pt>
                <c:pt idx="11">
                  <c:v>1.5877700000000002E-2</c:v>
                </c:pt>
                <c:pt idx="12">
                  <c:v>7.3785999999999999E-3</c:v>
                </c:pt>
                <c:pt idx="13">
                  <c:v>3.5300400000000003E-2</c:v>
                </c:pt>
                <c:pt idx="14">
                  <c:v>-1.9809999999999999E-4</c:v>
                </c:pt>
                <c:pt idx="15">
                  <c:v>1.0455900000000001E-2</c:v>
                </c:pt>
                <c:pt idx="16">
                  <c:v>1.8870399999999999E-2</c:v>
                </c:pt>
                <c:pt idx="17">
                  <c:v>3.35021E-2</c:v>
                </c:pt>
                <c:pt idx="18">
                  <c:v>5.3863000000000001E-3</c:v>
                </c:pt>
                <c:pt idx="19">
                  <c:v>1.1031300000000001E-2</c:v>
                </c:pt>
                <c:pt idx="20">
                  <c:v>7.0242000000000004E-3</c:v>
                </c:pt>
                <c:pt idx="21">
                  <c:v>-4.2289999999999998E-4</c:v>
                </c:pt>
                <c:pt idx="22">
                  <c:v>1.31576E-2</c:v>
                </c:pt>
                <c:pt idx="23">
                  <c:v>-2.3622000000000001E-3</c:v>
                </c:pt>
                <c:pt idx="24">
                  <c:v>1.1768499999999999E-2</c:v>
                </c:pt>
                <c:pt idx="25">
                  <c:v>1.46035E-2</c:v>
                </c:pt>
                <c:pt idx="26">
                  <c:v>-4.1668E-3</c:v>
                </c:pt>
                <c:pt idx="27">
                  <c:v>-3.5360999999999999E-3</c:v>
                </c:pt>
                <c:pt idx="28">
                  <c:v>6.0445999999999998E-3</c:v>
                </c:pt>
                <c:pt idx="29">
                  <c:v>6.3137999999999996E-3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F-4846-B16C-F3AEF897CA76}"/>
            </c:ext>
          </c:extLst>
        </c:ser>
        <c:ser>
          <c:idx val="1"/>
          <c:order val="1"/>
          <c:tx>
            <c:v>大专学历</c:v>
          </c:tx>
          <c:spPr>
            <a:ln w="15875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Sheet1!$C$1:$C$30</c:f>
              <c:numCache>
                <c:formatCode>General</c:formatCode>
                <c:ptCount val="30"/>
                <c:pt idx="0">
                  <c:v>1.30527E-2</c:v>
                </c:pt>
                <c:pt idx="1">
                  <c:v>3.1575400000000003E-2</c:v>
                </c:pt>
                <c:pt idx="2">
                  <c:v>9.0512000000000006E-3</c:v>
                </c:pt>
                <c:pt idx="3">
                  <c:v>5.0743299999999998E-2</c:v>
                </c:pt>
                <c:pt idx="4">
                  <c:v>8.2959999999999996E-3</c:v>
                </c:pt>
                <c:pt idx="5">
                  <c:v>-1.7508999999999999E-3</c:v>
                </c:pt>
                <c:pt idx="6">
                  <c:v>1.7242E-2</c:v>
                </c:pt>
                <c:pt idx="7">
                  <c:v>3.8803499999999998E-2</c:v>
                </c:pt>
                <c:pt idx="8">
                  <c:v>2.0728400000000001E-2</c:v>
                </c:pt>
                <c:pt idx="9">
                  <c:v>2.2174E-3</c:v>
                </c:pt>
                <c:pt idx="10">
                  <c:v>1.86337E-2</c:v>
                </c:pt>
                <c:pt idx="11">
                  <c:v>1.8824500000000001E-2</c:v>
                </c:pt>
                <c:pt idx="12">
                  <c:v>1.2532099999999999E-2</c:v>
                </c:pt>
                <c:pt idx="13">
                  <c:v>3.4934300000000001E-2</c:v>
                </c:pt>
                <c:pt idx="14">
                  <c:v>8.2924000000000001E-3</c:v>
                </c:pt>
                <c:pt idx="15">
                  <c:v>8.0888000000000002E-3</c:v>
                </c:pt>
                <c:pt idx="16">
                  <c:v>2.4373700000000002E-2</c:v>
                </c:pt>
                <c:pt idx="17">
                  <c:v>2.7616000000000002E-2</c:v>
                </c:pt>
                <c:pt idx="18">
                  <c:v>2.7013100000000002E-2</c:v>
                </c:pt>
                <c:pt idx="19">
                  <c:v>1.9143199999999999E-2</c:v>
                </c:pt>
                <c:pt idx="20">
                  <c:v>1.42609E-2</c:v>
                </c:pt>
                <c:pt idx="21">
                  <c:v>2.69235E-2</c:v>
                </c:pt>
                <c:pt idx="22">
                  <c:v>1.6877799999999998E-2</c:v>
                </c:pt>
                <c:pt idx="23">
                  <c:v>1.08746E-2</c:v>
                </c:pt>
                <c:pt idx="24">
                  <c:v>4.2249399999999999E-2</c:v>
                </c:pt>
                <c:pt idx="25">
                  <c:v>-2.13E-4</c:v>
                </c:pt>
                <c:pt idx="26">
                  <c:v>5.5472999999999998E-3</c:v>
                </c:pt>
                <c:pt idx="27">
                  <c:v>4.7998899999999997E-2</c:v>
                </c:pt>
                <c:pt idx="28">
                  <c:v>1.3761000000000001E-2</c:v>
                </c:pt>
                <c:pt idx="29">
                  <c:v>-3.0022E-3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F-4846-B16C-F3AEF897CA76}"/>
            </c:ext>
          </c:extLst>
        </c:ser>
        <c:ser>
          <c:idx val="2"/>
          <c:order val="2"/>
          <c:tx>
            <c:v>大学及以上</c:v>
          </c:tx>
          <c:spPr>
            <a:ln w="15875" cap="rnd">
              <a:solidFill>
                <a:sysClr val="windowText" lastClr="000000">
                  <a:lumMod val="65000"/>
                  <a:lumOff val="35000"/>
                </a:sysClr>
              </a:solidFill>
              <a:round/>
            </a:ln>
            <a:effectLst/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Sheet1!$D$1:$D$30</c:f>
              <c:numCache>
                <c:formatCode>General</c:formatCode>
                <c:ptCount val="30"/>
                <c:pt idx="0">
                  <c:v>-1.6137599999999998E-2</c:v>
                </c:pt>
                <c:pt idx="1">
                  <c:v>3.00857E-2</c:v>
                </c:pt>
                <c:pt idx="2">
                  <c:v>1.49848E-2</c:v>
                </c:pt>
                <c:pt idx="3">
                  <c:v>3.2018999999999999E-2</c:v>
                </c:pt>
                <c:pt idx="4">
                  <c:v>2.6175E-3</c:v>
                </c:pt>
                <c:pt idx="5">
                  <c:v>-2.56219E-2</c:v>
                </c:pt>
                <c:pt idx="6">
                  <c:v>-1.3939E-2</c:v>
                </c:pt>
                <c:pt idx="7">
                  <c:v>8.4668E-3</c:v>
                </c:pt>
                <c:pt idx="8">
                  <c:v>1.21888E-2</c:v>
                </c:pt>
                <c:pt idx="9">
                  <c:v>-1.47432E-2</c:v>
                </c:pt>
                <c:pt idx="10">
                  <c:v>1.3468300000000001E-2</c:v>
                </c:pt>
                <c:pt idx="11">
                  <c:v>-1.38534E-2</c:v>
                </c:pt>
                <c:pt idx="12">
                  <c:v>-2.9316700000000001E-2</c:v>
                </c:pt>
                <c:pt idx="13">
                  <c:v>3.76967E-2</c:v>
                </c:pt>
                <c:pt idx="14">
                  <c:v>4.3289000000000001E-3</c:v>
                </c:pt>
                <c:pt idx="15">
                  <c:v>9.5569999999999997E-4</c:v>
                </c:pt>
                <c:pt idx="16">
                  <c:v>4.0156600000000001E-2</c:v>
                </c:pt>
                <c:pt idx="17">
                  <c:v>1.6633599999999998E-2</c:v>
                </c:pt>
                <c:pt idx="18">
                  <c:v>-5.2937000000000001E-3</c:v>
                </c:pt>
                <c:pt idx="19">
                  <c:v>-1.25235E-2</c:v>
                </c:pt>
                <c:pt idx="20">
                  <c:v>-9.6740999999999997E-3</c:v>
                </c:pt>
                <c:pt idx="21">
                  <c:v>2.71647E-2</c:v>
                </c:pt>
                <c:pt idx="22">
                  <c:v>5.7647999999999996E-3</c:v>
                </c:pt>
                <c:pt idx="23">
                  <c:v>2.35123E-2</c:v>
                </c:pt>
                <c:pt idx="24">
                  <c:v>1.6262800000000001E-2</c:v>
                </c:pt>
                <c:pt idx="25">
                  <c:v>5.8951000000000003E-3</c:v>
                </c:pt>
                <c:pt idx="26">
                  <c:v>-1.6595E-3</c:v>
                </c:pt>
                <c:pt idx="27">
                  <c:v>-1.054E-4</c:v>
                </c:pt>
                <c:pt idx="28">
                  <c:v>2.0815400000000001E-2</c:v>
                </c:pt>
                <c:pt idx="29">
                  <c:v>1.50051E-2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A5-4F07-8E99-2F7E1DDF012D}"/>
            </c:ext>
          </c:extLst>
        </c:ser>
        <c:ser>
          <c:idx val="3"/>
          <c:order val="3"/>
          <c:spPr>
            <a:ln w="28575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ysClr val="window" lastClr="FFFFFF">
                  <a:lumMod val="65000"/>
                </a:sysClr>
              </a:solidFill>
              <a:ln w="9525">
                <a:noFill/>
              </a:ln>
              <a:effectLst/>
            </c:spPr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Sheet1!$T$1:$T$30</c:f>
              <c:numCache>
                <c:formatCode>General</c:formatCode>
                <c:ptCount val="30"/>
                <c:pt idx="0">
                  <c:v>1.34273E-2</c:v>
                </c:pt>
                <c:pt idx="4">
                  <c:v>1.2748000000000001E-2</c:v>
                </c:pt>
                <c:pt idx="7">
                  <c:v>1.6794699999999999E-2</c:v>
                </c:pt>
                <c:pt idx="8">
                  <c:v>1.6402699999999999E-2</c:v>
                </c:pt>
                <c:pt idx="10">
                  <c:v>1.36709E-2</c:v>
                </c:pt>
                <c:pt idx="11">
                  <c:v>1.5877700000000002E-2</c:v>
                </c:pt>
                <c:pt idx="13">
                  <c:v>3.5300400000000003E-2</c:v>
                </c:pt>
                <c:pt idx="16">
                  <c:v>1.8870399999999999E-2</c:v>
                </c:pt>
                <c:pt idx="17">
                  <c:v>3.35021E-2</c:v>
                </c:pt>
                <c:pt idx="19">
                  <c:v>1.1031300000000001E-2</c:v>
                </c:pt>
                <c:pt idx="22">
                  <c:v>1.31576E-2</c:v>
                </c:pt>
                <c:pt idx="24">
                  <c:v>1.1768499999999999E-2</c:v>
                </c:pt>
                <c:pt idx="25">
                  <c:v>1.46035E-2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CA4-4DD1-B90F-DD785C9185D2}"/>
            </c:ext>
          </c:extLst>
        </c:ser>
        <c:ser>
          <c:idx val="4"/>
          <c:order val="4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Sheet1!$U$1:$U$30</c:f>
              <c:numCache>
                <c:formatCode>General</c:formatCode>
                <c:ptCount val="30"/>
                <c:pt idx="1">
                  <c:v>7.1777999999999998E-3</c:v>
                </c:pt>
                <c:pt idx="2">
                  <c:v>3.8643000000000002E-3</c:v>
                </c:pt>
                <c:pt idx="3">
                  <c:v>7.3293999999999998E-3</c:v>
                </c:pt>
                <c:pt idx="5">
                  <c:v>1.1565600000000001E-2</c:v>
                </c:pt>
                <c:pt idx="6">
                  <c:v>1.1572000000000001E-2</c:v>
                </c:pt>
                <c:pt idx="9">
                  <c:v>6.3797000000000003E-3</c:v>
                </c:pt>
                <c:pt idx="12">
                  <c:v>7.3785999999999999E-3</c:v>
                </c:pt>
                <c:pt idx="14">
                  <c:v>-1.9809999999999999E-4</c:v>
                </c:pt>
                <c:pt idx="15">
                  <c:v>1.0455900000000001E-2</c:v>
                </c:pt>
                <c:pt idx="18">
                  <c:v>5.3863000000000001E-3</c:v>
                </c:pt>
                <c:pt idx="20">
                  <c:v>7.0242000000000004E-3</c:v>
                </c:pt>
                <c:pt idx="21">
                  <c:v>-4.2289999999999998E-4</c:v>
                </c:pt>
                <c:pt idx="23">
                  <c:v>-2.3622000000000001E-3</c:v>
                </c:pt>
                <c:pt idx="26">
                  <c:v>-4.1668E-3</c:v>
                </c:pt>
                <c:pt idx="27">
                  <c:v>-3.5360999999999999E-3</c:v>
                </c:pt>
                <c:pt idx="28">
                  <c:v>6.0445999999999998E-3</c:v>
                </c:pt>
                <c:pt idx="29">
                  <c:v>6.3137999999999996E-3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CA4-4DD1-B90F-DD785C9185D2}"/>
            </c:ext>
          </c:extLst>
        </c:ser>
        <c:ser>
          <c:idx val="5"/>
          <c:order val="5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ysClr val="window" lastClr="FFFFFF">
                  <a:lumMod val="50000"/>
                </a:sysClr>
              </a:solidFill>
              <a:ln w="9525">
                <a:noFill/>
              </a:ln>
              <a:effectLst/>
            </c:spPr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Sheet1!$W$1:$W$30</c:f>
              <c:numCache>
                <c:formatCode>General</c:formatCode>
                <c:ptCount val="30"/>
                <c:pt idx="0">
                  <c:v>1.30527E-2</c:v>
                </c:pt>
                <c:pt idx="1">
                  <c:v>3.1575400000000003E-2</c:v>
                </c:pt>
                <c:pt idx="3">
                  <c:v>5.0743299999999998E-2</c:v>
                </c:pt>
                <c:pt idx="7">
                  <c:v>3.8803499999999998E-2</c:v>
                </c:pt>
                <c:pt idx="8">
                  <c:v>2.0728400000000001E-2</c:v>
                </c:pt>
                <c:pt idx="10">
                  <c:v>1.86337E-2</c:v>
                </c:pt>
                <c:pt idx="11">
                  <c:v>1.8824500000000001E-2</c:v>
                </c:pt>
                <c:pt idx="13">
                  <c:v>3.4934300000000001E-2</c:v>
                </c:pt>
                <c:pt idx="16">
                  <c:v>2.4373700000000002E-2</c:v>
                </c:pt>
                <c:pt idx="17">
                  <c:v>2.7616000000000002E-2</c:v>
                </c:pt>
                <c:pt idx="18">
                  <c:v>2.7013100000000002E-2</c:v>
                </c:pt>
                <c:pt idx="19">
                  <c:v>1.9143199999999999E-2</c:v>
                </c:pt>
                <c:pt idx="20">
                  <c:v>1.42609E-2</c:v>
                </c:pt>
                <c:pt idx="21">
                  <c:v>2.69235E-2</c:v>
                </c:pt>
                <c:pt idx="22">
                  <c:v>1.6877799999999998E-2</c:v>
                </c:pt>
                <c:pt idx="24">
                  <c:v>4.2249399999999999E-2</c:v>
                </c:pt>
                <c:pt idx="27">
                  <c:v>4.7998899999999997E-2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CA4-4DD1-B90F-DD785C9185D2}"/>
            </c:ext>
          </c:extLst>
        </c:ser>
        <c:ser>
          <c:idx val="6"/>
          <c:order val="6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Sheet1!$X$1:$X$30</c:f>
              <c:numCache>
                <c:formatCode>General</c:formatCode>
                <c:ptCount val="30"/>
                <c:pt idx="2">
                  <c:v>9.0512000000000006E-3</c:v>
                </c:pt>
                <c:pt idx="4">
                  <c:v>8.2959999999999996E-3</c:v>
                </c:pt>
                <c:pt idx="5">
                  <c:v>-1.7508999999999999E-3</c:v>
                </c:pt>
                <c:pt idx="6">
                  <c:v>1.7242E-2</c:v>
                </c:pt>
                <c:pt idx="9">
                  <c:v>2.2174E-3</c:v>
                </c:pt>
                <c:pt idx="12">
                  <c:v>1.2532099999999999E-2</c:v>
                </c:pt>
                <c:pt idx="14">
                  <c:v>8.2924000000000001E-3</c:v>
                </c:pt>
                <c:pt idx="15">
                  <c:v>8.0888000000000002E-3</c:v>
                </c:pt>
                <c:pt idx="23">
                  <c:v>1.08746E-2</c:v>
                </c:pt>
                <c:pt idx="25">
                  <c:v>-2.13E-4</c:v>
                </c:pt>
                <c:pt idx="26">
                  <c:v>5.5472999999999998E-3</c:v>
                </c:pt>
                <c:pt idx="28">
                  <c:v>1.3761000000000001E-2</c:v>
                </c:pt>
                <c:pt idx="29">
                  <c:v>-3.0022E-3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CA4-4DD1-B90F-DD785C9185D2}"/>
            </c:ext>
          </c:extLst>
        </c:ser>
        <c:ser>
          <c:idx val="7"/>
          <c:order val="7"/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Sheet1!$Z$1:$Z$30</c:f>
              <c:numCache>
                <c:formatCode>General</c:formatCode>
                <c:ptCount val="30"/>
                <c:pt idx="0">
                  <c:v>-1.6137599999999998E-2</c:v>
                </c:pt>
                <c:pt idx="2">
                  <c:v>1.49848E-2</c:v>
                </c:pt>
                <c:pt idx="4">
                  <c:v>2.6175E-3</c:v>
                </c:pt>
                <c:pt idx="5">
                  <c:v>-2.56219E-2</c:v>
                </c:pt>
                <c:pt idx="6">
                  <c:v>-1.3939E-2</c:v>
                </c:pt>
                <c:pt idx="7">
                  <c:v>8.4668E-3</c:v>
                </c:pt>
                <c:pt idx="8">
                  <c:v>1.21888E-2</c:v>
                </c:pt>
                <c:pt idx="9">
                  <c:v>-1.47432E-2</c:v>
                </c:pt>
                <c:pt idx="10">
                  <c:v>1.3468300000000001E-2</c:v>
                </c:pt>
                <c:pt idx="11">
                  <c:v>-1.38534E-2</c:v>
                </c:pt>
                <c:pt idx="12">
                  <c:v>-2.9316700000000001E-2</c:v>
                </c:pt>
                <c:pt idx="14">
                  <c:v>4.3289000000000001E-3</c:v>
                </c:pt>
                <c:pt idx="15">
                  <c:v>9.5569999999999997E-4</c:v>
                </c:pt>
                <c:pt idx="17">
                  <c:v>1.6633599999999998E-2</c:v>
                </c:pt>
                <c:pt idx="18">
                  <c:v>-5.2937000000000001E-3</c:v>
                </c:pt>
                <c:pt idx="19">
                  <c:v>-1.25235E-2</c:v>
                </c:pt>
                <c:pt idx="20">
                  <c:v>-9.6740999999999997E-3</c:v>
                </c:pt>
                <c:pt idx="21">
                  <c:v>2.71647E-2</c:v>
                </c:pt>
                <c:pt idx="22">
                  <c:v>5.7647999999999996E-3</c:v>
                </c:pt>
                <c:pt idx="23">
                  <c:v>2.35123E-2</c:v>
                </c:pt>
                <c:pt idx="24">
                  <c:v>1.6262800000000001E-2</c:v>
                </c:pt>
                <c:pt idx="25">
                  <c:v>5.8951000000000003E-3</c:v>
                </c:pt>
                <c:pt idx="26">
                  <c:v>-1.6595E-3</c:v>
                </c:pt>
                <c:pt idx="27">
                  <c:v>-1.054E-4</c:v>
                </c:pt>
                <c:pt idx="28">
                  <c:v>2.0815400000000001E-2</c:v>
                </c:pt>
                <c:pt idx="29">
                  <c:v>1.50051E-2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CA4-4DD1-B90F-DD785C9185D2}"/>
            </c:ext>
          </c:extLst>
        </c:ser>
        <c:ser>
          <c:idx val="8"/>
          <c:order val="8"/>
          <c:spPr>
            <a:ln w="2857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ysClr val="windowText" lastClr="000000">
                  <a:lumMod val="65000"/>
                  <a:lumOff val="35000"/>
                </a:sysClr>
              </a:solidFill>
              <a:ln w="9525">
                <a:noFill/>
              </a:ln>
              <a:effectLst/>
            </c:spPr>
          </c:marker>
          <c:cat>
            <c:strRef>
              <c:f>Sheet1!$A$1:$A$30</c:f>
              <c:strCache>
                <c:ptCount val="30"/>
                <c:pt idx="0">
                  <c:v>上海</c:v>
                </c:pt>
                <c:pt idx="1">
                  <c:v>云南</c:v>
                </c:pt>
                <c:pt idx="2">
                  <c:v>北京</c:v>
                </c:pt>
                <c:pt idx="3">
                  <c:v>吉林</c:v>
                </c:pt>
                <c:pt idx="4">
                  <c:v>四川</c:v>
                </c:pt>
                <c:pt idx="5">
                  <c:v>天津</c:v>
                </c:pt>
                <c:pt idx="6">
                  <c:v>宁夏</c:v>
                </c:pt>
                <c:pt idx="7">
                  <c:v>安徽</c:v>
                </c:pt>
                <c:pt idx="8">
                  <c:v>山东</c:v>
                </c:pt>
                <c:pt idx="9">
                  <c:v>山西</c:v>
                </c:pt>
                <c:pt idx="10">
                  <c:v>广东</c:v>
                </c:pt>
                <c:pt idx="11">
                  <c:v>广西</c:v>
                </c:pt>
                <c:pt idx="12">
                  <c:v>新疆</c:v>
                </c:pt>
                <c:pt idx="13">
                  <c:v>江苏</c:v>
                </c:pt>
                <c:pt idx="14">
                  <c:v>江西</c:v>
                </c:pt>
                <c:pt idx="15">
                  <c:v>河北</c:v>
                </c:pt>
                <c:pt idx="16">
                  <c:v>河南</c:v>
                </c:pt>
                <c:pt idx="17">
                  <c:v>浙江</c:v>
                </c:pt>
                <c:pt idx="18">
                  <c:v>海南</c:v>
                </c:pt>
                <c:pt idx="19">
                  <c:v>湖北</c:v>
                </c:pt>
                <c:pt idx="20">
                  <c:v>湖南</c:v>
                </c:pt>
                <c:pt idx="21">
                  <c:v>甘肃</c:v>
                </c:pt>
                <c:pt idx="22">
                  <c:v>福建</c:v>
                </c:pt>
                <c:pt idx="23">
                  <c:v>西藏</c:v>
                </c:pt>
                <c:pt idx="24">
                  <c:v>贵州</c:v>
                </c:pt>
                <c:pt idx="25">
                  <c:v>辽宁</c:v>
                </c:pt>
                <c:pt idx="26">
                  <c:v>重庆</c:v>
                </c:pt>
                <c:pt idx="27">
                  <c:v>陕西</c:v>
                </c:pt>
                <c:pt idx="28">
                  <c:v>青海</c:v>
                </c:pt>
                <c:pt idx="29">
                  <c:v>黑龙江</c:v>
                </c:pt>
              </c:strCache>
            </c:strRef>
          </c:cat>
          <c:val>
            <c:numRef>
              <c:f>Sheet1!$AA$1:$AA$30</c:f>
              <c:numCache>
                <c:formatCode>General</c:formatCode>
                <c:ptCount val="30"/>
                <c:pt idx="1">
                  <c:v>3.00857E-2</c:v>
                </c:pt>
                <c:pt idx="3">
                  <c:v>3.2018999999999999E-2</c:v>
                </c:pt>
                <c:pt idx="13">
                  <c:v>3.76967E-2</c:v>
                </c:pt>
                <c:pt idx="16">
                  <c:v>4.0156600000000001E-2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CA4-4DD1-B90F-DD785C918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316088"/>
        <c:axId val="945317264"/>
      </c:lineChart>
      <c:catAx>
        <c:axId val="945316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5317264"/>
        <c:crosses val="autoZero"/>
        <c:auto val="1"/>
        <c:lblAlgn val="ctr"/>
        <c:lblOffset val="100"/>
        <c:noMultiLvlLbl val="0"/>
      </c:catAx>
      <c:valAx>
        <c:axId val="945317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94531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563880</xdr:colOff>
      <xdr:row>34</xdr:row>
      <xdr:rowOff>125730</xdr:rowOff>
    </xdr:from>
    <xdr:to>
      <xdr:col>23</xdr:col>
      <xdr:colOff>480060</xdr:colOff>
      <xdr:row>56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ExcelPro_wsj_colors6">
      <a:dk1>
        <a:sysClr val="windowText" lastClr="000000"/>
      </a:dk1>
      <a:lt1>
        <a:sysClr val="window" lastClr="FFFFFF"/>
      </a:lt1>
      <a:dk2>
        <a:srgbClr val="1F497D"/>
      </a:dk2>
      <a:lt2>
        <a:srgbClr val="F8F2E4"/>
      </a:lt2>
      <a:accent1>
        <a:srgbClr val="C72E29"/>
      </a:accent1>
      <a:accent2>
        <a:srgbClr val="016392"/>
      </a:accent2>
      <a:accent3>
        <a:srgbClr val="BE9C2E"/>
      </a:accent3>
      <a:accent4>
        <a:srgbClr val="098154"/>
      </a:accent4>
      <a:accent5>
        <a:srgbClr val="FB832D"/>
      </a:accent5>
      <a:accent6>
        <a:srgbClr val="000000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thinkcell_smokeblue">
    <a:dk1>
      <a:sysClr val="windowText" lastClr="000000"/>
    </a:dk1>
    <a:lt1>
      <a:sysClr val="window" lastClr="FFFFFF"/>
    </a:lt1>
    <a:dk2>
      <a:srgbClr val="C30C3E"/>
    </a:dk2>
    <a:lt2>
      <a:srgbClr val="007770"/>
    </a:lt2>
    <a:accent1>
      <a:srgbClr val="DFE5EF"/>
    </a:accent1>
    <a:accent2>
      <a:srgbClr val="C3CFE1"/>
    </a:accent2>
    <a:accent3>
      <a:srgbClr val="9DB1CF"/>
    </a:accent3>
    <a:accent4>
      <a:srgbClr val="6F8DB9"/>
    </a:accent4>
    <a:accent5>
      <a:srgbClr val="4C6C9C"/>
    </a:accent5>
    <a:accent6>
      <a:srgbClr val="364D6E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topLeftCell="A19" zoomScaleNormal="100" workbookViewId="0">
      <selection activeCell="Q34" sqref="Q34"/>
    </sheetView>
  </sheetViews>
  <sheetFormatPr defaultRowHeight="13.8" x14ac:dyDescent="0.25"/>
  <sheetData>
    <row r="1" spans="1:27" ht="15.6" x14ac:dyDescent="0.25">
      <c r="A1" s="1" t="s">
        <v>1</v>
      </c>
      <c r="B1">
        <v>1.34273E-2</v>
      </c>
      <c r="C1">
        <v>1.30527E-2</v>
      </c>
      <c r="D1">
        <v>-1.6137599999999998E-2</v>
      </c>
      <c r="E1">
        <v>7.4999999999999997E-2</v>
      </c>
      <c r="F1">
        <v>9.6000000000000002E-2</v>
      </c>
      <c r="G1">
        <v>0.247</v>
      </c>
      <c r="H1">
        <f>IF(E1&lt;0.1,1,0)</f>
        <v>1</v>
      </c>
      <c r="I1">
        <f>IF(F1&lt;0.1,1,0)</f>
        <v>1</v>
      </c>
      <c r="J1">
        <f>IF(G1&lt;0.1,1,0)</f>
        <v>0</v>
      </c>
      <c r="K1">
        <f>B1*H1</f>
        <v>1.34273E-2</v>
      </c>
      <c r="L1">
        <f t="shared" ref="L1" si="0">C1*I1</f>
        <v>1.30527E-2</v>
      </c>
      <c r="P1">
        <f t="shared" ref="P1" si="1">D1-M1</f>
        <v>-1.6137599999999998E-2</v>
      </c>
      <c r="T1">
        <v>1.34273E-2</v>
      </c>
      <c r="W1">
        <v>1.30527E-2</v>
      </c>
      <c r="Z1">
        <v>-1.6137599999999998E-2</v>
      </c>
    </row>
    <row r="2" spans="1:27" ht="15.6" x14ac:dyDescent="0.25">
      <c r="A2" s="1" t="s">
        <v>2</v>
      </c>
      <c r="B2">
        <v>7.1777999999999998E-3</v>
      </c>
      <c r="C2">
        <v>3.1575400000000003E-2</v>
      </c>
      <c r="D2">
        <v>3.00857E-2</v>
      </c>
      <c r="E2">
        <v>0.311</v>
      </c>
      <c r="F2">
        <v>1E-3</v>
      </c>
      <c r="G2">
        <v>7.1999999999999995E-2</v>
      </c>
      <c r="H2">
        <f t="shared" ref="H2:H30" si="2">IF(E2&lt;0.1,1,0)</f>
        <v>0</v>
      </c>
      <c r="I2">
        <f t="shared" ref="I2:I30" si="3">IF(F2&lt;0.1,1,0)</f>
        <v>1</v>
      </c>
      <c r="J2">
        <f t="shared" ref="J2:J30" si="4">IF(G2&lt;0.1,1,0)</f>
        <v>1</v>
      </c>
      <c r="L2">
        <f t="shared" ref="L2:L28" si="5">C2*I2</f>
        <v>3.1575400000000003E-2</v>
      </c>
      <c r="M2">
        <f t="shared" ref="M2:M17" si="6">D2*J2</f>
        <v>3.00857E-2</v>
      </c>
      <c r="N2">
        <f t="shared" ref="N2:N30" si="7">B2-K2</f>
        <v>7.1777999999999998E-3</v>
      </c>
      <c r="U2">
        <v>7.1777999999999998E-3</v>
      </c>
      <c r="W2">
        <v>3.1575400000000003E-2</v>
      </c>
      <c r="AA2">
        <v>3.00857E-2</v>
      </c>
    </row>
    <row r="3" spans="1:27" ht="15.6" x14ac:dyDescent="0.25">
      <c r="A3" s="1" t="s">
        <v>3</v>
      </c>
      <c r="B3">
        <v>3.8643000000000002E-3</v>
      </c>
      <c r="C3">
        <v>9.0512000000000006E-3</v>
      </c>
      <c r="D3">
        <v>1.49848E-2</v>
      </c>
      <c r="E3">
        <v>0.60799999999999998</v>
      </c>
      <c r="F3">
        <v>0.218</v>
      </c>
      <c r="G3">
        <v>0.26500000000000001</v>
      </c>
      <c r="H3">
        <f t="shared" si="2"/>
        <v>0</v>
      </c>
      <c r="I3">
        <f t="shared" si="3"/>
        <v>0</v>
      </c>
      <c r="J3">
        <f t="shared" si="4"/>
        <v>0</v>
      </c>
      <c r="N3">
        <f t="shared" si="7"/>
        <v>3.8643000000000002E-3</v>
      </c>
      <c r="O3">
        <f t="shared" ref="O3:O30" si="8">C3-L3</f>
        <v>9.0512000000000006E-3</v>
      </c>
      <c r="P3">
        <f t="shared" ref="P3:P30" si="9">D3-M3</f>
        <v>1.49848E-2</v>
      </c>
      <c r="U3">
        <v>3.8643000000000002E-3</v>
      </c>
      <c r="X3">
        <v>9.0512000000000006E-3</v>
      </c>
      <c r="Z3">
        <v>1.49848E-2</v>
      </c>
    </row>
    <row r="4" spans="1:27" ht="15.6" x14ac:dyDescent="0.25">
      <c r="A4" s="1" t="s">
        <v>4</v>
      </c>
      <c r="B4">
        <v>7.3293999999999998E-3</v>
      </c>
      <c r="C4">
        <v>5.0743299999999998E-2</v>
      </c>
      <c r="D4">
        <v>3.2018999999999999E-2</v>
      </c>
      <c r="E4">
        <v>0.33300000000000002</v>
      </c>
      <c r="F4">
        <v>0</v>
      </c>
      <c r="G4">
        <v>5.1999999999999998E-2</v>
      </c>
      <c r="H4">
        <f t="shared" si="2"/>
        <v>0</v>
      </c>
      <c r="I4">
        <f t="shared" si="3"/>
        <v>1</v>
      </c>
      <c r="J4">
        <f t="shared" si="4"/>
        <v>1</v>
      </c>
      <c r="L4">
        <f t="shared" si="5"/>
        <v>5.0743299999999998E-2</v>
      </c>
      <c r="M4">
        <f t="shared" si="6"/>
        <v>3.2018999999999999E-2</v>
      </c>
      <c r="N4">
        <f t="shared" si="7"/>
        <v>7.3293999999999998E-3</v>
      </c>
      <c r="U4">
        <v>7.3293999999999998E-3</v>
      </c>
      <c r="W4">
        <v>5.0743299999999998E-2</v>
      </c>
      <c r="AA4">
        <v>3.2018999999999999E-2</v>
      </c>
    </row>
    <row r="5" spans="1:27" ht="15.6" x14ac:dyDescent="0.25">
      <c r="A5" s="1" t="s">
        <v>5</v>
      </c>
      <c r="B5">
        <v>1.2748000000000001E-2</v>
      </c>
      <c r="C5">
        <v>8.2959999999999996E-3</v>
      </c>
      <c r="D5">
        <v>2.6175E-3</v>
      </c>
      <c r="E5">
        <v>3.5999999999999997E-2</v>
      </c>
      <c r="F5">
        <v>0.223</v>
      </c>
      <c r="G5">
        <v>0.85</v>
      </c>
      <c r="H5">
        <f t="shared" si="2"/>
        <v>1</v>
      </c>
      <c r="I5">
        <f t="shared" si="3"/>
        <v>0</v>
      </c>
      <c r="J5">
        <f t="shared" si="4"/>
        <v>0</v>
      </c>
      <c r="K5">
        <f>B5*H5</f>
        <v>1.2748000000000001E-2</v>
      </c>
      <c r="O5">
        <f t="shared" si="8"/>
        <v>8.2959999999999996E-3</v>
      </c>
      <c r="P5">
        <f t="shared" si="9"/>
        <v>2.6175E-3</v>
      </c>
      <c r="T5">
        <v>1.2748000000000001E-2</v>
      </c>
      <c r="X5">
        <v>8.2959999999999996E-3</v>
      </c>
      <c r="Z5">
        <v>2.6175E-3</v>
      </c>
    </row>
    <row r="6" spans="1:27" ht="15.6" x14ac:dyDescent="0.25">
      <c r="A6" s="1" t="s">
        <v>6</v>
      </c>
      <c r="B6">
        <v>1.1565600000000001E-2</v>
      </c>
      <c r="C6">
        <v>-1.7508999999999999E-3</v>
      </c>
      <c r="D6">
        <v>-2.56219E-2</v>
      </c>
      <c r="E6">
        <v>0.26700000000000002</v>
      </c>
      <c r="F6">
        <v>0.86499999999999999</v>
      </c>
      <c r="G6">
        <v>0.17799999999999999</v>
      </c>
      <c r="H6">
        <f t="shared" si="2"/>
        <v>0</v>
      </c>
      <c r="I6">
        <f t="shared" si="3"/>
        <v>0</v>
      </c>
      <c r="J6">
        <f t="shared" si="4"/>
        <v>0</v>
      </c>
      <c r="N6">
        <f t="shared" si="7"/>
        <v>1.1565600000000001E-2</v>
      </c>
      <c r="O6">
        <f t="shared" si="8"/>
        <v>-1.7508999999999999E-3</v>
      </c>
      <c r="P6">
        <f t="shared" si="9"/>
        <v>-2.56219E-2</v>
      </c>
      <c r="U6">
        <v>1.1565600000000001E-2</v>
      </c>
      <c r="X6">
        <v>-1.7508999999999999E-3</v>
      </c>
      <c r="Z6">
        <v>-2.56219E-2</v>
      </c>
    </row>
    <row r="7" spans="1:27" ht="15.6" x14ac:dyDescent="0.25">
      <c r="A7" s="1" t="s">
        <v>7</v>
      </c>
      <c r="B7">
        <v>1.1572000000000001E-2</v>
      </c>
      <c r="C7">
        <v>1.7242E-2</v>
      </c>
      <c r="D7">
        <v>-1.3939E-2</v>
      </c>
      <c r="E7">
        <v>0.28699999999999998</v>
      </c>
      <c r="F7">
        <v>0.20399999999999999</v>
      </c>
      <c r="G7">
        <v>0.44800000000000001</v>
      </c>
      <c r="H7">
        <f t="shared" si="2"/>
        <v>0</v>
      </c>
      <c r="I7">
        <f t="shared" si="3"/>
        <v>0</v>
      </c>
      <c r="J7">
        <f t="shared" si="4"/>
        <v>0</v>
      </c>
      <c r="N7">
        <f t="shared" si="7"/>
        <v>1.1572000000000001E-2</v>
      </c>
      <c r="O7">
        <f t="shared" si="8"/>
        <v>1.7242E-2</v>
      </c>
      <c r="P7">
        <f t="shared" si="9"/>
        <v>-1.3939E-2</v>
      </c>
      <c r="U7">
        <v>1.1572000000000001E-2</v>
      </c>
      <c r="X7">
        <v>1.7242E-2</v>
      </c>
      <c r="Z7">
        <v>-1.3939E-2</v>
      </c>
    </row>
    <row r="8" spans="1:27" ht="15.6" x14ac:dyDescent="0.25">
      <c r="A8" s="1" t="s">
        <v>8</v>
      </c>
      <c r="B8">
        <v>1.6794699999999999E-2</v>
      </c>
      <c r="C8">
        <v>3.8803499999999998E-2</v>
      </c>
      <c r="D8">
        <v>8.4668E-3</v>
      </c>
      <c r="E8">
        <v>1.7999999999999999E-2</v>
      </c>
      <c r="F8">
        <v>0</v>
      </c>
      <c r="G8">
        <v>0.58199999999999996</v>
      </c>
      <c r="H8">
        <f t="shared" si="2"/>
        <v>1</v>
      </c>
      <c r="I8">
        <f t="shared" si="3"/>
        <v>1</v>
      </c>
      <c r="J8">
        <f t="shared" si="4"/>
        <v>0</v>
      </c>
      <c r="K8">
        <f>B8*H8</f>
        <v>1.6794699999999999E-2</v>
      </c>
      <c r="L8">
        <f t="shared" si="5"/>
        <v>3.8803499999999998E-2</v>
      </c>
      <c r="P8">
        <f t="shared" si="9"/>
        <v>8.4668E-3</v>
      </c>
      <c r="T8">
        <v>1.6794699999999999E-2</v>
      </c>
      <c r="W8">
        <v>3.8803499999999998E-2</v>
      </c>
      <c r="Z8">
        <v>8.4668E-3</v>
      </c>
    </row>
    <row r="9" spans="1:27" ht="15.6" x14ac:dyDescent="0.25">
      <c r="A9" s="1" t="s">
        <v>9</v>
      </c>
      <c r="B9">
        <v>1.6402699999999999E-2</v>
      </c>
      <c r="C9">
        <v>2.0728400000000001E-2</v>
      </c>
      <c r="D9">
        <v>1.21888E-2</v>
      </c>
      <c r="E9">
        <v>8.0000000000000002E-3</v>
      </c>
      <c r="F9">
        <v>2E-3</v>
      </c>
      <c r="G9">
        <v>0.36899999999999999</v>
      </c>
      <c r="H9">
        <f t="shared" si="2"/>
        <v>1</v>
      </c>
      <c r="I9">
        <f t="shared" si="3"/>
        <v>1</v>
      </c>
      <c r="J9">
        <f t="shared" si="4"/>
        <v>0</v>
      </c>
      <c r="K9">
        <f t="shared" ref="K9:K26" si="10">B9*H9</f>
        <v>1.6402699999999999E-2</v>
      </c>
      <c r="L9">
        <f t="shared" si="5"/>
        <v>2.0728400000000001E-2</v>
      </c>
      <c r="P9">
        <f t="shared" si="9"/>
        <v>1.21888E-2</v>
      </c>
      <c r="T9">
        <v>1.6402699999999999E-2</v>
      </c>
      <c r="W9">
        <v>2.0728400000000001E-2</v>
      </c>
      <c r="Z9">
        <v>1.21888E-2</v>
      </c>
    </row>
    <row r="10" spans="1:27" ht="15.6" x14ac:dyDescent="0.25">
      <c r="A10" s="1" t="s">
        <v>10</v>
      </c>
      <c r="B10">
        <v>6.3797000000000003E-3</v>
      </c>
      <c r="C10">
        <v>2.2174E-3</v>
      </c>
      <c r="D10">
        <v>-1.47432E-2</v>
      </c>
      <c r="E10">
        <v>0.35299999999999998</v>
      </c>
      <c r="F10">
        <v>0.76200000000000001</v>
      </c>
      <c r="G10">
        <v>0.315</v>
      </c>
      <c r="H10">
        <f t="shared" si="2"/>
        <v>0</v>
      </c>
      <c r="I10">
        <f t="shared" si="3"/>
        <v>0</v>
      </c>
      <c r="J10">
        <f t="shared" si="4"/>
        <v>0</v>
      </c>
      <c r="N10">
        <f t="shared" si="7"/>
        <v>6.3797000000000003E-3</v>
      </c>
      <c r="O10">
        <f t="shared" si="8"/>
        <v>2.2174E-3</v>
      </c>
      <c r="P10">
        <f t="shared" si="9"/>
        <v>-1.47432E-2</v>
      </c>
      <c r="U10">
        <v>6.3797000000000003E-3</v>
      </c>
      <c r="X10">
        <v>2.2174E-3</v>
      </c>
      <c r="Z10">
        <v>-1.47432E-2</v>
      </c>
    </row>
    <row r="11" spans="1:27" ht="15.6" x14ac:dyDescent="0.25">
      <c r="A11" s="1" t="s">
        <v>11</v>
      </c>
      <c r="B11">
        <v>1.36709E-2</v>
      </c>
      <c r="C11">
        <v>1.86337E-2</v>
      </c>
      <c r="D11">
        <v>1.3468300000000001E-2</v>
      </c>
      <c r="E11">
        <v>1.6E-2</v>
      </c>
      <c r="F11">
        <v>4.0000000000000001E-3</v>
      </c>
      <c r="G11">
        <v>0.307</v>
      </c>
      <c r="H11">
        <f t="shared" si="2"/>
        <v>1</v>
      </c>
      <c r="I11">
        <f t="shared" si="3"/>
        <v>1</v>
      </c>
      <c r="J11">
        <f t="shared" si="4"/>
        <v>0</v>
      </c>
      <c r="K11">
        <f t="shared" si="10"/>
        <v>1.36709E-2</v>
      </c>
      <c r="L11">
        <f t="shared" si="5"/>
        <v>1.86337E-2</v>
      </c>
      <c r="P11">
        <f t="shared" si="9"/>
        <v>1.3468300000000001E-2</v>
      </c>
      <c r="T11">
        <v>1.36709E-2</v>
      </c>
      <c r="W11">
        <v>1.86337E-2</v>
      </c>
      <c r="Z11">
        <v>1.3468300000000001E-2</v>
      </c>
    </row>
    <row r="12" spans="1:27" ht="15.6" x14ac:dyDescent="0.25">
      <c r="A12" s="1" t="s">
        <v>12</v>
      </c>
      <c r="B12">
        <v>1.5877700000000002E-2</v>
      </c>
      <c r="C12">
        <v>1.8824500000000001E-2</v>
      </c>
      <c r="D12">
        <v>-1.38534E-2</v>
      </c>
      <c r="E12">
        <v>1.7000000000000001E-2</v>
      </c>
      <c r="F12">
        <v>1.7999999999999999E-2</v>
      </c>
      <c r="G12">
        <v>0.35599999999999998</v>
      </c>
      <c r="H12">
        <f t="shared" si="2"/>
        <v>1</v>
      </c>
      <c r="I12">
        <f t="shared" si="3"/>
        <v>1</v>
      </c>
      <c r="J12">
        <f t="shared" si="4"/>
        <v>0</v>
      </c>
      <c r="K12">
        <f t="shared" si="10"/>
        <v>1.5877700000000002E-2</v>
      </c>
      <c r="L12">
        <f t="shared" si="5"/>
        <v>1.8824500000000001E-2</v>
      </c>
      <c r="P12">
        <f t="shared" si="9"/>
        <v>-1.38534E-2</v>
      </c>
      <c r="T12">
        <v>1.5877700000000002E-2</v>
      </c>
      <c r="W12">
        <v>1.8824500000000001E-2</v>
      </c>
      <c r="Z12">
        <v>-1.38534E-2</v>
      </c>
    </row>
    <row r="13" spans="1:27" ht="15.6" x14ac:dyDescent="0.25">
      <c r="A13" s="1" t="s">
        <v>13</v>
      </c>
      <c r="B13">
        <v>7.3785999999999999E-3</v>
      </c>
      <c r="C13">
        <v>1.2532099999999999E-2</v>
      </c>
      <c r="D13">
        <v>-2.9316700000000001E-2</v>
      </c>
      <c r="E13">
        <v>0.36199999999999999</v>
      </c>
      <c r="F13">
        <v>0.219</v>
      </c>
      <c r="G13">
        <v>0.112</v>
      </c>
      <c r="H13">
        <f t="shared" si="2"/>
        <v>0</v>
      </c>
      <c r="I13">
        <f t="shared" si="3"/>
        <v>0</v>
      </c>
      <c r="J13">
        <f t="shared" si="4"/>
        <v>0</v>
      </c>
      <c r="N13">
        <f t="shared" si="7"/>
        <v>7.3785999999999999E-3</v>
      </c>
      <c r="O13">
        <f t="shared" si="8"/>
        <v>1.2532099999999999E-2</v>
      </c>
      <c r="P13">
        <f t="shared" si="9"/>
        <v>-2.9316700000000001E-2</v>
      </c>
      <c r="U13">
        <v>7.3785999999999999E-3</v>
      </c>
      <c r="X13">
        <v>1.2532099999999999E-2</v>
      </c>
      <c r="Z13">
        <v>-2.9316700000000001E-2</v>
      </c>
    </row>
    <row r="14" spans="1:27" ht="15.6" x14ac:dyDescent="0.25">
      <c r="A14" s="1" t="s">
        <v>14</v>
      </c>
      <c r="B14">
        <v>3.5300400000000003E-2</v>
      </c>
      <c r="C14">
        <v>3.4934300000000001E-2</v>
      </c>
      <c r="D14">
        <v>3.76967E-2</v>
      </c>
      <c r="E14">
        <v>0</v>
      </c>
      <c r="F14">
        <v>0</v>
      </c>
      <c r="G14">
        <v>5.0000000000000001E-3</v>
      </c>
      <c r="H14">
        <f t="shared" si="2"/>
        <v>1</v>
      </c>
      <c r="I14">
        <f t="shared" si="3"/>
        <v>1</v>
      </c>
      <c r="J14">
        <f t="shared" si="4"/>
        <v>1</v>
      </c>
      <c r="K14">
        <f t="shared" si="10"/>
        <v>3.5300400000000003E-2</v>
      </c>
      <c r="L14">
        <f t="shared" si="5"/>
        <v>3.4934300000000001E-2</v>
      </c>
      <c r="M14">
        <f t="shared" si="6"/>
        <v>3.76967E-2</v>
      </c>
      <c r="T14">
        <v>3.5300400000000003E-2</v>
      </c>
      <c r="W14">
        <v>3.4934300000000001E-2</v>
      </c>
      <c r="AA14">
        <v>3.76967E-2</v>
      </c>
    </row>
    <row r="15" spans="1:27" ht="15.6" x14ac:dyDescent="0.25">
      <c r="A15" s="1" t="s">
        <v>15</v>
      </c>
      <c r="B15">
        <v>-1.9809999999999999E-4</v>
      </c>
      <c r="C15">
        <v>8.2924000000000001E-3</v>
      </c>
      <c r="D15">
        <v>4.3289000000000001E-3</v>
      </c>
      <c r="E15">
        <v>0.97599999999999998</v>
      </c>
      <c r="F15">
        <v>0.30599999999999999</v>
      </c>
      <c r="G15">
        <v>0.76600000000000001</v>
      </c>
      <c r="H15">
        <f t="shared" si="2"/>
        <v>0</v>
      </c>
      <c r="I15">
        <f t="shared" si="3"/>
        <v>0</v>
      </c>
      <c r="J15">
        <f t="shared" si="4"/>
        <v>0</v>
      </c>
      <c r="N15">
        <f t="shared" si="7"/>
        <v>-1.9809999999999999E-4</v>
      </c>
      <c r="O15">
        <f t="shared" si="8"/>
        <v>8.2924000000000001E-3</v>
      </c>
      <c r="P15">
        <f t="shared" si="9"/>
        <v>4.3289000000000001E-3</v>
      </c>
      <c r="U15">
        <v>-1.9809999999999999E-4</v>
      </c>
      <c r="X15">
        <v>8.2924000000000001E-3</v>
      </c>
      <c r="Z15">
        <v>4.3289000000000001E-3</v>
      </c>
    </row>
    <row r="16" spans="1:27" ht="15.6" x14ac:dyDescent="0.25">
      <c r="A16" s="1" t="s">
        <v>16</v>
      </c>
      <c r="B16">
        <v>1.0455900000000001E-2</v>
      </c>
      <c r="C16">
        <v>8.0888000000000002E-3</v>
      </c>
      <c r="D16">
        <v>9.5569999999999997E-4</v>
      </c>
      <c r="E16">
        <v>0.10100000000000001</v>
      </c>
      <c r="F16">
        <v>0.28699999999999998</v>
      </c>
      <c r="G16">
        <v>0.95</v>
      </c>
      <c r="H16">
        <f t="shared" si="2"/>
        <v>0</v>
      </c>
      <c r="I16">
        <f t="shared" si="3"/>
        <v>0</v>
      </c>
      <c r="J16">
        <f t="shared" si="4"/>
        <v>0</v>
      </c>
      <c r="N16">
        <f t="shared" si="7"/>
        <v>1.0455900000000001E-2</v>
      </c>
      <c r="O16">
        <f t="shared" si="8"/>
        <v>8.0888000000000002E-3</v>
      </c>
      <c r="P16">
        <f t="shared" si="9"/>
        <v>9.5569999999999997E-4</v>
      </c>
      <c r="U16">
        <v>1.0455900000000001E-2</v>
      </c>
      <c r="X16">
        <v>8.0888000000000002E-3</v>
      </c>
      <c r="Z16">
        <v>9.5569999999999997E-4</v>
      </c>
    </row>
    <row r="17" spans="1:27" ht="15.6" x14ac:dyDescent="0.25">
      <c r="A17" s="1" t="s">
        <v>17</v>
      </c>
      <c r="B17">
        <v>1.8870399999999999E-2</v>
      </c>
      <c r="C17">
        <v>2.4373700000000002E-2</v>
      </c>
      <c r="D17">
        <v>4.0156600000000001E-2</v>
      </c>
      <c r="E17">
        <v>4.0000000000000001E-3</v>
      </c>
      <c r="F17">
        <v>2E-3</v>
      </c>
      <c r="G17">
        <v>0.01</v>
      </c>
      <c r="H17">
        <f t="shared" si="2"/>
        <v>1</v>
      </c>
      <c r="I17">
        <f t="shared" si="3"/>
        <v>1</v>
      </c>
      <c r="J17">
        <f t="shared" si="4"/>
        <v>1</v>
      </c>
      <c r="K17">
        <f t="shared" si="10"/>
        <v>1.8870399999999999E-2</v>
      </c>
      <c r="L17">
        <f t="shared" si="5"/>
        <v>2.4373700000000002E-2</v>
      </c>
      <c r="M17">
        <f t="shared" si="6"/>
        <v>4.0156600000000001E-2</v>
      </c>
      <c r="T17">
        <v>1.8870399999999999E-2</v>
      </c>
      <c r="W17">
        <v>2.4373700000000002E-2</v>
      </c>
      <c r="AA17">
        <v>4.0156600000000001E-2</v>
      </c>
    </row>
    <row r="18" spans="1:27" ht="15.6" x14ac:dyDescent="0.25">
      <c r="A18" s="1" t="s">
        <v>18</v>
      </c>
      <c r="B18">
        <v>3.35021E-2</v>
      </c>
      <c r="C18">
        <v>2.7616000000000002E-2</v>
      </c>
      <c r="D18">
        <v>1.6633599999999998E-2</v>
      </c>
      <c r="E18">
        <v>0</v>
      </c>
      <c r="F18">
        <v>0</v>
      </c>
      <c r="G18">
        <v>0.23400000000000001</v>
      </c>
      <c r="H18">
        <f t="shared" si="2"/>
        <v>1</v>
      </c>
      <c r="I18">
        <f t="shared" si="3"/>
        <v>1</v>
      </c>
      <c r="J18">
        <f t="shared" si="4"/>
        <v>0</v>
      </c>
      <c r="K18">
        <f t="shared" si="10"/>
        <v>3.35021E-2</v>
      </c>
      <c r="L18">
        <f t="shared" si="5"/>
        <v>2.7616000000000002E-2</v>
      </c>
      <c r="P18">
        <f t="shared" si="9"/>
        <v>1.6633599999999998E-2</v>
      </c>
      <c r="T18">
        <v>3.35021E-2</v>
      </c>
      <c r="W18">
        <v>2.7616000000000002E-2</v>
      </c>
      <c r="Z18">
        <v>1.6633599999999998E-2</v>
      </c>
    </row>
    <row r="19" spans="1:27" ht="15.6" x14ac:dyDescent="0.25">
      <c r="A19" s="1" t="s">
        <v>19</v>
      </c>
      <c r="B19">
        <v>5.3863000000000001E-3</v>
      </c>
      <c r="C19">
        <v>2.7013100000000002E-2</v>
      </c>
      <c r="D19">
        <v>-5.2937000000000001E-3</v>
      </c>
      <c r="E19">
        <v>0.57899999999999996</v>
      </c>
      <c r="F19">
        <v>3.5000000000000003E-2</v>
      </c>
      <c r="G19">
        <v>0.80700000000000005</v>
      </c>
      <c r="H19">
        <f t="shared" si="2"/>
        <v>0</v>
      </c>
      <c r="I19">
        <f t="shared" si="3"/>
        <v>1</v>
      </c>
      <c r="J19">
        <f t="shared" si="4"/>
        <v>0</v>
      </c>
      <c r="L19">
        <f t="shared" si="5"/>
        <v>2.7013100000000002E-2</v>
      </c>
      <c r="N19">
        <f t="shared" si="7"/>
        <v>5.3863000000000001E-3</v>
      </c>
      <c r="P19">
        <f t="shared" si="9"/>
        <v>-5.2937000000000001E-3</v>
      </c>
      <c r="U19">
        <v>5.3863000000000001E-3</v>
      </c>
      <c r="W19">
        <v>2.7013100000000002E-2</v>
      </c>
      <c r="Z19">
        <v>-5.2937000000000001E-3</v>
      </c>
    </row>
    <row r="20" spans="1:27" ht="15.6" x14ac:dyDescent="0.25">
      <c r="A20" s="1" t="s">
        <v>20</v>
      </c>
      <c r="B20">
        <v>1.1031300000000001E-2</v>
      </c>
      <c r="C20">
        <v>1.9143199999999999E-2</v>
      </c>
      <c r="D20">
        <v>-1.25235E-2</v>
      </c>
      <c r="E20">
        <v>8.5000000000000006E-2</v>
      </c>
      <c r="F20">
        <v>0.01</v>
      </c>
      <c r="G20">
        <v>0.371</v>
      </c>
      <c r="H20">
        <f t="shared" si="2"/>
        <v>1</v>
      </c>
      <c r="I20">
        <f t="shared" si="3"/>
        <v>1</v>
      </c>
      <c r="J20">
        <f t="shared" si="4"/>
        <v>0</v>
      </c>
      <c r="K20">
        <f t="shared" si="10"/>
        <v>1.1031300000000001E-2</v>
      </c>
      <c r="L20">
        <f t="shared" si="5"/>
        <v>1.9143199999999999E-2</v>
      </c>
      <c r="P20">
        <f t="shared" si="9"/>
        <v>-1.25235E-2</v>
      </c>
      <c r="T20">
        <v>1.1031300000000001E-2</v>
      </c>
      <c r="W20">
        <v>1.9143199999999999E-2</v>
      </c>
      <c r="Z20">
        <v>-1.25235E-2</v>
      </c>
    </row>
    <row r="21" spans="1:27" ht="15.6" x14ac:dyDescent="0.25">
      <c r="A21" s="1" t="s">
        <v>21</v>
      </c>
      <c r="B21">
        <v>7.0242000000000004E-3</v>
      </c>
      <c r="C21">
        <v>1.42609E-2</v>
      </c>
      <c r="D21">
        <v>-9.6740999999999997E-3</v>
      </c>
      <c r="E21">
        <v>0.26300000000000001</v>
      </c>
      <c r="F21">
        <v>4.8000000000000001E-2</v>
      </c>
      <c r="G21">
        <v>0.499</v>
      </c>
      <c r="H21">
        <f t="shared" si="2"/>
        <v>0</v>
      </c>
      <c r="I21">
        <f t="shared" si="3"/>
        <v>1</v>
      </c>
      <c r="J21">
        <f t="shared" si="4"/>
        <v>0</v>
      </c>
      <c r="L21">
        <f t="shared" si="5"/>
        <v>1.42609E-2</v>
      </c>
      <c r="N21">
        <f t="shared" si="7"/>
        <v>7.0242000000000004E-3</v>
      </c>
      <c r="P21">
        <f t="shared" si="9"/>
        <v>-9.6740999999999997E-3</v>
      </c>
      <c r="U21">
        <v>7.0242000000000004E-3</v>
      </c>
      <c r="W21">
        <v>1.42609E-2</v>
      </c>
      <c r="Z21">
        <v>-9.6740999999999997E-3</v>
      </c>
    </row>
    <row r="22" spans="1:27" ht="15.6" x14ac:dyDescent="0.25">
      <c r="A22" s="1" t="s">
        <v>22</v>
      </c>
      <c r="B22">
        <v>-4.2289999999999998E-4</v>
      </c>
      <c r="C22">
        <v>2.69235E-2</v>
      </c>
      <c r="D22">
        <v>2.71647E-2</v>
      </c>
      <c r="E22">
        <v>0.97199999999999998</v>
      </c>
      <c r="F22">
        <v>1.9E-2</v>
      </c>
      <c r="G22">
        <v>0.14199999999999999</v>
      </c>
      <c r="H22">
        <f t="shared" si="2"/>
        <v>0</v>
      </c>
      <c r="I22">
        <f t="shared" si="3"/>
        <v>1</v>
      </c>
      <c r="J22">
        <f t="shared" si="4"/>
        <v>0</v>
      </c>
      <c r="L22">
        <f t="shared" si="5"/>
        <v>2.69235E-2</v>
      </c>
      <c r="N22">
        <f t="shared" si="7"/>
        <v>-4.2289999999999998E-4</v>
      </c>
      <c r="P22">
        <f t="shared" si="9"/>
        <v>2.71647E-2</v>
      </c>
      <c r="U22">
        <v>-4.2289999999999998E-4</v>
      </c>
      <c r="W22">
        <v>2.69235E-2</v>
      </c>
      <c r="Z22">
        <v>2.71647E-2</v>
      </c>
    </row>
    <row r="23" spans="1:27" ht="15.6" x14ac:dyDescent="0.25">
      <c r="A23" s="1" t="s">
        <v>23</v>
      </c>
      <c r="B23">
        <v>1.31576E-2</v>
      </c>
      <c r="C23">
        <v>1.6877799999999998E-2</v>
      </c>
      <c r="D23">
        <v>5.7647999999999996E-3</v>
      </c>
      <c r="E23">
        <v>2.9000000000000001E-2</v>
      </c>
      <c r="F23">
        <v>1.7999999999999999E-2</v>
      </c>
      <c r="G23">
        <v>0.68200000000000005</v>
      </c>
      <c r="H23">
        <f t="shared" si="2"/>
        <v>1</v>
      </c>
      <c r="I23">
        <f t="shared" si="3"/>
        <v>1</v>
      </c>
      <c r="J23">
        <f t="shared" si="4"/>
        <v>0</v>
      </c>
      <c r="K23">
        <f t="shared" si="10"/>
        <v>1.31576E-2</v>
      </c>
      <c r="L23">
        <f t="shared" si="5"/>
        <v>1.6877799999999998E-2</v>
      </c>
      <c r="P23">
        <f t="shared" si="9"/>
        <v>5.7647999999999996E-3</v>
      </c>
      <c r="T23">
        <v>1.31576E-2</v>
      </c>
      <c r="W23">
        <v>1.6877799999999998E-2</v>
      </c>
      <c r="Z23">
        <v>5.7647999999999996E-3</v>
      </c>
    </row>
    <row r="24" spans="1:27" ht="15.6" x14ac:dyDescent="0.25">
      <c r="A24" s="1" t="s">
        <v>24</v>
      </c>
      <c r="B24">
        <v>-2.3622000000000001E-3</v>
      </c>
      <c r="C24">
        <v>1.08746E-2</v>
      </c>
      <c r="D24">
        <v>2.35123E-2</v>
      </c>
      <c r="E24">
        <v>0.85399999999999998</v>
      </c>
      <c r="F24">
        <v>0.152</v>
      </c>
      <c r="G24">
        <v>0.27900000000000003</v>
      </c>
      <c r="H24">
        <f t="shared" si="2"/>
        <v>0</v>
      </c>
      <c r="I24">
        <f t="shared" si="3"/>
        <v>0</v>
      </c>
      <c r="J24">
        <f t="shared" si="4"/>
        <v>0</v>
      </c>
      <c r="N24">
        <f t="shared" si="7"/>
        <v>-2.3622000000000001E-3</v>
      </c>
      <c r="O24">
        <f t="shared" si="8"/>
        <v>1.08746E-2</v>
      </c>
      <c r="P24">
        <f t="shared" si="9"/>
        <v>2.35123E-2</v>
      </c>
      <c r="U24">
        <v>-2.3622000000000001E-3</v>
      </c>
      <c r="X24">
        <v>1.08746E-2</v>
      </c>
      <c r="Z24">
        <v>2.35123E-2</v>
      </c>
    </row>
    <row r="25" spans="1:27" ht="15.6" x14ac:dyDescent="0.25">
      <c r="A25" s="1" t="s">
        <v>25</v>
      </c>
      <c r="B25">
        <v>1.1768499999999999E-2</v>
      </c>
      <c r="C25">
        <v>4.2249399999999999E-2</v>
      </c>
      <c r="D25">
        <v>1.6262800000000001E-2</v>
      </c>
      <c r="E25">
        <v>8.8999999999999996E-2</v>
      </c>
      <c r="F25">
        <v>0</v>
      </c>
      <c r="G25">
        <v>0.29199999999999998</v>
      </c>
      <c r="H25">
        <f t="shared" si="2"/>
        <v>1</v>
      </c>
      <c r="I25">
        <f t="shared" si="3"/>
        <v>1</v>
      </c>
      <c r="J25">
        <f t="shared" si="4"/>
        <v>0</v>
      </c>
      <c r="K25">
        <f t="shared" si="10"/>
        <v>1.1768499999999999E-2</v>
      </c>
      <c r="L25">
        <f t="shared" si="5"/>
        <v>4.2249399999999999E-2</v>
      </c>
      <c r="P25">
        <f t="shared" si="9"/>
        <v>1.6262800000000001E-2</v>
      </c>
      <c r="T25">
        <v>1.1768499999999999E-2</v>
      </c>
      <c r="W25">
        <v>4.2249399999999999E-2</v>
      </c>
      <c r="Z25">
        <v>1.6262800000000001E-2</v>
      </c>
    </row>
    <row r="26" spans="1:27" ht="15.6" x14ac:dyDescent="0.25">
      <c r="A26" s="1" t="s">
        <v>26</v>
      </c>
      <c r="B26">
        <v>1.46035E-2</v>
      </c>
      <c r="C26">
        <v>-2.13E-4</v>
      </c>
      <c r="D26">
        <v>5.8951000000000003E-3</v>
      </c>
      <c r="E26">
        <v>3.4000000000000002E-2</v>
      </c>
      <c r="F26">
        <v>0.97699999999999998</v>
      </c>
      <c r="G26">
        <v>0.68</v>
      </c>
      <c r="H26">
        <f t="shared" si="2"/>
        <v>1</v>
      </c>
      <c r="I26">
        <f t="shared" si="3"/>
        <v>0</v>
      </c>
      <c r="J26">
        <f t="shared" si="4"/>
        <v>0</v>
      </c>
      <c r="K26">
        <f t="shared" si="10"/>
        <v>1.46035E-2</v>
      </c>
      <c r="O26">
        <f t="shared" si="8"/>
        <v>-2.13E-4</v>
      </c>
      <c r="P26">
        <f t="shared" si="9"/>
        <v>5.8951000000000003E-3</v>
      </c>
      <c r="T26">
        <v>1.46035E-2</v>
      </c>
      <c r="X26">
        <v>-2.13E-4</v>
      </c>
      <c r="Z26">
        <v>5.8951000000000003E-3</v>
      </c>
    </row>
    <row r="27" spans="1:27" ht="15.6" x14ac:dyDescent="0.25">
      <c r="A27" s="1" t="s">
        <v>27</v>
      </c>
      <c r="B27">
        <v>-4.1668E-3</v>
      </c>
      <c r="C27">
        <v>5.5472999999999998E-3</v>
      </c>
      <c r="D27">
        <v>-1.6595E-3</v>
      </c>
      <c r="E27">
        <v>0.52200000000000002</v>
      </c>
      <c r="F27">
        <v>0.497</v>
      </c>
      <c r="G27">
        <v>0.91600000000000004</v>
      </c>
      <c r="H27">
        <f t="shared" si="2"/>
        <v>0</v>
      </c>
      <c r="I27">
        <f t="shared" si="3"/>
        <v>0</v>
      </c>
      <c r="J27">
        <f t="shared" si="4"/>
        <v>0</v>
      </c>
      <c r="N27">
        <f t="shared" si="7"/>
        <v>-4.1668E-3</v>
      </c>
      <c r="O27">
        <f t="shared" si="8"/>
        <v>5.5472999999999998E-3</v>
      </c>
      <c r="P27">
        <f t="shared" si="9"/>
        <v>-1.6595E-3</v>
      </c>
      <c r="U27">
        <v>-4.1668E-3</v>
      </c>
      <c r="X27">
        <v>5.5472999999999998E-3</v>
      </c>
      <c r="Z27">
        <v>-1.6595E-3</v>
      </c>
    </row>
    <row r="28" spans="1:27" ht="15.6" x14ac:dyDescent="0.25">
      <c r="A28" s="1" t="s">
        <v>28</v>
      </c>
      <c r="B28">
        <v>-3.5360999999999999E-3</v>
      </c>
      <c r="C28">
        <v>4.7998899999999997E-2</v>
      </c>
      <c r="D28">
        <v>-1.054E-4</v>
      </c>
      <c r="E28">
        <v>0.59199999999999997</v>
      </c>
      <c r="F28">
        <v>0</v>
      </c>
      <c r="G28">
        <v>0.99399999999999999</v>
      </c>
      <c r="H28">
        <f t="shared" si="2"/>
        <v>0</v>
      </c>
      <c r="I28">
        <f t="shared" si="3"/>
        <v>1</v>
      </c>
      <c r="J28">
        <f t="shared" si="4"/>
        <v>0</v>
      </c>
      <c r="L28">
        <f t="shared" si="5"/>
        <v>4.7998899999999997E-2</v>
      </c>
      <c r="N28">
        <f t="shared" si="7"/>
        <v>-3.5360999999999999E-3</v>
      </c>
      <c r="P28">
        <f t="shared" si="9"/>
        <v>-1.054E-4</v>
      </c>
      <c r="U28">
        <v>-3.5360999999999999E-3</v>
      </c>
      <c r="W28">
        <v>4.7998899999999997E-2</v>
      </c>
      <c r="Z28">
        <v>-1.054E-4</v>
      </c>
    </row>
    <row r="29" spans="1:27" ht="15.6" x14ac:dyDescent="0.25">
      <c r="A29" s="1" t="s">
        <v>29</v>
      </c>
      <c r="B29">
        <v>6.0445999999999998E-3</v>
      </c>
      <c r="C29">
        <v>1.3761000000000001E-2</v>
      </c>
      <c r="D29">
        <v>2.0815400000000001E-2</v>
      </c>
      <c r="E29">
        <v>0.74099999999999999</v>
      </c>
      <c r="F29">
        <v>0.52600000000000002</v>
      </c>
      <c r="G29">
        <v>0.42</v>
      </c>
      <c r="H29">
        <f t="shared" si="2"/>
        <v>0</v>
      </c>
      <c r="I29">
        <f t="shared" si="3"/>
        <v>0</v>
      </c>
      <c r="J29">
        <f t="shared" si="4"/>
        <v>0</v>
      </c>
      <c r="N29">
        <f t="shared" si="7"/>
        <v>6.0445999999999998E-3</v>
      </c>
      <c r="O29">
        <f t="shared" si="8"/>
        <v>1.3761000000000001E-2</v>
      </c>
      <c r="P29">
        <f t="shared" si="9"/>
        <v>2.0815400000000001E-2</v>
      </c>
      <c r="U29">
        <v>6.0445999999999998E-3</v>
      </c>
      <c r="X29">
        <v>1.3761000000000001E-2</v>
      </c>
      <c r="Z29">
        <v>2.0815400000000001E-2</v>
      </c>
    </row>
    <row r="30" spans="1:27" ht="15.6" x14ac:dyDescent="0.25">
      <c r="A30" s="1" t="s">
        <v>30</v>
      </c>
      <c r="B30">
        <v>6.3137999999999996E-3</v>
      </c>
      <c r="C30">
        <v>-3.0022E-3</v>
      </c>
      <c r="D30">
        <v>1.50051E-2</v>
      </c>
      <c r="E30">
        <v>0.35699999999999998</v>
      </c>
      <c r="F30">
        <v>0.68700000000000006</v>
      </c>
      <c r="G30">
        <v>0.34599999999999997</v>
      </c>
      <c r="H30">
        <f t="shared" si="2"/>
        <v>0</v>
      </c>
      <c r="I30">
        <f t="shared" si="3"/>
        <v>0</v>
      </c>
      <c r="J30">
        <f t="shared" si="4"/>
        <v>0</v>
      </c>
      <c r="N30">
        <f t="shared" si="7"/>
        <v>6.3137999999999996E-3</v>
      </c>
      <c r="O30">
        <f t="shared" si="8"/>
        <v>-3.0022E-3</v>
      </c>
      <c r="P30">
        <f t="shared" si="9"/>
        <v>1.50051E-2</v>
      </c>
      <c r="U30">
        <v>6.3137999999999996E-3</v>
      </c>
      <c r="X30">
        <v>-3.0022E-3</v>
      </c>
      <c r="Z30">
        <v>1.50051E-2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V48"/>
  <sheetViews>
    <sheetView workbookViewId="0">
      <selection activeCell="M30" sqref="M30"/>
    </sheetView>
  </sheetViews>
  <sheetFormatPr defaultRowHeight="13.8" x14ac:dyDescent="0.25"/>
  <cols>
    <col min="4" max="4" width="13" customWidth="1"/>
    <col min="9" max="9" width="16" customWidth="1"/>
    <col min="11" max="11" width="12.5546875" customWidth="1"/>
    <col min="13" max="13" width="12.88671875" customWidth="1"/>
    <col min="17" max="17" width="13.109375" customWidth="1"/>
  </cols>
  <sheetData>
    <row r="1" spans="8:22" x14ac:dyDescent="0.25">
      <c r="H1" s="2" t="s">
        <v>41</v>
      </c>
      <c r="I1" t="s">
        <v>34</v>
      </c>
      <c r="J1" t="s">
        <v>36</v>
      </c>
      <c r="K1" t="s">
        <v>40</v>
      </c>
      <c r="L1" t="s">
        <v>37</v>
      </c>
      <c r="M1" t="s">
        <v>38</v>
      </c>
      <c r="N1" s="2" t="s">
        <v>42</v>
      </c>
      <c r="Q1" s="2" t="s">
        <v>32</v>
      </c>
      <c r="R1" t="s">
        <v>34</v>
      </c>
      <c r="S1" t="s">
        <v>36</v>
      </c>
      <c r="T1" t="s">
        <v>46</v>
      </c>
      <c r="U1" t="s">
        <v>47</v>
      </c>
      <c r="V1" t="s">
        <v>48</v>
      </c>
    </row>
    <row r="2" spans="8:22" ht="15.6" x14ac:dyDescent="0.25">
      <c r="H2" s="3" t="s">
        <v>27</v>
      </c>
      <c r="I2" s="2">
        <f t="shared" ref="I2:I31" si="0">VLOOKUP(H2,$Q$1:$V$31,2,)</f>
        <v>-4.1668E-3</v>
      </c>
      <c r="J2" s="2">
        <f t="shared" ref="J2:J31" si="1">VLOOKUP(H2,$Q$1:$V$31,3,)</f>
        <v>5.5472999999999998E-3</v>
      </c>
      <c r="K2" s="2">
        <f t="shared" ref="K2:K31" si="2">VLOOKUP(H2,$Q$1:$V$31,4,)</f>
        <v>-1.6595E-3</v>
      </c>
      <c r="L2" s="2">
        <f>VLOOKUP(H2,$Q$1:$V$31,5,)</f>
        <v>-1.4350999999999999E-3</v>
      </c>
      <c r="M2" s="2">
        <f>VLOOKUP(H2,$Q$1:$V$31,6,)</f>
        <v>4.2424099999999999E-2</v>
      </c>
      <c r="N2" s="2">
        <v>2.129E-4</v>
      </c>
      <c r="Q2" s="1" t="s">
        <v>1</v>
      </c>
      <c r="R2">
        <v>1.34273E-2</v>
      </c>
      <c r="S2" s="2">
        <v>1.30527E-2</v>
      </c>
      <c r="T2">
        <v>-1.6137599999999998E-2</v>
      </c>
      <c r="U2">
        <v>-2.0393700000000001E-2</v>
      </c>
      <c r="V2">
        <v>0.11218210000000001</v>
      </c>
    </row>
    <row r="3" spans="8:22" ht="15.6" x14ac:dyDescent="0.25">
      <c r="H3" s="1" t="s">
        <v>44</v>
      </c>
      <c r="I3" s="2">
        <f t="shared" si="0"/>
        <v>1.1572000000000001E-2</v>
      </c>
      <c r="J3" s="2">
        <f t="shared" si="1"/>
        <v>1.7242E-2</v>
      </c>
      <c r="K3" s="2">
        <f t="shared" si="2"/>
        <v>-1.3939E-2</v>
      </c>
      <c r="L3" s="2">
        <f t="shared" ref="L3:L31" si="3">VLOOKUP(H3,$Q$1:$V$31,5,)</f>
        <v>-2.95371E-2</v>
      </c>
      <c r="M3" s="2">
        <f t="shared" ref="M3:M30" si="4">VLOOKUP(H3,$Q$1:$V$31,6,)</f>
        <v>0.36697449999999998</v>
      </c>
      <c r="N3" s="2">
        <v>7.7999999999999996E-3</v>
      </c>
      <c r="Q3" s="1" t="s">
        <v>2</v>
      </c>
      <c r="R3">
        <v>7.1777999999999998E-3</v>
      </c>
      <c r="S3">
        <v>3.1575400000000003E-2</v>
      </c>
      <c r="T3">
        <v>3.00857E-2</v>
      </c>
      <c r="U3">
        <v>1.8435E-2</v>
      </c>
      <c r="V3">
        <v>0.2573569</v>
      </c>
    </row>
    <row r="4" spans="8:22" ht="15.6" x14ac:dyDescent="0.25">
      <c r="H4" s="1" t="s">
        <v>24</v>
      </c>
      <c r="I4" s="2">
        <f t="shared" si="0"/>
        <v>-2.3622000000000001E-3</v>
      </c>
      <c r="J4" s="2">
        <f t="shared" si="1"/>
        <v>1.08746E-2</v>
      </c>
      <c r="K4" s="2">
        <f t="shared" si="2"/>
        <v>2.35123E-2</v>
      </c>
      <c r="L4" s="2">
        <f t="shared" si="3"/>
        <v>-1.694E-2</v>
      </c>
      <c r="M4" s="2">
        <f t="shared" si="4"/>
        <v>0.26601399999999997</v>
      </c>
      <c r="N4">
        <v>8.4385999999999992E-3</v>
      </c>
      <c r="Q4" s="1" t="s">
        <v>43</v>
      </c>
      <c r="R4" s="2">
        <v>3.8643000000000002E-3</v>
      </c>
      <c r="S4" s="2">
        <v>9.0512000000000006E-3</v>
      </c>
      <c r="T4">
        <v>1.49848E-2</v>
      </c>
      <c r="U4">
        <v>5.0650000000000001E-4</v>
      </c>
      <c r="V4">
        <v>0.16708339999999999</v>
      </c>
    </row>
    <row r="5" spans="8:22" ht="15.6" x14ac:dyDescent="0.25">
      <c r="H5" s="1" t="s">
        <v>10</v>
      </c>
      <c r="I5" s="2">
        <f t="shared" si="0"/>
        <v>6.3797000000000003E-3</v>
      </c>
      <c r="J5" s="2">
        <f t="shared" si="1"/>
        <v>2.2174E-3</v>
      </c>
      <c r="K5" s="2">
        <f t="shared" si="2"/>
        <v>-1.47432E-2</v>
      </c>
      <c r="L5" s="2">
        <f t="shared" si="3"/>
        <v>-1.8398299999999999E-2</v>
      </c>
      <c r="M5" s="2">
        <f t="shared" si="4"/>
        <v>0.12460450000000001</v>
      </c>
      <c r="N5">
        <v>-2.832E-4</v>
      </c>
      <c r="Q5" s="1" t="s">
        <v>4</v>
      </c>
      <c r="R5">
        <v>7.3293999999999998E-3</v>
      </c>
      <c r="S5">
        <v>5.0743299999999998E-2</v>
      </c>
      <c r="T5">
        <v>3.2018999999999999E-2</v>
      </c>
      <c r="U5">
        <v>2.36151E-2</v>
      </c>
      <c r="V5">
        <v>0.16649149999999999</v>
      </c>
    </row>
    <row r="6" spans="8:22" ht="15.6" x14ac:dyDescent="0.25">
      <c r="H6" s="1" t="s">
        <v>13</v>
      </c>
      <c r="I6" s="2">
        <f t="shared" si="0"/>
        <v>7.3785999999999999E-3</v>
      </c>
      <c r="J6" s="2">
        <f t="shared" si="1"/>
        <v>1.2532099999999999E-2</v>
      </c>
      <c r="K6" s="2">
        <f t="shared" si="2"/>
        <v>-2.9316700000000001E-2</v>
      </c>
      <c r="L6" s="2">
        <f t="shared" si="3"/>
        <v>-3.2407600000000002E-2</v>
      </c>
      <c r="M6" s="2">
        <f t="shared" si="4"/>
        <v>6.9697700000000001E-2</v>
      </c>
      <c r="N6">
        <v>2.0133999999999998E-3</v>
      </c>
      <c r="Q6" s="1" t="s">
        <v>5</v>
      </c>
      <c r="R6">
        <v>1.2748000000000001E-2</v>
      </c>
      <c r="S6">
        <v>8.2959999999999996E-3</v>
      </c>
      <c r="T6">
        <v>2.6175E-3</v>
      </c>
      <c r="U6">
        <v>-2.4475E-3</v>
      </c>
      <c r="V6">
        <v>0.1081535</v>
      </c>
    </row>
    <row r="7" spans="8:22" ht="15.6" x14ac:dyDescent="0.25">
      <c r="H7" s="1" t="s">
        <v>5</v>
      </c>
      <c r="I7" s="2">
        <f t="shared" si="0"/>
        <v>1.2748000000000001E-2</v>
      </c>
      <c r="J7" s="2">
        <f t="shared" si="1"/>
        <v>8.2959999999999996E-3</v>
      </c>
      <c r="K7" s="2">
        <f t="shared" si="2"/>
        <v>2.6175E-3</v>
      </c>
      <c r="L7" s="2">
        <f t="shared" si="3"/>
        <v>-2.4475E-3</v>
      </c>
      <c r="M7" s="2">
        <f t="shared" si="4"/>
        <v>0.1081535</v>
      </c>
      <c r="N7">
        <v>8.2532999999999999E-3</v>
      </c>
      <c r="Q7" s="1" t="s">
        <v>6</v>
      </c>
      <c r="R7" s="2">
        <v>1.1565600000000001E-2</v>
      </c>
      <c r="S7">
        <v>-1.7508999999999999E-3</v>
      </c>
      <c r="T7">
        <v>-2.56219E-2</v>
      </c>
      <c r="U7">
        <v>-2.6698E-2</v>
      </c>
      <c r="V7">
        <v>6.4183799999999999E-2</v>
      </c>
    </row>
    <row r="8" spans="8:22" ht="15.6" x14ac:dyDescent="0.25">
      <c r="H8" s="1" t="s">
        <v>30</v>
      </c>
      <c r="I8" s="2">
        <f t="shared" si="0"/>
        <v>6.3137999999999996E-3</v>
      </c>
      <c r="J8" s="2">
        <f t="shared" si="1"/>
        <v>-3.0022E-3</v>
      </c>
      <c r="K8" s="2">
        <f t="shared" si="2"/>
        <v>1.50051E-2</v>
      </c>
      <c r="L8" s="2">
        <f t="shared" si="3"/>
        <v>1.6008100000000001E-2</v>
      </c>
      <c r="M8" s="2">
        <f t="shared" si="4"/>
        <v>3.0565999999999999E-2</v>
      </c>
      <c r="N8">
        <v>4.4029000000000004E-3</v>
      </c>
      <c r="Q8" s="1" t="s">
        <v>45</v>
      </c>
      <c r="R8">
        <v>1.1572000000000001E-2</v>
      </c>
      <c r="S8">
        <v>1.7242E-2</v>
      </c>
      <c r="T8">
        <v>-1.3939E-2</v>
      </c>
      <c r="U8">
        <v>-2.95371E-2</v>
      </c>
      <c r="V8">
        <v>0.36697449999999998</v>
      </c>
    </row>
    <row r="9" spans="8:22" ht="15.6" x14ac:dyDescent="0.25">
      <c r="H9" s="1" t="s">
        <v>26</v>
      </c>
      <c r="I9" s="2">
        <f t="shared" si="0"/>
        <v>1.46035E-2</v>
      </c>
      <c r="J9" s="2">
        <f t="shared" si="1"/>
        <v>-2.13E-4</v>
      </c>
      <c r="K9" s="2">
        <f t="shared" si="2"/>
        <v>5.8951000000000003E-3</v>
      </c>
      <c r="L9" s="2">
        <f t="shared" si="3"/>
        <v>5.5929999999999999E-3</v>
      </c>
      <c r="M9" s="2">
        <f t="shared" si="4"/>
        <v>4.0416000000000001E-2</v>
      </c>
      <c r="N9">
        <v>6.2293000000000001E-3</v>
      </c>
      <c r="Q9" s="1" t="s">
        <v>8</v>
      </c>
      <c r="R9" s="2">
        <v>1.6794699999999999E-2</v>
      </c>
      <c r="S9">
        <v>3.8803499999999998E-2</v>
      </c>
      <c r="T9">
        <v>8.4668E-3</v>
      </c>
      <c r="U9">
        <v>7.8341000000000001E-3</v>
      </c>
      <c r="V9">
        <v>2.8524299999999999E-2</v>
      </c>
    </row>
    <row r="10" spans="8:22" ht="15.6" x14ac:dyDescent="0.25">
      <c r="H10" s="1" t="s">
        <v>12</v>
      </c>
      <c r="I10" s="2">
        <f t="shared" si="0"/>
        <v>1.5877700000000002E-2</v>
      </c>
      <c r="J10" s="2">
        <f t="shared" si="1"/>
        <v>1.8824500000000001E-2</v>
      </c>
      <c r="K10" s="2">
        <f t="shared" si="2"/>
        <v>-1.38534E-2</v>
      </c>
      <c r="L10" s="2">
        <f t="shared" si="3"/>
        <v>-1.41764E-2</v>
      </c>
      <c r="M10" s="2">
        <f t="shared" si="4"/>
        <v>7.5909999999999997E-3</v>
      </c>
      <c r="N10">
        <v>1.22278E-2</v>
      </c>
      <c r="Q10" s="1" t="s">
        <v>9</v>
      </c>
      <c r="R10">
        <v>1.6402699999999999E-2</v>
      </c>
      <c r="S10">
        <v>2.0728400000000001E-2</v>
      </c>
      <c r="T10">
        <v>1.21888E-2</v>
      </c>
      <c r="U10">
        <v>1.0028199999999999E-2</v>
      </c>
      <c r="V10">
        <v>5.6791300000000003E-2</v>
      </c>
    </row>
    <row r="11" spans="8:22" ht="15.6" x14ac:dyDescent="0.25">
      <c r="H11" s="1" t="s">
        <v>21</v>
      </c>
      <c r="I11" s="2">
        <f t="shared" si="0"/>
        <v>7.0242000000000004E-3</v>
      </c>
      <c r="J11" s="2">
        <f t="shared" si="1"/>
        <v>1.42609E-2</v>
      </c>
      <c r="K11" s="2">
        <f t="shared" si="2"/>
        <v>-9.6740999999999997E-3</v>
      </c>
      <c r="L11" s="2">
        <f t="shared" si="3"/>
        <v>-1.6426099999999999E-2</v>
      </c>
      <c r="M11" s="2">
        <f t="shared" si="4"/>
        <v>0.16257959999999999</v>
      </c>
      <c r="N11">
        <v>6.2359E-3</v>
      </c>
      <c r="Q11" s="1" t="s">
        <v>10</v>
      </c>
      <c r="R11">
        <v>6.3797000000000003E-3</v>
      </c>
      <c r="S11">
        <v>2.2174E-3</v>
      </c>
      <c r="T11">
        <v>-1.47432E-2</v>
      </c>
      <c r="U11">
        <v>-1.8398299999999999E-2</v>
      </c>
      <c r="V11">
        <v>0.12460450000000001</v>
      </c>
    </row>
    <row r="12" spans="8:22" ht="15.6" x14ac:dyDescent="0.25">
      <c r="H12" s="1" t="s">
        <v>20</v>
      </c>
      <c r="I12" s="2">
        <f t="shared" si="0"/>
        <v>1.1031300000000001E-2</v>
      </c>
      <c r="J12" s="2">
        <f t="shared" si="1"/>
        <v>1.9143199999999999E-2</v>
      </c>
      <c r="K12" s="2">
        <f t="shared" si="2"/>
        <v>-1.25235E-2</v>
      </c>
      <c r="L12" s="2">
        <f t="shared" si="3"/>
        <v>-1.4049900000000001E-2</v>
      </c>
      <c r="M12" s="2">
        <f t="shared" si="4"/>
        <v>4.2304399999999999E-2</v>
      </c>
      <c r="N12">
        <v>9.2490000000000003E-3</v>
      </c>
      <c r="Q12" s="1" t="s">
        <v>11</v>
      </c>
      <c r="R12">
        <v>1.36709E-2</v>
      </c>
      <c r="S12">
        <v>1.86337E-2</v>
      </c>
      <c r="T12">
        <v>1.3468300000000001E-2</v>
      </c>
      <c r="U12">
        <v>9.7782000000000008E-3</v>
      </c>
      <c r="V12">
        <v>9.9494799999999994E-2</v>
      </c>
    </row>
    <row r="13" spans="8:22" ht="15.6" x14ac:dyDescent="0.25">
      <c r="H13" s="1" t="s">
        <v>15</v>
      </c>
      <c r="I13" s="2">
        <f t="shared" si="0"/>
        <v>-1.9809999999999999E-4</v>
      </c>
      <c r="J13" s="2">
        <f t="shared" si="1"/>
        <v>8.2924000000000001E-3</v>
      </c>
      <c r="K13" s="2">
        <f t="shared" si="2"/>
        <v>4.3289000000000001E-3</v>
      </c>
      <c r="L13" s="2">
        <f t="shared" si="3"/>
        <v>3.1345000000000001E-3</v>
      </c>
      <c r="M13" s="2">
        <f t="shared" si="4"/>
        <v>2.4925800000000001E-2</v>
      </c>
      <c r="N13">
        <v>2.5875E-3</v>
      </c>
      <c r="Q13" s="1" t="s">
        <v>12</v>
      </c>
      <c r="R13">
        <v>1.5877700000000002E-2</v>
      </c>
      <c r="S13">
        <v>1.8824500000000001E-2</v>
      </c>
      <c r="T13">
        <v>-1.38534E-2</v>
      </c>
      <c r="U13">
        <v>-1.41764E-2</v>
      </c>
      <c r="V13">
        <v>7.5909999999999997E-3</v>
      </c>
    </row>
    <row r="14" spans="8:22" ht="15.6" x14ac:dyDescent="0.25">
      <c r="H14" s="1" t="s">
        <v>11</v>
      </c>
      <c r="I14" s="2">
        <f t="shared" si="0"/>
        <v>1.36709E-2</v>
      </c>
      <c r="J14" s="2">
        <f t="shared" si="1"/>
        <v>1.86337E-2</v>
      </c>
      <c r="K14" s="2">
        <f t="shared" si="2"/>
        <v>1.3468300000000001E-2</v>
      </c>
      <c r="L14" s="2">
        <f t="shared" si="3"/>
        <v>9.7782000000000008E-3</v>
      </c>
      <c r="M14" s="2">
        <f t="shared" si="4"/>
        <v>9.9494799999999994E-2</v>
      </c>
      <c r="N14">
        <v>1.33854E-2</v>
      </c>
      <c r="Q14" s="1" t="s">
        <v>13</v>
      </c>
      <c r="R14">
        <v>7.3785999999999999E-3</v>
      </c>
      <c r="S14">
        <v>1.2532099999999999E-2</v>
      </c>
      <c r="T14">
        <v>-2.9316700000000001E-2</v>
      </c>
      <c r="U14">
        <v>-3.2407600000000002E-2</v>
      </c>
      <c r="V14" s="2">
        <v>6.9697700000000001E-2</v>
      </c>
    </row>
    <row r="15" spans="8:22" ht="15.6" x14ac:dyDescent="0.25">
      <c r="H15" s="1" t="s">
        <v>6</v>
      </c>
      <c r="I15" s="2">
        <f t="shared" si="0"/>
        <v>1.1565600000000001E-2</v>
      </c>
      <c r="J15" s="2">
        <f t="shared" si="1"/>
        <v>-1.7508999999999999E-3</v>
      </c>
      <c r="K15" s="2">
        <f t="shared" si="2"/>
        <v>-2.56219E-2</v>
      </c>
      <c r="L15" s="2">
        <f t="shared" si="3"/>
        <v>-2.6698E-2</v>
      </c>
      <c r="M15" s="2">
        <f t="shared" si="4"/>
        <v>6.4183799999999999E-2</v>
      </c>
      <c r="N15">
        <v>-3.1223000000000002E-3</v>
      </c>
      <c r="Q15" s="1" t="s">
        <v>14</v>
      </c>
      <c r="R15" s="2">
        <v>3.5300400000000003E-2</v>
      </c>
      <c r="S15" s="2">
        <v>3.4934300000000001E-2</v>
      </c>
      <c r="T15" s="2">
        <v>3.76967E-2</v>
      </c>
      <c r="U15">
        <v>3.43802E-2</v>
      </c>
      <c r="V15">
        <v>0.11474959999999999</v>
      </c>
    </row>
    <row r="16" spans="8:22" ht="15.6" x14ac:dyDescent="0.25">
      <c r="H16" s="1" t="s">
        <v>29</v>
      </c>
      <c r="I16" s="2">
        <f t="shared" si="0"/>
        <v>6.0445999999999998E-3</v>
      </c>
      <c r="J16" s="2">
        <f t="shared" si="1"/>
        <v>1.3761000000000001E-2</v>
      </c>
      <c r="K16" s="2">
        <f t="shared" si="2"/>
        <v>2.0815400000000001E-2</v>
      </c>
      <c r="L16" s="2">
        <f t="shared" si="3"/>
        <v>2.2302099999999998E-2</v>
      </c>
      <c r="M16" s="2">
        <f t="shared" si="4"/>
        <v>-4.8955400000000003E-2</v>
      </c>
      <c r="N16">
        <v>1.46915E-2</v>
      </c>
      <c r="Q16" s="1" t="s">
        <v>15</v>
      </c>
      <c r="R16">
        <v>-1.9809999999999999E-4</v>
      </c>
      <c r="S16">
        <v>8.2924000000000001E-3</v>
      </c>
      <c r="T16">
        <v>4.3289000000000001E-3</v>
      </c>
      <c r="U16">
        <v>3.1345000000000001E-3</v>
      </c>
      <c r="V16">
        <v>2.4925800000000001E-2</v>
      </c>
    </row>
    <row r="17" spans="8:22" ht="15.6" x14ac:dyDescent="0.25">
      <c r="H17" s="1" t="s">
        <v>19</v>
      </c>
      <c r="I17" s="2">
        <f t="shared" si="0"/>
        <v>5.3863000000000001E-3</v>
      </c>
      <c r="J17" s="2">
        <f t="shared" si="1"/>
        <v>2.7013100000000002E-2</v>
      </c>
      <c r="K17" s="2">
        <f t="shared" si="2"/>
        <v>-5.2937000000000001E-3</v>
      </c>
      <c r="L17" s="2">
        <f t="shared" si="3"/>
        <v>-4.7121999999999997E-3</v>
      </c>
      <c r="M17" s="2">
        <f t="shared" si="4"/>
        <v>4.8983000000000004E-3</v>
      </c>
      <c r="N17">
        <v>1.0893099999999999E-2</v>
      </c>
      <c r="Q17" s="1" t="s">
        <v>16</v>
      </c>
      <c r="R17">
        <v>1.0455900000000001E-2</v>
      </c>
      <c r="S17">
        <v>8.0888000000000002E-3</v>
      </c>
      <c r="T17">
        <v>9.5569999999999997E-4</v>
      </c>
      <c r="U17">
        <v>-1.4192E-3</v>
      </c>
      <c r="V17">
        <v>6.9133100000000003E-2</v>
      </c>
    </row>
    <row r="18" spans="8:22" ht="15.6" x14ac:dyDescent="0.25">
      <c r="H18" s="1" t="s">
        <v>16</v>
      </c>
      <c r="I18" s="2">
        <f t="shared" si="0"/>
        <v>1.0455900000000001E-2</v>
      </c>
      <c r="J18" s="2">
        <f t="shared" si="1"/>
        <v>8.0888000000000002E-3</v>
      </c>
      <c r="K18" s="2">
        <f t="shared" si="2"/>
        <v>9.5569999999999997E-4</v>
      </c>
      <c r="L18" s="2">
        <f t="shared" si="3"/>
        <v>-1.4192E-3</v>
      </c>
      <c r="M18" s="2">
        <f t="shared" si="4"/>
        <v>6.9133100000000003E-2</v>
      </c>
      <c r="N18">
        <v>7.0631000000000001E-3</v>
      </c>
      <c r="Q18" s="1" t="s">
        <v>17</v>
      </c>
      <c r="R18" s="2">
        <v>1.8870399999999999E-2</v>
      </c>
      <c r="S18">
        <v>2.4373700000000002E-2</v>
      </c>
      <c r="T18">
        <v>4.0156600000000001E-2</v>
      </c>
      <c r="U18">
        <v>2.2473E-2</v>
      </c>
      <c r="V18">
        <v>0.29888520000000002</v>
      </c>
    </row>
    <row r="19" spans="8:22" ht="15.6" x14ac:dyDescent="0.25">
      <c r="H19" s="1" t="s">
        <v>1</v>
      </c>
      <c r="I19" s="2">
        <f t="shared" si="0"/>
        <v>1.34273E-2</v>
      </c>
      <c r="J19" s="2">
        <f t="shared" si="1"/>
        <v>1.30527E-2</v>
      </c>
      <c r="K19" s="2">
        <f t="shared" si="2"/>
        <v>-1.6137599999999998E-2</v>
      </c>
      <c r="L19" s="2">
        <f t="shared" si="3"/>
        <v>-2.0393700000000001E-2</v>
      </c>
      <c r="M19" s="2">
        <f t="shared" si="4"/>
        <v>0.11218210000000001</v>
      </c>
      <c r="N19">
        <v>4.7149000000000002E-3</v>
      </c>
      <c r="Q19" s="1" t="s">
        <v>18</v>
      </c>
      <c r="R19">
        <v>3.35021E-2</v>
      </c>
      <c r="S19">
        <v>2.7616000000000002E-2</v>
      </c>
      <c r="T19">
        <v>1.6633599999999998E-2</v>
      </c>
      <c r="U19">
        <v>1.4545499999999999E-2</v>
      </c>
      <c r="V19">
        <v>8.8507799999999998E-2</v>
      </c>
    </row>
    <row r="20" spans="8:22" ht="15.6" x14ac:dyDescent="0.25">
      <c r="H20" s="1" t="s">
        <v>23</v>
      </c>
      <c r="I20" s="2">
        <f t="shared" si="0"/>
        <v>1.31576E-2</v>
      </c>
      <c r="J20" s="2">
        <f t="shared" si="1"/>
        <v>1.6877799999999998E-2</v>
      </c>
      <c r="K20" s="2">
        <f t="shared" si="2"/>
        <v>5.7647999999999996E-3</v>
      </c>
      <c r="L20" s="2">
        <f t="shared" si="3"/>
        <v>1.6107999999999999E-3</v>
      </c>
      <c r="M20" s="2">
        <f t="shared" si="4"/>
        <v>7.0033499999999999E-2</v>
      </c>
      <c r="N20">
        <v>1.14059E-2</v>
      </c>
      <c r="Q20" s="1" t="s">
        <v>19</v>
      </c>
      <c r="R20">
        <v>5.3863000000000001E-3</v>
      </c>
      <c r="S20">
        <v>2.7013100000000002E-2</v>
      </c>
      <c r="T20">
        <v>-5.2937000000000001E-3</v>
      </c>
      <c r="U20">
        <v>-4.7121999999999997E-3</v>
      </c>
      <c r="V20">
        <v>4.8983000000000004E-3</v>
      </c>
    </row>
    <row r="21" spans="8:22" ht="15.6" x14ac:dyDescent="0.25">
      <c r="H21" s="1" t="s">
        <v>8</v>
      </c>
      <c r="I21" s="2">
        <f t="shared" si="0"/>
        <v>1.6794699999999999E-2</v>
      </c>
      <c r="J21" s="2">
        <f t="shared" si="1"/>
        <v>3.8803499999999998E-2</v>
      </c>
      <c r="K21" s="2">
        <f t="shared" si="2"/>
        <v>8.4668E-3</v>
      </c>
      <c r="L21" s="2">
        <f t="shared" si="3"/>
        <v>7.8341000000000001E-3</v>
      </c>
      <c r="M21" s="2">
        <f t="shared" si="4"/>
        <v>2.8524299999999999E-2</v>
      </c>
      <c r="N21">
        <v>2.35433E-2</v>
      </c>
      <c r="Q21" s="1" t="s">
        <v>20</v>
      </c>
      <c r="R21">
        <v>1.1031300000000001E-2</v>
      </c>
      <c r="S21">
        <v>1.9143199999999999E-2</v>
      </c>
      <c r="T21">
        <v>-1.25235E-2</v>
      </c>
      <c r="U21">
        <v>-1.4049900000000001E-2</v>
      </c>
      <c r="V21">
        <v>4.2304399999999999E-2</v>
      </c>
    </row>
    <row r="22" spans="8:22" ht="15.6" x14ac:dyDescent="0.25">
      <c r="H22" s="1" t="s">
        <v>2</v>
      </c>
      <c r="I22" s="2">
        <f t="shared" si="0"/>
        <v>7.1777999999999998E-3</v>
      </c>
      <c r="J22" s="2">
        <f t="shared" si="1"/>
        <v>3.1575400000000003E-2</v>
      </c>
      <c r="K22" s="2">
        <f t="shared" si="2"/>
        <v>3.00857E-2</v>
      </c>
      <c r="L22" s="2">
        <f t="shared" si="3"/>
        <v>1.8435E-2</v>
      </c>
      <c r="M22" s="2">
        <f t="shared" si="4"/>
        <v>0.2573569</v>
      </c>
      <c r="N22">
        <v>2.28364E-2</v>
      </c>
      <c r="Q22" s="1" t="s">
        <v>21</v>
      </c>
      <c r="R22">
        <v>7.0242000000000004E-3</v>
      </c>
      <c r="S22">
        <v>1.42609E-2</v>
      </c>
      <c r="T22">
        <v>-9.6740999999999997E-3</v>
      </c>
      <c r="U22">
        <v>-1.6426099999999999E-2</v>
      </c>
      <c r="V22">
        <v>0.16257959999999999</v>
      </c>
    </row>
    <row r="23" spans="8:22" ht="15.6" x14ac:dyDescent="0.25">
      <c r="H23" s="1" t="s">
        <v>4</v>
      </c>
      <c r="I23" s="2">
        <f t="shared" si="0"/>
        <v>7.3293999999999998E-3</v>
      </c>
      <c r="J23" s="2">
        <f t="shared" si="1"/>
        <v>5.0743299999999998E-2</v>
      </c>
      <c r="K23" s="2">
        <f t="shared" si="2"/>
        <v>3.2018999999999999E-2</v>
      </c>
      <c r="L23" s="2">
        <f t="shared" si="3"/>
        <v>2.36151E-2</v>
      </c>
      <c r="M23" s="2">
        <f t="shared" si="4"/>
        <v>0.16649149999999999</v>
      </c>
      <c r="N23">
        <v>3.0679100000000001E-2</v>
      </c>
      <c r="Q23" s="1" t="s">
        <v>22</v>
      </c>
      <c r="R23">
        <v>-4.2289999999999998E-4</v>
      </c>
      <c r="S23">
        <v>2.69235E-2</v>
      </c>
      <c r="T23">
        <v>2.71647E-2</v>
      </c>
      <c r="U23">
        <v>2.8872599999999998E-2</v>
      </c>
      <c r="V23">
        <v>4.3871199999999999E-2</v>
      </c>
    </row>
    <row r="24" spans="8:22" ht="15.6" x14ac:dyDescent="0.25">
      <c r="H24" s="1" t="s">
        <v>28</v>
      </c>
      <c r="I24" s="2">
        <f t="shared" si="0"/>
        <v>-3.5360999999999999E-3</v>
      </c>
      <c r="J24" s="2">
        <f t="shared" si="1"/>
        <v>4.7998899999999997E-2</v>
      </c>
      <c r="K24" s="2">
        <f t="shared" si="2"/>
        <v>-1.054E-4</v>
      </c>
      <c r="L24" s="2">
        <f t="shared" si="3"/>
        <v>-5.2528000000000002E-3</v>
      </c>
      <c r="M24" s="2">
        <f t="shared" si="4"/>
        <v>0.1244985</v>
      </c>
      <c r="N24">
        <v>2.17649E-2</v>
      </c>
      <c r="Q24" s="1" t="s">
        <v>23</v>
      </c>
      <c r="R24">
        <v>1.31576E-2</v>
      </c>
      <c r="S24">
        <v>1.6877799999999998E-2</v>
      </c>
      <c r="T24">
        <v>5.7647999999999996E-3</v>
      </c>
      <c r="U24">
        <v>1.6107999999999999E-3</v>
      </c>
      <c r="V24">
        <v>7.0033499999999999E-2</v>
      </c>
    </row>
    <row r="25" spans="8:22" ht="15.6" x14ac:dyDescent="0.25">
      <c r="H25" s="1" t="s">
        <v>22</v>
      </c>
      <c r="I25" s="2">
        <f t="shared" si="0"/>
        <v>-4.2289999999999998E-4</v>
      </c>
      <c r="J25" s="2">
        <f t="shared" si="1"/>
        <v>2.69235E-2</v>
      </c>
      <c r="K25" s="2">
        <f t="shared" si="2"/>
        <v>2.71647E-2</v>
      </c>
      <c r="L25" s="2">
        <f t="shared" si="3"/>
        <v>2.8872599999999998E-2</v>
      </c>
      <c r="M25" s="2">
        <f t="shared" si="4"/>
        <v>4.3871199999999999E-2</v>
      </c>
      <c r="N25">
        <v>2.0042299999999999E-2</v>
      </c>
      <c r="Q25" s="1" t="s">
        <v>24</v>
      </c>
      <c r="R25">
        <v>-2.3622000000000001E-3</v>
      </c>
      <c r="S25">
        <v>1.08746E-2</v>
      </c>
      <c r="T25" s="2">
        <v>2.35123E-2</v>
      </c>
      <c r="U25">
        <v>-1.694E-2</v>
      </c>
      <c r="V25">
        <v>0.26601399999999997</v>
      </c>
    </row>
    <row r="26" spans="8:22" ht="15.6" x14ac:dyDescent="0.25">
      <c r="H26" s="1" t="s">
        <v>25</v>
      </c>
      <c r="I26" s="2">
        <f t="shared" si="0"/>
        <v>1.1768499999999999E-2</v>
      </c>
      <c r="J26" s="2">
        <f t="shared" si="1"/>
        <v>4.2249399999999999E-2</v>
      </c>
      <c r="K26" s="2">
        <f t="shared" si="2"/>
        <v>1.6262800000000001E-2</v>
      </c>
      <c r="L26" s="2">
        <f t="shared" si="3"/>
        <v>1.22457E-2</v>
      </c>
      <c r="M26" s="2">
        <f t="shared" si="4"/>
        <v>9.4745899999999994E-2</v>
      </c>
      <c r="N26">
        <v>2.5224400000000001E-2</v>
      </c>
      <c r="Q26" s="1" t="s">
        <v>25</v>
      </c>
      <c r="R26" s="2">
        <v>1.1768499999999999E-2</v>
      </c>
      <c r="S26">
        <v>4.2249399999999999E-2</v>
      </c>
      <c r="T26">
        <v>1.6262800000000001E-2</v>
      </c>
      <c r="U26">
        <v>1.22457E-2</v>
      </c>
      <c r="V26">
        <v>9.4745899999999994E-2</v>
      </c>
    </row>
    <row r="27" spans="8:22" ht="15.6" x14ac:dyDescent="0.25">
      <c r="H27" s="1" t="s">
        <v>9</v>
      </c>
      <c r="I27" s="2">
        <f t="shared" si="0"/>
        <v>1.6402699999999999E-2</v>
      </c>
      <c r="J27" s="2">
        <f t="shared" si="1"/>
        <v>2.0728400000000001E-2</v>
      </c>
      <c r="K27" s="2">
        <f t="shared" si="2"/>
        <v>1.21888E-2</v>
      </c>
      <c r="L27" s="2">
        <f t="shared" si="3"/>
        <v>1.0028199999999999E-2</v>
      </c>
      <c r="M27" s="2">
        <f t="shared" si="4"/>
        <v>5.6791300000000003E-2</v>
      </c>
      <c r="N27">
        <v>1.69791E-2</v>
      </c>
      <c r="Q27" s="1" t="s">
        <v>26</v>
      </c>
      <c r="R27" s="2">
        <v>1.46035E-2</v>
      </c>
      <c r="S27" s="2">
        <v>-2.13E-4</v>
      </c>
      <c r="T27">
        <v>5.8951000000000003E-3</v>
      </c>
      <c r="U27">
        <v>5.5929999999999999E-3</v>
      </c>
      <c r="V27" s="2">
        <v>4.0416000000000001E-2</v>
      </c>
    </row>
    <row r="28" spans="8:22" ht="15.6" x14ac:dyDescent="0.25">
      <c r="H28" s="1" t="s">
        <v>3</v>
      </c>
      <c r="I28" s="2">
        <f t="shared" si="0"/>
        <v>3.8643000000000002E-3</v>
      </c>
      <c r="J28" s="2">
        <f t="shared" si="1"/>
        <v>9.0512000000000006E-3</v>
      </c>
      <c r="K28" s="2">
        <f t="shared" si="2"/>
        <v>1.49848E-2</v>
      </c>
      <c r="L28" s="2">
        <f t="shared" si="3"/>
        <v>5.0650000000000001E-4</v>
      </c>
      <c r="M28" s="2">
        <f t="shared" si="4"/>
        <v>0.16708339999999999</v>
      </c>
      <c r="N28">
        <v>1.23336E-2</v>
      </c>
      <c r="Q28" s="3" t="s">
        <v>27</v>
      </c>
      <c r="R28" s="2">
        <v>-4.1668E-3</v>
      </c>
      <c r="S28" s="2">
        <v>5.5472999999999998E-3</v>
      </c>
      <c r="T28" s="2">
        <v>-1.6595E-3</v>
      </c>
      <c r="U28">
        <v>-1.4350999999999999E-3</v>
      </c>
      <c r="V28" s="2">
        <v>4.2424099999999999E-2</v>
      </c>
    </row>
    <row r="29" spans="8:22" ht="15.6" x14ac:dyDescent="0.25">
      <c r="H29" s="1" t="s">
        <v>17</v>
      </c>
      <c r="I29" s="2">
        <f t="shared" si="0"/>
        <v>1.8870399999999999E-2</v>
      </c>
      <c r="J29" s="2">
        <f t="shared" si="1"/>
        <v>2.4373700000000002E-2</v>
      </c>
      <c r="K29" s="2">
        <f t="shared" si="2"/>
        <v>4.0156600000000001E-2</v>
      </c>
      <c r="L29" s="2">
        <f t="shared" si="3"/>
        <v>2.2473E-2</v>
      </c>
      <c r="M29" s="2">
        <f t="shared" si="4"/>
        <v>0.29888520000000002</v>
      </c>
      <c r="N29">
        <v>2.4907499999999999E-2</v>
      </c>
      <c r="Q29" s="1" t="s">
        <v>28</v>
      </c>
      <c r="R29">
        <v>-3.5360999999999999E-3</v>
      </c>
      <c r="S29">
        <v>4.7998899999999997E-2</v>
      </c>
      <c r="T29">
        <v>-1.054E-4</v>
      </c>
      <c r="U29">
        <v>-5.2528000000000002E-3</v>
      </c>
      <c r="V29">
        <v>0.1244985</v>
      </c>
    </row>
    <row r="30" spans="8:22" ht="15.6" x14ac:dyDescent="0.25">
      <c r="H30" s="1" t="s">
        <v>18</v>
      </c>
      <c r="I30" s="2">
        <f t="shared" si="0"/>
        <v>3.35021E-2</v>
      </c>
      <c r="J30" s="2">
        <f t="shared" si="1"/>
        <v>2.7616000000000002E-2</v>
      </c>
      <c r="K30" s="2">
        <f t="shared" si="2"/>
        <v>1.6633599999999998E-2</v>
      </c>
      <c r="L30" s="2">
        <f t="shared" si="3"/>
        <v>1.4545499999999999E-2</v>
      </c>
      <c r="M30" s="2">
        <f t="shared" si="4"/>
        <v>8.8507799999999998E-2</v>
      </c>
      <c r="N30">
        <v>2.76741E-2</v>
      </c>
      <c r="Q30" s="1" t="s">
        <v>29</v>
      </c>
      <c r="R30">
        <v>6.0445999999999998E-3</v>
      </c>
      <c r="S30">
        <v>1.3761000000000001E-2</v>
      </c>
      <c r="T30">
        <v>2.0815400000000001E-2</v>
      </c>
      <c r="U30">
        <v>2.2302099999999998E-2</v>
      </c>
      <c r="V30">
        <v>-4.8955400000000003E-2</v>
      </c>
    </row>
    <row r="31" spans="8:22" ht="15.6" x14ac:dyDescent="0.25">
      <c r="H31" s="1" t="s">
        <v>14</v>
      </c>
      <c r="I31" s="2">
        <f t="shared" si="0"/>
        <v>3.5300400000000003E-2</v>
      </c>
      <c r="J31" s="2">
        <f t="shared" si="1"/>
        <v>3.4934300000000001E-2</v>
      </c>
      <c r="K31" s="2">
        <f t="shared" si="2"/>
        <v>3.76967E-2</v>
      </c>
      <c r="L31" s="2">
        <f t="shared" si="3"/>
        <v>3.43802E-2</v>
      </c>
      <c r="M31" s="2">
        <f>VLOOKUP(H31,$Q$1:$V$31,6,)</f>
        <v>0.11474959999999999</v>
      </c>
      <c r="N31">
        <v>3.58635E-2</v>
      </c>
      <c r="Q31" s="1" t="s">
        <v>30</v>
      </c>
      <c r="R31" s="2">
        <v>6.3137999999999996E-3</v>
      </c>
      <c r="S31" s="2">
        <v>-3.0022E-3</v>
      </c>
      <c r="T31" s="2">
        <v>1.50051E-2</v>
      </c>
      <c r="U31">
        <v>1.6008100000000001E-2</v>
      </c>
      <c r="V31">
        <v>3.0565999999999999E-2</v>
      </c>
    </row>
    <row r="48" spans="9:9" x14ac:dyDescent="0.25">
      <c r="I48" t="s">
        <v>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I15" sqref="I15"/>
    </sheetView>
  </sheetViews>
  <sheetFormatPr defaultRowHeight="13.8" x14ac:dyDescent="0.25"/>
  <sheetData>
    <row r="1" spans="1:7" x14ac:dyDescent="0.25">
      <c r="A1" t="s">
        <v>31</v>
      </c>
      <c r="B1" t="s">
        <v>33</v>
      </c>
      <c r="C1" t="s">
        <v>35</v>
      </c>
      <c r="D1" s="2" t="s">
        <v>39</v>
      </c>
      <c r="E1" s="2" t="s">
        <v>37</v>
      </c>
      <c r="F1" t="s">
        <v>38</v>
      </c>
      <c r="G1" t="s">
        <v>49</v>
      </c>
    </row>
    <row r="2" spans="1:7" x14ac:dyDescent="0.25">
      <c r="A2" t="s">
        <v>27</v>
      </c>
      <c r="B2">
        <v>-4.1668E-3</v>
      </c>
      <c r="C2">
        <v>5.5472999999999998E-3</v>
      </c>
      <c r="D2" s="2">
        <v>-1.6595E-3</v>
      </c>
      <c r="E2">
        <v>-1.4350999999999999E-3</v>
      </c>
      <c r="F2">
        <v>4.2424099999999999E-2</v>
      </c>
      <c r="G2">
        <v>2.129E-4</v>
      </c>
    </row>
    <row r="3" spans="1:7" x14ac:dyDescent="0.25">
      <c r="A3" t="s">
        <v>7</v>
      </c>
      <c r="B3">
        <v>1.1572000000000001E-2</v>
      </c>
      <c r="C3">
        <v>1.7242E-2</v>
      </c>
      <c r="D3" s="2">
        <v>-1.3939E-2</v>
      </c>
      <c r="E3">
        <v>-2.95371E-2</v>
      </c>
      <c r="F3" s="2">
        <v>0.36697449999999998</v>
      </c>
      <c r="G3" s="2">
        <v>7.7999999999999996E-3</v>
      </c>
    </row>
    <row r="4" spans="1:7" x14ac:dyDescent="0.25">
      <c r="A4" t="s">
        <v>24</v>
      </c>
      <c r="B4">
        <v>-2.3622000000000001E-3</v>
      </c>
      <c r="C4">
        <v>1.08746E-2</v>
      </c>
      <c r="D4">
        <v>2.35123E-2</v>
      </c>
      <c r="E4">
        <v>-1.694E-2</v>
      </c>
      <c r="F4">
        <v>0.26601399999999997</v>
      </c>
      <c r="G4">
        <v>8.4385999999999992E-3</v>
      </c>
    </row>
    <row r="5" spans="1:7" x14ac:dyDescent="0.25">
      <c r="A5" t="s">
        <v>10</v>
      </c>
      <c r="B5">
        <v>6.3797000000000003E-3</v>
      </c>
      <c r="C5">
        <v>2.2174E-3</v>
      </c>
      <c r="D5">
        <v>-1.47432E-2</v>
      </c>
      <c r="E5">
        <v>-1.8398299999999999E-2</v>
      </c>
      <c r="F5">
        <v>0.12460450000000001</v>
      </c>
      <c r="G5">
        <v>-2.832E-4</v>
      </c>
    </row>
    <row r="6" spans="1:7" x14ac:dyDescent="0.25">
      <c r="A6" t="s">
        <v>13</v>
      </c>
      <c r="B6">
        <v>7.3785999999999999E-3</v>
      </c>
      <c r="C6">
        <v>1.2532099999999999E-2</v>
      </c>
      <c r="D6" s="2">
        <v>-2.9316700000000001E-2</v>
      </c>
      <c r="E6">
        <v>-3.2407600000000002E-2</v>
      </c>
      <c r="F6" s="2">
        <v>6.9697700000000001E-2</v>
      </c>
      <c r="G6">
        <v>2.0133999999999998E-3</v>
      </c>
    </row>
    <row r="7" spans="1:7" x14ac:dyDescent="0.25">
      <c r="A7" t="s">
        <v>5</v>
      </c>
      <c r="B7">
        <v>1.2748000000000001E-2</v>
      </c>
      <c r="C7">
        <v>8.2959999999999996E-3</v>
      </c>
      <c r="D7">
        <v>2.6175E-3</v>
      </c>
      <c r="E7">
        <v>-2.4475E-3</v>
      </c>
      <c r="F7">
        <v>0.1081535</v>
      </c>
      <c r="G7">
        <v>8.2532999999999999E-3</v>
      </c>
    </row>
    <row r="8" spans="1:7" x14ac:dyDescent="0.25">
      <c r="A8" t="s">
        <v>30</v>
      </c>
      <c r="B8">
        <v>6.3137999999999996E-3</v>
      </c>
      <c r="C8">
        <v>-3.0022E-3</v>
      </c>
      <c r="D8">
        <v>1.50051E-2</v>
      </c>
      <c r="E8">
        <v>1.6008100000000001E-2</v>
      </c>
      <c r="F8">
        <v>3.0565999999999999E-2</v>
      </c>
      <c r="G8">
        <v>4.4029000000000004E-3</v>
      </c>
    </row>
    <row r="9" spans="1:7" x14ac:dyDescent="0.25">
      <c r="A9" t="s">
        <v>26</v>
      </c>
      <c r="B9">
        <v>1.46035E-2</v>
      </c>
      <c r="C9">
        <v>-2.13E-4</v>
      </c>
      <c r="D9">
        <v>5.8951000000000003E-3</v>
      </c>
      <c r="E9">
        <v>5.5929999999999999E-3</v>
      </c>
      <c r="F9">
        <v>4.0416000000000001E-2</v>
      </c>
      <c r="G9" s="2">
        <v>6.2293000000000001E-3</v>
      </c>
    </row>
    <row r="10" spans="1:7" x14ac:dyDescent="0.25">
      <c r="A10" t="s">
        <v>12</v>
      </c>
      <c r="B10">
        <v>1.5877700000000002E-2</v>
      </c>
      <c r="C10">
        <v>1.8824500000000001E-2</v>
      </c>
      <c r="D10">
        <v>-1.38534E-2</v>
      </c>
      <c r="E10">
        <v>-1.41764E-2</v>
      </c>
      <c r="F10">
        <v>7.5909999999999997E-3</v>
      </c>
      <c r="G10">
        <v>1.22278E-2</v>
      </c>
    </row>
    <row r="11" spans="1:7" x14ac:dyDescent="0.25">
      <c r="A11" t="s">
        <v>21</v>
      </c>
      <c r="B11">
        <v>7.0242000000000004E-3</v>
      </c>
      <c r="C11">
        <v>1.42609E-2</v>
      </c>
      <c r="D11">
        <v>-9.6740999999999997E-3</v>
      </c>
      <c r="E11">
        <v>-1.6426099999999999E-2</v>
      </c>
      <c r="F11">
        <v>0.16257959999999999</v>
      </c>
      <c r="G11">
        <v>6.2359E-3</v>
      </c>
    </row>
    <row r="12" spans="1:7" x14ac:dyDescent="0.25">
      <c r="A12" t="s">
        <v>20</v>
      </c>
      <c r="B12">
        <v>1.1031300000000001E-2</v>
      </c>
      <c r="C12">
        <v>1.9143199999999999E-2</v>
      </c>
      <c r="D12">
        <v>-1.25235E-2</v>
      </c>
      <c r="E12">
        <v>-1.4049900000000001E-2</v>
      </c>
      <c r="F12">
        <v>4.2304399999999999E-2</v>
      </c>
      <c r="G12">
        <v>9.2490000000000003E-3</v>
      </c>
    </row>
    <row r="13" spans="1:7" x14ac:dyDescent="0.25">
      <c r="A13" t="s">
        <v>15</v>
      </c>
      <c r="B13">
        <v>-1.9809999999999999E-4</v>
      </c>
      <c r="C13">
        <v>8.2924000000000001E-3</v>
      </c>
      <c r="D13">
        <v>4.3289000000000001E-3</v>
      </c>
      <c r="E13">
        <v>3.1345000000000001E-3</v>
      </c>
      <c r="F13">
        <v>2.4925800000000001E-2</v>
      </c>
      <c r="G13">
        <v>2.5875E-3</v>
      </c>
    </row>
    <row r="14" spans="1:7" x14ac:dyDescent="0.25">
      <c r="A14" t="s">
        <v>11</v>
      </c>
      <c r="B14">
        <v>1.36709E-2</v>
      </c>
      <c r="C14">
        <v>1.86337E-2</v>
      </c>
      <c r="D14">
        <v>1.3468300000000001E-2</v>
      </c>
      <c r="E14">
        <v>9.7782000000000008E-3</v>
      </c>
      <c r="F14">
        <v>9.9494799999999994E-2</v>
      </c>
      <c r="G14">
        <v>1.33854E-2</v>
      </c>
    </row>
    <row r="15" spans="1:7" x14ac:dyDescent="0.25">
      <c r="A15" t="s">
        <v>6</v>
      </c>
      <c r="B15">
        <v>1.1565600000000001E-2</v>
      </c>
      <c r="C15">
        <v>-1.7508999999999999E-3</v>
      </c>
      <c r="D15">
        <v>-2.56219E-2</v>
      </c>
      <c r="E15">
        <v>-2.6698E-2</v>
      </c>
      <c r="F15">
        <v>6.4183799999999999E-2</v>
      </c>
      <c r="G15">
        <v>-3.1223000000000002E-3</v>
      </c>
    </row>
    <row r="16" spans="1:7" x14ac:dyDescent="0.25">
      <c r="A16" t="s">
        <v>29</v>
      </c>
      <c r="B16">
        <v>6.0445999999999998E-3</v>
      </c>
      <c r="C16">
        <v>1.3761000000000001E-2</v>
      </c>
      <c r="D16">
        <v>2.0815400000000001E-2</v>
      </c>
      <c r="E16">
        <v>2.2302099999999998E-2</v>
      </c>
      <c r="F16">
        <v>-4.8955400000000003E-2</v>
      </c>
      <c r="G16">
        <v>1.46915E-2</v>
      </c>
    </row>
    <row r="17" spans="1:7" x14ac:dyDescent="0.25">
      <c r="A17" t="s">
        <v>19</v>
      </c>
      <c r="B17">
        <v>5.3863000000000001E-3</v>
      </c>
      <c r="C17">
        <v>2.7013100000000002E-2</v>
      </c>
      <c r="D17">
        <v>-5.2937000000000001E-3</v>
      </c>
      <c r="E17">
        <v>-4.7121999999999997E-3</v>
      </c>
      <c r="F17">
        <v>4.8983000000000004E-3</v>
      </c>
      <c r="G17">
        <v>1.0893099999999999E-2</v>
      </c>
    </row>
    <row r="18" spans="1:7" x14ac:dyDescent="0.25">
      <c r="A18" t="s">
        <v>16</v>
      </c>
      <c r="B18">
        <v>1.0455900000000001E-2</v>
      </c>
      <c r="C18">
        <v>8.0888000000000002E-3</v>
      </c>
      <c r="D18">
        <v>9.5569999999999997E-4</v>
      </c>
      <c r="E18">
        <v>-1.4192E-3</v>
      </c>
      <c r="F18">
        <v>6.9133100000000003E-2</v>
      </c>
      <c r="G18">
        <v>7.0631000000000001E-3</v>
      </c>
    </row>
    <row r="19" spans="1:7" x14ac:dyDescent="0.25">
      <c r="A19" t="s">
        <v>1</v>
      </c>
      <c r="B19">
        <v>1.34273E-2</v>
      </c>
      <c r="C19">
        <v>1.30527E-2</v>
      </c>
      <c r="D19">
        <v>-1.6137599999999998E-2</v>
      </c>
      <c r="E19">
        <v>-2.0393700000000001E-2</v>
      </c>
      <c r="F19">
        <v>0.11218210000000001</v>
      </c>
      <c r="G19">
        <v>4.7149000000000002E-3</v>
      </c>
    </row>
    <row r="20" spans="1:7" x14ac:dyDescent="0.25">
      <c r="A20" t="s">
        <v>23</v>
      </c>
      <c r="B20">
        <v>1.31576E-2</v>
      </c>
      <c r="C20">
        <v>1.6877799999999998E-2</v>
      </c>
      <c r="D20">
        <v>5.7647999999999996E-3</v>
      </c>
      <c r="E20">
        <v>1.6107999999999999E-3</v>
      </c>
      <c r="F20">
        <v>7.0033499999999999E-2</v>
      </c>
      <c r="G20">
        <v>1.14059E-2</v>
      </c>
    </row>
    <row r="21" spans="1:7" x14ac:dyDescent="0.25">
      <c r="A21" t="s">
        <v>8</v>
      </c>
      <c r="B21">
        <v>1.6794699999999999E-2</v>
      </c>
      <c r="C21">
        <v>3.8803499999999998E-2</v>
      </c>
      <c r="D21">
        <v>8.4668E-3</v>
      </c>
      <c r="E21">
        <v>7.8341000000000001E-3</v>
      </c>
      <c r="F21">
        <v>2.8524299999999999E-2</v>
      </c>
      <c r="G21">
        <v>2.35433E-2</v>
      </c>
    </row>
    <row r="22" spans="1:7" x14ac:dyDescent="0.25">
      <c r="A22" t="s">
        <v>2</v>
      </c>
      <c r="B22">
        <v>7.1777999999999998E-3</v>
      </c>
      <c r="C22">
        <v>3.1575400000000003E-2</v>
      </c>
      <c r="D22">
        <v>3.00857E-2</v>
      </c>
      <c r="E22">
        <v>1.8435E-2</v>
      </c>
      <c r="F22">
        <v>0.2573569</v>
      </c>
      <c r="G22">
        <v>2.28364E-2</v>
      </c>
    </row>
    <row r="23" spans="1:7" x14ac:dyDescent="0.25">
      <c r="A23" t="s">
        <v>4</v>
      </c>
      <c r="B23">
        <v>7.3293999999999998E-3</v>
      </c>
      <c r="C23">
        <v>5.0743299999999998E-2</v>
      </c>
      <c r="D23">
        <v>3.2018999999999999E-2</v>
      </c>
      <c r="E23">
        <v>2.36151E-2</v>
      </c>
      <c r="F23">
        <v>0.16649149999999999</v>
      </c>
      <c r="G23">
        <v>3.0679100000000001E-2</v>
      </c>
    </row>
    <row r="24" spans="1:7" x14ac:dyDescent="0.25">
      <c r="A24" t="s">
        <v>28</v>
      </c>
      <c r="B24">
        <v>-3.5360999999999999E-3</v>
      </c>
      <c r="C24">
        <v>4.7998899999999997E-2</v>
      </c>
      <c r="D24">
        <v>-1.054E-4</v>
      </c>
      <c r="E24">
        <v>-5.2528000000000002E-3</v>
      </c>
      <c r="F24">
        <v>0.1244985</v>
      </c>
      <c r="G24">
        <v>2.17649E-2</v>
      </c>
    </row>
    <row r="25" spans="1:7" x14ac:dyDescent="0.25">
      <c r="A25" t="s">
        <v>22</v>
      </c>
      <c r="B25">
        <v>-4.2289999999999998E-4</v>
      </c>
      <c r="C25">
        <v>2.69235E-2</v>
      </c>
      <c r="D25">
        <v>2.71647E-2</v>
      </c>
      <c r="E25">
        <v>2.8872599999999998E-2</v>
      </c>
      <c r="F25">
        <v>4.3871199999999999E-2</v>
      </c>
      <c r="G25">
        <v>2.0042299999999999E-2</v>
      </c>
    </row>
    <row r="26" spans="1:7" x14ac:dyDescent="0.25">
      <c r="A26" t="s">
        <v>25</v>
      </c>
      <c r="B26">
        <v>1.1768499999999999E-2</v>
      </c>
      <c r="C26">
        <v>4.2249399999999999E-2</v>
      </c>
      <c r="D26">
        <v>1.6262800000000001E-2</v>
      </c>
      <c r="E26">
        <v>1.22457E-2</v>
      </c>
      <c r="F26">
        <v>9.4745899999999994E-2</v>
      </c>
      <c r="G26">
        <v>2.5224400000000001E-2</v>
      </c>
    </row>
    <row r="27" spans="1:7" x14ac:dyDescent="0.25">
      <c r="A27" t="s">
        <v>9</v>
      </c>
      <c r="B27">
        <v>1.6402699999999999E-2</v>
      </c>
      <c r="C27">
        <v>2.0728400000000001E-2</v>
      </c>
      <c r="D27">
        <v>1.21888E-2</v>
      </c>
      <c r="E27">
        <v>1.0028199999999999E-2</v>
      </c>
      <c r="F27">
        <v>5.6791300000000003E-2</v>
      </c>
      <c r="G27">
        <v>1.69791E-2</v>
      </c>
    </row>
    <row r="28" spans="1:7" x14ac:dyDescent="0.25">
      <c r="A28" t="s">
        <v>3</v>
      </c>
      <c r="B28">
        <v>3.8643000000000002E-3</v>
      </c>
      <c r="C28">
        <v>9.0512000000000006E-3</v>
      </c>
      <c r="D28">
        <v>1.49848E-2</v>
      </c>
      <c r="E28">
        <v>5.0650000000000001E-4</v>
      </c>
      <c r="F28">
        <v>0.16708339999999999</v>
      </c>
      <c r="G28">
        <v>1.23336E-2</v>
      </c>
    </row>
    <row r="29" spans="1:7" x14ac:dyDescent="0.25">
      <c r="A29" t="s">
        <v>17</v>
      </c>
      <c r="B29">
        <v>1.8870399999999999E-2</v>
      </c>
      <c r="C29">
        <v>2.4373700000000002E-2</v>
      </c>
      <c r="D29">
        <v>4.0156600000000001E-2</v>
      </c>
      <c r="E29">
        <v>2.2473E-2</v>
      </c>
      <c r="F29">
        <v>0.29888520000000002</v>
      </c>
      <c r="G29">
        <v>2.4907499999999999E-2</v>
      </c>
    </row>
    <row r="30" spans="1:7" x14ac:dyDescent="0.25">
      <c r="A30" t="s">
        <v>18</v>
      </c>
      <c r="B30">
        <v>3.35021E-2</v>
      </c>
      <c r="C30">
        <v>2.7616000000000002E-2</v>
      </c>
      <c r="D30">
        <v>1.6633599999999998E-2</v>
      </c>
      <c r="E30">
        <v>1.4545499999999999E-2</v>
      </c>
      <c r="F30">
        <v>8.8507799999999998E-2</v>
      </c>
      <c r="G30">
        <v>2.76741E-2</v>
      </c>
    </row>
    <row r="31" spans="1:7" x14ac:dyDescent="0.25">
      <c r="A31" t="s">
        <v>14</v>
      </c>
      <c r="B31">
        <v>3.5300400000000003E-2</v>
      </c>
      <c r="C31">
        <v>3.4934300000000001E-2</v>
      </c>
      <c r="D31">
        <v>3.76967E-2</v>
      </c>
      <c r="E31">
        <v>3.43802E-2</v>
      </c>
      <c r="F31">
        <v>0.11474959999999999</v>
      </c>
      <c r="G31">
        <v>3.58635E-2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31" workbookViewId="0">
      <selection activeCell="F61" sqref="F61:I61"/>
    </sheetView>
  </sheetViews>
  <sheetFormatPr defaultRowHeight="13.8" x14ac:dyDescent="0.25"/>
  <cols>
    <col min="6" max="6" width="9.109375" bestFit="1" customWidth="1"/>
  </cols>
  <sheetData>
    <row r="1" spans="1:9" ht="15.6" x14ac:dyDescent="0.25">
      <c r="A1" s="5" t="s">
        <v>1</v>
      </c>
      <c r="B1" s="6" t="s">
        <v>89</v>
      </c>
      <c r="C1" s="6" t="s">
        <v>50</v>
      </c>
      <c r="D1" s="6">
        <v>-2.0400000000000001E-2</v>
      </c>
      <c r="E1" s="4">
        <v>0.112</v>
      </c>
      <c r="F1" t="b">
        <f>RIGHT(B1)="*"</f>
        <v>1</v>
      </c>
      <c r="G1" t="b">
        <f t="shared" ref="G1:I1" si="0">RIGHT(C1)="*"</f>
        <v>1</v>
      </c>
      <c r="H1" t="b">
        <f t="shared" si="0"/>
        <v>0</v>
      </c>
      <c r="I1" t="b">
        <f t="shared" si="0"/>
        <v>0</v>
      </c>
    </row>
    <row r="2" spans="1:9" ht="15.6" x14ac:dyDescent="0.25">
      <c r="A2" s="5"/>
      <c r="B2" s="6">
        <v>-7.5500000000000003E-3</v>
      </c>
      <c r="C2" s="6">
        <v>-7.8499999999999993E-3</v>
      </c>
      <c r="D2" s="6">
        <v>-1.41E-2</v>
      </c>
      <c r="E2" s="4">
        <v>-8.3099999999999993E-2</v>
      </c>
      <c r="F2" t="b">
        <f t="shared" ref="F2:F60" si="1">RIGHT(B2)="*"</f>
        <v>0</v>
      </c>
      <c r="G2" t="b">
        <f t="shared" ref="G2:G60" si="2">RIGHT(C2)="*"</f>
        <v>0</v>
      </c>
      <c r="H2" t="b">
        <f t="shared" ref="H2:H60" si="3">RIGHT(D2)="*"</f>
        <v>0</v>
      </c>
      <c r="I2" t="b">
        <f t="shared" ref="I2:I60" si="4">RIGHT(E2)="*"</f>
        <v>0</v>
      </c>
    </row>
    <row r="3" spans="1:9" ht="31.2" x14ac:dyDescent="0.25">
      <c r="A3" s="5" t="s">
        <v>2</v>
      </c>
      <c r="B3" s="6">
        <v>7.1799999999999998E-3</v>
      </c>
      <c r="C3" s="6" t="s">
        <v>51</v>
      </c>
      <c r="D3" s="6">
        <v>1.84E-2</v>
      </c>
      <c r="E3" s="4" t="s">
        <v>52</v>
      </c>
      <c r="F3" t="b">
        <f t="shared" si="1"/>
        <v>0</v>
      </c>
      <c r="G3" t="b">
        <f t="shared" si="2"/>
        <v>1</v>
      </c>
      <c r="H3" t="b">
        <f t="shared" si="3"/>
        <v>0</v>
      </c>
      <c r="I3" t="b">
        <f t="shared" si="4"/>
        <v>1</v>
      </c>
    </row>
    <row r="4" spans="1:9" ht="15.6" x14ac:dyDescent="0.25">
      <c r="A4" s="5"/>
      <c r="B4" s="6">
        <v>-7.0800000000000004E-3</v>
      </c>
      <c r="C4" s="6">
        <v>-9.4999999999999998E-3</v>
      </c>
      <c r="D4" s="6">
        <v>-1.6799999999999999E-2</v>
      </c>
      <c r="E4" s="4">
        <v>-0.10100000000000001</v>
      </c>
      <c r="F4" t="b">
        <f t="shared" si="1"/>
        <v>0</v>
      </c>
      <c r="G4" t="b">
        <f t="shared" si="2"/>
        <v>0</v>
      </c>
      <c r="H4" t="b">
        <f t="shared" si="3"/>
        <v>0</v>
      </c>
      <c r="I4" t="b">
        <f t="shared" si="4"/>
        <v>0</v>
      </c>
    </row>
    <row r="5" spans="1:9" ht="15.6" x14ac:dyDescent="0.25">
      <c r="A5" s="5" t="s">
        <v>3</v>
      </c>
      <c r="B5" s="6">
        <v>3.8600000000000001E-3</v>
      </c>
      <c r="C5" s="6">
        <v>9.0500000000000008E-3</v>
      </c>
      <c r="D5" s="6">
        <v>5.0600000000000005E-4</v>
      </c>
      <c r="E5" s="4" t="s">
        <v>53</v>
      </c>
      <c r="F5" t="b">
        <f t="shared" si="1"/>
        <v>0</v>
      </c>
      <c r="G5" t="b">
        <f t="shared" si="2"/>
        <v>0</v>
      </c>
      <c r="H5" t="b">
        <f t="shared" si="3"/>
        <v>0</v>
      </c>
      <c r="I5" t="b">
        <f t="shared" si="4"/>
        <v>1</v>
      </c>
    </row>
    <row r="6" spans="1:9" ht="15.6" x14ac:dyDescent="0.25">
      <c r="A6" s="5"/>
      <c r="B6" s="6">
        <v>-7.5300000000000002E-3</v>
      </c>
      <c r="C6" s="6">
        <v>-7.3499999999999998E-3</v>
      </c>
      <c r="D6" s="6">
        <v>-1.34E-2</v>
      </c>
      <c r="E6" s="4">
        <v>-8.0199999999999994E-2</v>
      </c>
      <c r="F6" t="b">
        <f t="shared" si="1"/>
        <v>0</v>
      </c>
      <c r="G6" t="b">
        <f t="shared" si="2"/>
        <v>0</v>
      </c>
      <c r="H6" t="b">
        <f t="shared" si="3"/>
        <v>0</v>
      </c>
      <c r="I6" t="b">
        <f t="shared" si="4"/>
        <v>0</v>
      </c>
    </row>
    <row r="7" spans="1:9" ht="31.2" x14ac:dyDescent="0.25">
      <c r="A7" s="5" t="s">
        <v>4</v>
      </c>
      <c r="B7" s="6">
        <v>7.3299999999999997E-3</v>
      </c>
      <c r="C7" s="6" t="s">
        <v>54</v>
      </c>
      <c r="D7" s="6">
        <v>2.3599999999999999E-2</v>
      </c>
      <c r="E7" s="4" t="s">
        <v>55</v>
      </c>
      <c r="F7" t="b">
        <f t="shared" si="1"/>
        <v>0</v>
      </c>
      <c r="G7" t="b">
        <f t="shared" si="2"/>
        <v>1</v>
      </c>
      <c r="H7" t="b">
        <f t="shared" si="3"/>
        <v>0</v>
      </c>
      <c r="I7" t="b">
        <f t="shared" si="4"/>
        <v>1</v>
      </c>
    </row>
    <row r="8" spans="1:9" ht="15.6" x14ac:dyDescent="0.25">
      <c r="A8" s="5"/>
      <c r="B8" s="6">
        <v>-7.5700000000000003E-3</v>
      </c>
      <c r="C8" s="6">
        <v>-1.0800000000000001E-2</v>
      </c>
      <c r="D8" s="6">
        <v>-1.6799999999999999E-2</v>
      </c>
      <c r="E8" s="4">
        <v>-8.77E-2</v>
      </c>
      <c r="F8" t="b">
        <f t="shared" si="1"/>
        <v>0</v>
      </c>
      <c r="G8" t="b">
        <f t="shared" si="2"/>
        <v>0</v>
      </c>
      <c r="H8" t="b">
        <f t="shared" si="3"/>
        <v>0</v>
      </c>
      <c r="I8" t="b">
        <f t="shared" si="4"/>
        <v>0</v>
      </c>
    </row>
    <row r="9" spans="1:9" ht="15.6" x14ac:dyDescent="0.25">
      <c r="A9" s="5" t="s">
        <v>5</v>
      </c>
      <c r="B9" s="6" t="s">
        <v>56</v>
      </c>
      <c r="C9" s="6">
        <v>8.3000000000000001E-3</v>
      </c>
      <c r="D9" s="6">
        <v>-2.4499999999999999E-3</v>
      </c>
      <c r="E9" s="4">
        <v>0.108</v>
      </c>
      <c r="F9" t="b">
        <f t="shared" si="1"/>
        <v>1</v>
      </c>
      <c r="G9" t="b">
        <f t="shared" si="2"/>
        <v>0</v>
      </c>
      <c r="H9" t="b">
        <f t="shared" si="3"/>
        <v>0</v>
      </c>
      <c r="I9" t="b">
        <f t="shared" si="4"/>
        <v>0</v>
      </c>
    </row>
    <row r="10" spans="1:9" ht="15.6" x14ac:dyDescent="0.25">
      <c r="A10" s="5"/>
      <c r="B10" s="6">
        <v>-6.0800000000000003E-3</v>
      </c>
      <c r="C10" s="6">
        <v>-6.8100000000000001E-3</v>
      </c>
      <c r="D10" s="6">
        <v>-1.4E-2</v>
      </c>
      <c r="E10" s="4">
        <v>-8.4500000000000006E-2</v>
      </c>
      <c r="F10" t="b">
        <f t="shared" si="1"/>
        <v>0</v>
      </c>
      <c r="G10" t="b">
        <f t="shared" si="2"/>
        <v>0</v>
      </c>
      <c r="H10" t="b">
        <f t="shared" si="3"/>
        <v>0</v>
      </c>
      <c r="I10" t="b">
        <f t="shared" si="4"/>
        <v>0</v>
      </c>
    </row>
    <row r="11" spans="1:9" ht="15.6" x14ac:dyDescent="0.25">
      <c r="A11" s="5" t="s">
        <v>6</v>
      </c>
      <c r="B11" s="6">
        <v>1.1599999999999999E-2</v>
      </c>
      <c r="C11" s="6">
        <v>-1.75E-3</v>
      </c>
      <c r="D11" s="6">
        <v>-2.6700000000000002E-2</v>
      </c>
      <c r="E11" s="4">
        <v>6.4199999999999993E-2</v>
      </c>
      <c r="F11" t="b">
        <f t="shared" si="1"/>
        <v>0</v>
      </c>
      <c r="G11" t="b">
        <f t="shared" si="2"/>
        <v>0</v>
      </c>
      <c r="H11" t="b">
        <f t="shared" si="3"/>
        <v>0</v>
      </c>
      <c r="I11" t="b">
        <f t="shared" si="4"/>
        <v>0</v>
      </c>
    </row>
    <row r="12" spans="1:9" ht="15.6" x14ac:dyDescent="0.25">
      <c r="A12" s="5"/>
      <c r="B12" s="6">
        <v>-1.04E-2</v>
      </c>
      <c r="C12" s="6">
        <v>-1.03E-2</v>
      </c>
      <c r="D12" s="6">
        <v>-0.02</v>
      </c>
      <c r="E12" s="4">
        <v>-8.6800000000000002E-2</v>
      </c>
      <c r="F12" t="b">
        <f t="shared" si="1"/>
        <v>0</v>
      </c>
      <c r="G12" t="b">
        <f t="shared" si="2"/>
        <v>0</v>
      </c>
      <c r="H12" t="b">
        <f t="shared" si="3"/>
        <v>0</v>
      </c>
      <c r="I12" t="b">
        <f t="shared" si="4"/>
        <v>0</v>
      </c>
    </row>
    <row r="13" spans="1:9" ht="15.6" x14ac:dyDescent="0.25">
      <c r="A13" s="5" t="s">
        <v>7</v>
      </c>
      <c r="B13" s="6">
        <v>1.1599999999999999E-2</v>
      </c>
      <c r="C13" s="6">
        <v>1.72E-2</v>
      </c>
      <c r="D13" s="6" t="s">
        <v>57</v>
      </c>
      <c r="E13" s="4" t="s">
        <v>58</v>
      </c>
      <c r="F13" t="b">
        <f t="shared" si="1"/>
        <v>0</v>
      </c>
      <c r="G13" t="b">
        <f t="shared" si="2"/>
        <v>0</v>
      </c>
      <c r="H13" t="b">
        <f t="shared" si="3"/>
        <v>1</v>
      </c>
      <c r="I13" t="b">
        <f t="shared" si="4"/>
        <v>1</v>
      </c>
    </row>
    <row r="14" spans="1:9" ht="15.6" x14ac:dyDescent="0.25">
      <c r="A14" s="5"/>
      <c r="B14" s="6">
        <v>-1.09E-2</v>
      </c>
      <c r="C14" s="6">
        <v>-1.3599999999999999E-2</v>
      </c>
      <c r="D14" s="6">
        <v>-1.67E-2</v>
      </c>
      <c r="E14" s="4">
        <v>-0.19900000000000001</v>
      </c>
      <c r="F14" t="b">
        <f t="shared" si="1"/>
        <v>0</v>
      </c>
      <c r="G14" t="b">
        <f t="shared" si="2"/>
        <v>0</v>
      </c>
      <c r="H14" t="b">
        <f t="shared" si="3"/>
        <v>0</v>
      </c>
      <c r="I14" t="b">
        <f t="shared" si="4"/>
        <v>0</v>
      </c>
    </row>
    <row r="15" spans="1:9" ht="31.2" x14ac:dyDescent="0.25">
      <c r="A15" s="5" t="s">
        <v>8</v>
      </c>
      <c r="B15" s="6" t="s">
        <v>59</v>
      </c>
      <c r="C15" s="6" t="s">
        <v>60</v>
      </c>
      <c r="D15" s="6">
        <v>7.8300000000000002E-3</v>
      </c>
      <c r="E15" s="4">
        <v>2.8500000000000001E-2</v>
      </c>
      <c r="F15" t="b">
        <f t="shared" si="1"/>
        <v>1</v>
      </c>
      <c r="G15" t="b">
        <f t="shared" si="2"/>
        <v>1</v>
      </c>
      <c r="H15" t="b">
        <f t="shared" si="3"/>
        <v>0</v>
      </c>
      <c r="I15" t="b">
        <f t="shared" si="4"/>
        <v>0</v>
      </c>
    </row>
    <row r="16" spans="1:9" ht="15.6" x14ac:dyDescent="0.25">
      <c r="A16" s="5"/>
      <c r="B16" s="6">
        <v>-7.0800000000000004E-3</v>
      </c>
      <c r="C16" s="6">
        <v>-8.0300000000000007E-3</v>
      </c>
      <c r="D16" s="6">
        <v>-1.5699999999999999E-2</v>
      </c>
      <c r="E16" s="4">
        <v>-8.6999999999999994E-2</v>
      </c>
      <c r="F16" t="b">
        <f t="shared" si="1"/>
        <v>0</v>
      </c>
      <c r="G16" t="b">
        <f t="shared" si="2"/>
        <v>0</v>
      </c>
      <c r="H16" t="b">
        <f t="shared" si="3"/>
        <v>0</v>
      </c>
      <c r="I16" t="b">
        <f t="shared" si="4"/>
        <v>0</v>
      </c>
    </row>
    <row r="17" spans="1:9" ht="31.2" x14ac:dyDescent="0.25">
      <c r="A17" s="5" t="s">
        <v>9</v>
      </c>
      <c r="B17" s="6" t="s">
        <v>61</v>
      </c>
      <c r="C17" s="6" t="s">
        <v>62</v>
      </c>
      <c r="D17" s="6">
        <v>0.01</v>
      </c>
      <c r="E17" s="4">
        <v>5.6800000000000003E-2</v>
      </c>
      <c r="F17" t="b">
        <f t="shared" si="1"/>
        <v>1</v>
      </c>
      <c r="G17" t="b">
        <f t="shared" si="2"/>
        <v>1</v>
      </c>
      <c r="H17" t="b">
        <f t="shared" si="3"/>
        <v>0</v>
      </c>
      <c r="I17" t="b">
        <f t="shared" si="4"/>
        <v>0</v>
      </c>
    </row>
    <row r="18" spans="1:9" ht="15.6" x14ac:dyDescent="0.25">
      <c r="A18" s="5"/>
      <c r="B18" s="6">
        <v>-6.1500000000000001E-3</v>
      </c>
      <c r="C18" s="6">
        <v>-6.7000000000000002E-3</v>
      </c>
      <c r="D18" s="6">
        <v>-1.37E-2</v>
      </c>
      <c r="E18" s="4">
        <v>-8.2900000000000001E-2</v>
      </c>
      <c r="F18" t="b">
        <f t="shared" si="1"/>
        <v>0</v>
      </c>
      <c r="G18" t="b">
        <f t="shared" si="2"/>
        <v>0</v>
      </c>
      <c r="H18" t="b">
        <f t="shared" si="3"/>
        <v>0</v>
      </c>
      <c r="I18" t="b">
        <f t="shared" si="4"/>
        <v>0</v>
      </c>
    </row>
    <row r="19" spans="1:9" ht="15.6" x14ac:dyDescent="0.25">
      <c r="A19" s="5" t="s">
        <v>10</v>
      </c>
      <c r="B19" s="6">
        <v>6.3800000000000003E-3</v>
      </c>
      <c r="C19" s="6">
        <v>2.2200000000000002E-3</v>
      </c>
      <c r="D19" s="6">
        <v>-1.84E-2</v>
      </c>
      <c r="E19" s="4">
        <v>0.125</v>
      </c>
      <c r="F19" t="b">
        <f t="shared" si="1"/>
        <v>0</v>
      </c>
      <c r="G19" t="b">
        <f t="shared" si="2"/>
        <v>0</v>
      </c>
      <c r="H19" t="b">
        <f t="shared" si="3"/>
        <v>0</v>
      </c>
      <c r="I19" t="b">
        <f t="shared" si="4"/>
        <v>0</v>
      </c>
    </row>
    <row r="20" spans="1:9" ht="15.6" x14ac:dyDescent="0.25">
      <c r="A20" s="5"/>
      <c r="B20" s="6">
        <v>-6.8700000000000002E-3</v>
      </c>
      <c r="C20" s="6">
        <v>-7.3200000000000001E-3</v>
      </c>
      <c r="D20" s="6">
        <v>-1.4800000000000001E-2</v>
      </c>
      <c r="E20" s="4">
        <v>-8.8300000000000003E-2</v>
      </c>
      <c r="F20" t="b">
        <f t="shared" si="1"/>
        <v>0</v>
      </c>
      <c r="G20" t="b">
        <f t="shared" si="2"/>
        <v>0</v>
      </c>
      <c r="H20" t="b">
        <f t="shared" si="3"/>
        <v>0</v>
      </c>
      <c r="I20" t="b">
        <f t="shared" si="4"/>
        <v>0</v>
      </c>
    </row>
    <row r="21" spans="1:9" ht="31.2" x14ac:dyDescent="0.25">
      <c r="A21" s="5" t="s">
        <v>11</v>
      </c>
      <c r="B21" s="6" t="s">
        <v>63</v>
      </c>
      <c r="C21" s="6" t="s">
        <v>64</v>
      </c>
      <c r="D21" s="6">
        <v>9.7800000000000005E-3</v>
      </c>
      <c r="E21" s="4">
        <v>9.9500000000000005E-2</v>
      </c>
      <c r="F21" t="b">
        <f t="shared" si="1"/>
        <v>1</v>
      </c>
      <c r="G21" t="b">
        <f t="shared" si="2"/>
        <v>1</v>
      </c>
      <c r="H21" t="b">
        <f t="shared" si="3"/>
        <v>0</v>
      </c>
      <c r="I21" t="b">
        <f t="shared" si="4"/>
        <v>0</v>
      </c>
    </row>
    <row r="22" spans="1:9" ht="15.6" x14ac:dyDescent="0.25">
      <c r="A22" s="5"/>
      <c r="B22" s="6">
        <v>-5.6600000000000001E-3</v>
      </c>
      <c r="C22" s="6">
        <v>-6.3899999999999998E-3</v>
      </c>
      <c r="D22" s="6">
        <v>-1.34E-2</v>
      </c>
      <c r="E22" s="4">
        <v>-8.0500000000000002E-2</v>
      </c>
      <c r="F22" t="b">
        <f t="shared" si="1"/>
        <v>0</v>
      </c>
      <c r="G22" t="b">
        <f t="shared" si="2"/>
        <v>0</v>
      </c>
      <c r="H22" t="b">
        <f t="shared" si="3"/>
        <v>0</v>
      </c>
      <c r="I22" t="b">
        <f t="shared" si="4"/>
        <v>0</v>
      </c>
    </row>
    <row r="23" spans="1:9" ht="15.6" x14ac:dyDescent="0.25">
      <c r="A23" s="5" t="s">
        <v>12</v>
      </c>
      <c r="B23" s="6" t="s">
        <v>65</v>
      </c>
      <c r="C23" s="6" t="s">
        <v>66</v>
      </c>
      <c r="D23" s="6">
        <v>-1.4200000000000001E-2</v>
      </c>
      <c r="E23" s="4">
        <v>7.5900000000000004E-3</v>
      </c>
      <c r="F23" t="b">
        <f t="shared" si="1"/>
        <v>1</v>
      </c>
      <c r="G23" t="b">
        <f t="shared" si="2"/>
        <v>1</v>
      </c>
      <c r="H23" t="b">
        <f t="shared" si="3"/>
        <v>0</v>
      </c>
      <c r="I23" t="b">
        <f t="shared" si="4"/>
        <v>0</v>
      </c>
    </row>
    <row r="24" spans="1:9" ht="15.6" x14ac:dyDescent="0.25">
      <c r="A24" s="5"/>
      <c r="B24" s="6">
        <v>-6.6600000000000001E-3</v>
      </c>
      <c r="C24" s="6">
        <v>-7.9900000000000006E-3</v>
      </c>
      <c r="D24" s="6">
        <v>-1.5299999999999999E-2</v>
      </c>
      <c r="E24" s="4">
        <v>-8.2900000000000001E-2</v>
      </c>
      <c r="F24" t="b">
        <f t="shared" si="1"/>
        <v>0</v>
      </c>
      <c r="G24" t="b">
        <f t="shared" si="2"/>
        <v>0</v>
      </c>
      <c r="H24" t="b">
        <f t="shared" si="3"/>
        <v>0</v>
      </c>
      <c r="I24" t="b">
        <f t="shared" si="4"/>
        <v>0</v>
      </c>
    </row>
    <row r="25" spans="1:9" ht="15.6" x14ac:dyDescent="0.25">
      <c r="A25" s="5" t="s">
        <v>13</v>
      </c>
      <c r="B25" s="6">
        <v>7.3800000000000003E-3</v>
      </c>
      <c r="C25" s="6">
        <v>1.2500000000000001E-2</v>
      </c>
      <c r="D25" s="6" t="s">
        <v>67</v>
      </c>
      <c r="E25" s="4">
        <v>6.9699999999999998E-2</v>
      </c>
      <c r="F25" t="b">
        <f t="shared" si="1"/>
        <v>0</v>
      </c>
      <c r="G25" t="b">
        <f t="shared" si="2"/>
        <v>0</v>
      </c>
      <c r="H25" t="b">
        <f t="shared" si="3"/>
        <v>1</v>
      </c>
      <c r="I25" t="b">
        <f t="shared" si="4"/>
        <v>0</v>
      </c>
    </row>
    <row r="26" spans="1:9" ht="15.6" x14ac:dyDescent="0.25">
      <c r="A26" s="5"/>
      <c r="B26" s="6">
        <v>-8.09E-3</v>
      </c>
      <c r="C26" s="6">
        <v>-1.0200000000000001E-2</v>
      </c>
      <c r="D26" s="6">
        <v>-1.9E-2</v>
      </c>
      <c r="E26" s="4">
        <v>-7.9000000000000001E-2</v>
      </c>
      <c r="F26" t="b">
        <f t="shared" si="1"/>
        <v>0</v>
      </c>
      <c r="G26" t="b">
        <f t="shared" si="2"/>
        <v>0</v>
      </c>
      <c r="H26" t="b">
        <f t="shared" si="3"/>
        <v>0</v>
      </c>
      <c r="I26" t="b">
        <f t="shared" si="4"/>
        <v>0</v>
      </c>
    </row>
    <row r="27" spans="1:9" ht="31.2" x14ac:dyDescent="0.25">
      <c r="A27" s="5" t="s">
        <v>14</v>
      </c>
      <c r="B27" s="6" t="s">
        <v>68</v>
      </c>
      <c r="C27" s="6" t="s">
        <v>69</v>
      </c>
      <c r="D27" s="6" t="s">
        <v>70</v>
      </c>
      <c r="E27" s="4">
        <v>0.115</v>
      </c>
      <c r="F27" t="b">
        <f t="shared" si="1"/>
        <v>1</v>
      </c>
      <c r="G27" t="b">
        <f t="shared" si="2"/>
        <v>1</v>
      </c>
      <c r="H27" t="b">
        <f t="shared" si="3"/>
        <v>1</v>
      </c>
      <c r="I27" t="b">
        <f t="shared" si="4"/>
        <v>0</v>
      </c>
    </row>
    <row r="28" spans="1:9" ht="15.6" x14ac:dyDescent="0.25">
      <c r="A28" s="5"/>
      <c r="B28" s="6">
        <v>-6.5700000000000003E-3</v>
      </c>
      <c r="C28" s="6">
        <v>-7.1000000000000004E-3</v>
      </c>
      <c r="D28" s="6">
        <v>-1.37E-2</v>
      </c>
      <c r="E28" s="4">
        <v>-8.1600000000000006E-2</v>
      </c>
      <c r="F28" t="b">
        <f t="shared" si="1"/>
        <v>0</v>
      </c>
      <c r="G28" t="b">
        <f t="shared" si="2"/>
        <v>0</v>
      </c>
      <c r="H28" t="b">
        <f t="shared" si="3"/>
        <v>0</v>
      </c>
      <c r="I28" t="b">
        <f t="shared" si="4"/>
        <v>0</v>
      </c>
    </row>
    <row r="29" spans="1:9" ht="15.6" x14ac:dyDescent="0.25">
      <c r="A29" s="5" t="s">
        <v>15</v>
      </c>
      <c r="B29" s="6">
        <v>-1.9799999999999999E-4</v>
      </c>
      <c r="C29" s="6">
        <v>8.2900000000000005E-3</v>
      </c>
      <c r="D29" s="6">
        <v>3.13E-3</v>
      </c>
      <c r="E29" s="4">
        <v>2.4899999999999999E-2</v>
      </c>
      <c r="F29" t="b">
        <f t="shared" si="1"/>
        <v>0</v>
      </c>
      <c r="G29" t="b">
        <f t="shared" si="2"/>
        <v>0</v>
      </c>
      <c r="H29" t="b">
        <f t="shared" si="3"/>
        <v>0</v>
      </c>
      <c r="I29" t="b">
        <f t="shared" si="4"/>
        <v>0</v>
      </c>
    </row>
    <row r="30" spans="1:9" ht="15.6" x14ac:dyDescent="0.25">
      <c r="A30" s="5"/>
      <c r="B30" s="6">
        <v>-6.7000000000000002E-3</v>
      </c>
      <c r="C30" s="6">
        <v>-8.1099999999999992E-3</v>
      </c>
      <c r="D30" s="6">
        <v>-1.49E-2</v>
      </c>
      <c r="E30" s="4">
        <v>-7.7899999999999997E-2</v>
      </c>
      <c r="F30" t="b">
        <f t="shared" si="1"/>
        <v>0</v>
      </c>
      <c r="G30" t="b">
        <f t="shared" si="2"/>
        <v>0</v>
      </c>
      <c r="H30" t="b">
        <f t="shared" si="3"/>
        <v>0</v>
      </c>
      <c r="I30" t="b">
        <f t="shared" si="4"/>
        <v>0</v>
      </c>
    </row>
    <row r="31" spans="1:9" ht="15.6" x14ac:dyDescent="0.25">
      <c r="A31" s="5" t="s">
        <v>16</v>
      </c>
      <c r="B31" s="6">
        <v>1.0500000000000001E-2</v>
      </c>
      <c r="C31" s="6">
        <v>8.09E-3</v>
      </c>
      <c r="D31" s="6">
        <v>-1.42E-3</v>
      </c>
      <c r="E31" s="4">
        <v>6.9099999999999995E-2</v>
      </c>
      <c r="F31" t="b">
        <f t="shared" si="1"/>
        <v>0</v>
      </c>
      <c r="G31" t="b">
        <f t="shared" si="2"/>
        <v>0</v>
      </c>
      <c r="H31" t="b">
        <f t="shared" si="3"/>
        <v>0</v>
      </c>
      <c r="I31" t="b">
        <f t="shared" si="4"/>
        <v>0</v>
      </c>
    </row>
    <row r="32" spans="1:9" ht="15.6" x14ac:dyDescent="0.25">
      <c r="A32" s="5"/>
      <c r="B32" s="6">
        <v>-6.3800000000000003E-3</v>
      </c>
      <c r="C32" s="6">
        <v>-7.5900000000000004E-3</v>
      </c>
      <c r="D32" s="6">
        <v>-1.55E-2</v>
      </c>
      <c r="E32" s="4">
        <v>-8.0500000000000002E-2</v>
      </c>
      <c r="F32" t="b">
        <f t="shared" si="1"/>
        <v>0</v>
      </c>
      <c r="G32" t="b">
        <f t="shared" si="2"/>
        <v>0</v>
      </c>
      <c r="H32" t="b">
        <f t="shared" si="3"/>
        <v>0</v>
      </c>
      <c r="I32" t="b">
        <f t="shared" si="4"/>
        <v>0</v>
      </c>
    </row>
    <row r="33" spans="1:9" ht="31.2" x14ac:dyDescent="0.25">
      <c r="A33" s="5" t="s">
        <v>17</v>
      </c>
      <c r="B33" s="6" t="s">
        <v>71</v>
      </c>
      <c r="C33" s="6" t="s">
        <v>72</v>
      </c>
      <c r="D33" s="6">
        <v>2.2499999999999999E-2</v>
      </c>
      <c r="E33" s="4" t="s">
        <v>73</v>
      </c>
      <c r="F33" t="b">
        <f t="shared" si="1"/>
        <v>1</v>
      </c>
      <c r="G33" t="b">
        <f t="shared" si="2"/>
        <v>1</v>
      </c>
      <c r="H33" t="b">
        <f t="shared" si="3"/>
        <v>0</v>
      </c>
      <c r="I33" t="b">
        <f t="shared" si="4"/>
        <v>1</v>
      </c>
    </row>
    <row r="34" spans="1:9" ht="15.6" x14ac:dyDescent="0.25">
      <c r="A34" s="5"/>
      <c r="B34" s="6">
        <v>-6.6E-3</v>
      </c>
      <c r="C34" s="6">
        <v>-7.7299999999999999E-3</v>
      </c>
      <c r="D34" s="6">
        <v>-1.5599999999999999E-2</v>
      </c>
      <c r="E34" s="4">
        <v>-8.77E-2</v>
      </c>
      <c r="F34" t="b">
        <f t="shared" si="1"/>
        <v>0</v>
      </c>
      <c r="G34" t="b">
        <f t="shared" si="2"/>
        <v>0</v>
      </c>
      <c r="H34" t="b">
        <f t="shared" si="3"/>
        <v>0</v>
      </c>
      <c r="I34" t="b">
        <f t="shared" si="4"/>
        <v>0</v>
      </c>
    </row>
    <row r="35" spans="1:9" ht="31.2" x14ac:dyDescent="0.25">
      <c r="A35" s="5" t="s">
        <v>18</v>
      </c>
      <c r="B35" s="6" t="s">
        <v>74</v>
      </c>
      <c r="C35" s="6" t="s">
        <v>75</v>
      </c>
      <c r="D35" s="6">
        <v>1.4500000000000001E-2</v>
      </c>
      <c r="E35" s="4">
        <v>8.8499999999999995E-2</v>
      </c>
      <c r="F35" t="b">
        <f t="shared" si="1"/>
        <v>1</v>
      </c>
      <c r="G35" t="b">
        <f t="shared" si="2"/>
        <v>1</v>
      </c>
      <c r="H35" t="b">
        <f t="shared" si="3"/>
        <v>0</v>
      </c>
      <c r="I35" t="b">
        <f t="shared" si="4"/>
        <v>0</v>
      </c>
    </row>
    <row r="36" spans="1:9" ht="15.6" x14ac:dyDescent="0.25">
      <c r="A36" s="5"/>
      <c r="B36" s="6">
        <v>-6.28E-3</v>
      </c>
      <c r="C36" s="6">
        <v>-7.0800000000000004E-3</v>
      </c>
      <c r="D36" s="6">
        <v>-1.41E-2</v>
      </c>
      <c r="E36" s="4">
        <v>-8.5699999999999998E-2</v>
      </c>
      <c r="F36" t="b">
        <f t="shared" si="1"/>
        <v>0</v>
      </c>
      <c r="G36" t="b">
        <f t="shared" si="2"/>
        <v>0</v>
      </c>
      <c r="H36" t="b">
        <f t="shared" si="3"/>
        <v>0</v>
      </c>
      <c r="I36" t="b">
        <f t="shared" si="4"/>
        <v>0</v>
      </c>
    </row>
    <row r="37" spans="1:9" ht="15.6" x14ac:dyDescent="0.25">
      <c r="A37" s="5" t="s">
        <v>19</v>
      </c>
      <c r="B37" s="6">
        <v>5.3899999999999998E-3</v>
      </c>
      <c r="C37" s="6" t="s">
        <v>76</v>
      </c>
      <c r="D37" s="6">
        <v>-4.7099999999999998E-3</v>
      </c>
      <c r="E37" s="4">
        <v>4.8999999999999998E-3</v>
      </c>
      <c r="F37" t="b">
        <f t="shared" si="1"/>
        <v>0</v>
      </c>
      <c r="G37" t="b">
        <f t="shared" si="2"/>
        <v>1</v>
      </c>
      <c r="H37" t="b">
        <f t="shared" si="3"/>
        <v>0</v>
      </c>
      <c r="I37" t="b">
        <f t="shared" si="4"/>
        <v>0</v>
      </c>
    </row>
    <row r="38" spans="1:9" ht="15.6" x14ac:dyDescent="0.25">
      <c r="A38" s="5"/>
      <c r="B38" s="6">
        <v>-9.7199999999999995E-3</v>
      </c>
      <c r="C38" s="6">
        <v>-1.2800000000000001E-2</v>
      </c>
      <c r="D38" s="6">
        <v>-2.1899999999999999E-2</v>
      </c>
      <c r="E38" s="4">
        <v>-9.4899999999999998E-2</v>
      </c>
      <c r="F38" t="b">
        <f t="shared" si="1"/>
        <v>0</v>
      </c>
      <c r="G38" t="b">
        <f t="shared" si="2"/>
        <v>0</v>
      </c>
      <c r="H38" t="b">
        <f t="shared" si="3"/>
        <v>0</v>
      </c>
      <c r="I38" t="b">
        <f t="shared" si="4"/>
        <v>0</v>
      </c>
    </row>
    <row r="39" spans="1:9" ht="15.6" x14ac:dyDescent="0.25">
      <c r="A39" s="5" t="s">
        <v>20</v>
      </c>
      <c r="B39" s="6" t="s">
        <v>77</v>
      </c>
      <c r="C39" s="6" t="s">
        <v>78</v>
      </c>
      <c r="D39" s="6">
        <v>-1.4E-2</v>
      </c>
      <c r="E39" s="4">
        <v>4.2299999999999997E-2</v>
      </c>
      <c r="F39" t="b">
        <f t="shared" si="1"/>
        <v>1</v>
      </c>
      <c r="G39" t="b">
        <f t="shared" si="2"/>
        <v>1</v>
      </c>
      <c r="H39" t="b">
        <f t="shared" si="3"/>
        <v>0</v>
      </c>
      <c r="I39" t="b">
        <f t="shared" si="4"/>
        <v>0</v>
      </c>
    </row>
    <row r="40" spans="1:9" ht="15.6" x14ac:dyDescent="0.25">
      <c r="A40" s="5"/>
      <c r="B40" s="6">
        <v>-6.4099999999999999E-3</v>
      </c>
      <c r="C40" s="6">
        <v>-7.43E-3</v>
      </c>
      <c r="D40" s="6">
        <v>-1.4200000000000001E-2</v>
      </c>
      <c r="E40" s="4">
        <v>-8.1799999999999998E-2</v>
      </c>
      <c r="F40" t="b">
        <f t="shared" si="1"/>
        <v>0</v>
      </c>
      <c r="G40" t="b">
        <f t="shared" si="2"/>
        <v>0</v>
      </c>
      <c r="H40" t="b">
        <f t="shared" si="3"/>
        <v>0</v>
      </c>
      <c r="I40" t="b">
        <f t="shared" si="4"/>
        <v>0</v>
      </c>
    </row>
    <row r="41" spans="1:9" ht="15.6" x14ac:dyDescent="0.25">
      <c r="A41" s="5" t="s">
        <v>21</v>
      </c>
      <c r="B41" s="6">
        <v>7.0200000000000002E-3</v>
      </c>
      <c r="C41" s="6" t="s">
        <v>79</v>
      </c>
      <c r="D41" s="6">
        <v>-1.6400000000000001E-2</v>
      </c>
      <c r="E41" s="4" t="s">
        <v>80</v>
      </c>
      <c r="F41" t="b">
        <f t="shared" si="1"/>
        <v>0</v>
      </c>
      <c r="G41" t="b">
        <f t="shared" si="2"/>
        <v>1</v>
      </c>
      <c r="H41" t="b">
        <f t="shared" si="3"/>
        <v>0</v>
      </c>
      <c r="I41" t="b">
        <f t="shared" si="4"/>
        <v>1</v>
      </c>
    </row>
    <row r="42" spans="1:9" ht="15.6" x14ac:dyDescent="0.25">
      <c r="A42" s="5"/>
      <c r="B42" s="6">
        <v>-6.28E-3</v>
      </c>
      <c r="C42" s="6">
        <v>-7.2100000000000003E-3</v>
      </c>
      <c r="D42" s="6">
        <v>-1.44E-2</v>
      </c>
      <c r="E42" s="4">
        <v>-0.09</v>
      </c>
      <c r="F42" t="b">
        <f t="shared" si="1"/>
        <v>0</v>
      </c>
      <c r="G42" t="b">
        <f t="shared" si="2"/>
        <v>0</v>
      </c>
      <c r="H42" t="b">
        <f t="shared" si="3"/>
        <v>0</v>
      </c>
      <c r="I42" t="b">
        <f t="shared" si="4"/>
        <v>0</v>
      </c>
    </row>
    <row r="43" spans="1:9" ht="15.6" x14ac:dyDescent="0.25">
      <c r="A43" s="5" t="s">
        <v>22</v>
      </c>
      <c r="B43" s="6">
        <v>-4.2299999999999998E-4</v>
      </c>
      <c r="C43" s="6" t="s">
        <v>81</v>
      </c>
      <c r="D43" s="6">
        <v>2.8899999999999999E-2</v>
      </c>
      <c r="E43" s="4">
        <v>4.3900000000000002E-2</v>
      </c>
      <c r="F43" t="b">
        <f t="shared" si="1"/>
        <v>0</v>
      </c>
      <c r="G43" t="b">
        <f t="shared" si="2"/>
        <v>1</v>
      </c>
      <c r="H43" t="b">
        <f t="shared" si="3"/>
        <v>0</v>
      </c>
      <c r="I43" t="b">
        <f t="shared" si="4"/>
        <v>0</v>
      </c>
    </row>
    <row r="44" spans="1:9" ht="15.6" x14ac:dyDescent="0.25">
      <c r="A44" s="5"/>
      <c r="B44" s="6">
        <v>-1.21E-2</v>
      </c>
      <c r="C44" s="6">
        <v>-1.15E-2</v>
      </c>
      <c r="D44" s="6">
        <v>-1.8700000000000001E-2</v>
      </c>
      <c r="E44" s="4">
        <v>-0.104</v>
      </c>
      <c r="F44" t="b">
        <f t="shared" si="1"/>
        <v>0</v>
      </c>
      <c r="G44" t="b">
        <f t="shared" si="2"/>
        <v>0</v>
      </c>
      <c r="H44" t="b">
        <f t="shared" si="3"/>
        <v>0</v>
      </c>
      <c r="I44" t="b">
        <f t="shared" si="4"/>
        <v>0</v>
      </c>
    </row>
    <row r="45" spans="1:9" ht="15.6" x14ac:dyDescent="0.25">
      <c r="A45" s="5" t="s">
        <v>23</v>
      </c>
      <c r="B45" s="6" t="s">
        <v>82</v>
      </c>
      <c r="C45" s="6" t="s">
        <v>83</v>
      </c>
      <c r="D45" s="6">
        <v>1.6100000000000001E-3</v>
      </c>
      <c r="E45" s="4">
        <v>7.0000000000000007E-2</v>
      </c>
      <c r="F45" t="b">
        <f t="shared" si="1"/>
        <v>1</v>
      </c>
      <c r="G45" t="b">
        <f t="shared" si="2"/>
        <v>1</v>
      </c>
      <c r="H45" t="b">
        <f t="shared" si="3"/>
        <v>0</v>
      </c>
      <c r="I45" t="b">
        <f t="shared" si="4"/>
        <v>0</v>
      </c>
    </row>
    <row r="46" spans="1:9" ht="15.6" x14ac:dyDescent="0.25">
      <c r="A46" s="5"/>
      <c r="B46" s="6">
        <v>-6.0099999999999997E-3</v>
      </c>
      <c r="C46" s="6">
        <v>-7.1500000000000001E-3</v>
      </c>
      <c r="D46" s="6">
        <v>-1.43E-2</v>
      </c>
      <c r="E46" s="4">
        <v>-8.3500000000000005E-2</v>
      </c>
      <c r="F46" t="b">
        <f t="shared" si="1"/>
        <v>0</v>
      </c>
      <c r="G46" t="b">
        <f t="shared" si="2"/>
        <v>0</v>
      </c>
      <c r="H46" t="b">
        <f t="shared" si="3"/>
        <v>0</v>
      </c>
      <c r="I46" t="b">
        <f t="shared" si="4"/>
        <v>0</v>
      </c>
    </row>
    <row r="47" spans="1:9" ht="15.6" x14ac:dyDescent="0.25">
      <c r="A47" s="5" t="s">
        <v>24</v>
      </c>
      <c r="B47" s="6">
        <v>-2.3600000000000001E-3</v>
      </c>
      <c r="C47" s="6">
        <v>1.09E-2</v>
      </c>
      <c r="D47" s="6">
        <v>-1.6899999999999998E-2</v>
      </c>
      <c r="E47" s="4" t="s">
        <v>84</v>
      </c>
      <c r="F47" t="b">
        <f t="shared" si="1"/>
        <v>0</v>
      </c>
      <c r="G47" t="b">
        <f t="shared" si="2"/>
        <v>0</v>
      </c>
      <c r="H47" t="b">
        <f t="shared" si="3"/>
        <v>0</v>
      </c>
      <c r="I47" t="b">
        <f t="shared" si="4"/>
        <v>1</v>
      </c>
    </row>
    <row r="48" spans="1:9" ht="15.6" x14ac:dyDescent="0.25">
      <c r="A48" s="5"/>
      <c r="B48" s="6">
        <v>-1.29E-2</v>
      </c>
      <c r="C48" s="6">
        <v>-7.5900000000000004E-3</v>
      </c>
      <c r="D48" s="6">
        <v>-1.9099999999999999E-2</v>
      </c>
      <c r="E48" s="4">
        <v>-0.10299999999999999</v>
      </c>
      <c r="F48" t="b">
        <f t="shared" si="1"/>
        <v>0</v>
      </c>
      <c r="G48" t="b">
        <f t="shared" si="2"/>
        <v>0</v>
      </c>
      <c r="H48" t="b">
        <f t="shared" si="3"/>
        <v>0</v>
      </c>
      <c r="I48" t="b">
        <f t="shared" si="4"/>
        <v>0</v>
      </c>
    </row>
    <row r="49" spans="1:9" ht="31.2" x14ac:dyDescent="0.25">
      <c r="A49" s="5" t="s">
        <v>25</v>
      </c>
      <c r="B49" s="6" t="s">
        <v>85</v>
      </c>
      <c r="C49" s="6" t="s">
        <v>86</v>
      </c>
      <c r="D49" s="6">
        <v>1.2200000000000001E-2</v>
      </c>
      <c r="E49" s="4">
        <v>9.4700000000000006E-2</v>
      </c>
      <c r="F49" t="b">
        <f t="shared" si="1"/>
        <v>1</v>
      </c>
      <c r="G49" t="b">
        <f t="shared" si="2"/>
        <v>1</v>
      </c>
      <c r="H49" t="b">
        <f t="shared" si="3"/>
        <v>0</v>
      </c>
      <c r="I49" t="b">
        <f t="shared" si="4"/>
        <v>0</v>
      </c>
    </row>
    <row r="50" spans="1:9" ht="15.6" x14ac:dyDescent="0.25">
      <c r="A50" s="5"/>
      <c r="B50" s="6">
        <v>-6.9100000000000003E-3</v>
      </c>
      <c r="C50" s="6">
        <v>-9.1500000000000001E-3</v>
      </c>
      <c r="D50" s="6">
        <v>-1.5599999999999999E-2</v>
      </c>
      <c r="E50" s="4">
        <v>-9.2700000000000005E-2</v>
      </c>
      <c r="F50" t="b">
        <f t="shared" si="1"/>
        <v>0</v>
      </c>
      <c r="G50" t="b">
        <f t="shared" si="2"/>
        <v>0</v>
      </c>
      <c r="H50" t="b">
        <f t="shared" si="3"/>
        <v>0</v>
      </c>
      <c r="I50" t="b">
        <f t="shared" si="4"/>
        <v>0</v>
      </c>
    </row>
    <row r="51" spans="1:9" ht="15.6" x14ac:dyDescent="0.25">
      <c r="A51" s="5" t="s">
        <v>26</v>
      </c>
      <c r="B51" s="6" t="s">
        <v>87</v>
      </c>
      <c r="C51" s="6">
        <v>-2.13E-4</v>
      </c>
      <c r="D51" s="6">
        <v>5.5900000000000004E-3</v>
      </c>
      <c r="E51" s="4">
        <v>4.0399999999999998E-2</v>
      </c>
      <c r="F51" t="b">
        <f t="shared" si="1"/>
        <v>1</v>
      </c>
      <c r="G51" t="b">
        <f t="shared" si="2"/>
        <v>0</v>
      </c>
      <c r="H51" t="b">
        <f t="shared" si="3"/>
        <v>0</v>
      </c>
      <c r="I51" t="b">
        <f t="shared" si="4"/>
        <v>0</v>
      </c>
    </row>
    <row r="52" spans="1:9" ht="15.6" x14ac:dyDescent="0.25">
      <c r="A52" s="5"/>
      <c r="B52" s="6">
        <v>-6.8799999999999998E-3</v>
      </c>
      <c r="C52" s="6">
        <v>-7.4200000000000004E-3</v>
      </c>
      <c r="D52" s="6">
        <v>-1.43E-2</v>
      </c>
      <c r="E52" s="4">
        <v>-9.3299999999999994E-2</v>
      </c>
      <c r="F52" t="b">
        <f t="shared" si="1"/>
        <v>0</v>
      </c>
      <c r="G52" t="b">
        <f t="shared" si="2"/>
        <v>0</v>
      </c>
      <c r="H52" t="b">
        <f t="shared" si="3"/>
        <v>0</v>
      </c>
      <c r="I52" t="b">
        <f t="shared" si="4"/>
        <v>0</v>
      </c>
    </row>
    <row r="53" spans="1:9" ht="15.6" x14ac:dyDescent="0.25">
      <c r="A53" s="5" t="s">
        <v>27</v>
      </c>
      <c r="B53" s="6">
        <v>-4.1700000000000001E-3</v>
      </c>
      <c r="C53" s="6">
        <v>5.5500000000000002E-3</v>
      </c>
      <c r="D53" s="6">
        <v>-1.4400000000000001E-3</v>
      </c>
      <c r="E53" s="4">
        <v>4.24E-2</v>
      </c>
      <c r="F53" t="b">
        <f t="shared" si="1"/>
        <v>0</v>
      </c>
      <c r="G53" t="b">
        <f t="shared" si="2"/>
        <v>0</v>
      </c>
      <c r="H53" t="b">
        <f t="shared" si="3"/>
        <v>0</v>
      </c>
      <c r="I53" t="b">
        <f t="shared" si="4"/>
        <v>0</v>
      </c>
    </row>
    <row r="54" spans="1:9" ht="15.6" x14ac:dyDescent="0.25">
      <c r="A54" s="5"/>
      <c r="B54" s="6">
        <v>-6.4999999999999997E-3</v>
      </c>
      <c r="C54" s="6">
        <v>-8.1700000000000002E-3</v>
      </c>
      <c r="D54" s="6">
        <v>-1.5800000000000002E-2</v>
      </c>
      <c r="E54" s="4">
        <v>-0.106</v>
      </c>
      <c r="F54" t="b">
        <f t="shared" si="1"/>
        <v>0</v>
      </c>
      <c r="G54" t="b">
        <f t="shared" si="2"/>
        <v>0</v>
      </c>
      <c r="H54" t="b">
        <f t="shared" si="3"/>
        <v>0</v>
      </c>
      <c r="I54" t="b">
        <f t="shared" si="4"/>
        <v>0</v>
      </c>
    </row>
    <row r="55" spans="1:9" ht="31.2" x14ac:dyDescent="0.25">
      <c r="A55" s="5" t="s">
        <v>28</v>
      </c>
      <c r="B55" s="6">
        <v>-3.5400000000000002E-3</v>
      </c>
      <c r="C55" s="6" t="s">
        <v>88</v>
      </c>
      <c r="D55" s="6">
        <v>-5.2500000000000003E-3</v>
      </c>
      <c r="E55" s="4">
        <v>0.124</v>
      </c>
      <c r="F55" t="b">
        <f t="shared" si="1"/>
        <v>0</v>
      </c>
      <c r="G55" t="b">
        <f t="shared" si="2"/>
        <v>1</v>
      </c>
      <c r="H55" t="b">
        <f t="shared" si="3"/>
        <v>0</v>
      </c>
      <c r="I55" t="b">
        <f t="shared" si="4"/>
        <v>0</v>
      </c>
    </row>
    <row r="56" spans="1:9" ht="15.6" x14ac:dyDescent="0.25">
      <c r="A56" s="5"/>
      <c r="B56" s="6">
        <v>-6.6E-3</v>
      </c>
      <c r="C56" s="6">
        <v>-9.1999999999999998E-3</v>
      </c>
      <c r="D56" s="6">
        <v>-1.5299999999999999E-2</v>
      </c>
      <c r="E56" s="4">
        <v>-9.4E-2</v>
      </c>
      <c r="F56" t="b">
        <f t="shared" si="1"/>
        <v>0</v>
      </c>
      <c r="G56" t="b">
        <f t="shared" si="2"/>
        <v>0</v>
      </c>
      <c r="H56" t="b">
        <f t="shared" si="3"/>
        <v>0</v>
      </c>
      <c r="I56" t="b">
        <f t="shared" si="4"/>
        <v>0</v>
      </c>
    </row>
    <row r="57" spans="1:9" ht="15.6" x14ac:dyDescent="0.25">
      <c r="A57" s="5" t="s">
        <v>29</v>
      </c>
      <c r="B57" s="6">
        <v>6.0400000000000002E-3</v>
      </c>
      <c r="C57" s="6">
        <v>1.38E-2</v>
      </c>
      <c r="D57" s="6">
        <v>2.23E-2</v>
      </c>
      <c r="E57" s="4">
        <v>-4.9000000000000002E-2</v>
      </c>
      <c r="F57" t="b">
        <f t="shared" si="1"/>
        <v>0</v>
      </c>
      <c r="G57" t="b">
        <f t="shared" si="2"/>
        <v>0</v>
      </c>
      <c r="H57" t="b">
        <f t="shared" si="3"/>
        <v>0</v>
      </c>
      <c r="I57" t="b">
        <f t="shared" si="4"/>
        <v>0</v>
      </c>
    </row>
    <row r="58" spans="1:9" ht="15.6" x14ac:dyDescent="0.25">
      <c r="A58" s="5"/>
      <c r="B58" s="6">
        <v>-1.83E-2</v>
      </c>
      <c r="C58" s="6">
        <v>-2.1700000000000001E-2</v>
      </c>
      <c r="D58" s="6">
        <v>-2.63E-2</v>
      </c>
      <c r="E58" s="4">
        <v>-9.7100000000000006E-2</v>
      </c>
      <c r="F58" t="b">
        <f t="shared" si="1"/>
        <v>0</v>
      </c>
      <c r="G58" t="b">
        <f t="shared" si="2"/>
        <v>0</v>
      </c>
      <c r="H58" t="b">
        <f t="shared" si="3"/>
        <v>0</v>
      </c>
      <c r="I58" t="b">
        <f t="shared" si="4"/>
        <v>0</v>
      </c>
    </row>
    <row r="59" spans="1:9" ht="15.6" x14ac:dyDescent="0.25">
      <c r="A59" s="5" t="s">
        <v>30</v>
      </c>
      <c r="B59" s="6">
        <v>6.3099999999999996E-3</v>
      </c>
      <c r="C59" s="6">
        <v>-3.0000000000000001E-3</v>
      </c>
      <c r="D59" s="6">
        <v>1.6E-2</v>
      </c>
      <c r="E59" s="4">
        <v>3.0599999999999999E-2</v>
      </c>
      <c r="F59" t="b">
        <f t="shared" si="1"/>
        <v>0</v>
      </c>
      <c r="G59" t="b">
        <f t="shared" si="2"/>
        <v>0</v>
      </c>
      <c r="H59" t="b">
        <f t="shared" si="3"/>
        <v>0</v>
      </c>
      <c r="I59" t="b">
        <f t="shared" si="4"/>
        <v>0</v>
      </c>
    </row>
    <row r="60" spans="1:9" ht="15.6" x14ac:dyDescent="0.25">
      <c r="A60" s="5"/>
      <c r="B60" s="6">
        <v>-6.8500000000000002E-3</v>
      </c>
      <c r="C60" s="6">
        <v>-7.4599999999999996E-3</v>
      </c>
      <c r="D60" s="6">
        <v>-1.6199999999999999E-2</v>
      </c>
      <c r="E60" s="4">
        <v>-8.3900000000000002E-2</v>
      </c>
      <c r="F60" t="b">
        <f t="shared" si="1"/>
        <v>0</v>
      </c>
      <c r="G60" t="b">
        <f t="shared" si="2"/>
        <v>0</v>
      </c>
      <c r="H60" t="b">
        <f t="shared" si="3"/>
        <v>0</v>
      </c>
      <c r="I60" t="b">
        <f t="shared" si="4"/>
        <v>0</v>
      </c>
    </row>
    <row r="61" spans="1:9" x14ac:dyDescent="0.25">
      <c r="F61">
        <f>COUNTIF(F1:F60,TRUE)</f>
        <v>13</v>
      </c>
      <c r="G61">
        <f t="shared" ref="G61:I61" si="5">COUNTIF(G1:G60,TRUE)</f>
        <v>17</v>
      </c>
      <c r="H61">
        <f t="shared" si="5"/>
        <v>3</v>
      </c>
      <c r="I61">
        <f t="shared" si="5"/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2019-04-21T05:05:27Z</dcterms:modified>
</cp:coreProperties>
</file>