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202305\"/>
    </mc:Choice>
  </mc:AlternateContent>
  <xr:revisionPtr revIDLastSave="0" documentId="13_ncr:1_{46F649AF-F8A5-480E-9EE0-6501BD8C9758}" xr6:coauthVersionLast="47" xr6:coauthVersionMax="47" xr10:uidLastSave="{00000000-0000-0000-0000-000000000000}"/>
  <bookViews>
    <workbookView xWindow="-120" yWindow="-120" windowWidth="29040" windowHeight="15720" tabRatio="758" activeTab="6" xr2:uid="{00000000-000D-0000-FFFF-FFFF00000000}"/>
  </bookViews>
  <sheets>
    <sheet name="表紙" sheetId="69" r:id="rId1"/>
    <sheet name="改訂履歴" sheetId="70" r:id="rId2"/>
    <sheet name="画面イメージ　登録" sheetId="62" r:id="rId3"/>
    <sheet name="画面イメージ 更新" sheetId="72" r:id="rId4"/>
    <sheet name="IO関連" sheetId="64" r:id="rId5"/>
    <sheet name="画面項目　登録" sheetId="65" r:id="rId6"/>
    <sheet name="画面項目　更新" sheetId="73" r:id="rId7"/>
    <sheet name="イベント処理" sheetId="71" r:id="rId8"/>
  </sheets>
  <definedNames>
    <definedName name="_xlnm.Print_Titles" localSheetId="7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71" l="1"/>
  <c r="M91" i="71"/>
  <c r="L70" i="71"/>
  <c r="L69" i="71"/>
  <c r="A54" i="73" l="1"/>
  <c r="A53" i="73"/>
  <c r="A52" i="73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T2" i="73"/>
  <c r="AF2" i="73"/>
  <c r="R2" i="73"/>
  <c r="AT1" i="73"/>
  <c r="AF1" i="73"/>
  <c r="R1" i="73"/>
  <c r="AQ2" i="72" l="1"/>
  <c r="AC2" i="72"/>
  <c r="O2" i="72"/>
  <c r="AQ1" i="72"/>
  <c r="AC1" i="72"/>
  <c r="O1" i="72"/>
  <c r="M90" i="71"/>
  <c r="M89" i="71"/>
  <c r="M88" i="71"/>
  <c r="M87" i="71"/>
  <c r="M86" i="71"/>
  <c r="M85" i="71"/>
  <c r="M84" i="71"/>
  <c r="M83" i="71"/>
  <c r="L60" i="71"/>
  <c r="L68" i="71"/>
  <c r="L67" i="71"/>
  <c r="L66" i="71"/>
  <c r="L65" i="71"/>
  <c r="L64" i="71"/>
  <c r="L63" i="71"/>
  <c r="L62" i="71"/>
  <c r="L61" i="71"/>
  <c r="O2" i="62" l="1"/>
  <c r="AQ2" i="71"/>
  <c r="AQ1" i="71"/>
  <c r="AT1" i="65"/>
  <c r="AC1" i="64" l="1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<sst xmlns="http://schemas.openxmlformats.org/spreadsheetml/2006/main" count="283" uniqueCount="139">
  <si>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</si>
  <si>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</si>
  <si>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</si>
  <si>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</si>
  <si>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</si>
  <si>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</si>
  <si>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</si>
  <si>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</si>
  <si>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</si>
  <si>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</si>
  <si>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</si>
  <si>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</si>
  <si>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</si>
  <si>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</si>
  <si>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</si>
  <si>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</si>
  <si>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</si>
  <si>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</si>
  <si>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</si>
  <si>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</si>
  <si>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</si>
  <si>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</si>
  <si>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</si>
  <si>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</si>
  <si>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</si>
  <si>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</si>
  <si>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</si>
  <si>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</si>
  <si>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</si>
  <si>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</si>
  <si>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</si>
  <si>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</si>
  <si>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</si>
  <si>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</si>
  <si>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</si>
  <si>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</si>
  <si>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</si>
  <si>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</si>
  <si>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</si>
  <si>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</si>
  <si>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</si>
  <si>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</si>
  <si>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</si>
  <si>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</si>
  <si>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</si>
  <si>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</si>
  <si>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</si>
  <si>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</si>
  <si>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</si>
  <si>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</si>
  <si>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</si>
  <si>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</si>
  <si>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</si>
  <si>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</si>
  <si>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</si>
  <si>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</si>
  <si>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</si>
  <si>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</si>
  <si>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</si>
  <si>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</si>
  <si>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</si>
  <si>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</si>
  <si>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</si>
  <si>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</si>
  <si>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更新</t>
    <rPh sb="0" eb="2">
      <t>コウシン</t>
    </rPh>
    <phoneticPr fontId="11"/>
  </si>
  <si>
    <t>閉じる</t>
    <rPh sb="0" eb="1">
      <t>ト</t>
    </rPh>
    <phoneticPr fontId="11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</si>
  <si>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</si>
  <si>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</si>
  <si>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</si>
  <si>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</si>
  <si>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</si>
  <si>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</si>
  <si>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自動採番</t>
    <rPh sb="0" eb="2">
      <t>ジドウ</t>
    </rPh>
    <rPh sb="2" eb="4">
      <t>サイバン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</si>
  <si>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</si>
  <si>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</si>
  <si>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</si>
  <si>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</si>
  <si>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</si>
  <si>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 xml:space="preserve">= </t>
    <phoneticPr fontId="13" type="noConversion"/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</si>
  <si>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</si>
  <si>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</si>
  <si>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</si>
  <si>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</si>
  <si>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</si>
  <si>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</si>
  <si>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</si>
  <si>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エラーチェック</t>
    <phoneticPr fontId="11"/>
  </si>
  <si>
    <t>1.3.エラーチェック</t>
    <phoneticPr fontId="13" type="noConversion"/>
  </si>
  <si>
    <t>更新テーブル</t>
    <rPh sb="0" eb="2">
      <t>コウシン</t>
    </rPh>
    <phoneticPr fontId="11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</si>
  <si>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</si>
  <si>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</si>
  <si>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在庫管理システム</t>
    <rPh sb="0" eb="2">
      <t>ザイコ</t>
    </rPh>
    <rPh sb="2" eb="4">
      <t>カンリ</t>
    </rPh>
    <phoneticPr fontId="2"/>
  </si>
  <si>
    <t>在庫登録</t>
    <rPh sb="0" eb="2">
      <t>ザイコ</t>
    </rPh>
    <rPh sb="2" eb="4">
      <t>トウロク</t>
    </rPh>
    <phoneticPr fontId="2"/>
  </si>
  <si>
    <t>在庫更新</t>
    <rPh sb="0" eb="2">
      <t>ザイコ</t>
    </rPh>
    <rPh sb="2" eb="4">
      <t>コウシン</t>
    </rPh>
    <phoneticPr fontId="2"/>
  </si>
  <si>
    <t>新規作成</t>
    <rPh sb="0" eb="4">
      <t>シンキサクセイ</t>
    </rPh>
    <phoneticPr fontId="2"/>
  </si>
  <si>
    <t>新規作成</t>
    <rPh sb="0" eb="2">
      <t>シンキ</t>
    </rPh>
    <rPh sb="2" eb="4">
      <t>サクセイ</t>
    </rPh>
    <phoneticPr fontId="2"/>
  </si>
  <si>
    <t>追加ボタン</t>
    <phoneticPr fontId="2"/>
  </si>
  <si>
    <t>編集ボタン</t>
  </si>
  <si>
    <t>閉じるボタン</t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</si>
  <si>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</si>
  <si>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</si>
  <si>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</si>
  <si>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</si>
  <si>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</si>
  <si>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登録</t>
    <phoneticPr fontId="2"/>
  </si>
  <si>
    <t>t_stock</t>
    <phoneticPr fontId="11"/>
  </si>
  <si>
    <t>在庫情報</t>
    <phoneticPr fontId="11"/>
  </si>
  <si>
    <t>在庫情報</t>
    <rPh sb="0" eb="2">
      <t>ザイコ</t>
    </rPh>
    <rPh sb="2" eb="4">
      <t>ジョウホウ</t>
    </rPh>
    <phoneticPr fontId="2"/>
  </si>
  <si>
    <r>
      <t>張</t>
    </r>
    <r>
      <rPr>
        <sz val="10"/>
        <rFont val="Microsoft YaHei"/>
        <family val="3"/>
        <charset val="134"/>
      </rPr>
      <t>卓群</t>
    </r>
    <rPh sb="0" eb="1">
      <t>チョウ</t>
    </rPh>
    <rPh sb="1" eb="2">
      <t>タク</t>
    </rPh>
    <rPh sb="2" eb="3">
      <t>グン</t>
    </rPh>
    <phoneticPr fontId="2"/>
  </si>
  <si>
    <t>張卓群</t>
    <rPh sb="0" eb="1">
      <t>チョウ</t>
    </rPh>
    <rPh sb="1" eb="2">
      <t>タク</t>
    </rPh>
    <rPh sb="2" eb="3">
      <t>グン</t>
    </rPh>
    <phoneticPr fontId="2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</si>
  <si>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</si>
  <si>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在庫情報</t>
    <rPh sb="0" eb="2">
      <t>ｻﾞｲｺ</t>
    </rPh>
    <rPh sb="2" eb="4">
      <t>ｼﾞｮｳﾎｳ</t>
    </rPh>
    <phoneticPr fontId="13" type="noConversion"/>
  </si>
  <si>
    <t>t_stock</t>
    <phoneticPr fontId="13" type="noConversion"/>
  </si>
  <si>
    <t>在庫商品ID</t>
    <phoneticPr fontId="13" type="noConversion"/>
  </si>
  <si>
    <t>在庫商品名称</t>
    <phoneticPr fontId="13" type="noConversion"/>
  </si>
  <si>
    <t>単位ID</t>
    <phoneticPr fontId="13" type="noConversion"/>
  </si>
  <si>
    <t>在庫数量</t>
    <phoneticPr fontId="13" type="noConversion"/>
  </si>
  <si>
    <t>在庫商品id</t>
    <rPh sb="0" eb="2">
      <t>ｻﾞｲｺ</t>
    </rPh>
    <rPh sb="2" eb="4">
      <t>ｼｮｳﾋﾝ</t>
    </rPh>
    <phoneticPr fontId="13" type="noConversion"/>
  </si>
  <si>
    <t>入力引数.</t>
    <phoneticPr fontId="13" type="noConversion"/>
  </si>
  <si>
    <t>登録ボタン押下時、在庫商品名称　or　単位がNULL値だった場合エラー表示</t>
    <rPh sb="0" eb="2">
      <t>ﾄｳﾛｸ</t>
    </rPh>
    <rPh sb="5" eb="7">
      <t>ｵｳｶ</t>
    </rPh>
    <rPh sb="7" eb="8">
      <t>ｼﾞ</t>
    </rPh>
    <rPh sb="9" eb="11">
      <t>ｻﾞｲｺ</t>
    </rPh>
    <rPh sb="11" eb="13">
      <t>ｼｮｳﾋﾝ</t>
    </rPh>
    <rPh sb="13" eb="15">
      <t>ﾒｲｼｮｳ</t>
    </rPh>
    <rPh sb="19" eb="21">
      <t>ﾀﾝｲ</t>
    </rPh>
    <rPh sb="26" eb="27">
      <t>ｱﾀｲ</t>
    </rPh>
    <rPh sb="30" eb="32">
      <t>ﾊﾞｱｲ</t>
    </rPh>
    <rPh sb="35" eb="37">
      <t>ﾋｮｳｼﾞ</t>
    </rPh>
    <phoneticPr fontId="13" type="noConversion"/>
  </si>
  <si>
    <t>更新ボタン押下時、在庫商品名称　or　単位がNULL値だった場合エラー表示</t>
    <phoneticPr fontId="13" type="noConversion"/>
  </si>
  <si>
    <t>2.1「登録」ボタン押下時、在庫情報一覧画面へ遷移</t>
    <rPh sb="4" eb="6">
      <t>トウロク</t>
    </rPh>
    <rPh sb="10" eb="12">
      <t>オウカ</t>
    </rPh>
    <rPh sb="12" eb="13">
      <t>ジ</t>
    </rPh>
    <rPh sb="14" eb="16">
      <t>ザイコ</t>
    </rPh>
    <rPh sb="16" eb="18">
      <t>ジョウホウ</t>
    </rPh>
    <rPh sb="18" eb="22">
      <t>イチランガメン</t>
    </rPh>
    <rPh sb="23" eb="25">
      <t>センイ</t>
    </rPh>
    <phoneticPr fontId="11"/>
  </si>
  <si>
    <t>4.1「閉じる」ボタン押時、在庫情報一覧画面へ遷移</t>
    <rPh sb="14" eb="16">
      <t>ｻﾞｲｺ</t>
    </rPh>
    <phoneticPr fontId="13" type="noConversion"/>
  </si>
  <si>
    <t>在庫情報</t>
    <phoneticPr fontId="13" type="noConversion"/>
  </si>
  <si>
    <t>更新項目</t>
    <rPh sb="0" eb="2">
      <t>コウシン</t>
    </rPh>
    <rPh sb="2" eb="4">
      <t>コウモク</t>
    </rPh>
    <phoneticPr fontId="11"/>
  </si>
  <si>
    <t>3.1「更新」ボタン押下時、在庫情報一覧画面へ遷移</t>
    <rPh sb="4" eb="6">
      <t>コウシン</t>
    </rPh>
    <rPh sb="10" eb="12">
      <t>オウカ</t>
    </rPh>
    <rPh sb="12" eb="13">
      <t>ジ</t>
    </rPh>
    <rPh sb="14" eb="16">
      <t>ザイコ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</si>
  <si>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ID</t>
    <phoneticPr fontId="13" type="noConversion"/>
  </si>
  <si>
    <t>在庫商品名称</t>
    <rPh sb="0" eb="2">
      <t>ｻﾞｲｺ</t>
    </rPh>
    <rPh sb="2" eb="4">
      <t>ｼｮｳﾋﾝ</t>
    </rPh>
    <rPh sb="4" eb="6">
      <t>ﾒｲｼｮｳ</t>
    </rPh>
    <phoneticPr fontId="13" type="noConversion"/>
  </si>
  <si>
    <t>備考</t>
    <phoneticPr fontId="13" type="noConversion"/>
  </si>
  <si>
    <t>削除フラグ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</si>
  <si>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</si>
  <si>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</si>
  <si>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</si>
  <si>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</si>
  <si>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在庫登録更新画面</t>
    <rPh sb="0" eb="2">
      <t>ザイコ</t>
    </rPh>
    <rPh sb="2" eb="4">
      <t>トウロク</t>
    </rPh>
    <rPh sb="4" eb="6">
      <t>コウシン</t>
    </rPh>
    <rPh sb="6" eb="8">
      <t>ガメン</t>
    </rPh>
    <phoneticPr fontId="2"/>
  </si>
  <si>
    <t>t_stock</t>
    <phoneticPr fontId="2"/>
  </si>
  <si>
    <t>m_code</t>
    <phoneticPr fontId="2"/>
  </si>
  <si>
    <t>コードマスタ</t>
    <phoneticPr fontId="2"/>
  </si>
  <si>
    <t>単位ID</t>
    <rPh sb="0" eb="2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</si>
</sst>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name val="Microsoft YaHei"/>
      <family val="3"/>
      <charset val="134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16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52</xdr:col>
      <xdr:colOff>19050</xdr:colOff>
      <xdr:row>58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44266F-7E3A-2DCD-A7C4-E0053FD7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6"/>
          <a:ext cx="10420350" cy="729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9525</xdr:rowOff>
    </xdr:from>
    <xdr:to>
      <xdr:col>52</xdr:col>
      <xdr:colOff>9525</xdr:colOff>
      <xdr:row>58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15B2D0-F6C6-3BAF-AC34-987F79A9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00"/>
          <a:ext cx="10315575" cy="729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37042</xdr:colOff>
      <xdr:row>13</xdr:row>
      <xdr:rowOff>31750</xdr:rowOff>
    </xdr:from>
    <xdr:to>
      <xdr:col>43</xdr:col>
      <xdr:colOff>4234</xdr:colOff>
      <xdr:row>15</xdr:row>
      <xdr:rowOff>101599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F9BDA22-A3F4-456B-B981-28900E409465}"/>
            </a:ext>
          </a:extLst>
        </xdr:cNvPr>
        <xdr:cNvSpPr/>
      </xdr:nvSpPr>
      <xdr:spPr bwMode="auto">
        <a:xfrm>
          <a:off x="6704542" y="1629833"/>
          <a:ext cx="1263650" cy="31326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在庫情報更新</a:t>
          </a:r>
          <a:endParaRPr lang="zh-CN" altLang="en-US" sz="1100"/>
        </a:p>
      </xdr:txBody>
    </xdr:sp>
    <xdr:clientData/>
  </xdr:twoCellAnchor>
  <xdr:twoCellAnchor>
    <xdr:from>
      <xdr:col>27</xdr:col>
      <xdr:colOff>68792</xdr:colOff>
      <xdr:row>12</xdr:row>
      <xdr:rowOff>5292</xdr:rowOff>
    </xdr:from>
    <xdr:to>
      <xdr:col>35</xdr:col>
      <xdr:colOff>89123</xdr:colOff>
      <xdr:row>14</xdr:row>
      <xdr:rowOff>27517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A6C0B4F-188F-4863-AFB3-35CD3E4B79F1}"/>
            </a:ext>
          </a:extLst>
        </xdr:cNvPr>
        <xdr:cNvCxnSpPr/>
      </xdr:nvCxnSpPr>
      <xdr:spPr bwMode="auto">
        <a:xfrm>
          <a:off x="5069417" y="1481667"/>
          <a:ext cx="1501998" cy="2656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158750</xdr:colOff>
      <xdr:row>12</xdr:row>
      <xdr:rowOff>89958</xdr:rowOff>
    </xdr:from>
    <xdr:to>
      <xdr:col>35</xdr:col>
      <xdr:colOff>116417</xdr:colOff>
      <xdr:row>14</xdr:row>
      <xdr:rowOff>116416</xdr:rowOff>
    </xdr:to>
    <xdr:cxnSp macro="">
      <xdr:nvCxnSpPr>
        <xdr:cNvPr id="12" name="直接箭头连接符 8">
          <a:extLst>
            <a:ext uri="{FF2B5EF4-FFF2-40B4-BE49-F238E27FC236}">
              <a16:creationId xmlns:a16="http://schemas.microsoft.com/office/drawing/2014/main" id="{84D91D8D-EB65-4433-9A1F-D89C64310DE8}"/>
            </a:ext>
          </a:extLst>
        </xdr:cNvPr>
        <xdr:cNvCxnSpPr/>
      </xdr:nvCxnSpPr>
      <xdr:spPr bwMode="auto">
        <a:xfrm flipH="1" flipV="1">
          <a:off x="4974167" y="1566333"/>
          <a:ext cx="1624542" cy="269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5" sqref="AL45:AY46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7" t="s">
        <v>5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91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47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134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8">
        <v>45047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108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S19" sqref="BS19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101" t="s">
        <v>3</v>
      </c>
      <c r="Z1" s="101"/>
      <c r="AA1" s="101"/>
      <c r="AB1" s="101"/>
      <c r="AC1" s="102" t="str">
        <f>IF(ISBLANK(表紙!AL43),"",(表紙!AL43))</f>
        <v>K001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27</v>
      </c>
      <c r="AN1" s="101"/>
      <c r="AO1" s="101"/>
      <c r="AP1" s="101"/>
      <c r="AQ1" s="102" t="str">
        <f>IF(ISBLANK(表紙!AL39),"",(表紙!AL39))</f>
        <v>KS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89" t="s">
        <v>4</v>
      </c>
      <c r="Z2" s="89"/>
      <c r="AA2" s="89"/>
      <c r="AB2" s="89"/>
      <c r="AC2" s="90" t="str">
        <f>IF(ISBLANK(表紙!AL45),"",(表紙!AL45))</f>
        <v>在庫登録更新画面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0</v>
      </c>
      <c r="AN2" s="89"/>
      <c r="AO2" s="89"/>
      <c r="AP2" s="89"/>
      <c r="AQ2" s="90" t="str">
        <f>IF(ISBLANK(表紙!AL41),"",(表紙!AL41))</f>
        <v>在庫管理システム</v>
      </c>
      <c r="AR2" s="90"/>
      <c r="AS2" s="90"/>
      <c r="AT2" s="90"/>
      <c r="AU2" s="90"/>
      <c r="AV2" s="90"/>
      <c r="AW2" s="90"/>
      <c r="AX2" s="90"/>
      <c r="AY2" s="90"/>
      <c r="AZ2" s="90"/>
    </row>
    <row r="3" spans="1:52" ht="11.25" thickTop="1"/>
    <row r="4" spans="1:52">
      <c r="A4" s="109" t="s">
        <v>32</v>
      </c>
      <c r="B4" s="111"/>
      <c r="C4" s="109" t="s">
        <v>28</v>
      </c>
      <c r="D4" s="110"/>
      <c r="E4" s="110"/>
      <c r="F4" s="111"/>
      <c r="G4" s="109" t="s">
        <v>29</v>
      </c>
      <c r="H4" s="110"/>
      <c r="I4" s="110"/>
      <c r="J4" s="111"/>
      <c r="K4" s="109" t="s">
        <v>30</v>
      </c>
      <c r="L4" s="110"/>
      <c r="M4" s="110"/>
      <c r="N4" s="110"/>
      <c r="O4" s="110"/>
      <c r="P4" s="110"/>
      <c r="Q4" s="110"/>
      <c r="R4" s="110"/>
      <c r="S4" s="110"/>
      <c r="T4" s="111"/>
      <c r="U4" s="109" t="s">
        <v>31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</row>
    <row r="5" spans="1:52" ht="13.5">
      <c r="A5" s="112">
        <f t="shared" ref="A5:A52" si="0">ROW()-4</f>
        <v>1</v>
      </c>
      <c r="B5" s="112"/>
      <c r="C5" s="106">
        <v>45047</v>
      </c>
      <c r="D5" s="106"/>
      <c r="E5" s="106"/>
      <c r="F5" s="106"/>
      <c r="G5" s="107" t="s">
        <v>109</v>
      </c>
      <c r="H5" s="108"/>
      <c r="I5" s="108"/>
      <c r="J5" s="108"/>
      <c r="K5" s="112" t="s">
        <v>92</v>
      </c>
      <c r="L5" s="112"/>
      <c r="M5" s="112"/>
      <c r="N5" s="112"/>
      <c r="O5" s="112"/>
      <c r="P5" s="112"/>
      <c r="Q5" s="112"/>
      <c r="R5" s="112"/>
      <c r="S5" s="112"/>
      <c r="T5" s="112"/>
      <c r="U5" s="112" t="s">
        <v>95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</row>
    <row r="6" spans="1:52" ht="13.5">
      <c r="A6" s="92">
        <f t="shared" si="0"/>
        <v>2</v>
      </c>
      <c r="B6" s="92"/>
      <c r="C6" s="106">
        <v>45047</v>
      </c>
      <c r="D6" s="106"/>
      <c r="E6" s="106"/>
      <c r="F6" s="106"/>
      <c r="G6" s="107" t="s">
        <v>109</v>
      </c>
      <c r="H6" s="108"/>
      <c r="I6" s="108"/>
      <c r="J6" s="108"/>
      <c r="K6" s="92" t="s">
        <v>93</v>
      </c>
      <c r="L6" s="92"/>
      <c r="M6" s="92"/>
      <c r="N6" s="92"/>
      <c r="O6" s="92"/>
      <c r="P6" s="92"/>
      <c r="Q6" s="92"/>
      <c r="R6" s="92"/>
      <c r="S6" s="92"/>
      <c r="T6" s="92"/>
      <c r="U6" s="92" t="s">
        <v>94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92">
        <f t="shared" si="0"/>
        <v>3</v>
      </c>
      <c r="B7" s="92"/>
      <c r="C7" s="103"/>
      <c r="D7" s="104"/>
      <c r="E7" s="104"/>
      <c r="F7" s="105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92">
        <f t="shared" si="0"/>
        <v>4</v>
      </c>
      <c r="B8" s="92"/>
      <c r="C8" s="103"/>
      <c r="D8" s="104"/>
      <c r="E8" s="104"/>
      <c r="F8" s="105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92">
        <f t="shared" si="0"/>
        <v>5</v>
      </c>
      <c r="B9" s="92"/>
      <c r="C9" s="103"/>
      <c r="D9" s="104"/>
      <c r="E9" s="104"/>
      <c r="F9" s="105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92">
        <f t="shared" si="0"/>
        <v>6</v>
      </c>
      <c r="B10" s="92"/>
      <c r="C10" s="103"/>
      <c r="D10" s="104"/>
      <c r="E10" s="104"/>
      <c r="F10" s="105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92">
        <f t="shared" si="0"/>
        <v>7</v>
      </c>
      <c r="B11" s="92"/>
      <c r="C11" s="103"/>
      <c r="D11" s="104"/>
      <c r="E11" s="104"/>
      <c r="F11" s="105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92">
        <f t="shared" si="0"/>
        <v>8</v>
      </c>
      <c r="B12" s="92"/>
      <c r="C12" s="103"/>
      <c r="D12" s="104"/>
      <c r="E12" s="104"/>
      <c r="F12" s="105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92">
        <f t="shared" si="0"/>
        <v>9</v>
      </c>
      <c r="B13" s="92"/>
      <c r="C13" s="103"/>
      <c r="D13" s="104"/>
      <c r="E13" s="104"/>
      <c r="F13" s="105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92">
        <f t="shared" si="0"/>
        <v>10</v>
      </c>
      <c r="B14" s="92"/>
      <c r="C14" s="103"/>
      <c r="D14" s="104"/>
      <c r="E14" s="104"/>
      <c r="F14" s="105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92">
        <f t="shared" si="0"/>
        <v>11</v>
      </c>
      <c r="B15" s="92"/>
      <c r="C15" s="94"/>
      <c r="D15" s="94"/>
      <c r="E15" s="94"/>
      <c r="F15" s="94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92">
        <f t="shared" si="0"/>
        <v>12</v>
      </c>
      <c r="B16" s="92"/>
      <c r="C16" s="94"/>
      <c r="D16" s="94"/>
      <c r="E16" s="94"/>
      <c r="F16" s="94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92">
        <f t="shared" si="0"/>
        <v>13</v>
      </c>
      <c r="B17" s="92"/>
      <c r="C17" s="94"/>
      <c r="D17" s="94"/>
      <c r="E17" s="94"/>
      <c r="F17" s="94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2">
        <f t="shared" si="0"/>
        <v>14</v>
      </c>
      <c r="B18" s="92"/>
      <c r="C18" s="94"/>
      <c r="D18" s="94"/>
      <c r="E18" s="94"/>
      <c r="F18" s="94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92">
        <f t="shared" si="0"/>
        <v>15</v>
      </c>
      <c r="B19" s="92"/>
      <c r="C19" s="94"/>
      <c r="D19" s="94"/>
      <c r="E19" s="94"/>
      <c r="F19" s="94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92">
        <f t="shared" si="0"/>
        <v>16</v>
      </c>
      <c r="B20" s="92"/>
      <c r="C20" s="94"/>
      <c r="D20" s="94"/>
      <c r="E20" s="94"/>
      <c r="F20" s="94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92">
        <f t="shared" si="0"/>
        <v>17</v>
      </c>
      <c r="B21" s="92"/>
      <c r="C21" s="94"/>
      <c r="D21" s="94"/>
      <c r="E21" s="94"/>
      <c r="F21" s="94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92">
        <f t="shared" si="0"/>
        <v>18</v>
      </c>
      <c r="B22" s="92"/>
      <c r="C22" s="94"/>
      <c r="D22" s="94"/>
      <c r="E22" s="94"/>
      <c r="F22" s="94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92">
        <f t="shared" si="0"/>
        <v>19</v>
      </c>
      <c r="B23" s="92"/>
      <c r="C23" s="94"/>
      <c r="D23" s="94"/>
      <c r="E23" s="94"/>
      <c r="F23" s="94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92">
        <f t="shared" si="0"/>
        <v>20</v>
      </c>
      <c r="B24" s="92"/>
      <c r="C24" s="94"/>
      <c r="D24" s="94"/>
      <c r="E24" s="94"/>
      <c r="F24" s="94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92">
        <f t="shared" si="0"/>
        <v>21</v>
      </c>
      <c r="B25" s="92"/>
      <c r="C25" s="94"/>
      <c r="D25" s="94"/>
      <c r="E25" s="94"/>
      <c r="F25" s="94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92">
        <f t="shared" si="0"/>
        <v>22</v>
      </c>
      <c r="B26" s="92"/>
      <c r="C26" s="94"/>
      <c r="D26" s="94"/>
      <c r="E26" s="94"/>
      <c r="F26" s="94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92">
        <f t="shared" si="0"/>
        <v>23</v>
      </c>
      <c r="B27" s="92"/>
      <c r="C27" s="94"/>
      <c r="D27" s="94"/>
      <c r="E27" s="94"/>
      <c r="F27" s="94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92">
        <f t="shared" si="0"/>
        <v>24</v>
      </c>
      <c r="B28" s="92"/>
      <c r="C28" s="94"/>
      <c r="D28" s="94"/>
      <c r="E28" s="94"/>
      <c r="F28" s="94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92">
        <f t="shared" si="0"/>
        <v>25</v>
      </c>
      <c r="B29" s="92"/>
      <c r="C29" s="94"/>
      <c r="D29" s="94"/>
      <c r="E29" s="94"/>
      <c r="F29" s="94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92">
        <f t="shared" si="0"/>
        <v>26</v>
      </c>
      <c r="B30" s="92"/>
      <c r="C30" s="94"/>
      <c r="D30" s="94"/>
      <c r="E30" s="94"/>
      <c r="F30" s="94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92">
        <f t="shared" si="0"/>
        <v>27</v>
      </c>
      <c r="B31" s="92"/>
      <c r="C31" s="94"/>
      <c r="D31" s="94"/>
      <c r="E31" s="94"/>
      <c r="F31" s="94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92">
        <f t="shared" si="0"/>
        <v>28</v>
      </c>
      <c r="B32" s="92"/>
      <c r="C32" s="94"/>
      <c r="D32" s="94"/>
      <c r="E32" s="94"/>
      <c r="F32" s="94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92">
        <f t="shared" si="0"/>
        <v>29</v>
      </c>
      <c r="B33" s="92"/>
      <c r="C33" s="94"/>
      <c r="D33" s="94"/>
      <c r="E33" s="94"/>
      <c r="F33" s="94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92">
        <f t="shared" si="0"/>
        <v>30</v>
      </c>
      <c r="B34" s="92"/>
      <c r="C34" s="94"/>
      <c r="D34" s="94"/>
      <c r="E34" s="94"/>
      <c r="F34" s="94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92">
        <f t="shared" si="0"/>
        <v>31</v>
      </c>
      <c r="B35" s="92"/>
      <c r="C35" s="94"/>
      <c r="D35" s="94"/>
      <c r="E35" s="94"/>
      <c r="F35" s="94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92">
        <f t="shared" si="0"/>
        <v>32</v>
      </c>
      <c r="B36" s="92"/>
      <c r="C36" s="94"/>
      <c r="D36" s="94"/>
      <c r="E36" s="94"/>
      <c r="F36" s="94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92">
        <f t="shared" si="0"/>
        <v>33</v>
      </c>
      <c r="B37" s="92"/>
      <c r="C37" s="94"/>
      <c r="D37" s="94"/>
      <c r="E37" s="94"/>
      <c r="F37" s="94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92">
        <f t="shared" si="0"/>
        <v>34</v>
      </c>
      <c r="B38" s="92"/>
      <c r="C38" s="94"/>
      <c r="D38" s="94"/>
      <c r="E38" s="94"/>
      <c r="F38" s="94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92">
        <f t="shared" si="0"/>
        <v>35</v>
      </c>
      <c r="B39" s="92"/>
      <c r="C39" s="94"/>
      <c r="D39" s="94"/>
      <c r="E39" s="94"/>
      <c r="F39" s="94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92">
        <f t="shared" si="0"/>
        <v>36</v>
      </c>
      <c r="B40" s="92"/>
      <c r="C40" s="94"/>
      <c r="D40" s="94"/>
      <c r="E40" s="94"/>
      <c r="F40" s="94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92">
        <f t="shared" si="0"/>
        <v>37</v>
      </c>
      <c r="B41" s="92"/>
      <c r="C41" s="94"/>
      <c r="D41" s="94"/>
      <c r="E41" s="94"/>
      <c r="F41" s="94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92">
        <f t="shared" si="0"/>
        <v>38</v>
      </c>
      <c r="B42" s="92"/>
      <c r="C42" s="94"/>
      <c r="D42" s="94"/>
      <c r="E42" s="94"/>
      <c r="F42" s="94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92">
        <f t="shared" si="0"/>
        <v>39</v>
      </c>
      <c r="B43" s="92"/>
      <c r="C43" s="94"/>
      <c r="D43" s="94"/>
      <c r="E43" s="94"/>
      <c r="F43" s="94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92">
        <f t="shared" si="0"/>
        <v>40</v>
      </c>
      <c r="B44" s="92"/>
      <c r="C44" s="94"/>
      <c r="D44" s="94"/>
      <c r="E44" s="94"/>
      <c r="F44" s="94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92">
        <f t="shared" si="0"/>
        <v>41</v>
      </c>
      <c r="B45" s="92"/>
      <c r="C45" s="94"/>
      <c r="D45" s="94"/>
      <c r="E45" s="94"/>
      <c r="F45" s="94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92">
        <f t="shared" si="0"/>
        <v>42</v>
      </c>
      <c r="B46" s="92"/>
      <c r="C46" s="94"/>
      <c r="D46" s="94"/>
      <c r="E46" s="94"/>
      <c r="F46" s="94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92">
        <f t="shared" si="0"/>
        <v>43</v>
      </c>
      <c r="B47" s="92"/>
      <c r="C47" s="94"/>
      <c r="D47" s="94"/>
      <c r="E47" s="94"/>
      <c r="F47" s="94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92">
        <f t="shared" si="0"/>
        <v>44</v>
      </c>
      <c r="B48" s="92"/>
      <c r="C48" s="94"/>
      <c r="D48" s="94"/>
      <c r="E48" s="94"/>
      <c r="F48" s="94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92">
        <f t="shared" si="0"/>
        <v>45</v>
      </c>
      <c r="B49" s="92"/>
      <c r="C49" s="94"/>
      <c r="D49" s="94"/>
      <c r="E49" s="94"/>
      <c r="F49" s="94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92">
        <f t="shared" si="0"/>
        <v>46</v>
      </c>
      <c r="B50" s="92"/>
      <c r="C50" s="94"/>
      <c r="D50" s="94"/>
      <c r="E50" s="94"/>
      <c r="F50" s="94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92">
        <f t="shared" si="0"/>
        <v>47</v>
      </c>
      <c r="B51" s="92"/>
      <c r="C51" s="94"/>
      <c r="D51" s="94"/>
      <c r="E51" s="94"/>
      <c r="F51" s="94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91">
        <f t="shared" si="0"/>
        <v>48</v>
      </c>
      <c r="B52" s="91"/>
      <c r="C52" s="93"/>
      <c r="D52" s="93"/>
      <c r="E52" s="93"/>
      <c r="F52" s="93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29" sqref="BF29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6" t="str">
        <f>IF(ISBLANK(表紙!AL43),"",(表紙!AL43))</f>
        <v>K001</v>
      </c>
      <c r="P1" s="116"/>
      <c r="Q1" s="116"/>
      <c r="R1" s="116"/>
      <c r="S1" s="116"/>
      <c r="T1" s="116"/>
      <c r="U1" s="116"/>
      <c r="V1" s="116"/>
      <c r="W1" s="116"/>
      <c r="X1" s="116"/>
      <c r="Y1" s="101" t="s">
        <v>27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8">
        <f>IF(ISBLANK(表紙!AL47),"",(表紙!AL47))</f>
        <v>45047</v>
      </c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1.25" thickBot="1">
      <c r="A2" s="113"/>
      <c r="B2" s="114"/>
      <c r="C2" s="114"/>
      <c r="D2" s="114"/>
      <c r="E2" s="114"/>
      <c r="F2" s="114"/>
      <c r="G2" s="114"/>
      <c r="H2" s="114"/>
      <c r="I2" s="114"/>
      <c r="J2" s="115"/>
      <c r="K2" s="89" t="s">
        <v>4</v>
      </c>
      <c r="L2" s="89"/>
      <c r="M2" s="89"/>
      <c r="N2" s="89"/>
      <c r="O2" s="117" t="str">
        <f>IF(ISBLANK(表紙!AL45),"",(表紙!AL45))</f>
        <v>在庫登録更新画面</v>
      </c>
      <c r="P2" s="117"/>
      <c r="Q2" s="117"/>
      <c r="R2" s="117"/>
      <c r="S2" s="117"/>
      <c r="T2" s="117"/>
      <c r="U2" s="117"/>
      <c r="V2" s="117"/>
      <c r="W2" s="117"/>
      <c r="X2" s="117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張卓群</v>
      </c>
      <c r="AR2" s="90"/>
      <c r="AS2" s="90"/>
      <c r="AT2" s="90"/>
      <c r="AU2" s="90"/>
      <c r="AV2" s="90"/>
      <c r="AW2" s="90"/>
      <c r="AX2" s="90"/>
      <c r="AY2" s="90"/>
      <c r="AZ2" s="12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0A7-6DF5-4631-8D65-88EA957004B5}">
  <dimension ref="A1:AZ59"/>
  <sheetViews>
    <sheetView zoomScaleNormal="100" workbookViewId="0">
      <selection activeCell="BQ29" sqref="BQ29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6" t="str">
        <f>IF(ISBLANK(表紙!AL43),"",(表紙!AL43))</f>
        <v>K001</v>
      </c>
      <c r="P1" s="116"/>
      <c r="Q1" s="116"/>
      <c r="R1" s="116"/>
      <c r="S1" s="116"/>
      <c r="T1" s="116"/>
      <c r="U1" s="116"/>
      <c r="V1" s="116"/>
      <c r="W1" s="116"/>
      <c r="X1" s="116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8">
        <f>IF(ISBLANK(表紙!AL47),"",(表紙!AL47))</f>
        <v>45047</v>
      </c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1.25" thickBot="1">
      <c r="A2" s="113"/>
      <c r="B2" s="114"/>
      <c r="C2" s="114"/>
      <c r="D2" s="114"/>
      <c r="E2" s="114"/>
      <c r="F2" s="114"/>
      <c r="G2" s="114"/>
      <c r="H2" s="114"/>
      <c r="I2" s="114"/>
      <c r="J2" s="115"/>
      <c r="K2" s="89" t="s">
        <v>4</v>
      </c>
      <c r="L2" s="89"/>
      <c r="M2" s="89"/>
      <c r="N2" s="89"/>
      <c r="O2" s="117" t="str">
        <f>IF(ISBLANK(表紙!AL45),"",(表紙!AL45))</f>
        <v>在庫登録更新画面</v>
      </c>
      <c r="P2" s="117"/>
      <c r="Q2" s="117"/>
      <c r="R2" s="117"/>
      <c r="S2" s="117"/>
      <c r="T2" s="117"/>
      <c r="U2" s="117"/>
      <c r="V2" s="117"/>
      <c r="W2" s="117"/>
      <c r="X2" s="117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張卓群</v>
      </c>
      <c r="AR2" s="90"/>
      <c r="AS2" s="90"/>
      <c r="AT2" s="90"/>
      <c r="AU2" s="90"/>
      <c r="AV2" s="90"/>
      <c r="AW2" s="90"/>
      <c r="AX2" s="90"/>
      <c r="AY2" s="90"/>
      <c r="AZ2" s="12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9" sqref="X39:AZ39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8">
        <f>IF(ISBLANK(表紙!AL47),"",(表紙!AL47))</f>
        <v>45047</v>
      </c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4</v>
      </c>
      <c r="L2" s="89"/>
      <c r="M2" s="89"/>
      <c r="N2" s="89"/>
      <c r="O2" s="117" t="str">
        <f>IF(ISBLANK(表紙!AL45),"",(表紙!AL45))</f>
        <v>在庫登録更新画面</v>
      </c>
      <c r="P2" s="117"/>
      <c r="Q2" s="117"/>
      <c r="R2" s="117"/>
      <c r="S2" s="117"/>
      <c r="T2" s="117"/>
      <c r="U2" s="117"/>
      <c r="V2" s="117"/>
      <c r="W2" s="117"/>
      <c r="X2" s="117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張卓群</v>
      </c>
      <c r="AR2" s="90"/>
      <c r="AS2" s="90"/>
      <c r="AT2" s="90"/>
      <c r="AU2" s="90"/>
      <c r="AV2" s="90"/>
      <c r="AW2" s="90"/>
      <c r="AX2" s="90"/>
      <c r="AY2" s="90"/>
      <c r="AZ2" s="12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96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70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97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7"/>
      <c r="AF16" s="7"/>
      <c r="AG16" s="7" t="s">
        <v>98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4" t="s">
        <v>3</v>
      </c>
      <c r="C21" s="125"/>
      <c r="D21" s="125"/>
      <c r="E21" s="125"/>
      <c r="F21" s="125"/>
      <c r="G21" s="125"/>
      <c r="H21" s="125"/>
      <c r="I21" s="125"/>
      <c r="J21" s="125"/>
      <c r="K21" s="126"/>
      <c r="L21" s="124" t="s">
        <v>4</v>
      </c>
      <c r="M21" s="125"/>
      <c r="N21" s="125"/>
      <c r="O21" s="125"/>
      <c r="P21" s="125"/>
      <c r="Q21" s="125"/>
      <c r="R21" s="125"/>
      <c r="S21" s="125"/>
      <c r="T21" s="125"/>
      <c r="U21" s="126"/>
      <c r="V21" s="124" t="s">
        <v>9</v>
      </c>
      <c r="W21" s="126"/>
      <c r="X21" s="124" t="s">
        <v>2</v>
      </c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2">
        <f>ROW()-21</f>
        <v>1</v>
      </c>
      <c r="B22" s="121" t="s">
        <v>107</v>
      </c>
      <c r="C22" s="122"/>
      <c r="D22" s="122"/>
      <c r="E22" s="122"/>
      <c r="F22" s="122"/>
      <c r="G22" s="122"/>
      <c r="H22" s="122"/>
      <c r="I22" s="122"/>
      <c r="J22" s="122"/>
      <c r="K22" s="123"/>
      <c r="L22" s="121" t="s">
        <v>135</v>
      </c>
      <c r="M22" s="122"/>
      <c r="N22" s="122"/>
      <c r="O22" s="122"/>
      <c r="P22" s="122"/>
      <c r="Q22" s="122"/>
      <c r="R22" s="122"/>
      <c r="S22" s="122"/>
      <c r="T22" s="122"/>
      <c r="U22" s="123"/>
      <c r="V22" s="127" t="s">
        <v>59</v>
      </c>
      <c r="W22" s="128"/>
      <c r="X22" s="121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2">
        <f t="shared" ref="A23:A30" si="0">ROW()-21</f>
        <v>2</v>
      </c>
      <c r="B23" s="129"/>
      <c r="C23" s="130"/>
      <c r="D23" s="130"/>
      <c r="E23" s="130"/>
      <c r="F23" s="130"/>
      <c r="G23" s="130"/>
      <c r="H23" s="130"/>
      <c r="I23" s="130"/>
      <c r="J23" s="130"/>
      <c r="K23" s="131"/>
      <c r="L23" s="129"/>
      <c r="M23" s="130"/>
      <c r="N23" s="130"/>
      <c r="O23" s="130"/>
      <c r="P23" s="130"/>
      <c r="Q23" s="130"/>
      <c r="R23" s="130"/>
      <c r="S23" s="130"/>
      <c r="T23" s="130"/>
      <c r="U23" s="131"/>
      <c r="V23" s="132"/>
      <c r="W23" s="133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2">
        <f t="shared" si="0"/>
        <v>3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1"/>
      <c r="L24" s="129"/>
      <c r="M24" s="130"/>
      <c r="N24" s="130"/>
      <c r="O24" s="130"/>
      <c r="P24" s="130"/>
      <c r="Q24" s="130"/>
      <c r="R24" s="130"/>
      <c r="S24" s="130"/>
      <c r="T24" s="130"/>
      <c r="U24" s="131"/>
      <c r="V24" s="132"/>
      <c r="W24" s="133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2">
        <f t="shared" si="0"/>
        <v>4</v>
      </c>
      <c r="B25" s="129"/>
      <c r="C25" s="130"/>
      <c r="D25" s="130"/>
      <c r="E25" s="130"/>
      <c r="F25" s="130"/>
      <c r="G25" s="130"/>
      <c r="H25" s="130"/>
      <c r="I25" s="130"/>
      <c r="J25" s="130"/>
      <c r="K25" s="131"/>
      <c r="L25" s="129"/>
      <c r="M25" s="130"/>
      <c r="N25" s="130"/>
      <c r="O25" s="130"/>
      <c r="P25" s="130"/>
      <c r="Q25" s="130"/>
      <c r="R25" s="130"/>
      <c r="S25" s="130"/>
      <c r="T25" s="130"/>
      <c r="U25" s="131"/>
      <c r="V25" s="132"/>
      <c r="W25" s="133"/>
      <c r="X25" s="121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2">
        <f t="shared" si="0"/>
        <v>5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1"/>
      <c r="L26" s="129"/>
      <c r="M26" s="130"/>
      <c r="N26" s="130"/>
      <c r="O26" s="130"/>
      <c r="P26" s="130"/>
      <c r="Q26" s="130"/>
      <c r="R26" s="130"/>
      <c r="S26" s="130"/>
      <c r="T26" s="130"/>
      <c r="U26" s="131"/>
      <c r="V26" s="132"/>
      <c r="W26" s="133"/>
      <c r="X26" s="121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2">
        <f t="shared" si="0"/>
        <v>6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1"/>
      <c r="L27" s="129"/>
      <c r="M27" s="130"/>
      <c r="N27" s="130"/>
      <c r="O27" s="130"/>
      <c r="P27" s="130"/>
      <c r="Q27" s="130"/>
      <c r="R27" s="130"/>
      <c r="S27" s="130"/>
      <c r="T27" s="130"/>
      <c r="U27" s="131"/>
      <c r="V27" s="132"/>
      <c r="W27" s="133"/>
      <c r="X27" s="121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2">
        <f t="shared" si="0"/>
        <v>7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1"/>
      <c r="L28" s="129"/>
      <c r="M28" s="130"/>
      <c r="N28" s="130"/>
      <c r="O28" s="130"/>
      <c r="P28" s="130"/>
      <c r="Q28" s="130"/>
      <c r="R28" s="130"/>
      <c r="S28" s="130"/>
      <c r="T28" s="130"/>
      <c r="U28" s="131"/>
      <c r="V28" s="132"/>
      <c r="W28" s="133"/>
      <c r="X28" s="121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2">
        <f t="shared" si="0"/>
        <v>8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1"/>
      <c r="L29" s="129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3"/>
      <c r="X29" s="121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32"/>
      <c r="W30" s="133"/>
      <c r="X30" s="121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4" t="s">
        <v>3</v>
      </c>
      <c r="C32" s="125"/>
      <c r="D32" s="125"/>
      <c r="E32" s="125"/>
      <c r="F32" s="125"/>
      <c r="G32" s="125"/>
      <c r="H32" s="125"/>
      <c r="I32" s="125"/>
      <c r="J32" s="125"/>
      <c r="K32" s="126"/>
      <c r="L32" s="124" t="s">
        <v>4</v>
      </c>
      <c r="M32" s="125"/>
      <c r="N32" s="125"/>
      <c r="O32" s="125"/>
      <c r="P32" s="125"/>
      <c r="Q32" s="125"/>
      <c r="R32" s="125"/>
      <c r="S32" s="125"/>
      <c r="T32" s="125"/>
      <c r="U32" s="126"/>
      <c r="V32" s="124" t="s">
        <v>9</v>
      </c>
      <c r="W32" s="126"/>
      <c r="X32" s="124" t="s">
        <v>2</v>
      </c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12">
        <f>ROW()-32</f>
        <v>1</v>
      </c>
      <c r="B33" s="121" t="s">
        <v>106</v>
      </c>
      <c r="C33" s="122"/>
      <c r="D33" s="122"/>
      <c r="E33" s="122"/>
      <c r="F33" s="122"/>
      <c r="G33" s="122"/>
      <c r="H33" s="122"/>
      <c r="I33" s="122"/>
      <c r="J33" s="122"/>
      <c r="K33" s="123"/>
      <c r="L33" s="121" t="s">
        <v>105</v>
      </c>
      <c r="M33" s="122"/>
      <c r="N33" s="122"/>
      <c r="O33" s="122"/>
      <c r="P33" s="122"/>
      <c r="Q33" s="122"/>
      <c r="R33" s="122"/>
      <c r="S33" s="122"/>
      <c r="T33" s="122"/>
      <c r="U33" s="123"/>
      <c r="V33" s="127" t="s">
        <v>9</v>
      </c>
      <c r="W33" s="128"/>
      <c r="X33" s="121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2">
        <f t="shared" ref="A34:A41" si="1">ROW()-32</f>
        <v>2</v>
      </c>
      <c r="B34" s="121" t="s">
        <v>137</v>
      </c>
      <c r="C34" s="122"/>
      <c r="D34" s="122"/>
      <c r="E34" s="122"/>
      <c r="F34" s="122"/>
      <c r="G34" s="122"/>
      <c r="H34" s="122"/>
      <c r="I34" s="122"/>
      <c r="J34" s="122"/>
      <c r="K34" s="123"/>
      <c r="L34" s="121" t="s">
        <v>136</v>
      </c>
      <c r="M34" s="122"/>
      <c r="N34" s="122"/>
      <c r="O34" s="122"/>
      <c r="P34" s="122"/>
      <c r="Q34" s="122"/>
      <c r="R34" s="122"/>
      <c r="S34" s="122"/>
      <c r="T34" s="122"/>
      <c r="U34" s="123"/>
      <c r="V34" s="127" t="s">
        <v>59</v>
      </c>
      <c r="W34" s="128"/>
      <c r="X34" s="121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2">
        <f t="shared" si="1"/>
        <v>3</v>
      </c>
      <c r="B35" s="121"/>
      <c r="C35" s="122"/>
      <c r="D35" s="122"/>
      <c r="E35" s="122"/>
      <c r="F35" s="122"/>
      <c r="G35" s="122"/>
      <c r="H35" s="122"/>
      <c r="I35" s="122"/>
      <c r="J35" s="122"/>
      <c r="K35" s="123"/>
      <c r="L35" s="121"/>
      <c r="M35" s="122"/>
      <c r="N35" s="122"/>
      <c r="O35" s="122"/>
      <c r="P35" s="122"/>
      <c r="Q35" s="122"/>
      <c r="R35" s="122"/>
      <c r="S35" s="122"/>
      <c r="T35" s="122"/>
      <c r="U35" s="123"/>
      <c r="V35" s="127"/>
      <c r="W35" s="128"/>
      <c r="X35" s="121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2">
        <f t="shared" si="1"/>
        <v>4</v>
      </c>
      <c r="B36" s="121"/>
      <c r="C36" s="122"/>
      <c r="D36" s="122"/>
      <c r="E36" s="122"/>
      <c r="F36" s="122"/>
      <c r="G36" s="122"/>
      <c r="H36" s="122"/>
      <c r="I36" s="122"/>
      <c r="J36" s="122"/>
      <c r="K36" s="123"/>
      <c r="L36" s="121"/>
      <c r="M36" s="122"/>
      <c r="N36" s="122"/>
      <c r="O36" s="122"/>
      <c r="P36" s="122"/>
      <c r="Q36" s="122"/>
      <c r="R36" s="122"/>
      <c r="S36" s="122"/>
      <c r="T36" s="122"/>
      <c r="U36" s="123"/>
      <c r="V36" s="127"/>
      <c r="W36" s="128"/>
      <c r="X36" s="121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2">
        <f t="shared" si="1"/>
        <v>5</v>
      </c>
      <c r="B37" s="121"/>
      <c r="C37" s="122"/>
      <c r="D37" s="122"/>
      <c r="E37" s="122"/>
      <c r="F37" s="122"/>
      <c r="G37" s="122"/>
      <c r="H37" s="122"/>
      <c r="I37" s="122"/>
      <c r="J37" s="122"/>
      <c r="K37" s="123"/>
      <c r="L37" s="121"/>
      <c r="M37" s="122"/>
      <c r="N37" s="122"/>
      <c r="O37" s="122"/>
      <c r="P37" s="122"/>
      <c r="Q37" s="122"/>
      <c r="R37" s="122"/>
      <c r="S37" s="122"/>
      <c r="T37" s="122"/>
      <c r="U37" s="123"/>
      <c r="V37" s="127"/>
      <c r="W37" s="128"/>
      <c r="X37" s="121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2">
        <f t="shared" si="1"/>
        <v>6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3"/>
      <c r="L38" s="121"/>
      <c r="M38" s="122"/>
      <c r="N38" s="122"/>
      <c r="O38" s="122"/>
      <c r="P38" s="122"/>
      <c r="Q38" s="122"/>
      <c r="R38" s="122"/>
      <c r="S38" s="122"/>
      <c r="T38" s="122"/>
      <c r="U38" s="123"/>
      <c r="V38" s="127"/>
      <c r="W38" s="128"/>
      <c r="X38" s="121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2">
        <f t="shared" si="1"/>
        <v>7</v>
      </c>
      <c r="B39" s="121"/>
      <c r="C39" s="122"/>
      <c r="D39" s="122"/>
      <c r="E39" s="122"/>
      <c r="F39" s="122"/>
      <c r="G39" s="122"/>
      <c r="H39" s="122"/>
      <c r="I39" s="122"/>
      <c r="J39" s="122"/>
      <c r="K39" s="123"/>
      <c r="L39" s="121"/>
      <c r="M39" s="122"/>
      <c r="N39" s="122"/>
      <c r="O39" s="122"/>
      <c r="P39" s="122"/>
      <c r="Q39" s="122"/>
      <c r="R39" s="122"/>
      <c r="S39" s="122"/>
      <c r="T39" s="122"/>
      <c r="U39" s="123"/>
      <c r="V39" s="127"/>
      <c r="W39" s="128"/>
      <c r="X39" s="121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2">
        <f t="shared" si="1"/>
        <v>8</v>
      </c>
      <c r="B40" s="121"/>
      <c r="C40" s="122"/>
      <c r="D40" s="122"/>
      <c r="E40" s="122"/>
      <c r="F40" s="122"/>
      <c r="G40" s="122"/>
      <c r="H40" s="122"/>
      <c r="I40" s="122"/>
      <c r="J40" s="122"/>
      <c r="K40" s="123"/>
      <c r="L40" s="121"/>
      <c r="M40" s="122"/>
      <c r="N40" s="122"/>
      <c r="O40" s="122"/>
      <c r="P40" s="122"/>
      <c r="Q40" s="122"/>
      <c r="R40" s="122"/>
      <c r="S40" s="122"/>
      <c r="T40" s="122"/>
      <c r="U40" s="123"/>
      <c r="V40" s="127"/>
      <c r="W40" s="128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2">
        <f t="shared" si="1"/>
        <v>9</v>
      </c>
      <c r="B41" s="121"/>
      <c r="C41" s="122"/>
      <c r="D41" s="122"/>
      <c r="E41" s="122"/>
      <c r="F41" s="122"/>
      <c r="G41" s="122"/>
      <c r="H41" s="122"/>
      <c r="I41" s="122"/>
      <c r="J41" s="122"/>
      <c r="K41" s="123"/>
      <c r="L41" s="121"/>
      <c r="M41" s="122"/>
      <c r="N41" s="122"/>
      <c r="O41" s="122"/>
      <c r="P41" s="122"/>
      <c r="Q41" s="122"/>
      <c r="R41" s="122"/>
      <c r="S41" s="122"/>
      <c r="T41" s="122"/>
      <c r="U41" s="123"/>
      <c r="V41" s="127"/>
      <c r="W41" s="128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4" t="s">
        <v>3</v>
      </c>
      <c r="C43" s="125"/>
      <c r="D43" s="125"/>
      <c r="E43" s="125"/>
      <c r="F43" s="125"/>
      <c r="G43" s="125"/>
      <c r="H43" s="125"/>
      <c r="I43" s="125"/>
      <c r="J43" s="125"/>
      <c r="K43" s="126"/>
      <c r="L43" s="124" t="s">
        <v>4</v>
      </c>
      <c r="M43" s="125"/>
      <c r="N43" s="125"/>
      <c r="O43" s="125"/>
      <c r="P43" s="125"/>
      <c r="Q43" s="125"/>
      <c r="R43" s="125"/>
      <c r="S43" s="125"/>
      <c r="T43" s="125"/>
      <c r="U43" s="126"/>
      <c r="V43" s="124" t="s">
        <v>9</v>
      </c>
      <c r="W43" s="126"/>
      <c r="X43" s="124" t="s">
        <v>2</v>
      </c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12">
        <f>ROW()-43</f>
        <v>1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7"/>
      <c r="W44" s="128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2">
        <f t="shared" ref="A45:A52" si="2">ROW()-43</f>
        <v>2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7"/>
      <c r="W45" s="128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2">
        <f t="shared" si="2"/>
        <v>3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7"/>
      <c r="W46" s="128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2">
        <f t="shared" si="2"/>
        <v>4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7"/>
      <c r="W47" s="128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2">
        <f t="shared" si="2"/>
        <v>5</v>
      </c>
      <c r="B48" s="121"/>
      <c r="C48" s="122"/>
      <c r="D48" s="122"/>
      <c r="E48" s="122"/>
      <c r="F48" s="122"/>
      <c r="G48" s="122"/>
      <c r="H48" s="122"/>
      <c r="I48" s="122"/>
      <c r="J48" s="122"/>
      <c r="K48" s="123"/>
      <c r="L48" s="121"/>
      <c r="M48" s="122"/>
      <c r="N48" s="122"/>
      <c r="O48" s="122"/>
      <c r="P48" s="122"/>
      <c r="Q48" s="122"/>
      <c r="R48" s="122"/>
      <c r="S48" s="122"/>
      <c r="T48" s="122"/>
      <c r="U48" s="123"/>
      <c r="V48" s="127"/>
      <c r="W48" s="128"/>
      <c r="X48" s="121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2">
        <f t="shared" si="2"/>
        <v>6</v>
      </c>
      <c r="B49" s="121"/>
      <c r="C49" s="122"/>
      <c r="D49" s="122"/>
      <c r="E49" s="122"/>
      <c r="F49" s="122"/>
      <c r="G49" s="122"/>
      <c r="H49" s="122"/>
      <c r="I49" s="122"/>
      <c r="J49" s="122"/>
      <c r="K49" s="123"/>
      <c r="L49" s="121"/>
      <c r="M49" s="122"/>
      <c r="N49" s="122"/>
      <c r="O49" s="122"/>
      <c r="P49" s="122"/>
      <c r="Q49" s="122"/>
      <c r="R49" s="122"/>
      <c r="S49" s="122"/>
      <c r="T49" s="122"/>
      <c r="U49" s="123"/>
      <c r="V49" s="127"/>
      <c r="W49" s="128"/>
      <c r="X49" s="121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12">
        <f t="shared" si="2"/>
        <v>7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3"/>
      <c r="L50" s="121"/>
      <c r="M50" s="122"/>
      <c r="N50" s="122"/>
      <c r="O50" s="122"/>
      <c r="P50" s="122"/>
      <c r="Q50" s="122"/>
      <c r="R50" s="122"/>
      <c r="S50" s="122"/>
      <c r="T50" s="122"/>
      <c r="U50" s="123"/>
      <c r="V50" s="127"/>
      <c r="W50" s="128"/>
      <c r="X50" s="121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12">
        <f t="shared" si="2"/>
        <v>8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7"/>
      <c r="W51" s="128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2">
        <f t="shared" si="2"/>
        <v>9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7"/>
      <c r="W52" s="128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S11" sqref="S11:T11"/>
    </sheetView>
  </sheetViews>
  <sheetFormatPr defaultColWidth="2.625" defaultRowHeight="10.5"/>
  <cols>
    <col min="1" max="16384" width="2.625" style="1"/>
  </cols>
  <sheetData>
    <row r="1" spans="1:55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3</v>
      </c>
      <c r="O1" s="141"/>
      <c r="P1" s="141"/>
      <c r="Q1" s="142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40" t="s">
        <v>6</v>
      </c>
      <c r="AC1" s="141"/>
      <c r="AD1" s="141"/>
      <c r="AE1" s="14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0" t="s">
        <v>1</v>
      </c>
      <c r="AQ1" s="141"/>
      <c r="AR1" s="141"/>
      <c r="AS1" s="142"/>
      <c r="AT1" s="150">
        <f>IF(ISBLANK(表紙!AL47),"",(表紙!AL47))</f>
        <v>45047</v>
      </c>
      <c r="AU1" s="151"/>
      <c r="AV1" s="151"/>
      <c r="AW1" s="151"/>
      <c r="AX1" s="151"/>
      <c r="AY1" s="151"/>
      <c r="AZ1" s="151"/>
      <c r="BA1" s="151"/>
      <c r="BB1" s="151"/>
      <c r="BC1" s="152"/>
    </row>
    <row r="2" spans="1:55">
      <c r="A2" s="146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40" t="s">
        <v>4</v>
      </c>
      <c r="O2" s="141"/>
      <c r="P2" s="141"/>
      <c r="Q2" s="142"/>
      <c r="R2" s="147" t="str">
        <f>IF(ISBLANK(表紙!AL45),"",(表紙!AL45))</f>
        <v>在庫登録更新画面</v>
      </c>
      <c r="S2" s="148"/>
      <c r="T2" s="148"/>
      <c r="U2" s="148"/>
      <c r="V2" s="148"/>
      <c r="W2" s="148"/>
      <c r="X2" s="148"/>
      <c r="Y2" s="148"/>
      <c r="Z2" s="148"/>
      <c r="AA2" s="149"/>
      <c r="AB2" s="140" t="s">
        <v>0</v>
      </c>
      <c r="AC2" s="141"/>
      <c r="AD2" s="141"/>
      <c r="AE2" s="142"/>
      <c r="AF2" s="136" t="str">
        <f>IF(ISBLANK(表紙!AL41),"",(表紙!AL41))</f>
        <v>在庫管理システム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0" t="s">
        <v>21</v>
      </c>
      <c r="AQ2" s="141"/>
      <c r="AR2" s="141"/>
      <c r="AS2" s="142"/>
      <c r="AT2" s="136" t="str">
        <f>IF(ISBLANK(表紙!AL49),"",(表紙!AL49))</f>
        <v>張卓群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9" t="s">
        <v>15</v>
      </c>
      <c r="C5" s="139"/>
      <c r="D5" s="139"/>
      <c r="E5" s="139"/>
      <c r="F5" s="139"/>
      <c r="G5" s="139"/>
      <c r="H5" s="139"/>
      <c r="I5" s="139"/>
      <c r="J5" s="139"/>
      <c r="K5" s="139"/>
      <c r="L5" s="139" t="s">
        <v>16</v>
      </c>
      <c r="M5" s="139"/>
      <c r="N5" s="139"/>
      <c r="O5" s="139"/>
      <c r="P5" s="139"/>
      <c r="Q5" s="139" t="s">
        <v>20</v>
      </c>
      <c r="R5" s="139"/>
      <c r="S5" s="139" t="s">
        <v>17</v>
      </c>
      <c r="T5" s="139"/>
      <c r="U5" s="139" t="s">
        <v>48</v>
      </c>
      <c r="V5" s="139"/>
      <c r="W5" s="139"/>
      <c r="X5" s="139"/>
      <c r="Y5" s="139"/>
      <c r="Z5" s="139"/>
      <c r="AA5" s="139"/>
      <c r="AB5" s="139" t="s">
        <v>18</v>
      </c>
      <c r="AC5" s="139"/>
      <c r="AD5" s="139"/>
      <c r="AE5" s="139"/>
      <c r="AF5" s="139"/>
      <c r="AG5" s="139"/>
      <c r="AH5" s="139"/>
      <c r="AI5" s="139"/>
      <c r="AJ5" s="139" t="s">
        <v>19</v>
      </c>
      <c r="AK5" s="139"/>
      <c r="AL5" s="139"/>
      <c r="AM5" s="139"/>
      <c r="AN5" s="139"/>
      <c r="AO5" s="139"/>
      <c r="AP5" s="139"/>
      <c r="AQ5" s="139"/>
      <c r="AR5" s="139" t="s">
        <v>2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>
      <c r="A6" s="12">
        <f>ROW()-5</f>
        <v>1</v>
      </c>
      <c r="B6" s="121" t="s">
        <v>99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34" t="s">
        <v>72</v>
      </c>
      <c r="V6" s="134"/>
      <c r="W6" s="134"/>
      <c r="X6" s="134"/>
      <c r="Y6" s="134"/>
      <c r="Z6" s="134"/>
      <c r="AA6" s="134"/>
      <c r="AB6" s="134" t="s">
        <v>107</v>
      </c>
      <c r="AC6" s="134"/>
      <c r="AD6" s="134"/>
      <c r="AE6" s="134"/>
      <c r="AF6" s="134"/>
      <c r="AG6" s="134"/>
      <c r="AH6" s="134"/>
      <c r="AI6" s="134"/>
      <c r="AJ6" s="121" t="s">
        <v>99</v>
      </c>
      <c r="AK6" s="122"/>
      <c r="AL6" s="122"/>
      <c r="AM6" s="122"/>
      <c r="AN6" s="122"/>
      <c r="AO6" s="122"/>
      <c r="AP6" s="122"/>
      <c r="AQ6" s="123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121" t="s">
        <v>100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71</v>
      </c>
      <c r="M7" s="134"/>
      <c r="N7" s="134"/>
      <c r="O7" s="134"/>
      <c r="P7" s="134"/>
      <c r="Q7" s="135" t="s">
        <v>63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107</v>
      </c>
      <c r="AC7" s="134"/>
      <c r="AD7" s="134"/>
      <c r="AE7" s="134"/>
      <c r="AF7" s="134"/>
      <c r="AG7" s="134"/>
      <c r="AH7" s="134"/>
      <c r="AI7" s="134"/>
      <c r="AJ7" s="121" t="s">
        <v>100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101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71</v>
      </c>
      <c r="M8" s="134"/>
      <c r="N8" s="134"/>
      <c r="O8" s="134"/>
      <c r="P8" s="134"/>
      <c r="Q8" s="135" t="s">
        <v>63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107</v>
      </c>
      <c r="AC8" s="134"/>
      <c r="AD8" s="134"/>
      <c r="AE8" s="134"/>
      <c r="AF8" s="134"/>
      <c r="AG8" s="134"/>
      <c r="AH8" s="134"/>
      <c r="AI8" s="134"/>
      <c r="AJ8" s="121" t="s">
        <v>138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71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107</v>
      </c>
      <c r="AC9" s="134"/>
      <c r="AD9" s="134"/>
      <c r="AE9" s="134"/>
      <c r="AF9" s="134"/>
      <c r="AG9" s="134"/>
      <c r="AH9" s="134"/>
      <c r="AI9" s="134"/>
      <c r="AJ9" s="121" t="s">
        <v>103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121" t="s">
        <v>60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102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34" t="s">
        <v>107</v>
      </c>
      <c r="AC10" s="134"/>
      <c r="AD10" s="134"/>
      <c r="AE10" s="134"/>
      <c r="AF10" s="134"/>
      <c r="AG10" s="134"/>
      <c r="AH10" s="134"/>
      <c r="AI10" s="134"/>
      <c r="AJ10" s="121" t="s">
        <v>104</v>
      </c>
      <c r="AK10" s="122"/>
      <c r="AL10" s="122"/>
      <c r="AM10" s="122"/>
      <c r="AN10" s="122"/>
      <c r="AO10" s="122"/>
      <c r="AP10" s="122"/>
      <c r="AQ10" s="123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121" t="s">
        <v>62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102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34" t="s">
        <v>107</v>
      </c>
      <c r="AC11" s="134"/>
      <c r="AD11" s="134"/>
      <c r="AE11" s="134"/>
      <c r="AF11" s="134"/>
      <c r="AG11" s="134"/>
      <c r="AH11" s="134"/>
      <c r="AI11" s="134"/>
      <c r="AJ11" s="121" t="s">
        <v>62</v>
      </c>
      <c r="AK11" s="122"/>
      <c r="AL11" s="122"/>
      <c r="AM11" s="122"/>
      <c r="AN11" s="122"/>
      <c r="AO11" s="122"/>
      <c r="AP11" s="122"/>
      <c r="AQ11" s="123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AA3D-17F7-4510-B23C-E4A6150776BC}">
  <dimension ref="A1:BC54"/>
  <sheetViews>
    <sheetView tabSelected="1" topLeftCell="B1" zoomScale="110" zoomScaleNormal="110" workbookViewId="0">
      <pane ySplit="5" topLeftCell="A6" activePane="bottomLeft" state="frozen"/>
      <selection sqref="A1:K2"/>
      <selection pane="bottomLeft" activeCell="U32" sqref="U32:AA32"/>
    </sheetView>
  </sheetViews>
  <sheetFormatPr defaultColWidth="2.625" defaultRowHeight="10.5"/>
  <cols>
    <col min="1" max="16384" width="2.625" style="1"/>
  </cols>
  <sheetData>
    <row r="1" spans="1:55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3</v>
      </c>
      <c r="O1" s="141"/>
      <c r="P1" s="141"/>
      <c r="Q1" s="142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40" t="s">
        <v>6</v>
      </c>
      <c r="AC1" s="141"/>
      <c r="AD1" s="141"/>
      <c r="AE1" s="14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0" t="s">
        <v>1</v>
      </c>
      <c r="AQ1" s="141"/>
      <c r="AR1" s="141"/>
      <c r="AS1" s="142"/>
      <c r="AT1" s="150">
        <f>IF(ISBLANK(表紙!AL47),"",(表紙!AL47))</f>
        <v>45047</v>
      </c>
      <c r="AU1" s="151"/>
      <c r="AV1" s="151"/>
      <c r="AW1" s="151"/>
      <c r="AX1" s="151"/>
      <c r="AY1" s="151"/>
      <c r="AZ1" s="151"/>
      <c r="BA1" s="151"/>
      <c r="BB1" s="151"/>
      <c r="BC1" s="152"/>
    </row>
    <row r="2" spans="1:55">
      <c r="A2" s="146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40" t="s">
        <v>4</v>
      </c>
      <c r="O2" s="141"/>
      <c r="P2" s="141"/>
      <c r="Q2" s="142"/>
      <c r="R2" s="147" t="str">
        <f>IF(ISBLANK(表紙!AL45),"",(表紙!AL45))</f>
        <v>在庫登録更新画面</v>
      </c>
      <c r="S2" s="148"/>
      <c r="T2" s="148"/>
      <c r="U2" s="148"/>
      <c r="V2" s="148"/>
      <c r="W2" s="148"/>
      <c r="X2" s="148"/>
      <c r="Y2" s="148"/>
      <c r="Z2" s="148"/>
      <c r="AA2" s="149"/>
      <c r="AB2" s="140" t="s">
        <v>0</v>
      </c>
      <c r="AC2" s="141"/>
      <c r="AD2" s="141"/>
      <c r="AE2" s="142"/>
      <c r="AF2" s="136" t="str">
        <f>IF(ISBLANK(表紙!AL41),"",(表紙!AL41))</f>
        <v>在庫管理システム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0" t="s">
        <v>21</v>
      </c>
      <c r="AQ2" s="141"/>
      <c r="AR2" s="141"/>
      <c r="AS2" s="142"/>
      <c r="AT2" s="136" t="str">
        <f>IF(ISBLANK(表紙!AL49),"",(表紙!AL49))</f>
        <v>張卓群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39" t="s">
        <v>15</v>
      </c>
      <c r="C5" s="139"/>
      <c r="D5" s="139"/>
      <c r="E5" s="139"/>
      <c r="F5" s="139"/>
      <c r="G5" s="139"/>
      <c r="H5" s="139"/>
      <c r="I5" s="139"/>
      <c r="J5" s="139"/>
      <c r="K5" s="139"/>
      <c r="L5" s="139" t="s">
        <v>16</v>
      </c>
      <c r="M5" s="139"/>
      <c r="N5" s="139"/>
      <c r="O5" s="139"/>
      <c r="P5" s="139"/>
      <c r="Q5" s="139" t="s">
        <v>20</v>
      </c>
      <c r="R5" s="139"/>
      <c r="S5" s="139" t="s">
        <v>17</v>
      </c>
      <c r="T5" s="139"/>
      <c r="U5" s="139" t="s">
        <v>48</v>
      </c>
      <c r="V5" s="139"/>
      <c r="W5" s="139"/>
      <c r="X5" s="139"/>
      <c r="Y5" s="139"/>
      <c r="Z5" s="139"/>
      <c r="AA5" s="139"/>
      <c r="AB5" s="139" t="s">
        <v>18</v>
      </c>
      <c r="AC5" s="139"/>
      <c r="AD5" s="139"/>
      <c r="AE5" s="139"/>
      <c r="AF5" s="139"/>
      <c r="AG5" s="139"/>
      <c r="AH5" s="139"/>
      <c r="AI5" s="139"/>
      <c r="AJ5" s="139" t="s">
        <v>19</v>
      </c>
      <c r="AK5" s="139"/>
      <c r="AL5" s="139"/>
      <c r="AM5" s="139"/>
      <c r="AN5" s="139"/>
      <c r="AO5" s="139"/>
      <c r="AP5" s="139"/>
      <c r="AQ5" s="139"/>
      <c r="AR5" s="139" t="s">
        <v>2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>
      <c r="A6" s="12">
        <f>ROW()-5</f>
        <v>1</v>
      </c>
      <c r="B6" s="121" t="s">
        <v>99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34" t="s">
        <v>72</v>
      </c>
      <c r="V6" s="134"/>
      <c r="W6" s="134"/>
      <c r="X6" s="134"/>
      <c r="Y6" s="134"/>
      <c r="Z6" s="134"/>
      <c r="AA6" s="134"/>
      <c r="AB6" s="134" t="s">
        <v>107</v>
      </c>
      <c r="AC6" s="134"/>
      <c r="AD6" s="134"/>
      <c r="AE6" s="134"/>
      <c r="AF6" s="134"/>
      <c r="AG6" s="134"/>
      <c r="AH6" s="134"/>
      <c r="AI6" s="134"/>
      <c r="AJ6" s="121" t="s">
        <v>99</v>
      </c>
      <c r="AK6" s="122"/>
      <c r="AL6" s="122"/>
      <c r="AM6" s="122"/>
      <c r="AN6" s="122"/>
      <c r="AO6" s="122"/>
      <c r="AP6" s="122"/>
      <c r="AQ6" s="123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121" t="s">
        <v>100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71</v>
      </c>
      <c r="M7" s="134"/>
      <c r="N7" s="134"/>
      <c r="O7" s="134"/>
      <c r="P7" s="134"/>
      <c r="Q7" s="135" t="s">
        <v>63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107</v>
      </c>
      <c r="AC7" s="134"/>
      <c r="AD7" s="134"/>
      <c r="AE7" s="134"/>
      <c r="AF7" s="134"/>
      <c r="AG7" s="134"/>
      <c r="AH7" s="134"/>
      <c r="AI7" s="134"/>
      <c r="AJ7" s="121" t="s">
        <v>100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101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71</v>
      </c>
      <c r="M8" s="134"/>
      <c r="N8" s="134"/>
      <c r="O8" s="134"/>
      <c r="P8" s="134"/>
      <c r="Q8" s="135" t="s">
        <v>63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107</v>
      </c>
      <c r="AC8" s="134"/>
      <c r="AD8" s="134"/>
      <c r="AE8" s="134"/>
      <c r="AF8" s="134"/>
      <c r="AG8" s="134"/>
      <c r="AH8" s="134"/>
      <c r="AI8" s="134"/>
      <c r="AJ8" s="121" t="s">
        <v>101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71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107</v>
      </c>
      <c r="AC9" s="134"/>
      <c r="AD9" s="134"/>
      <c r="AE9" s="134"/>
      <c r="AF9" s="134"/>
      <c r="AG9" s="134"/>
      <c r="AH9" s="134"/>
      <c r="AI9" s="134"/>
      <c r="AJ9" s="121" t="s">
        <v>103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121" t="s">
        <v>61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102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34" t="s">
        <v>107</v>
      </c>
      <c r="AC10" s="134"/>
      <c r="AD10" s="134"/>
      <c r="AE10" s="134"/>
      <c r="AF10" s="134"/>
      <c r="AG10" s="134"/>
      <c r="AH10" s="134"/>
      <c r="AI10" s="134"/>
      <c r="AJ10" s="121" t="s">
        <v>104</v>
      </c>
      <c r="AK10" s="122"/>
      <c r="AL10" s="122"/>
      <c r="AM10" s="122"/>
      <c r="AN10" s="122"/>
      <c r="AO10" s="122"/>
      <c r="AP10" s="122"/>
      <c r="AQ10" s="123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121" t="s">
        <v>62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102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34" t="s">
        <v>107</v>
      </c>
      <c r="AC11" s="134"/>
      <c r="AD11" s="134"/>
      <c r="AE11" s="134"/>
      <c r="AF11" s="134"/>
      <c r="AG11" s="134"/>
      <c r="AH11" s="134"/>
      <c r="AI11" s="134"/>
      <c r="AJ11" s="121" t="s">
        <v>62</v>
      </c>
      <c r="AK11" s="122"/>
      <c r="AL11" s="122"/>
      <c r="AM11" s="122"/>
      <c r="AN11" s="122"/>
      <c r="AO11" s="122"/>
      <c r="AP11" s="122"/>
      <c r="AQ11" s="123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J13:AQ13"/>
    <mergeCell ref="AR13:BC13"/>
    <mergeCell ref="B14:K14"/>
    <mergeCell ref="L14:P14"/>
    <mergeCell ref="Q14:R14"/>
    <mergeCell ref="S14:T14"/>
    <mergeCell ref="U14:AA14"/>
    <mergeCell ref="AB14:AI14"/>
    <mergeCell ref="AJ14:AQ14"/>
    <mergeCell ref="AR14:BC14"/>
    <mergeCell ref="B13:K13"/>
    <mergeCell ref="L13:P13"/>
    <mergeCell ref="Q13:R13"/>
    <mergeCell ref="S13:T13"/>
    <mergeCell ref="U13:AA13"/>
    <mergeCell ref="AB13:AI13"/>
    <mergeCell ref="AJ11:AQ11"/>
    <mergeCell ref="AR11:BC11"/>
    <mergeCell ref="B12:K12"/>
    <mergeCell ref="L12:P12"/>
    <mergeCell ref="Q12:R12"/>
    <mergeCell ref="S12:T12"/>
    <mergeCell ref="U12:AA12"/>
    <mergeCell ref="AB12:AI12"/>
    <mergeCell ref="AJ12:AQ12"/>
    <mergeCell ref="AR12:BC12"/>
    <mergeCell ref="B11:K11"/>
    <mergeCell ref="L11:P11"/>
    <mergeCell ref="Q11:R11"/>
    <mergeCell ref="S11:T11"/>
    <mergeCell ref="U11:AA11"/>
    <mergeCell ref="AB11:AI11"/>
    <mergeCell ref="AJ9:AQ9"/>
    <mergeCell ref="AR9:BC9"/>
    <mergeCell ref="B10:K10"/>
    <mergeCell ref="L10:P10"/>
    <mergeCell ref="Q10:R10"/>
    <mergeCell ref="S10:T10"/>
    <mergeCell ref="U10:AA10"/>
    <mergeCell ref="AB10:AI10"/>
    <mergeCell ref="AJ10:AQ10"/>
    <mergeCell ref="AR10:BC10"/>
    <mergeCell ref="B9:K9"/>
    <mergeCell ref="L9:P9"/>
    <mergeCell ref="Q9:R9"/>
    <mergeCell ref="S9:T9"/>
    <mergeCell ref="U9:AA9"/>
    <mergeCell ref="AB9:AI9"/>
    <mergeCell ref="AJ7:AQ7"/>
    <mergeCell ref="AR7:BC7"/>
    <mergeCell ref="B8:K8"/>
    <mergeCell ref="L8:P8"/>
    <mergeCell ref="Q8:R8"/>
    <mergeCell ref="S8:T8"/>
    <mergeCell ref="U8:AA8"/>
    <mergeCell ref="AB8:AI8"/>
    <mergeCell ref="AJ8:AQ8"/>
    <mergeCell ref="AR8:BC8"/>
    <mergeCell ref="B7:K7"/>
    <mergeCell ref="L7:P7"/>
    <mergeCell ref="Q7:R7"/>
    <mergeCell ref="S7:T7"/>
    <mergeCell ref="U7:AA7"/>
    <mergeCell ref="AB7:AI7"/>
    <mergeCell ref="AJ5:AQ5"/>
    <mergeCell ref="AR5:BC5"/>
    <mergeCell ref="B6:K6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dataValidations count="1">
    <dataValidation type="list" allowBlank="1" showInputMessage="1" showErrorMessage="1" sqref="L26:P27" xr:uid="{A0ADD69C-58B9-4095-A046-E2676715B121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view="pageBreakPreview" zoomScaleSheetLayoutView="100" workbookViewId="0">
      <pane ySplit="3" topLeftCell="A39" activePane="bottomLeft" state="frozen"/>
      <selection activeCell="AK12" sqref="AK12"/>
      <selection pane="bottomLeft" activeCell="AT79" sqref="AT79"/>
    </sheetView>
  </sheetViews>
  <sheetFormatPr defaultColWidth="2.625" defaultRowHeight="10.5"/>
  <cols>
    <col min="1" max="16384" width="2.625" style="37"/>
  </cols>
  <sheetData>
    <row r="1" spans="1:52" ht="11.25" thickTop="1">
      <c r="A1" s="95" t="s">
        <v>49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50</v>
      </c>
      <c r="L1" s="101"/>
      <c r="M1" s="101"/>
      <c r="N1" s="101"/>
      <c r="O1" s="116" t="s">
        <v>66</v>
      </c>
      <c r="P1" s="116"/>
      <c r="Q1" s="116"/>
      <c r="R1" s="116"/>
      <c r="S1" s="116"/>
      <c r="T1" s="116"/>
      <c r="U1" s="116"/>
      <c r="V1" s="116"/>
      <c r="W1" s="116"/>
      <c r="X1" s="116"/>
      <c r="Y1" s="101" t="s">
        <v>51</v>
      </c>
      <c r="Z1" s="101"/>
      <c r="AA1" s="101"/>
      <c r="AB1" s="101"/>
      <c r="AC1" s="157" t="s">
        <v>68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01" t="s">
        <v>52</v>
      </c>
      <c r="AN1" s="101"/>
      <c r="AO1" s="101"/>
      <c r="AP1" s="101"/>
      <c r="AQ1" s="153">
        <f>IF(ISBLANK(表紙!AL47),"",(表紙!AL47))</f>
        <v>45047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53</v>
      </c>
      <c r="L2" s="89"/>
      <c r="M2" s="89"/>
      <c r="N2" s="89"/>
      <c r="O2" s="117" t="s">
        <v>67</v>
      </c>
      <c r="P2" s="117"/>
      <c r="Q2" s="117"/>
      <c r="R2" s="117"/>
      <c r="S2" s="117"/>
      <c r="T2" s="117"/>
      <c r="U2" s="117"/>
      <c r="V2" s="117"/>
      <c r="W2" s="117"/>
      <c r="X2" s="117"/>
      <c r="Y2" s="89" t="s">
        <v>54</v>
      </c>
      <c r="Z2" s="89"/>
      <c r="AA2" s="89"/>
      <c r="AB2" s="89"/>
      <c r="AC2" s="155" t="s">
        <v>69</v>
      </c>
      <c r="AD2" s="155"/>
      <c r="AE2" s="155"/>
      <c r="AF2" s="155"/>
      <c r="AG2" s="155"/>
      <c r="AH2" s="155"/>
      <c r="AI2" s="155"/>
      <c r="AJ2" s="155"/>
      <c r="AK2" s="155"/>
      <c r="AL2" s="155"/>
      <c r="AM2" s="89" t="s">
        <v>55</v>
      </c>
      <c r="AN2" s="89"/>
      <c r="AO2" s="89"/>
      <c r="AP2" s="89"/>
      <c r="AQ2" s="155" t="str">
        <f>IF(ISBLANK(表紙!AL49),"",(表紙!AL49))</f>
        <v>張卓群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74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37</v>
      </c>
      <c r="F10" s="73" t="s">
        <v>38</v>
      </c>
      <c r="G10" s="74"/>
      <c r="H10" s="74"/>
      <c r="I10" s="74"/>
      <c r="J10" s="74"/>
      <c r="K10" s="74"/>
      <c r="L10" s="75"/>
      <c r="M10" s="74" t="s">
        <v>39</v>
      </c>
      <c r="N10" s="74"/>
      <c r="O10" s="75"/>
      <c r="P10" s="71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73</v>
      </c>
      <c r="G11" s="78"/>
      <c r="H11" s="78"/>
      <c r="I11" s="78"/>
      <c r="J11" s="78"/>
      <c r="K11" s="78"/>
      <c r="L11" s="79"/>
      <c r="M11" s="78" t="s">
        <v>40</v>
      </c>
      <c r="N11" s="78"/>
      <c r="O11" s="79"/>
      <c r="P11" s="71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64</v>
      </c>
      <c r="G12" s="78"/>
      <c r="H12" s="78"/>
      <c r="I12" s="78"/>
      <c r="J12" s="78"/>
      <c r="K12" s="78"/>
      <c r="L12" s="79"/>
      <c r="M12" s="78" t="s">
        <v>40</v>
      </c>
      <c r="N12" s="78"/>
      <c r="O12" s="79"/>
      <c r="P12" s="7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65</v>
      </c>
      <c r="G13" s="78"/>
      <c r="H13" s="78"/>
      <c r="I13" s="78"/>
      <c r="J13" s="78"/>
      <c r="K13" s="78"/>
      <c r="L13" s="79"/>
      <c r="M13" s="78" t="s">
        <v>40</v>
      </c>
      <c r="N13" s="78"/>
      <c r="O13" s="79"/>
      <c r="P13" s="71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110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113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114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115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116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42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111</v>
      </c>
      <c r="F30" s="46"/>
      <c r="G30" s="46"/>
      <c r="H30" s="46"/>
      <c r="I30" s="46"/>
      <c r="J30" s="46" t="s">
        <v>112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75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117</v>
      </c>
      <c r="F34" s="66"/>
      <c r="G34" s="83"/>
      <c r="H34" s="83"/>
      <c r="I34" s="84" t="s">
        <v>78</v>
      </c>
      <c r="J34" s="66"/>
      <c r="K34" s="80" t="s">
        <v>118</v>
      </c>
      <c r="L34" s="66"/>
      <c r="M34" s="66"/>
      <c r="N34" s="66"/>
      <c r="O34" s="66"/>
      <c r="P34" s="66"/>
      <c r="Q34" s="66"/>
      <c r="R34" s="66"/>
      <c r="S34" s="80" t="s">
        <v>76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77</v>
      </c>
      <c r="F35" s="69"/>
      <c r="G35" s="69"/>
      <c r="H35" s="69"/>
      <c r="I35" s="84" t="s">
        <v>78</v>
      </c>
      <c r="J35" s="69"/>
      <c r="K35" s="82" t="s">
        <v>79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43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44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45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74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87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86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119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120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83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121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8" t="s">
        <v>81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0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111</v>
      </c>
      <c r="E57" s="46"/>
      <c r="F57" s="46"/>
      <c r="G57" s="46"/>
      <c r="H57" s="46"/>
      <c r="I57" s="46" t="s">
        <v>112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8" t="s">
        <v>82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0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126</v>
      </c>
      <c r="E60" s="46"/>
      <c r="F60" s="46"/>
      <c r="G60" s="46"/>
      <c r="H60" s="46"/>
      <c r="I60" s="46" t="s">
        <v>80</v>
      </c>
      <c r="J60" s="46"/>
      <c r="K60" s="46"/>
      <c r="L60" s="46" t="str">
        <f>"画面の"&amp;D60</f>
        <v>画面のID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113</v>
      </c>
      <c r="E61" s="46"/>
      <c r="F61" s="46"/>
      <c r="G61" s="46"/>
      <c r="H61" s="46"/>
      <c r="I61" s="46" t="s">
        <v>80</v>
      </c>
      <c r="J61" s="46"/>
      <c r="K61" s="46"/>
      <c r="L61" s="46" t="str">
        <f>"画面入力の"&amp;D61</f>
        <v>画面入力の在庫商品ID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127</v>
      </c>
      <c r="E62" s="46"/>
      <c r="F62" s="46"/>
      <c r="G62" s="46"/>
      <c r="H62" s="46"/>
      <c r="I62" s="46" t="s">
        <v>80</v>
      </c>
      <c r="J62" s="46"/>
      <c r="K62" s="46"/>
      <c r="L62" s="46" t="str">
        <f t="shared" ref="L62:L70" si="0">"画面入力の"&amp;D62</f>
        <v>画面入力の在庫商品名称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115</v>
      </c>
      <c r="E63" s="46"/>
      <c r="F63" s="46"/>
      <c r="G63" s="46"/>
      <c r="H63" s="46"/>
      <c r="I63" s="46" t="s">
        <v>80</v>
      </c>
      <c r="J63" s="46"/>
      <c r="K63" s="46"/>
      <c r="L63" s="46" t="str">
        <f t="shared" si="0"/>
        <v>画面入力の単位ID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116</v>
      </c>
      <c r="E64" s="46"/>
      <c r="F64" s="46"/>
      <c r="G64" s="46"/>
      <c r="H64" s="46"/>
      <c r="I64" s="46" t="s">
        <v>80</v>
      </c>
      <c r="J64" s="46"/>
      <c r="K64" s="46"/>
      <c r="L64" s="46" t="str">
        <f t="shared" si="0"/>
        <v>画面入力の在庫数量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128</v>
      </c>
      <c r="E65" s="46"/>
      <c r="F65" s="46"/>
      <c r="G65" s="46"/>
      <c r="H65" s="46"/>
      <c r="I65" s="46" t="s">
        <v>80</v>
      </c>
      <c r="J65" s="46"/>
      <c r="K65" s="46"/>
      <c r="L65" s="46" t="str">
        <f t="shared" si="0"/>
        <v>画面入力の備考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129</v>
      </c>
      <c r="E66" s="46"/>
      <c r="F66" s="46"/>
      <c r="G66" s="46"/>
      <c r="H66" s="46"/>
      <c r="I66" s="46" t="s">
        <v>80</v>
      </c>
      <c r="J66" s="46"/>
      <c r="K66" s="46"/>
      <c r="L66" s="46" t="str">
        <f t="shared" si="0"/>
        <v>画面入力の削除フラグ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130</v>
      </c>
      <c r="E67" s="46"/>
      <c r="F67" s="46"/>
      <c r="G67" s="46"/>
      <c r="H67" s="46"/>
      <c r="I67" s="46" t="s">
        <v>80</v>
      </c>
      <c r="J67" s="46"/>
      <c r="K67" s="46"/>
      <c r="L67" s="46" t="str">
        <f t="shared" si="0"/>
        <v>画面入力の作成日時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46" t="s">
        <v>131</v>
      </c>
      <c r="E68" s="46"/>
      <c r="F68" s="46"/>
      <c r="G68" s="46"/>
      <c r="H68" s="46"/>
      <c r="I68" s="46" t="s">
        <v>80</v>
      </c>
      <c r="J68" s="46"/>
      <c r="K68" s="46"/>
      <c r="L68" s="46" t="str">
        <f t="shared" si="0"/>
        <v>画面入力の作成者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46" t="s">
        <v>132</v>
      </c>
      <c r="E69" s="46"/>
      <c r="F69" s="46"/>
      <c r="G69" s="46"/>
      <c r="H69" s="46"/>
      <c r="I69" s="46" t="s">
        <v>80</v>
      </c>
      <c r="J69" s="46"/>
      <c r="K69" s="46"/>
      <c r="L69" s="46" t="str">
        <f t="shared" si="0"/>
        <v>画面入力の更新日時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45"/>
      <c r="D70" s="37" t="s">
        <v>133</v>
      </c>
      <c r="E70" s="46"/>
      <c r="F70" s="46"/>
      <c r="G70" s="46"/>
      <c r="H70" s="46"/>
      <c r="I70" s="46" t="s">
        <v>80</v>
      </c>
      <c r="J70" s="46"/>
      <c r="K70" s="46"/>
      <c r="L70" s="46" t="str">
        <f t="shared" si="0"/>
        <v>画面入力の更新者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3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C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60"/>
      <c r="AZ73" s="61"/>
    </row>
    <row r="74" spans="1:52">
      <c r="A74" s="39" t="s">
        <v>84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125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88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123</v>
      </c>
      <c r="F79" s="46"/>
      <c r="G79" s="46"/>
      <c r="H79" s="46"/>
      <c r="I79" s="46"/>
      <c r="J79" s="46" t="s">
        <v>112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124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126</v>
      </c>
      <c r="F82" s="46"/>
      <c r="G82" s="46"/>
      <c r="H82" s="46"/>
      <c r="I82" s="46"/>
      <c r="J82" s="46" t="s">
        <v>80</v>
      </c>
      <c r="K82" s="46"/>
      <c r="L82" s="46"/>
      <c r="M82" s="46" t="s">
        <v>89</v>
      </c>
      <c r="N82" s="46"/>
      <c r="O82" s="46"/>
      <c r="P82" s="46"/>
      <c r="Q82" s="46"/>
      <c r="R82" s="46"/>
      <c r="S82" s="46"/>
      <c r="T82" s="46" t="s">
        <v>90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113</v>
      </c>
      <c r="F83" s="46"/>
      <c r="G83" s="46"/>
      <c r="H83" s="46"/>
      <c r="I83" s="46"/>
      <c r="J83" s="46" t="s">
        <v>80</v>
      </c>
      <c r="K83" s="46"/>
      <c r="L83" s="46"/>
      <c r="M83" s="46" t="str">
        <f>"画面入力の"&amp;E83</f>
        <v>画面入力の在庫商品ID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127</v>
      </c>
      <c r="F84" s="46"/>
      <c r="G84" s="46"/>
      <c r="H84" s="46"/>
      <c r="I84" s="46"/>
      <c r="J84" s="46" t="s">
        <v>80</v>
      </c>
      <c r="K84" s="46"/>
      <c r="L84" s="46"/>
      <c r="M84" s="46" t="str">
        <f t="shared" ref="M84:M92" si="1">"画面入力の"&amp;E84</f>
        <v>画面入力の在庫商品名称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115</v>
      </c>
      <c r="F85" s="46"/>
      <c r="G85" s="46"/>
      <c r="H85" s="46"/>
      <c r="I85" s="46"/>
      <c r="J85" s="46" t="s">
        <v>80</v>
      </c>
      <c r="K85" s="46"/>
      <c r="L85" s="46"/>
      <c r="M85" s="46" t="str">
        <f t="shared" si="1"/>
        <v>画面入力の単位ID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45"/>
      <c r="E86" s="46" t="s">
        <v>116</v>
      </c>
      <c r="F86" s="46"/>
      <c r="G86" s="46"/>
      <c r="H86" s="46"/>
      <c r="I86" s="46"/>
      <c r="J86" s="46" t="s">
        <v>80</v>
      </c>
      <c r="K86" s="46"/>
      <c r="L86" s="46"/>
      <c r="M86" s="46" t="str">
        <f t="shared" si="1"/>
        <v>画面入力の在庫数量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45"/>
      <c r="E87" s="46" t="s">
        <v>128</v>
      </c>
      <c r="F87" s="46"/>
      <c r="G87" s="46"/>
      <c r="H87" s="46"/>
      <c r="I87" s="46"/>
      <c r="J87" s="46" t="s">
        <v>80</v>
      </c>
      <c r="K87" s="46"/>
      <c r="L87" s="46"/>
      <c r="M87" s="46" t="str">
        <f t="shared" si="1"/>
        <v>画面入力の備考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45"/>
      <c r="E88" s="46" t="s">
        <v>129</v>
      </c>
      <c r="F88" s="46"/>
      <c r="G88" s="46"/>
      <c r="H88" s="46"/>
      <c r="I88" s="46"/>
      <c r="J88" s="46" t="s">
        <v>80</v>
      </c>
      <c r="K88" s="46"/>
      <c r="L88" s="46"/>
      <c r="M88" s="46" t="str">
        <f t="shared" si="1"/>
        <v>画面入力の削除フラグ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45"/>
      <c r="E89" s="46" t="s">
        <v>130</v>
      </c>
      <c r="F89" s="46"/>
      <c r="G89" s="46"/>
      <c r="H89" s="46"/>
      <c r="I89" s="46"/>
      <c r="J89" s="46" t="s">
        <v>80</v>
      </c>
      <c r="K89" s="46"/>
      <c r="L89" s="46"/>
      <c r="M89" s="46" t="str">
        <f t="shared" si="1"/>
        <v>画面入力の作成日時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45"/>
      <c r="E90" s="46" t="s">
        <v>131</v>
      </c>
      <c r="F90" s="46"/>
      <c r="G90" s="46"/>
      <c r="H90" s="46"/>
      <c r="I90" s="46"/>
      <c r="J90" s="46" t="s">
        <v>80</v>
      </c>
      <c r="K90" s="46"/>
      <c r="L90" s="46"/>
      <c r="M90" s="46" t="str">
        <f t="shared" si="1"/>
        <v>画面入力の作成者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 ht="11.25" customHeight="1">
      <c r="A91" s="45"/>
      <c r="B91" s="46"/>
      <c r="C91" s="46"/>
      <c r="D91" s="45"/>
      <c r="E91" s="46" t="s">
        <v>132</v>
      </c>
      <c r="F91" s="46"/>
      <c r="G91" s="46"/>
      <c r="H91" s="46"/>
      <c r="I91" s="46"/>
      <c r="J91" s="46" t="s">
        <v>80</v>
      </c>
      <c r="K91" s="46"/>
      <c r="L91" s="46"/>
      <c r="M91" s="46" t="str">
        <f t="shared" si="1"/>
        <v>画面入力の更新日時</v>
      </c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60"/>
      <c r="D92" s="45"/>
      <c r="E92" s="37" t="s">
        <v>133</v>
      </c>
      <c r="F92" s="46"/>
      <c r="G92" s="46"/>
      <c r="H92" s="46"/>
      <c r="I92" s="46"/>
      <c r="J92" s="46" t="s">
        <v>80</v>
      </c>
      <c r="K92" s="46"/>
      <c r="L92" s="46"/>
      <c r="M92" s="46" t="str">
        <f t="shared" si="1"/>
        <v>画面入力の更新者</v>
      </c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Z92" s="61"/>
    </row>
    <row r="93" spans="1:52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39" t="s">
        <v>85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122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画面イメージ　登録</vt:lpstr>
      <vt:lpstr>画面イメージ 更新</vt:lpstr>
      <vt:lpstr>IO関連</vt:lpstr>
      <vt:lpstr>画面項目　登録</vt:lpstr>
      <vt:lpstr>画面項目　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2007-03-09T01:56:33Z</cp:lastPrinted>
  <dcterms:created xsi:type="dcterms:W3CDTF">2002-02-23T02:02:23Z</dcterms:created>
  <dcterms:modified xsi:type="dcterms:W3CDTF">2023-05-09T01:34:32Z</dcterms:modified>
</cp:coreProperties>
</file>