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Grids\Documents\Ofun\"/>
    </mc:Choice>
  </mc:AlternateContent>
  <xr:revisionPtr revIDLastSave="0" documentId="13_ncr:1_{47EF1F02-A1C0-4101-824A-2B752A30866C}" xr6:coauthVersionLast="36" xr6:coauthVersionMax="36" xr10:uidLastSave="{00000000-0000-0000-0000-000000000000}"/>
  <bookViews>
    <workbookView xWindow="0" yWindow="0" windowWidth="23040" windowHeight="8778" activeTab="1" xr2:uid="{112FC91A-F7FB-432D-9E1C-6D1B5AB132A1}"/>
  </bookViews>
  <sheets>
    <sheet name="Case1a" sheetId="1" r:id="rId1"/>
    <sheet name="Case1b" sheetId="3" r:id="rId2"/>
  </sheets>
  <definedNames>
    <definedName name="solver_adj" localSheetId="0" hidden="1">Case1a!$B$10:$G$15</definedName>
    <definedName name="solver_adj" localSheetId="1" hidden="1">Case1b!$B$10:$G$15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Case1a!$A$23:$A$28</definedName>
    <definedName name="solver_lhs1" localSheetId="1" hidden="1">Case1b!$A$23:$A$28</definedName>
    <definedName name="solver_lhs10" localSheetId="0" hidden="1">Case1a!$G$16</definedName>
    <definedName name="solver_lhs10" localSheetId="1" hidden="1">Case1b!$H$15</definedName>
    <definedName name="solver_lhs11" localSheetId="0" hidden="1">Case1a!$H$15</definedName>
    <definedName name="solver_lhs11" localSheetId="1" hidden="1">Case1b!$H$15</definedName>
    <definedName name="solver_lhs2" localSheetId="0" hidden="1">Case1a!$B$10:$G$15</definedName>
    <definedName name="solver_lhs2" localSheetId="1" hidden="1">Case1b!$B$10:$G$15</definedName>
    <definedName name="solver_lhs3" localSheetId="0" hidden="1">Case1a!$B$16</definedName>
    <definedName name="solver_lhs3" localSheetId="1" hidden="1">Case1b!$B$16:$C$16</definedName>
    <definedName name="solver_lhs4" localSheetId="0" hidden="1">Case1a!$C$16:$F$16</definedName>
    <definedName name="solver_lhs4" localSheetId="1" hidden="1">Case1b!$C$30:$C$35</definedName>
    <definedName name="solver_lhs5" localSheetId="0" hidden="1">Case1a!$C$30:$C$35</definedName>
    <definedName name="solver_lhs5" localSheetId="1" hidden="1">Case1b!$D$16:$F$16</definedName>
    <definedName name="solver_lhs6" localSheetId="0" hidden="1">Case1a!$G$10</definedName>
    <definedName name="solver_lhs6" localSheetId="1" hidden="1">Case1b!$G$16</definedName>
    <definedName name="solver_lhs7" localSheetId="0" hidden="1">Case1a!$G$16</definedName>
    <definedName name="solver_lhs7" localSheetId="1" hidden="1">Case1b!$G$30</definedName>
    <definedName name="solver_lhs8" localSheetId="0" hidden="1">Case1a!$H$10:$H$14</definedName>
    <definedName name="solver_lhs8" localSheetId="1" hidden="1">Case1b!$H$10:$H$14</definedName>
    <definedName name="solver_lhs9" localSheetId="0" hidden="1">Case1a!$H$15</definedName>
    <definedName name="solver_lhs9" localSheetId="1" hidden="1">Case1b!$H$15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9</definedName>
    <definedName name="solver_num" localSheetId="1" hidden="1">9</definedName>
    <definedName name="solver_nwt" localSheetId="0" hidden="1">1</definedName>
    <definedName name="solver_nwt" localSheetId="1" hidden="1">1</definedName>
    <definedName name="solver_opt" localSheetId="0" hidden="1">Case1a!$I$1</definedName>
    <definedName name="solver_opt" localSheetId="1" hidden="1">Case1b!$G$30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10" localSheetId="0" hidden="1">2</definedName>
    <definedName name="solver_rel10" localSheetId="1" hidden="1">2</definedName>
    <definedName name="solver_rel11" localSheetId="0" hidden="1">2</definedName>
    <definedName name="solver_rel11" localSheetId="1" hidden="1">2</definedName>
    <definedName name="solver_rel2" localSheetId="0" hidden="1">5</definedName>
    <definedName name="solver_rel2" localSheetId="1" hidden="1">5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4" localSheetId="1" hidden="1">1</definedName>
    <definedName name="solver_rel5" localSheetId="0" hidden="1">1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1</definedName>
    <definedName name="solver_rel8" localSheetId="0" hidden="1">2</definedName>
    <definedName name="solver_rel8" localSheetId="1" hidden="1">2</definedName>
    <definedName name="solver_rel9" localSheetId="0" hidden="1">2</definedName>
    <definedName name="solver_rel9" localSheetId="1" hidden="1">2</definedName>
    <definedName name="solver_rhs1" localSheetId="0" hidden="1">0</definedName>
    <definedName name="solver_rhs1" localSheetId="1" hidden="1">0</definedName>
    <definedName name="solver_rhs10" localSheetId="0" hidden="1">1</definedName>
    <definedName name="solver_rhs10" localSheetId="1" hidden="1">0</definedName>
    <definedName name="solver_rhs11" localSheetId="0" hidden="1">0</definedName>
    <definedName name="solver_rhs11" localSheetId="1" hidden="1">0</definedName>
    <definedName name="solver_rhs2" localSheetId="0" hidden="1">binaire</definedName>
    <definedName name="solver_rhs2" localSheetId="1" hidden="1">binaire</definedName>
    <definedName name="solver_rhs3" localSheetId="0" hidden="1">0</definedName>
    <definedName name="solver_rhs3" localSheetId="1" hidden="1">0</definedName>
    <definedName name="solver_rhs4" localSheetId="0" hidden="1">1</definedName>
    <definedName name="solver_rhs4" localSheetId="1" hidden="1">1</definedName>
    <definedName name="solver_rhs5" localSheetId="0" hidden="1">1</definedName>
    <definedName name="solver_rhs5" localSheetId="1" hidden="1">1</definedName>
    <definedName name="solver_rhs6" localSheetId="0" hidden="1">0</definedName>
    <definedName name="solver_rhs6" localSheetId="1" hidden="1">Case1b!$N$6</definedName>
    <definedName name="solver_rhs7" localSheetId="0" hidden="1">1</definedName>
    <definedName name="solver_rhs7" localSheetId="1" hidden="1">Case1b!$N$8</definedName>
    <definedName name="solver_rhs8" localSheetId="0" hidden="1">1</definedName>
    <definedName name="solver_rhs8" localSheetId="1" hidden="1">1</definedName>
    <definedName name="solver_rhs9" localSheetId="0" hidden="1">0</definedName>
    <definedName name="solver_rhs9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8" i="3" l="1"/>
  <c r="N7" i="3"/>
  <c r="G30" i="3" l="1"/>
  <c r="L3" i="3"/>
  <c r="L4" i="3"/>
  <c r="L5" i="3"/>
  <c r="L6" i="3"/>
  <c r="L7" i="3"/>
  <c r="L2" i="3"/>
  <c r="K3" i="3"/>
  <c r="K4" i="3"/>
  <c r="K5" i="3"/>
  <c r="K6" i="3"/>
  <c r="K7" i="3"/>
  <c r="K2" i="3"/>
  <c r="J3" i="3"/>
  <c r="J4" i="3"/>
  <c r="J5" i="3"/>
  <c r="J6" i="3"/>
  <c r="J7" i="3"/>
  <c r="J2" i="3"/>
  <c r="I3" i="3"/>
  <c r="I4" i="3"/>
  <c r="I5" i="3"/>
  <c r="I6" i="3"/>
  <c r="I7" i="3"/>
  <c r="I2" i="3"/>
  <c r="G7" i="3"/>
  <c r="G4" i="3"/>
  <c r="G5" i="3"/>
  <c r="G6" i="3"/>
  <c r="G2" i="3"/>
  <c r="G3" i="3"/>
  <c r="H4" i="3"/>
  <c r="H5" i="3"/>
  <c r="H6" i="3"/>
  <c r="H7" i="3"/>
  <c r="H3" i="3"/>
  <c r="H2" i="3"/>
  <c r="B35" i="3"/>
  <c r="A35" i="3"/>
  <c r="B34" i="3"/>
  <c r="A34" i="3"/>
  <c r="B33" i="3"/>
  <c r="A33" i="3"/>
  <c r="B32" i="3"/>
  <c r="A32" i="3"/>
  <c r="B31" i="3"/>
  <c r="A31" i="3"/>
  <c r="B30" i="3"/>
  <c r="A30" i="3"/>
  <c r="A28" i="3"/>
  <c r="A27" i="3"/>
  <c r="A26" i="3"/>
  <c r="A25" i="3"/>
  <c r="A24" i="3"/>
  <c r="A23" i="3"/>
  <c r="G16" i="3"/>
  <c r="F16" i="3"/>
  <c r="E16" i="3"/>
  <c r="D16" i="3"/>
  <c r="C16" i="3"/>
  <c r="B16" i="3"/>
  <c r="H15" i="3"/>
  <c r="H14" i="3"/>
  <c r="H13" i="3"/>
  <c r="H12" i="3"/>
  <c r="H11" i="3"/>
  <c r="H10" i="3"/>
  <c r="B35" i="1"/>
  <c r="A35" i="1"/>
  <c r="C35" i="1" s="1"/>
  <c r="B34" i="1"/>
  <c r="A34" i="1"/>
  <c r="B33" i="1"/>
  <c r="A33" i="1"/>
  <c r="C33" i="1" s="1"/>
  <c r="B32" i="1"/>
  <c r="A32" i="1"/>
  <c r="B31" i="1"/>
  <c r="A31" i="1"/>
  <c r="C31" i="1" s="1"/>
  <c r="B30" i="1"/>
  <c r="A30" i="1"/>
  <c r="H14" i="1"/>
  <c r="H15" i="1"/>
  <c r="C34" i="3" l="1"/>
  <c r="C33" i="3"/>
  <c r="N1" i="3"/>
  <c r="C32" i="3"/>
  <c r="C35" i="3"/>
  <c r="C30" i="3"/>
  <c r="C31" i="3"/>
  <c r="C32" i="1"/>
  <c r="C30" i="1"/>
  <c r="C34" i="1"/>
  <c r="A28" i="1"/>
  <c r="A27" i="1"/>
  <c r="A26" i="1"/>
  <c r="A25" i="1"/>
  <c r="A24" i="1"/>
  <c r="A23" i="1"/>
  <c r="C16" i="1"/>
  <c r="D16" i="1"/>
  <c r="E16" i="1"/>
  <c r="F16" i="1"/>
  <c r="B16" i="1"/>
  <c r="H11" i="1"/>
  <c r="H12" i="1"/>
  <c r="H13" i="1"/>
  <c r="H10" i="1"/>
  <c r="G16" i="1"/>
  <c r="I1" i="1"/>
</calcChain>
</file>

<file path=xl/sharedStrings.xml><?xml version="1.0" encoding="utf-8"?>
<sst xmlns="http://schemas.openxmlformats.org/spreadsheetml/2006/main" count="77" uniqueCount="40">
  <si>
    <t>distance matrix</t>
  </si>
  <si>
    <t>car 1 variables</t>
  </si>
  <si>
    <t>point1</t>
  </si>
  <si>
    <t>point2</t>
  </si>
  <si>
    <t>point4</t>
  </si>
  <si>
    <t>point3</t>
  </si>
  <si>
    <t>point5</t>
  </si>
  <si>
    <t>fonction Objectif</t>
  </si>
  <si>
    <t>destination</t>
  </si>
  <si>
    <t>Où je vais:   1</t>
  </si>
  <si>
    <t>Où je suis :  1</t>
  </si>
  <si>
    <t xml:space="preserve"> condition il faut que je passe par chaque endroit</t>
  </si>
  <si>
    <t>condition je ne peux aller qu'à un endroit par étape</t>
  </si>
  <si>
    <t>sum points</t>
  </si>
  <si>
    <t>somme sortant destination = 0</t>
  </si>
  <si>
    <t>Somme entrant desti = 1</t>
  </si>
  <si>
    <t>sauf à l'endroit où se trouve la voiture au départ =&gt; je ne dois pas y aller</t>
  </si>
  <si>
    <t>Elements diagonaux</t>
  </si>
  <si>
    <t>cond = 0 (pas de trajet d'un point vers lui même)</t>
  </si>
  <si>
    <t>condition: je nepeux aller à la destination qu'une fois tous les points sont visités</t>
  </si>
  <si>
    <t>condition de destination</t>
  </si>
  <si>
    <t>condition de non symétrie</t>
  </si>
  <si>
    <t>condition de non 1-symétrie (sauf pour destination et départ, c'est déjà le cas)</t>
  </si>
  <si>
    <t>Coordonnées</t>
  </si>
  <si>
    <t>A</t>
  </si>
  <si>
    <t>B</t>
  </si>
  <si>
    <t>Pt de départ (voitures)</t>
  </si>
  <si>
    <t>Pas de voiture</t>
  </si>
  <si>
    <t>x</t>
  </si>
  <si>
    <t>y</t>
  </si>
  <si>
    <t>1</t>
  </si>
  <si>
    <t>2</t>
  </si>
  <si>
    <t>3</t>
  </si>
  <si>
    <t>Où je suis :  A</t>
  </si>
  <si>
    <t>Où je vais:   A</t>
  </si>
  <si>
    <t>N cars</t>
  </si>
  <si>
    <t>N personnes</t>
  </si>
  <si>
    <t>N cars - !bool(N cars == N personnes)</t>
  </si>
  <si>
    <t>!bool(N cars == N personnes)</t>
  </si>
  <si>
    <t>Condition départ-&gt;destination &lt;= Nv -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</si>
</sst>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BDA4E-96EB-4875-8D66-1F977AA5C877}" name="Tableau2" displayName="Tableau2" ref="F1:L7" totalsRowShown="0">
  <autoFilter ref="F1:L7" xr:uid="{4706B194-EB46-4EE1-B9C3-ED64E3DBE6C0}"/>
  <tableColumns count="7">
    <tableColumn id="1" xr3:uid="{F8FFFAC6-DD2E-4E8F-81EB-68D49AFBBC88}" name="distance matrix"/>
    <tableColumn id="2" xr3:uid="{087115DF-7C97-445D-B81A-F849FA65828C}" name="A">
      <calculatedColumnFormula>SQRT((C$2-C2)^2+(D$2-D2)^2)</calculatedColumnFormula>
    </tableColumn>
    <tableColumn id="3" xr3:uid="{5CE7AAB4-6897-4C6B-A8C2-B0AFD7276A49}" name="B">
      <calculatedColumnFormula>SQRT((C$3-C2)^2+(D$3-D2)^2)</calculatedColumnFormula>
    </tableColumn>
    <tableColumn id="4" xr3:uid="{D417ABAB-CABC-4A81-9398-109AC6C229CD}" name="1">
      <calculatedColumnFormula>SQRT((C$4-C2)^2+(D$4-D2)^2)</calculatedColumnFormula>
    </tableColumn>
    <tableColumn id="5" xr3:uid="{2EBD1A00-FE86-481B-9C34-3126ADF36789}" name="2">
      <calculatedColumnFormula>SQRT((C$5-C2)^2+(D$5-D2)^2)</calculatedColumnFormula>
    </tableColumn>
    <tableColumn id="6" xr3:uid="{CBACC35E-2246-4BDB-BDA9-8A6BC0CC3C63}" name="3">
      <calculatedColumnFormula>SQRT((C$6-C2)^2+(D$6-D2)^2)</calculatedColumnFormula>
    </tableColumn>
    <tableColumn id="7" xr3:uid="{C191E8D8-1A92-4434-ACED-6642281A456E}" name="destination">
      <calculatedColumnFormula>SQRT((C$7-C2)^2+(D$7-D2)^2)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25D66-8E61-42E7-B1E6-1C25E1FF75A7}" name="Tableau3" displayName="Tableau3" ref="B1:D7" totalsRowShown="0">
  <autoFilter ref="B1:D7" xr:uid="{23FEA744-B7A0-4AB4-BA8E-3D1EC4BABB72}"/>
  <tableColumns count="3">
    <tableColumn id="1" xr3:uid="{7BB12CE3-74CF-436E-8A17-F1A5178B7ECC}" name="Coordonnées"/>
    <tableColumn id="2" xr3:uid="{415DC325-7992-41C2-B458-6FAE5A0E6D6E}" name="x"/>
    <tableColumn id="3" xr3:uid="{F0FBBDF7-9D25-443A-9CD7-865FC6601963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2D97-1BEF-4AC4-B997-BDA1DDC044E6}">
  <dimension ref="A1:N35"/>
  <sheetViews>
    <sheetView topLeftCell="A16" workbookViewId="0">
      <selection activeCell="I22" sqref="I22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8</v>
      </c>
      <c r="H1" t="s">
        <v>7</v>
      </c>
      <c r="I1" s="2">
        <f>SUMPRODUCT(B2:G7,B10:G15)</f>
        <v>13</v>
      </c>
    </row>
    <row r="2" spans="1:14" x14ac:dyDescent="0.55000000000000004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55000000000000004">
      <c r="A3" t="s">
        <v>3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</row>
    <row r="4" spans="1:14" x14ac:dyDescent="0.55000000000000004">
      <c r="A4" t="s">
        <v>5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</row>
    <row r="5" spans="1:14" x14ac:dyDescent="0.55000000000000004">
      <c r="A5" t="s">
        <v>4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</row>
    <row r="6" spans="1:14" x14ac:dyDescent="0.55000000000000004">
      <c r="A6" t="s">
        <v>6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</row>
    <row r="7" spans="1:14" x14ac:dyDescent="0.55000000000000004">
      <c r="A7" t="s">
        <v>8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</row>
    <row r="9" spans="1:14" x14ac:dyDescent="0.55000000000000004">
      <c r="A9" t="s">
        <v>1</v>
      </c>
      <c r="B9" t="s">
        <v>9</v>
      </c>
      <c r="C9">
        <v>2</v>
      </c>
      <c r="D9">
        <v>3</v>
      </c>
      <c r="E9">
        <v>4</v>
      </c>
      <c r="F9">
        <v>5</v>
      </c>
      <c r="G9" t="s">
        <v>8</v>
      </c>
      <c r="H9" t="s">
        <v>13</v>
      </c>
    </row>
    <row r="10" spans="1:14" x14ac:dyDescent="0.55000000000000004">
      <c r="A10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5">
        <f>SUM(B10:G10)</f>
        <v>1</v>
      </c>
      <c r="I10" t="s">
        <v>12</v>
      </c>
      <c r="N10" t="s">
        <v>19</v>
      </c>
    </row>
    <row r="11" spans="1:14" x14ac:dyDescent="0.55000000000000004">
      <c r="A11">
        <v>2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3">
        <f t="shared" ref="H11:H13" si="0">SUM(B11:G11)</f>
        <v>1</v>
      </c>
    </row>
    <row r="12" spans="1:14" x14ac:dyDescent="0.55000000000000004">
      <c r="A12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3">
        <f t="shared" si="0"/>
        <v>1</v>
      </c>
    </row>
    <row r="13" spans="1:14" x14ac:dyDescent="0.55000000000000004">
      <c r="A13">
        <v>4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3">
        <f t="shared" si="0"/>
        <v>1</v>
      </c>
    </row>
    <row r="14" spans="1:14" x14ac:dyDescent="0.55000000000000004">
      <c r="A14">
        <v>5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3">
        <f>SUM(B14:G14)</f>
        <v>1</v>
      </c>
    </row>
    <row r="15" spans="1:14" x14ac:dyDescent="0.55000000000000004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4">
        <f>SUM(B15:G15)</f>
        <v>0</v>
      </c>
      <c r="I15" t="s">
        <v>14</v>
      </c>
    </row>
    <row r="16" spans="1:14" x14ac:dyDescent="0.55000000000000004">
      <c r="A16" t="s">
        <v>13</v>
      </c>
      <c r="B16" s="5">
        <f>SUM(B10:B15)</f>
        <v>0</v>
      </c>
      <c r="C16" s="3">
        <f t="shared" ref="C16:F16" si="1">SUM(C10:C15)</f>
        <v>1</v>
      </c>
      <c r="D16" s="3">
        <f t="shared" si="1"/>
        <v>1</v>
      </c>
      <c r="E16" s="3">
        <f t="shared" si="1"/>
        <v>1</v>
      </c>
      <c r="F16" s="3">
        <f t="shared" si="1"/>
        <v>1</v>
      </c>
      <c r="G16" s="4">
        <f>SUM(G10:G15)</f>
        <v>1</v>
      </c>
    </row>
    <row r="17" spans="1:7" x14ac:dyDescent="0.55000000000000004">
      <c r="B17" t="s">
        <v>11</v>
      </c>
      <c r="G17" t="s">
        <v>15</v>
      </c>
    </row>
    <row r="18" spans="1:7" x14ac:dyDescent="0.55000000000000004">
      <c r="B18" t="s">
        <v>16</v>
      </c>
    </row>
    <row r="22" spans="1:7" x14ac:dyDescent="0.55000000000000004">
      <c r="A22" t="s">
        <v>17</v>
      </c>
      <c r="F22" t="s">
        <v>20</v>
      </c>
    </row>
    <row r="23" spans="1:7" x14ac:dyDescent="0.55000000000000004">
      <c r="A23">
        <f>B10</f>
        <v>0</v>
      </c>
      <c r="B23" t="s">
        <v>18</v>
      </c>
      <c r="F23" t="s">
        <v>21</v>
      </c>
    </row>
    <row r="24" spans="1:7" x14ac:dyDescent="0.55000000000000004">
      <c r="A24">
        <f>C11</f>
        <v>0</v>
      </c>
    </row>
    <row r="25" spans="1:7" x14ac:dyDescent="0.55000000000000004">
      <c r="A25">
        <f>D12</f>
        <v>0</v>
      </c>
    </row>
    <row r="26" spans="1:7" x14ac:dyDescent="0.55000000000000004">
      <c r="A26">
        <f>E13</f>
        <v>0</v>
      </c>
    </row>
    <row r="27" spans="1:7" x14ac:dyDescent="0.55000000000000004">
      <c r="A27">
        <f>F14</f>
        <v>0</v>
      </c>
    </row>
    <row r="28" spans="1:7" x14ac:dyDescent="0.55000000000000004">
      <c r="A28">
        <f>G15</f>
        <v>0</v>
      </c>
    </row>
    <row r="29" spans="1:7" x14ac:dyDescent="0.55000000000000004">
      <c r="A29" t="s">
        <v>22</v>
      </c>
    </row>
    <row r="30" spans="1:7" x14ac:dyDescent="0.55000000000000004">
      <c r="A30">
        <f>C12</f>
        <v>0</v>
      </c>
      <c r="B30">
        <f>D11</f>
        <v>0</v>
      </c>
      <c r="C30" s="6">
        <f>SUM(A30,B30)</f>
        <v>0</v>
      </c>
    </row>
    <row r="31" spans="1:7" x14ac:dyDescent="0.55000000000000004">
      <c r="A31">
        <f>C13</f>
        <v>0</v>
      </c>
      <c r="B31">
        <f>E11</f>
        <v>1</v>
      </c>
      <c r="C31" s="6">
        <f t="shared" ref="C31:C35" si="2">SUM(A31,B31)</f>
        <v>1</v>
      </c>
    </row>
    <row r="32" spans="1:7" x14ac:dyDescent="0.55000000000000004">
      <c r="A32">
        <f>C14</f>
        <v>1</v>
      </c>
      <c r="B32">
        <f>F11</f>
        <v>0</v>
      </c>
      <c r="C32" s="6">
        <f t="shared" si="2"/>
        <v>1</v>
      </c>
    </row>
    <row r="33" spans="1:3" x14ac:dyDescent="0.55000000000000004">
      <c r="A33">
        <f>D13</f>
        <v>1</v>
      </c>
      <c r="B33">
        <f>E12</f>
        <v>0</v>
      </c>
      <c r="C33" s="6">
        <f t="shared" si="2"/>
        <v>1</v>
      </c>
    </row>
    <row r="34" spans="1:3" x14ac:dyDescent="0.55000000000000004">
      <c r="A34">
        <f>D14</f>
        <v>0</v>
      </c>
      <c r="B34">
        <f>F12</f>
        <v>0</v>
      </c>
      <c r="C34" s="6">
        <f t="shared" si="2"/>
        <v>0</v>
      </c>
    </row>
    <row r="35" spans="1:3" x14ac:dyDescent="0.55000000000000004">
      <c r="A35">
        <f>E14</f>
        <v>0</v>
      </c>
      <c r="B35">
        <f>F13</f>
        <v>0</v>
      </c>
      <c r="C35" s="6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CA0B-77D4-458A-B238-39F87761B2B1}">
  <dimension ref="A1:N35"/>
  <sheetViews>
    <sheetView tabSelected="1" workbookViewId="0">
      <selection activeCell="H13" sqref="H13"/>
    </sheetView>
  </sheetViews>
  <sheetFormatPr baseColWidth="10" defaultRowHeight="14.4" x14ac:dyDescent="0.55000000000000004"/>
  <cols>
    <col min="6" max="6" width="15" customWidth="1"/>
    <col min="12" max="12" width="11.7890625" customWidth="1"/>
  </cols>
  <sheetData>
    <row r="1" spans="1:14" x14ac:dyDescent="0.55000000000000004">
      <c r="A1" t="s">
        <v>23</v>
      </c>
      <c r="B1" t="s">
        <v>23</v>
      </c>
      <c r="C1" t="s">
        <v>28</v>
      </c>
      <c r="D1" t="s">
        <v>29</v>
      </c>
      <c r="F1" t="s">
        <v>0</v>
      </c>
      <c r="G1" t="s">
        <v>24</v>
      </c>
      <c r="H1" t="s">
        <v>25</v>
      </c>
      <c r="I1" t="s">
        <v>30</v>
      </c>
      <c r="J1" t="s">
        <v>31</v>
      </c>
      <c r="K1" t="s">
        <v>32</v>
      </c>
      <c r="L1" t="s">
        <v>8</v>
      </c>
      <c r="M1" t="s">
        <v>7</v>
      </c>
      <c r="N1" s="2">
        <f>SUMPRODUCT(G2:L7,B10:G15)</f>
        <v>8.1925824035672523</v>
      </c>
    </row>
    <row r="2" spans="1:14" x14ac:dyDescent="0.55000000000000004">
      <c r="A2" t="s">
        <v>26</v>
      </c>
      <c r="B2" t="s">
        <v>24</v>
      </c>
      <c r="C2">
        <v>0</v>
      </c>
      <c r="D2">
        <v>0</v>
      </c>
      <c r="F2" t="s">
        <v>24</v>
      </c>
      <c r="G2">
        <f t="shared" ref="G2:G7" si="0">SQRT((C$2-C2)^2+(D$2-D2)^2)</f>
        <v>0</v>
      </c>
      <c r="H2">
        <f t="shared" ref="H2:H7" si="1">SQRT((C$3-C2)^2+(D$3-D2)^2)</f>
        <v>5.3851648071345037</v>
      </c>
      <c r="I2">
        <f t="shared" ref="I2:I7" si="2">SQRT((C$4-C2)^2+(D$4-D2)^2)</f>
        <v>5.2201532544552753</v>
      </c>
      <c r="J2">
        <f t="shared" ref="J2:J7" si="3">SQRT((C$5-C2)^2+(D$5-D2)^2)</f>
        <v>5</v>
      </c>
      <c r="K2">
        <f t="shared" ref="K2:K7" si="4">SQRT((C$6-C2)^2+(D$6-D2)^2)</f>
        <v>5.0990195135927845</v>
      </c>
      <c r="L2">
        <f t="shared" ref="L2:L7" si="5">SQRT((C$7-C2)^2+(D$7-D2)^2)</f>
        <v>2.6925824035672519</v>
      </c>
    </row>
    <row r="3" spans="1:14" x14ac:dyDescent="0.55000000000000004">
      <c r="B3" t="s">
        <v>25</v>
      </c>
      <c r="C3">
        <v>5</v>
      </c>
      <c r="D3">
        <v>2</v>
      </c>
      <c r="F3" t="s">
        <v>25</v>
      </c>
      <c r="G3">
        <f t="shared" si="0"/>
        <v>5.3851648071345037</v>
      </c>
      <c r="H3">
        <f t="shared" si="1"/>
        <v>0</v>
      </c>
      <c r="I3">
        <f t="shared" si="2"/>
        <v>0.5</v>
      </c>
      <c r="J3">
        <f t="shared" si="3"/>
        <v>2</v>
      </c>
      <c r="K3">
        <f t="shared" si="4"/>
        <v>1</v>
      </c>
      <c r="L3">
        <f t="shared" si="5"/>
        <v>2.6925824035672519</v>
      </c>
    </row>
    <row r="4" spans="1:14" x14ac:dyDescent="0.55000000000000004">
      <c r="A4" t="s">
        <v>27</v>
      </c>
      <c r="B4">
        <v>1</v>
      </c>
      <c r="C4">
        <v>5</v>
      </c>
      <c r="D4">
        <v>1.5</v>
      </c>
      <c r="F4">
        <v>1</v>
      </c>
      <c r="G4">
        <f t="shared" si="0"/>
        <v>5.2201532544552753</v>
      </c>
      <c r="H4">
        <f t="shared" si="1"/>
        <v>0.5</v>
      </c>
      <c r="I4">
        <f t="shared" si="2"/>
        <v>0</v>
      </c>
      <c r="J4">
        <f t="shared" si="3"/>
        <v>1.5</v>
      </c>
      <c r="K4">
        <f t="shared" si="4"/>
        <v>0.5</v>
      </c>
      <c r="L4">
        <f t="shared" si="5"/>
        <v>2.5495097567963922</v>
      </c>
    </row>
    <row r="5" spans="1:14" x14ac:dyDescent="0.55000000000000004">
      <c r="B5">
        <v>2</v>
      </c>
      <c r="C5">
        <v>5</v>
      </c>
      <c r="D5">
        <v>0</v>
      </c>
      <c r="F5">
        <v>2</v>
      </c>
      <c r="G5">
        <f t="shared" si="0"/>
        <v>5</v>
      </c>
      <c r="H5">
        <f t="shared" si="1"/>
        <v>2</v>
      </c>
      <c r="I5">
        <f t="shared" si="2"/>
        <v>1.5</v>
      </c>
      <c r="J5">
        <f t="shared" si="3"/>
        <v>0</v>
      </c>
      <c r="K5">
        <f t="shared" si="4"/>
        <v>1</v>
      </c>
      <c r="L5">
        <f t="shared" si="5"/>
        <v>2.6925824035672519</v>
      </c>
      <c r="M5" t="s">
        <v>36</v>
      </c>
      <c r="N5">
        <v>5</v>
      </c>
    </row>
    <row r="6" spans="1:14" x14ac:dyDescent="0.55000000000000004">
      <c r="B6">
        <v>3</v>
      </c>
      <c r="C6">
        <v>5</v>
      </c>
      <c r="D6">
        <v>1</v>
      </c>
      <c r="F6">
        <v>3</v>
      </c>
      <c r="G6">
        <f t="shared" si="0"/>
        <v>5.0990195135927845</v>
      </c>
      <c r="H6">
        <f t="shared" si="1"/>
        <v>1</v>
      </c>
      <c r="I6">
        <f t="shared" si="2"/>
        <v>0.5</v>
      </c>
      <c r="J6">
        <f t="shared" si="3"/>
        <v>1</v>
      </c>
      <c r="K6">
        <f t="shared" si="4"/>
        <v>0</v>
      </c>
      <c r="L6">
        <f t="shared" si="5"/>
        <v>2.5</v>
      </c>
      <c r="M6" t="s">
        <v>35</v>
      </c>
      <c r="N6">
        <v>2</v>
      </c>
    </row>
    <row r="7" spans="1:14" x14ac:dyDescent="0.55000000000000004">
      <c r="B7" t="s">
        <v>8</v>
      </c>
      <c r="C7">
        <v>2.5</v>
      </c>
      <c r="D7">
        <v>1</v>
      </c>
      <c r="F7" t="s">
        <v>8</v>
      </c>
      <c r="G7">
        <f t="shared" si="0"/>
        <v>2.6925824035672519</v>
      </c>
      <c r="H7">
        <f t="shared" si="1"/>
        <v>2.6925824035672519</v>
      </c>
      <c r="I7">
        <f t="shared" si="2"/>
        <v>2.5495097567963922</v>
      </c>
      <c r="J7">
        <f t="shared" si="3"/>
        <v>2.6925824035672519</v>
      </c>
      <c r="K7">
        <f t="shared" si="4"/>
        <v>2.5</v>
      </c>
      <c r="L7">
        <f t="shared" si="5"/>
        <v>0</v>
      </c>
      <c r="M7" t="s">
        <v>38</v>
      </c>
      <c r="N7">
        <f>IF(N5=N6,0,1)</f>
        <v>1</v>
      </c>
    </row>
    <row r="8" spans="1:14" x14ac:dyDescent="0.55000000000000004">
      <c r="M8" t="s">
        <v>37</v>
      </c>
      <c r="N8">
        <f>N6-N7</f>
        <v>1</v>
      </c>
    </row>
    <row r="9" spans="1:14" x14ac:dyDescent="0.55000000000000004">
      <c r="A9" t="s">
        <v>1</v>
      </c>
      <c r="B9" t="s">
        <v>34</v>
      </c>
      <c r="C9" t="s">
        <v>25</v>
      </c>
      <c r="D9">
        <v>1</v>
      </c>
      <c r="E9">
        <v>2</v>
      </c>
      <c r="F9">
        <v>3</v>
      </c>
      <c r="G9" t="s">
        <v>8</v>
      </c>
      <c r="H9" t="s">
        <v>13</v>
      </c>
    </row>
    <row r="10" spans="1:14" x14ac:dyDescent="0.55000000000000004">
      <c r="A10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5">
        <f>SUM(B10:G10)</f>
        <v>1</v>
      </c>
      <c r="I10" t="s">
        <v>12</v>
      </c>
      <c r="N10" t="s">
        <v>19</v>
      </c>
    </row>
    <row r="11" spans="1:14" x14ac:dyDescent="0.55000000000000004">
      <c r="A11" t="s">
        <v>25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7">
        <f t="shared" ref="H11:H13" si="6">SUM(B11:G11)</f>
        <v>1</v>
      </c>
    </row>
    <row r="12" spans="1:14" x14ac:dyDescent="0.55000000000000004">
      <c r="A12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3">
        <f t="shared" si="6"/>
        <v>1</v>
      </c>
    </row>
    <row r="13" spans="1:14" x14ac:dyDescent="0.55000000000000004">
      <c r="A13">
        <v>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3">
        <f t="shared" si="6"/>
        <v>1</v>
      </c>
    </row>
    <row r="14" spans="1:14" x14ac:dyDescent="0.55000000000000004">
      <c r="A14">
        <v>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3">
        <f>SUM(B14:G14)</f>
        <v>1</v>
      </c>
    </row>
    <row r="15" spans="1:14" x14ac:dyDescent="0.55000000000000004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4">
        <f>SUM(B15:G15)</f>
        <v>0</v>
      </c>
      <c r="I15" t="s">
        <v>14</v>
      </c>
    </row>
    <row r="16" spans="1:14" x14ac:dyDescent="0.55000000000000004">
      <c r="A16" t="s">
        <v>13</v>
      </c>
      <c r="B16" s="5">
        <f>SUM(B10:B15)</f>
        <v>0</v>
      </c>
      <c r="C16" s="5">
        <f t="shared" ref="C16:F16" si="7">SUM(C10:C15)</f>
        <v>0</v>
      </c>
      <c r="D16" s="3">
        <f t="shared" si="7"/>
        <v>1</v>
      </c>
      <c r="E16" s="3">
        <f t="shared" si="7"/>
        <v>1</v>
      </c>
      <c r="F16" s="3">
        <f t="shared" si="7"/>
        <v>1</v>
      </c>
      <c r="G16" s="4">
        <f>SUM(G10:G15)</f>
        <v>2</v>
      </c>
    </row>
    <row r="17" spans="1:7" x14ac:dyDescent="0.55000000000000004">
      <c r="B17" t="s">
        <v>11</v>
      </c>
      <c r="G17" t="s">
        <v>15</v>
      </c>
    </row>
    <row r="18" spans="1:7" x14ac:dyDescent="0.55000000000000004">
      <c r="B18" t="s">
        <v>16</v>
      </c>
    </row>
    <row r="22" spans="1:7" x14ac:dyDescent="0.55000000000000004">
      <c r="A22" t="s">
        <v>17</v>
      </c>
      <c r="F22" t="s">
        <v>20</v>
      </c>
    </row>
    <row r="23" spans="1:7" x14ac:dyDescent="0.55000000000000004">
      <c r="A23">
        <f>B10</f>
        <v>0</v>
      </c>
      <c r="B23" t="s">
        <v>18</v>
      </c>
      <c r="F23" t="s">
        <v>21</v>
      </c>
    </row>
    <row r="24" spans="1:7" x14ac:dyDescent="0.55000000000000004">
      <c r="A24">
        <f>C11</f>
        <v>0</v>
      </c>
    </row>
    <row r="25" spans="1:7" x14ac:dyDescent="0.55000000000000004">
      <c r="A25">
        <f>D12</f>
        <v>0</v>
      </c>
    </row>
    <row r="26" spans="1:7" x14ac:dyDescent="0.55000000000000004">
      <c r="A26">
        <f>E13</f>
        <v>0</v>
      </c>
    </row>
    <row r="27" spans="1:7" x14ac:dyDescent="0.55000000000000004">
      <c r="A27">
        <f>F14</f>
        <v>0</v>
      </c>
    </row>
    <row r="28" spans="1:7" x14ac:dyDescent="0.55000000000000004">
      <c r="A28">
        <f>G15</f>
        <v>0</v>
      </c>
    </row>
    <row r="29" spans="1:7" x14ac:dyDescent="0.55000000000000004">
      <c r="A29" t="s">
        <v>22</v>
      </c>
      <c r="G29" t="s">
        <v>39</v>
      </c>
    </row>
    <row r="30" spans="1:7" x14ac:dyDescent="0.55000000000000004">
      <c r="A30">
        <f>C12</f>
        <v>0</v>
      </c>
      <c r="B30">
        <f>D11</f>
        <v>1</v>
      </c>
      <c r="C30" s="6">
        <f>SUM(A30,B30)</f>
        <v>1</v>
      </c>
      <c r="G30">
        <f>SUM(G10,G11)</f>
        <v>1</v>
      </c>
    </row>
    <row r="31" spans="1:7" x14ac:dyDescent="0.55000000000000004">
      <c r="A31">
        <f>C13</f>
        <v>0</v>
      </c>
      <c r="B31">
        <f>E11</f>
        <v>0</v>
      </c>
      <c r="C31" s="6">
        <f t="shared" ref="C31:C35" si="8">SUM(A31,B31)</f>
        <v>0</v>
      </c>
    </row>
    <row r="32" spans="1:7" x14ac:dyDescent="0.55000000000000004">
      <c r="A32">
        <f>C14</f>
        <v>0</v>
      </c>
      <c r="B32">
        <f>F11</f>
        <v>0</v>
      </c>
      <c r="C32" s="6">
        <f t="shared" si="8"/>
        <v>0</v>
      </c>
    </row>
    <row r="33" spans="1:3" x14ac:dyDescent="0.55000000000000004">
      <c r="A33">
        <f>D13</f>
        <v>0</v>
      </c>
      <c r="B33">
        <f>E12</f>
        <v>1</v>
      </c>
      <c r="C33" s="6">
        <f t="shared" si="8"/>
        <v>1</v>
      </c>
    </row>
    <row r="34" spans="1:3" x14ac:dyDescent="0.55000000000000004">
      <c r="A34">
        <f>D14</f>
        <v>0</v>
      </c>
      <c r="B34">
        <f>F12</f>
        <v>0</v>
      </c>
      <c r="C34" s="6">
        <f t="shared" si="8"/>
        <v>0</v>
      </c>
    </row>
    <row r="35" spans="1:3" x14ac:dyDescent="0.55000000000000004">
      <c r="A35">
        <f>E14</f>
        <v>0</v>
      </c>
      <c r="B35">
        <f>F13</f>
        <v>1</v>
      </c>
      <c r="C35" s="6">
        <f t="shared" si="8"/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Case1a</vt:lpstr>
      <vt:lpstr>Case1b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MicroGrids</dc:creator>
  <cp:lastModifiedBy>MicroGrids</cp:lastModifiedBy>
  <dcterms:created xsi:type="dcterms:W3CDTF">2019-05-08T15:03:42Z</dcterms:created>
  <dcterms:modified xsi:type="dcterms:W3CDTF">2019-05-09T13:31:10Z</dcterms:modified>
</cp:coreProperties>
</file>