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cyclinglivesservices-my.sharepoint.com/personal/elliot_harrison-holt_recyclinglives-services_com/Documents/Documents/People/Employees/Katie Alexander/"/>
    </mc:Choice>
  </mc:AlternateContent>
  <xr:revisionPtr revIDLastSave="0" documentId="8_{2DCFE325-5B35-4861-AB44-FF6E083956B2}" xr6:coauthVersionLast="47" xr6:coauthVersionMax="47" xr10:uidLastSave="{00000000-0000-0000-0000-000000000000}"/>
  <bookViews>
    <workbookView xWindow="-110" yWindow="-110" windowWidth="19420" windowHeight="11500" xr2:uid="{776663BF-5E59-454F-8C22-4C3746110C87}"/>
  </bookViews>
  <sheets>
    <sheet name="KA Budget FY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B28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I18" i="1"/>
  <c r="I19" i="1"/>
  <c r="I20" i="1"/>
  <c r="I21" i="1"/>
  <c r="I22" i="1"/>
  <c r="I23" i="1"/>
  <c r="I24" i="1"/>
  <c r="I25" i="1"/>
  <c r="I26" i="1"/>
  <c r="I17" i="1"/>
  <c r="O17" i="1" s="1"/>
  <c r="K28" i="1" l="1"/>
  <c r="O26" i="1"/>
  <c r="O24" i="1"/>
  <c r="L28" i="1"/>
  <c r="O25" i="1"/>
  <c r="O23" i="1"/>
  <c r="O20" i="1"/>
  <c r="J28" i="1"/>
  <c r="O19" i="1"/>
  <c r="O21" i="1"/>
  <c r="O22" i="1"/>
  <c r="O18" i="1"/>
  <c r="M28" i="1"/>
  <c r="I28" i="1"/>
  <c r="O28" i="1" l="1"/>
</calcChain>
</file>

<file path=xl/sharedStrings.xml><?xml version="1.0" encoding="utf-8"?>
<sst xmlns="http://schemas.openxmlformats.org/spreadsheetml/2006/main" count="36" uniqueCount="14">
  <si>
    <t>Total</t>
  </si>
  <si>
    <t>Amey Group PLC</t>
  </si>
  <si>
    <t>OPENREACH LIMITED</t>
  </si>
  <si>
    <t>CBRE MANAGED SERVICES LIMITED</t>
  </si>
  <si>
    <t>Citizen</t>
  </si>
  <si>
    <t>BAM Nuttall</t>
  </si>
  <si>
    <t>Amey Infrastructure Wales Limited</t>
  </si>
  <si>
    <t>Novus Property Solutions</t>
  </si>
  <si>
    <t>Aureos Group</t>
  </si>
  <si>
    <t>SIGMA RETAIL SOLUTIONS LIMITED</t>
  </si>
  <si>
    <t>BAM CONSTRUCTION LIMITED</t>
  </si>
  <si>
    <t>Revenue</t>
  </si>
  <si>
    <t>Gross Profit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</si>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</sst>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3" applyFont="1"/>
    <xf numFmtId="17" fontId="2" fillId="0" borderId="0" xfId="3" applyNumberFormat="1" applyFont="1"/>
    <xf numFmtId="0" fontId="1" fillId="0" borderId="0" xfId="3"/>
    <xf numFmtId="164" fontId="0" fillId="0" borderId="0" xfId="4" applyNumberFormat="1" applyFont="1"/>
    <xf numFmtId="164" fontId="0" fillId="0" borderId="0" xfId="4" applyNumberFormat="1" applyFont="1" applyFill="1"/>
    <xf numFmtId="164" fontId="1" fillId="0" borderId="0" xfId="3" applyNumberFormat="1"/>
    <xf numFmtId="164" fontId="1" fillId="0" borderId="1" xfId="3" applyNumberFormat="1" applyBorder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7">
    <cellStyle name="Comma" xfId="1" builtinId="3"/>
    <cellStyle name="Comma 2" xfId="4" xr:uid="{0A5D1162-CB72-417D-8C17-0FB3297EE306}"/>
    <cellStyle name="Normal" xfId="0" builtinId="0"/>
    <cellStyle name="Normal 2" xfId="6" xr:uid="{FB16F6C6-1BA4-4EC3-BEFE-B2B590E16AEA}"/>
    <cellStyle name="Normal 3" xfId="3" xr:uid="{37E7A216-2614-4FCD-BF64-3EAC1A39A83D}"/>
    <cellStyle name="Percent" xfId="2" builtinId="5"/>
    <cellStyle name="Percent 3" xfId="5" xr:uid="{6A498981-DF92-4981-B2CE-3C1F6BADEC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BB02-6070-48A5-87A9-A86FB91CBE82}">
  <dimension ref="A1:O40"/>
  <sheetViews>
    <sheetView tabSelected="1" workbookViewId="0">
      <selection activeCell="B4" sqref="B4"/>
    </sheetView>
  </sheetViews>
  <sheetFormatPr defaultRowHeight="14.5" x14ac:dyDescent="0.35"/>
  <cols>
    <col min="1" max="1" width="32.36328125" bestFit="1" customWidth="1"/>
    <col min="2" max="13" width="10.1796875" customWidth="1"/>
    <col min="14" max="14" width="1.81640625" customWidth="1"/>
    <col min="15" max="15" width="10.1796875" customWidth="1"/>
  </cols>
  <sheetData>
    <row r="1" spans="1:15" x14ac:dyDescent="0.35">
      <c r="A1" s="1"/>
      <c r="B1" s="2">
        <v>45717</v>
      </c>
      <c r="C1" s="2">
        <v>45748</v>
      </c>
      <c r="D1" s="2">
        <v>45778</v>
      </c>
      <c r="E1" s="2">
        <v>45809</v>
      </c>
      <c r="F1" s="2">
        <v>45839</v>
      </c>
      <c r="G1" s="2">
        <v>45870</v>
      </c>
      <c r="H1" s="2">
        <v>45901</v>
      </c>
      <c r="I1" s="2">
        <v>45931</v>
      </c>
      <c r="J1" s="2">
        <v>45962</v>
      </c>
      <c r="K1" s="2">
        <v>45992</v>
      </c>
      <c r="L1" s="2">
        <v>46023</v>
      </c>
      <c r="M1" s="2">
        <v>46054</v>
      </c>
      <c r="N1" s="3"/>
      <c r="O1" s="1" t="s">
        <v>0</v>
      </c>
    </row>
    <row r="2" spans="1:15" x14ac:dyDescent="0.35">
      <c r="A2" s="1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1"/>
    </row>
    <row r="3" spans="1:15" x14ac:dyDescent="0.35">
      <c r="A3" s="3" t="s">
        <v>1</v>
      </c>
      <c r="B3" s="4">
        <v>229204.12</v>
      </c>
      <c r="C3" s="4">
        <v>228233.78</v>
      </c>
      <c r="D3" s="4">
        <v>188540.08</v>
      </c>
      <c r="E3" s="4">
        <v>197705.36</v>
      </c>
      <c r="F3" s="4">
        <v>241363.16</v>
      </c>
      <c r="G3" s="5">
        <v>239295</v>
      </c>
      <c r="H3" s="5">
        <v>250251.99</v>
      </c>
      <c r="I3" s="5">
        <v>278953</v>
      </c>
      <c r="J3" s="5">
        <v>280976.2</v>
      </c>
      <c r="K3" s="5">
        <v>196683.34</v>
      </c>
      <c r="L3" s="5">
        <v>252878.58000000002</v>
      </c>
      <c r="M3" s="5">
        <v>249956.02</v>
      </c>
      <c r="N3" s="3"/>
      <c r="O3" s="6">
        <v>2834040.63</v>
      </c>
    </row>
    <row r="4" spans="1:15" x14ac:dyDescent="0.35">
      <c r="A4" s="3" t="s">
        <v>2</v>
      </c>
      <c r="B4" s="4">
        <v>199903.12</v>
      </c>
      <c r="C4" s="4">
        <v>143267.46</v>
      </c>
      <c r="D4" s="4">
        <v>142012.15</v>
      </c>
      <c r="E4" s="4">
        <v>163845.09</v>
      </c>
      <c r="F4" s="4">
        <v>178867.52</v>
      </c>
      <c r="G4" s="5">
        <v>165265.82999999999</v>
      </c>
      <c r="H4" s="5">
        <v>169924.14</v>
      </c>
      <c r="I4" s="5">
        <v>152343</v>
      </c>
      <c r="J4" s="5">
        <v>164119.10999999999</v>
      </c>
      <c r="K4" s="5">
        <v>114883.37699999998</v>
      </c>
      <c r="L4" s="5">
        <v>144040.92000000001</v>
      </c>
      <c r="M4" s="5">
        <v>179006.67</v>
      </c>
      <c r="N4" s="3"/>
      <c r="O4" s="6">
        <v>1917478.3869999996</v>
      </c>
    </row>
    <row r="5" spans="1:15" x14ac:dyDescent="0.35">
      <c r="A5" s="3" t="s">
        <v>3</v>
      </c>
      <c r="B5" s="4">
        <v>17320.82</v>
      </c>
      <c r="C5" s="4">
        <v>22152.84</v>
      </c>
      <c r="D5" s="4">
        <v>26519.18</v>
      </c>
      <c r="E5" s="4">
        <v>26504.13</v>
      </c>
      <c r="F5" s="4">
        <v>19125.04</v>
      </c>
      <c r="G5" s="5">
        <v>19604.73</v>
      </c>
      <c r="H5" s="5">
        <v>20096.45</v>
      </c>
      <c r="I5" s="5">
        <v>21332.587499999998</v>
      </c>
      <c r="J5" s="5">
        <v>20039.701874999999</v>
      </c>
      <c r="K5" s="5">
        <v>14027.791312499998</v>
      </c>
      <c r="L5" s="5">
        <v>18035.7316875</v>
      </c>
      <c r="M5" s="5">
        <v>22000</v>
      </c>
      <c r="N5" s="3"/>
      <c r="O5" s="6">
        <v>246759.00237500001</v>
      </c>
    </row>
    <row r="6" spans="1:15" x14ac:dyDescent="0.35">
      <c r="A6" s="3" t="s">
        <v>4</v>
      </c>
      <c r="B6" s="4">
        <v>12661.49</v>
      </c>
      <c r="C6" s="4">
        <v>17217.95</v>
      </c>
      <c r="D6" s="4">
        <v>14118.62</v>
      </c>
      <c r="E6" s="4">
        <v>12535.55</v>
      </c>
      <c r="F6" s="4">
        <v>16478.61</v>
      </c>
      <c r="G6" s="5">
        <v>12649.999999999998</v>
      </c>
      <c r="H6" s="5">
        <v>14602</v>
      </c>
      <c r="I6" s="5">
        <v>14602</v>
      </c>
      <c r="J6" s="5">
        <v>14602</v>
      </c>
      <c r="K6" s="5">
        <v>10221.4</v>
      </c>
      <c r="L6" s="5">
        <v>13141.800000000001</v>
      </c>
      <c r="M6" s="5">
        <v>14602</v>
      </c>
      <c r="N6" s="3"/>
      <c r="O6" s="6">
        <v>167433.41999999998</v>
      </c>
    </row>
    <row r="7" spans="1:15" x14ac:dyDescent="0.35">
      <c r="A7" s="3" t="s">
        <v>5</v>
      </c>
      <c r="B7" s="4">
        <v>13727.39</v>
      </c>
      <c r="C7" s="4">
        <v>11035.32</v>
      </c>
      <c r="D7" s="4">
        <v>10895.67</v>
      </c>
      <c r="E7" s="4">
        <v>4670.2</v>
      </c>
      <c r="F7" s="4">
        <v>9950.26</v>
      </c>
      <c r="G7" s="5">
        <v>10049.76</v>
      </c>
      <c r="H7" s="5">
        <v>11000</v>
      </c>
      <c r="I7" s="5">
        <v>14000</v>
      </c>
      <c r="J7" s="5">
        <v>20000</v>
      </c>
      <c r="K7" s="5">
        <v>15000</v>
      </c>
      <c r="L7" s="5">
        <v>24000</v>
      </c>
      <c r="M7" s="5">
        <v>28000</v>
      </c>
      <c r="N7" s="3"/>
      <c r="O7" s="6">
        <v>172328.6</v>
      </c>
    </row>
    <row r="8" spans="1:15" x14ac:dyDescent="0.35">
      <c r="A8" s="3" t="s">
        <v>6</v>
      </c>
      <c r="B8" s="4">
        <v>8183.5</v>
      </c>
      <c r="C8" s="4">
        <v>8403.6299999999992</v>
      </c>
      <c r="D8" s="4">
        <v>10386.06</v>
      </c>
      <c r="E8" s="4">
        <v>7391.19</v>
      </c>
      <c r="F8" s="4">
        <v>5168.04</v>
      </c>
      <c r="G8" s="5">
        <v>5334.06</v>
      </c>
      <c r="H8" s="5">
        <v>6775.5</v>
      </c>
      <c r="I8" s="5">
        <v>6422.53</v>
      </c>
      <c r="J8" s="5">
        <v>7384.14</v>
      </c>
      <c r="K8" s="5">
        <v>6296.9</v>
      </c>
      <c r="L8" s="5">
        <v>6523.99</v>
      </c>
      <c r="M8" s="5">
        <v>5274.55</v>
      </c>
      <c r="N8" s="3"/>
      <c r="O8" s="6">
        <v>83544.09</v>
      </c>
    </row>
    <row r="9" spans="1:15" x14ac:dyDescent="0.35">
      <c r="A9" s="3" t="s">
        <v>7</v>
      </c>
      <c r="B9" s="4">
        <v>4066</v>
      </c>
      <c r="C9" s="4">
        <v>3588.63</v>
      </c>
      <c r="D9" s="4">
        <v>4996.47</v>
      </c>
      <c r="E9" s="4">
        <v>2290.89</v>
      </c>
      <c r="F9" s="4">
        <v>6702.64</v>
      </c>
      <c r="G9" s="5">
        <v>8999.1</v>
      </c>
      <c r="H9" s="5">
        <v>10000</v>
      </c>
      <c r="I9" s="5">
        <v>12000</v>
      </c>
      <c r="J9" s="5">
        <v>14000</v>
      </c>
      <c r="K9" s="5">
        <v>10500</v>
      </c>
      <c r="L9" s="5">
        <v>14250</v>
      </c>
      <c r="M9" s="5">
        <v>18000</v>
      </c>
      <c r="N9" s="3"/>
      <c r="O9" s="6">
        <v>109393.73000000001</v>
      </c>
    </row>
    <row r="10" spans="1:15" x14ac:dyDescent="0.35">
      <c r="A10" s="3" t="s">
        <v>8</v>
      </c>
      <c r="B10" s="4">
        <v>3033.14</v>
      </c>
      <c r="C10" s="4">
        <v>4020.5</v>
      </c>
      <c r="D10" s="4">
        <v>5194.22</v>
      </c>
      <c r="E10" s="4">
        <v>2434.08</v>
      </c>
      <c r="F10" s="4">
        <v>4051</v>
      </c>
      <c r="G10" s="5">
        <v>4354.92</v>
      </c>
      <c r="H10" s="5">
        <v>4681.63</v>
      </c>
      <c r="I10" s="5">
        <v>5032.8599999999997</v>
      </c>
      <c r="J10" s="5">
        <v>5410.43</v>
      </c>
      <c r="K10" s="5">
        <v>5816.34</v>
      </c>
      <c r="L10" s="5">
        <v>6252.69</v>
      </c>
      <c r="M10" s="5">
        <v>6721.78</v>
      </c>
      <c r="N10" s="3"/>
      <c r="O10" s="6">
        <v>57003.59</v>
      </c>
    </row>
    <row r="11" spans="1:15" x14ac:dyDescent="0.35">
      <c r="A11" s="3" t="s">
        <v>9</v>
      </c>
      <c r="B11" s="4">
        <v>0</v>
      </c>
      <c r="C11" s="4">
        <v>0</v>
      </c>
      <c r="D11" s="4">
        <v>7602.04</v>
      </c>
      <c r="E11" s="4">
        <v>1447.7</v>
      </c>
      <c r="F11" s="4">
        <v>2711</v>
      </c>
      <c r="G11" s="5">
        <v>12500</v>
      </c>
      <c r="H11" s="5">
        <v>15625</v>
      </c>
      <c r="I11" s="5">
        <v>18750</v>
      </c>
      <c r="J11" s="5">
        <v>21875</v>
      </c>
      <c r="K11" s="5">
        <v>12500</v>
      </c>
      <c r="L11" s="5">
        <v>12500</v>
      </c>
      <c r="M11" s="5">
        <v>15625</v>
      </c>
      <c r="N11" s="3"/>
      <c r="O11" s="6">
        <v>121135.73999999999</v>
      </c>
    </row>
    <row r="12" spans="1:15" x14ac:dyDescent="0.35">
      <c r="A12" s="3" t="s">
        <v>10</v>
      </c>
      <c r="B12" s="4">
        <v>0</v>
      </c>
      <c r="C12" s="4">
        <v>1120</v>
      </c>
      <c r="D12" s="4">
        <v>385.14</v>
      </c>
      <c r="E12" s="4">
        <v>1107</v>
      </c>
      <c r="F12" s="4">
        <v>899</v>
      </c>
      <c r="G12" s="5">
        <v>737.33</v>
      </c>
      <c r="H12" s="5">
        <v>766.41</v>
      </c>
      <c r="I12" s="5">
        <v>796.35</v>
      </c>
      <c r="J12" s="5">
        <v>827.18</v>
      </c>
      <c r="K12" s="5">
        <v>851.32</v>
      </c>
      <c r="L12" s="5">
        <v>883.86</v>
      </c>
      <c r="M12" s="5">
        <v>909.44</v>
      </c>
      <c r="N12" s="3"/>
      <c r="O12" s="6">
        <v>9283.0300000000007</v>
      </c>
    </row>
    <row r="13" spans="1:1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</row>
    <row r="14" spans="1:15" x14ac:dyDescent="0.35">
      <c r="A14" s="3" t="s">
        <v>0</v>
      </c>
      <c r="B14" s="7">
        <v>488099.58</v>
      </c>
      <c r="C14" s="7">
        <v>439040.11000000004</v>
      </c>
      <c r="D14" s="7">
        <v>410649.62999999989</v>
      </c>
      <c r="E14" s="7">
        <v>419931.19</v>
      </c>
      <c r="F14" s="7">
        <v>485316.26999999996</v>
      </c>
      <c r="G14" s="7">
        <v>478790.72999999992</v>
      </c>
      <c r="H14" s="7">
        <v>503723.12</v>
      </c>
      <c r="I14" s="7">
        <v>524232.32750000001</v>
      </c>
      <c r="J14" s="7">
        <v>549233.76187500008</v>
      </c>
      <c r="K14" s="7">
        <v>386780.46831250004</v>
      </c>
      <c r="L14" s="7">
        <v>492507.57168749999</v>
      </c>
      <c r="M14" s="7">
        <v>540095.46</v>
      </c>
      <c r="N14" s="3"/>
      <c r="O14" s="7">
        <v>5718400.2193749994</v>
      </c>
    </row>
    <row r="16" spans="1:15" x14ac:dyDescent="0.35">
      <c r="A16" s="8" t="s">
        <v>12</v>
      </c>
    </row>
    <row r="17" spans="1:15" x14ac:dyDescent="0.35">
      <c r="A17" s="3" t="s">
        <v>1</v>
      </c>
      <c r="B17" s="9">
        <v>38812.559999999998</v>
      </c>
      <c r="C17" s="9">
        <v>35008.93</v>
      </c>
      <c r="D17" s="9">
        <v>34423.019999999997</v>
      </c>
      <c r="E17" s="9">
        <v>37466.390000000007</v>
      </c>
      <c r="F17" s="9">
        <v>50860.820000000007</v>
      </c>
      <c r="G17" s="9">
        <v>42156.17</v>
      </c>
      <c r="H17" s="9">
        <v>54447.880000000005</v>
      </c>
      <c r="I17" s="12">
        <f>I3*I31</f>
        <v>55370.065897385473</v>
      </c>
      <c r="J17" s="12">
        <f>J3*J31</f>
        <v>55771.655833050587</v>
      </c>
      <c r="K17" s="12">
        <f>K3*K31</f>
        <v>39040.159083135411</v>
      </c>
      <c r="L17" s="12">
        <f>L3*L31</f>
        <v>50194.490249745533</v>
      </c>
      <c r="M17" s="12">
        <f>M3*M31</f>
        <v>49614.384139436392</v>
      </c>
      <c r="O17" s="12">
        <f>SUM(B17:M17)</f>
        <v>543166.52520275349</v>
      </c>
    </row>
    <row r="18" spans="1:15" x14ac:dyDescent="0.35">
      <c r="A18" s="3" t="s">
        <v>2</v>
      </c>
      <c r="B18" s="9">
        <v>33373.65</v>
      </c>
      <c r="C18" s="9">
        <v>27658.7</v>
      </c>
      <c r="D18" s="9">
        <v>30076.18</v>
      </c>
      <c r="E18" s="9">
        <v>36913.18</v>
      </c>
      <c r="F18" s="9">
        <v>40806.31</v>
      </c>
      <c r="G18" s="9">
        <v>32851.71</v>
      </c>
      <c r="H18" s="9">
        <v>38793.300000000003</v>
      </c>
      <c r="I18" s="12">
        <f>I4*I32</f>
        <v>33534.845884744667</v>
      </c>
      <c r="J18" s="12">
        <f>J4*J32</f>
        <v>36127.088613139153</v>
      </c>
      <c r="K18" s="12">
        <f>K4*K32</f>
        <v>25288.962029197402</v>
      </c>
      <c r="L18" s="12">
        <f>L4*L32</f>
        <v>31707.331832094922</v>
      </c>
      <c r="M18" s="12">
        <f>M4*M32</f>
        <v>39404.246278406936</v>
      </c>
      <c r="O18" s="12">
        <f t="shared" ref="O18:O26" si="0">SUM(B18:M18)</f>
        <v>406535.5046375831</v>
      </c>
    </row>
    <row r="19" spans="1:15" x14ac:dyDescent="0.35">
      <c r="A19" s="3" t="s">
        <v>3</v>
      </c>
      <c r="B19" s="9">
        <v>4586.3599999999997</v>
      </c>
      <c r="C19" s="9">
        <v>6868.63</v>
      </c>
      <c r="D19" s="9">
        <v>7539.62</v>
      </c>
      <c r="E19" s="9">
        <v>7341.68</v>
      </c>
      <c r="F19" s="9">
        <v>6261.4</v>
      </c>
      <c r="G19" s="9">
        <v>4358.99</v>
      </c>
      <c r="H19" s="9">
        <v>4594.76</v>
      </c>
      <c r="I19" s="12">
        <f>I5*I33</f>
        <v>4810.2765933225946</v>
      </c>
      <c r="J19" s="12">
        <f>J5*J33</f>
        <v>4518.7443326542279</v>
      </c>
      <c r="K19" s="12">
        <f>K5*K33</f>
        <v>3163.1210328579591</v>
      </c>
      <c r="L19" s="12">
        <f>L5*L33</f>
        <v>4066.8698993888052</v>
      </c>
      <c r="M19" s="12">
        <f>M5*M33</f>
        <v>4960.771170074755</v>
      </c>
      <c r="O19" s="12">
        <f t="shared" si="0"/>
        <v>63071.223028298344</v>
      </c>
    </row>
    <row r="20" spans="1:15" x14ac:dyDescent="0.35">
      <c r="A20" s="3" t="s">
        <v>4</v>
      </c>
      <c r="B20" s="9">
        <v>1852.53</v>
      </c>
      <c r="C20" s="9">
        <v>2331.8000000000002</v>
      </c>
      <c r="D20" s="9">
        <v>2025.25</v>
      </c>
      <c r="E20" s="9">
        <v>1824.74</v>
      </c>
      <c r="F20" s="9">
        <v>2319.7600000000002</v>
      </c>
      <c r="G20" s="9">
        <v>1743.21</v>
      </c>
      <c r="H20" s="9">
        <v>1863.4</v>
      </c>
      <c r="I20" s="12">
        <f>I6*I34</f>
        <v>2014.1817729716302</v>
      </c>
      <c r="J20" s="12">
        <f>J6*J34</f>
        <v>2014.1817729716302</v>
      </c>
      <c r="K20" s="12">
        <f>K6*K34</f>
        <v>1409.9272410801409</v>
      </c>
      <c r="L20" s="12">
        <f>L6*L34</f>
        <v>1812.7635956744673</v>
      </c>
      <c r="M20" s="12">
        <f>M6*M34</f>
        <v>2014.1817729716302</v>
      </c>
      <c r="O20" s="12">
        <f t="shared" si="0"/>
        <v>23225.926155669502</v>
      </c>
    </row>
    <row r="21" spans="1:15" x14ac:dyDescent="0.35">
      <c r="A21" s="3" t="s">
        <v>5</v>
      </c>
      <c r="B21" s="9">
        <v>2965.46</v>
      </c>
      <c r="C21" s="9">
        <v>2133.4899999999998</v>
      </c>
      <c r="D21" s="9">
        <v>1823.18</v>
      </c>
      <c r="E21" s="9">
        <v>1010.06</v>
      </c>
      <c r="F21" s="9">
        <v>2011.75</v>
      </c>
      <c r="G21" s="9">
        <v>2811.28</v>
      </c>
      <c r="H21" s="9">
        <v>816.89</v>
      </c>
      <c r="I21" s="12">
        <f>I7*I35</f>
        <v>2703.5997897306925</v>
      </c>
      <c r="J21" s="12">
        <f>J7*J35</f>
        <v>3862.2854139009892</v>
      </c>
      <c r="K21" s="12">
        <f>K7*K35</f>
        <v>2896.714060425742</v>
      </c>
      <c r="L21" s="12">
        <f>L7*L35</f>
        <v>4634.7424966811868</v>
      </c>
      <c r="M21" s="12">
        <f>M7*M35</f>
        <v>5407.1995794613849</v>
      </c>
      <c r="O21" s="12">
        <f t="shared" si="0"/>
        <v>33076.651340199998</v>
      </c>
    </row>
    <row r="22" spans="1:15" x14ac:dyDescent="0.35">
      <c r="A22" s="3" t="s">
        <v>6</v>
      </c>
      <c r="B22" s="9">
        <v>1535.76</v>
      </c>
      <c r="C22" s="9">
        <v>1769.41</v>
      </c>
      <c r="D22" s="9">
        <v>2005.66</v>
      </c>
      <c r="E22" s="9">
        <v>1551.29</v>
      </c>
      <c r="F22" s="9">
        <v>1281</v>
      </c>
      <c r="G22" s="9">
        <v>1759.47</v>
      </c>
      <c r="H22" s="9">
        <v>1824.09</v>
      </c>
      <c r="I22" s="12">
        <f>I8*I36</f>
        <v>1696.8764963465878</v>
      </c>
      <c r="J22" s="12">
        <f>J8*J36</f>
        <v>1950.9404567565575</v>
      </c>
      <c r="K22" s="12">
        <f>K8*K36</f>
        <v>1663.6841882941503</v>
      </c>
      <c r="L22" s="12">
        <f>L8*L36</f>
        <v>1723.682924548453</v>
      </c>
      <c r="M22" s="12">
        <f>M8*M36</f>
        <v>1393.5723030962713</v>
      </c>
      <c r="O22" s="12">
        <f t="shared" si="0"/>
        <v>20155.436369042021</v>
      </c>
    </row>
    <row r="23" spans="1:15" x14ac:dyDescent="0.35">
      <c r="A23" s="3" t="s">
        <v>7</v>
      </c>
      <c r="B23" s="9">
        <v>689.65</v>
      </c>
      <c r="C23" s="9">
        <v>291.73</v>
      </c>
      <c r="D23" s="9">
        <v>1242.1500000000001</v>
      </c>
      <c r="E23" s="9">
        <v>383.74</v>
      </c>
      <c r="F23" s="9">
        <v>1153.5</v>
      </c>
      <c r="G23" s="9">
        <v>985.63</v>
      </c>
      <c r="H23" s="9">
        <v>887.48</v>
      </c>
      <c r="I23" s="12">
        <f>I9*I37</f>
        <v>1560</v>
      </c>
      <c r="J23" s="12">
        <f>J9*J37</f>
        <v>1820</v>
      </c>
      <c r="K23" s="12">
        <f>K9*K37</f>
        <v>1365</v>
      </c>
      <c r="L23" s="12">
        <f>L9*L37</f>
        <v>1852.5</v>
      </c>
      <c r="M23" s="12">
        <f>M9*M37</f>
        <v>2340</v>
      </c>
      <c r="O23" s="12">
        <f t="shared" si="0"/>
        <v>14571.380000000001</v>
      </c>
    </row>
    <row r="24" spans="1:15" x14ac:dyDescent="0.35">
      <c r="A24" s="3" t="s">
        <v>8</v>
      </c>
      <c r="B24" s="9">
        <v>409.55</v>
      </c>
      <c r="C24" s="9">
        <v>813.37</v>
      </c>
      <c r="D24" s="9">
        <v>634.07999999999993</v>
      </c>
      <c r="E24" s="9">
        <v>399.11</v>
      </c>
      <c r="F24" s="9">
        <v>756.06</v>
      </c>
      <c r="G24" s="9">
        <v>975.82</v>
      </c>
      <c r="H24" s="9">
        <v>580.22</v>
      </c>
      <c r="I24" s="12">
        <f>I10*I38</f>
        <v>879.00329607504705</v>
      </c>
      <c r="J24" s="12">
        <f>J10*J38</f>
        <v>944.9469691553744</v>
      </c>
      <c r="K24" s="12">
        <f>K10*K38</f>
        <v>1015.8403037424326</v>
      </c>
      <c r="L24" s="12">
        <f>L10*L38</f>
        <v>1092.0500708017878</v>
      </c>
      <c r="M24" s="12">
        <f>M10*M38</f>
        <v>1173.977971867155</v>
      </c>
      <c r="O24" s="12">
        <f t="shared" si="0"/>
        <v>9674.0286116417956</v>
      </c>
    </row>
    <row r="25" spans="1:15" x14ac:dyDescent="0.35">
      <c r="A25" s="3" t="s">
        <v>9</v>
      </c>
      <c r="B25" s="9">
        <v>0</v>
      </c>
      <c r="C25" s="9">
        <v>0</v>
      </c>
      <c r="D25" s="9">
        <v>1304.02</v>
      </c>
      <c r="E25" s="9">
        <v>147.34</v>
      </c>
      <c r="F25" s="9">
        <v>276.41000000000003</v>
      </c>
      <c r="G25" s="9">
        <v>411.58</v>
      </c>
      <c r="H25" s="9">
        <v>2374.5100000000002</v>
      </c>
      <c r="I25" s="12">
        <f>I11*I39</f>
        <v>2812.5</v>
      </c>
      <c r="J25" s="12">
        <f>J11*J39</f>
        <v>3281.25</v>
      </c>
      <c r="K25" s="12">
        <f>K11*K39</f>
        <v>1875</v>
      </c>
      <c r="L25" s="12">
        <f>L11*L39</f>
        <v>1875</v>
      </c>
      <c r="M25" s="12">
        <f>M11*M39</f>
        <v>2343.75</v>
      </c>
      <c r="O25" s="12">
        <f t="shared" si="0"/>
        <v>16701.36</v>
      </c>
    </row>
    <row r="26" spans="1:15" x14ac:dyDescent="0.35">
      <c r="A26" s="3" t="s">
        <v>10</v>
      </c>
      <c r="B26" s="9">
        <v>0</v>
      </c>
      <c r="C26" s="9">
        <v>184.6</v>
      </c>
      <c r="D26" s="9">
        <v>67.099999999999994</v>
      </c>
      <c r="E26" s="9">
        <v>-56.2</v>
      </c>
      <c r="F26" s="9">
        <v>184.23</v>
      </c>
      <c r="G26" s="9">
        <v>-340.96</v>
      </c>
      <c r="H26" s="9">
        <v>263.39999999999998</v>
      </c>
      <c r="I26" s="12">
        <f>I12*I40</f>
        <v>159.27000000000001</v>
      </c>
      <c r="J26" s="12">
        <f>J12*J40</f>
        <v>165.43600000000001</v>
      </c>
      <c r="K26" s="12">
        <f>K12*K40</f>
        <v>170.26400000000001</v>
      </c>
      <c r="L26" s="12">
        <f>L12*L40</f>
        <v>176.77200000000002</v>
      </c>
      <c r="M26" s="12">
        <f>M12*M40</f>
        <v>181.88800000000003</v>
      </c>
      <c r="O26" s="12">
        <f t="shared" si="0"/>
        <v>1155.8000000000002</v>
      </c>
    </row>
    <row r="28" spans="1:15" x14ac:dyDescent="0.35">
      <c r="A28" t="s">
        <v>0</v>
      </c>
      <c r="B28" s="13">
        <f>SUM(B17:B26)</f>
        <v>84225.51999999999</v>
      </c>
      <c r="C28" s="13">
        <f t="shared" ref="C28:M28" si="1">SUM(C17:C26)</f>
        <v>77060.660000000018</v>
      </c>
      <c r="D28" s="13">
        <f t="shared" si="1"/>
        <v>81140.259999999995</v>
      </c>
      <c r="E28" s="13">
        <f t="shared" si="1"/>
        <v>86981.33</v>
      </c>
      <c r="F28" s="13">
        <f t="shared" si="1"/>
        <v>105911.23999999999</v>
      </c>
      <c r="G28" s="13">
        <f t="shared" si="1"/>
        <v>87712.900000000023</v>
      </c>
      <c r="H28" s="13">
        <f t="shared" si="1"/>
        <v>106445.92999999998</v>
      </c>
      <c r="I28" s="13">
        <f t="shared" si="1"/>
        <v>105540.6197305767</v>
      </c>
      <c r="J28" s="13">
        <f t="shared" si="1"/>
        <v>110456.5293916285</v>
      </c>
      <c r="K28" s="13">
        <f t="shared" si="1"/>
        <v>77888.671938733227</v>
      </c>
      <c r="L28" s="13">
        <f t="shared" si="1"/>
        <v>99136.203068935152</v>
      </c>
      <c r="M28" s="13">
        <f t="shared" si="1"/>
        <v>108833.97121531452</v>
      </c>
      <c r="O28" s="13">
        <f>SUM(O17:O26)</f>
        <v>1131333.8353451884</v>
      </c>
    </row>
    <row r="30" spans="1:15" x14ac:dyDescent="0.35">
      <c r="A30" s="1" t="s">
        <v>13</v>
      </c>
    </row>
    <row r="31" spans="1:15" x14ac:dyDescent="0.35">
      <c r="A31" s="3" t="s">
        <v>1</v>
      </c>
      <c r="B31" s="10">
        <v>0.1693362231010507</v>
      </c>
      <c r="C31" s="10">
        <v>0.15339065934937415</v>
      </c>
      <c r="D31" s="10">
        <v>0.18257667017007737</v>
      </c>
      <c r="E31" s="10">
        <v>0.18950619244718508</v>
      </c>
      <c r="F31" s="10">
        <v>0.21072321061756072</v>
      </c>
      <c r="G31" s="10">
        <v>0.17616820242796546</v>
      </c>
      <c r="H31" s="10">
        <v>0.21757221590925213</v>
      </c>
      <c r="I31" s="11">
        <v>0.19849245535049084</v>
      </c>
      <c r="J31" s="11">
        <v>0.19849245535049084</v>
      </c>
      <c r="K31" s="11">
        <v>0.19849245535049084</v>
      </c>
      <c r="L31" s="11">
        <v>0.19849245535049084</v>
      </c>
      <c r="M31" s="11">
        <v>0.19849245535049084</v>
      </c>
    </row>
    <row r="32" spans="1:15" x14ac:dyDescent="0.35">
      <c r="A32" s="3" t="s">
        <v>2</v>
      </c>
      <c r="B32" s="10">
        <v>0.1669491201538025</v>
      </c>
      <c r="C32" s="10">
        <v>0.19305639954809001</v>
      </c>
      <c r="D32" s="10">
        <v>0.2117859633841189</v>
      </c>
      <c r="E32" s="10">
        <v>0.22529317173923247</v>
      </c>
      <c r="F32" s="10">
        <v>0.22813705920448832</v>
      </c>
      <c r="G32" s="10">
        <v>0.19878101843557136</v>
      </c>
      <c r="H32" s="10">
        <v>0.22829775686962428</v>
      </c>
      <c r="I32" s="11">
        <v>0.22012725156222912</v>
      </c>
      <c r="J32" s="11">
        <v>0.22012725156222912</v>
      </c>
      <c r="K32" s="11">
        <v>0.22012725156222912</v>
      </c>
      <c r="L32" s="11">
        <v>0.22012725156222912</v>
      </c>
      <c r="M32" s="11">
        <v>0.22012725156222912</v>
      </c>
    </row>
    <row r="33" spans="1:13" x14ac:dyDescent="0.35">
      <c r="A33" s="3" t="s">
        <v>3</v>
      </c>
      <c r="B33" s="10">
        <v>0.26478884948865006</v>
      </c>
      <c r="C33" s="10">
        <v>0.31005640811742424</v>
      </c>
      <c r="D33" s="10">
        <v>0.2843081875080602</v>
      </c>
      <c r="E33" s="10">
        <v>0.27700135790157987</v>
      </c>
      <c r="F33" s="10">
        <v>0.32739277930921973</v>
      </c>
      <c r="G33" s="10">
        <v>0.22234379152378023</v>
      </c>
      <c r="H33" s="10">
        <v>0.22863540575574293</v>
      </c>
      <c r="I33" s="11">
        <v>0.22548959863976159</v>
      </c>
      <c r="J33" s="11">
        <v>0.22548959863976159</v>
      </c>
      <c r="K33" s="11">
        <v>0.22548959863976159</v>
      </c>
      <c r="L33" s="11">
        <v>0.22548959863976159</v>
      </c>
      <c r="M33" s="11">
        <v>0.22548959863976159</v>
      </c>
    </row>
    <row r="34" spans="1:13" x14ac:dyDescent="0.35">
      <c r="A34" s="3" t="s">
        <v>4</v>
      </c>
      <c r="B34" s="10">
        <v>0.14631216389224333</v>
      </c>
      <c r="C34" s="10">
        <v>0.13542843369855298</v>
      </c>
      <c r="D34" s="10">
        <v>0.14344532255985357</v>
      </c>
      <c r="E34" s="10">
        <v>0.14556521253554891</v>
      </c>
      <c r="F34" s="10">
        <v>0.14077400945832205</v>
      </c>
      <c r="G34" s="10">
        <v>0.13780316205533599</v>
      </c>
      <c r="H34" s="10">
        <v>0.12761265580057526</v>
      </c>
      <c r="I34" s="11">
        <v>0.13793875996244556</v>
      </c>
      <c r="J34" s="11">
        <v>0.13793875996244556</v>
      </c>
      <c r="K34" s="11">
        <v>0.13793875996244556</v>
      </c>
      <c r="L34" s="11">
        <v>0.13793875996244556</v>
      </c>
      <c r="M34" s="11">
        <v>0.13793875996244556</v>
      </c>
    </row>
    <row r="35" spans="1:13" x14ac:dyDescent="0.35">
      <c r="A35" s="3" t="s">
        <v>5</v>
      </c>
      <c r="B35" s="10">
        <v>0.21602504190527116</v>
      </c>
      <c r="C35" s="10">
        <v>0.19333286211908671</v>
      </c>
      <c r="D35" s="10">
        <v>0.16733069191706432</v>
      </c>
      <c r="E35" s="10">
        <v>0.21627767547428375</v>
      </c>
      <c r="F35" s="10">
        <v>0.20218064653586942</v>
      </c>
      <c r="G35" s="10">
        <v>0.27973603349731735</v>
      </c>
      <c r="H35" s="10">
        <v>7.4262727272727272E-2</v>
      </c>
      <c r="I35" s="11">
        <v>0.19311427069504947</v>
      </c>
      <c r="J35" s="11">
        <v>0.19311427069504947</v>
      </c>
      <c r="K35" s="11">
        <v>0.19311427069504947</v>
      </c>
      <c r="L35" s="11">
        <v>0.19311427069504947</v>
      </c>
      <c r="M35" s="11">
        <v>0.19311427069504947</v>
      </c>
    </row>
    <row r="36" spans="1:13" x14ac:dyDescent="0.35">
      <c r="A36" s="3" t="s">
        <v>6</v>
      </c>
      <c r="B36" s="10">
        <v>0.18766542432944339</v>
      </c>
      <c r="C36" s="10">
        <v>0.21055305861871598</v>
      </c>
      <c r="D36" s="10">
        <v>0.19311076577643496</v>
      </c>
      <c r="E36" s="10">
        <v>0.20988365878836832</v>
      </c>
      <c r="F36" s="10">
        <v>0.24786959853251911</v>
      </c>
      <c r="G36" s="10">
        <v>0.32985568216330524</v>
      </c>
      <c r="H36" s="10">
        <v>0.2692185078591986</v>
      </c>
      <c r="I36" s="11">
        <v>0.26420686183584785</v>
      </c>
      <c r="J36" s="11">
        <v>0.26420686183584785</v>
      </c>
      <c r="K36" s="11">
        <v>0.26420686183584785</v>
      </c>
      <c r="L36" s="11">
        <v>0.26420686183584785</v>
      </c>
      <c r="M36" s="11">
        <v>0.26420686183584785</v>
      </c>
    </row>
    <row r="37" spans="1:13" x14ac:dyDescent="0.35">
      <c r="A37" s="3" t="s">
        <v>7</v>
      </c>
      <c r="B37" s="10">
        <v>0.16961387112641416</v>
      </c>
      <c r="C37" s="10">
        <v>8.1292861063971489E-2</v>
      </c>
      <c r="D37" s="10">
        <v>0.24860551549393872</v>
      </c>
      <c r="E37" s="10">
        <v>0.16750695144681763</v>
      </c>
      <c r="F37" s="10">
        <v>0.17209636799828126</v>
      </c>
      <c r="G37" s="10">
        <v>0.10952539698414285</v>
      </c>
      <c r="H37" s="10">
        <v>8.8748000000000007E-2</v>
      </c>
      <c r="I37" s="11">
        <v>0.13</v>
      </c>
      <c r="J37" s="11">
        <v>0.13</v>
      </c>
      <c r="K37" s="11">
        <v>0.13</v>
      </c>
      <c r="L37" s="11">
        <v>0.13</v>
      </c>
      <c r="M37" s="11">
        <v>0.13</v>
      </c>
    </row>
    <row r="38" spans="1:13" x14ac:dyDescent="0.35">
      <c r="A38" s="3" t="s">
        <v>8</v>
      </c>
      <c r="B38" s="10">
        <v>0.13502508951119963</v>
      </c>
      <c r="C38" s="10">
        <v>0.20230568337271485</v>
      </c>
      <c r="D38" s="10">
        <v>0.12207415165318371</v>
      </c>
      <c r="E38" s="10">
        <v>0.16396749490567278</v>
      </c>
      <c r="F38" s="10">
        <v>0.1866353986669958</v>
      </c>
      <c r="G38" s="10">
        <v>0.22407300248913872</v>
      </c>
      <c r="H38" s="10">
        <v>0.12393546692070924</v>
      </c>
      <c r="I38" s="11">
        <v>0.17465284074562915</v>
      </c>
      <c r="J38" s="11">
        <v>0.17465284074562915</v>
      </c>
      <c r="K38" s="11">
        <v>0.17465284074562915</v>
      </c>
      <c r="L38" s="11">
        <v>0.17465284074562915</v>
      </c>
      <c r="M38" s="11">
        <v>0.17465284074562915</v>
      </c>
    </row>
    <row r="39" spans="1:13" x14ac:dyDescent="0.35">
      <c r="A39" s="3" t="s">
        <v>9</v>
      </c>
      <c r="B39" s="10"/>
      <c r="C39" s="10"/>
      <c r="D39" s="10">
        <v>0.17153553519844672</v>
      </c>
      <c r="E39" s="10">
        <v>0.10177522967465635</v>
      </c>
      <c r="F39" s="10">
        <v>0.10195868683142753</v>
      </c>
      <c r="G39" s="10">
        <v>3.2926400000000002E-2</v>
      </c>
      <c r="H39" s="10">
        <v>0.15196864000000002</v>
      </c>
      <c r="I39" s="11">
        <v>0.15</v>
      </c>
      <c r="J39" s="11">
        <v>0.15</v>
      </c>
      <c r="K39" s="11">
        <v>0.15</v>
      </c>
      <c r="L39" s="11">
        <v>0.15</v>
      </c>
      <c r="M39" s="11">
        <v>0.15</v>
      </c>
    </row>
    <row r="40" spans="1:13" x14ac:dyDescent="0.35">
      <c r="A40" s="3" t="s">
        <v>10</v>
      </c>
      <c r="B40" s="10"/>
      <c r="C40" s="10">
        <v>0.16482142857142856</v>
      </c>
      <c r="D40" s="10">
        <v>0.17422236070000519</v>
      </c>
      <c r="E40" s="10">
        <v>-5.0767841011743454E-2</v>
      </c>
      <c r="F40" s="10">
        <v>0.20492769744160177</v>
      </c>
      <c r="G40" s="10">
        <v>-0.46242523700378385</v>
      </c>
      <c r="H40" s="10">
        <v>0.34368027557051706</v>
      </c>
      <c r="I40" s="11">
        <v>0.2</v>
      </c>
      <c r="J40" s="11">
        <v>0.2</v>
      </c>
      <c r="K40" s="11">
        <v>0.2</v>
      </c>
      <c r="L40" s="11">
        <v>0.2</v>
      </c>
      <c r="M40" s="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 Budget FY26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Harrison-Holt</dc:creator>
  <cp:lastModifiedBy>Elliot Harrison-Holt</cp:lastModifiedBy>
  <dcterms:created xsi:type="dcterms:W3CDTF">2025-10-17T08:01:40Z</dcterms:created>
  <dcterms:modified xsi:type="dcterms:W3CDTF">2025-10-17T10:42:42Z</dcterms:modified>
</cp:coreProperties>
</file>