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\Desktop\Fortray\Business Analytics with Excel\Project 2 Restaurant Tips Analysis\"/>
    </mc:Choice>
  </mc:AlternateContent>
  <xr:revisionPtr revIDLastSave="0" documentId="13_ncr:1_{B270191B-5E30-4A8D-86A5-2226AE9E05DD}" xr6:coauthVersionLast="47" xr6:coauthVersionMax="47" xr10:uidLastSave="{00000000-0000-0000-0000-000000000000}"/>
  <bookViews>
    <workbookView xWindow="-108" yWindow="-108" windowWidth="23256" windowHeight="12456" activeTab="1" xr2:uid="{E39F1B53-3127-4D6C-88BD-079CCE5E8692}"/>
  </bookViews>
  <sheets>
    <sheet name="tips" sheetId="1" r:id="rId1"/>
    <sheet name="categorical values" sheetId="2" r:id="rId2"/>
  </sheets>
  <definedNames>
    <definedName name="_xlnm._FilterDatabase" localSheetId="0" hidden="1">tips!$A$1:$G$245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1" l="1"/>
  <c r="K33" i="1"/>
  <c r="K32" i="1"/>
  <c r="K31" i="1"/>
  <c r="K30" i="1"/>
  <c r="K29" i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" i="2"/>
  <c r="I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" i="2" a="1"/>
  <c r="D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" i="2" a="1"/>
  <c r="C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" i="2" a="1"/>
  <c r="B2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71" i="2" a="1"/>
  <c r="A71" i="2" s="1"/>
  <c r="A72" i="2" a="1"/>
  <c r="A72" i="2" s="1"/>
  <c r="A73" i="2" a="1"/>
  <c r="A73" i="2" s="1"/>
  <c r="A74" i="2" a="1"/>
  <c r="A74" i="2" s="1"/>
  <c r="A75" i="2" a="1"/>
  <c r="A75" i="2" s="1"/>
  <c r="A76" i="2" a="1"/>
  <c r="A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 s="1"/>
  <c r="A122" i="2" a="1"/>
  <c r="A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 s="1"/>
  <c r="A128" i="2" a="1"/>
  <c r="A128" i="2" s="1"/>
  <c r="A129" i="2" a="1"/>
  <c r="A129" i="2" s="1"/>
  <c r="A130" i="2" a="1"/>
  <c r="A130" i="2" s="1"/>
  <c r="A131" i="2" a="1"/>
  <c r="A131" i="2" s="1"/>
  <c r="A132" i="2" a="1"/>
  <c r="A132" i="2" s="1"/>
  <c r="A133" i="2" a="1"/>
  <c r="A133" i="2" s="1"/>
  <c r="A134" i="2" a="1"/>
  <c r="A134" i="2" s="1"/>
  <c r="A135" i="2" a="1"/>
  <c r="A135" i="2" s="1"/>
  <c r="A136" i="2" a="1"/>
  <c r="A136" i="2" s="1"/>
  <c r="A137" i="2" a="1"/>
  <c r="A137" i="2" s="1"/>
  <c r="A138" i="2" a="1"/>
  <c r="A138" i="2" s="1"/>
  <c r="A139" i="2" a="1"/>
  <c r="A139" i="2" s="1"/>
  <c r="A140" i="2" a="1"/>
  <c r="A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 s="1"/>
  <c r="A146" i="2" a="1"/>
  <c r="A146" i="2" s="1"/>
  <c r="A147" i="2" a="1"/>
  <c r="A147" i="2" s="1"/>
  <c r="A148" i="2" a="1"/>
  <c r="A148" i="2" s="1"/>
  <c r="A149" i="2" a="1"/>
  <c r="A149" i="2" s="1"/>
  <c r="A150" i="2" a="1"/>
  <c r="A150" i="2" s="1"/>
  <c r="A151" i="2" a="1"/>
  <c r="A151" i="2" s="1"/>
  <c r="A152" i="2" a="1"/>
  <c r="A152" i="2" s="1"/>
  <c r="A153" i="2" a="1"/>
  <c r="A153" i="2" s="1"/>
  <c r="A154" i="2" a="1"/>
  <c r="A154" i="2" s="1"/>
  <c r="A155" i="2" a="1"/>
  <c r="A155" i="2" s="1"/>
  <c r="A156" i="2" a="1"/>
  <c r="A156" i="2" s="1"/>
  <c r="A157" i="2" a="1"/>
  <c r="A157" i="2" s="1"/>
  <c r="A158" i="2" a="1"/>
  <c r="A158" i="2" s="1"/>
  <c r="A159" i="2" a="1"/>
  <c r="A159" i="2" s="1"/>
  <c r="A160" i="2" a="1"/>
  <c r="A160" i="2" s="1"/>
  <c r="A161" i="2" a="1"/>
  <c r="A161" i="2" s="1"/>
  <c r="A162" i="2" a="1"/>
  <c r="A162" i="2" s="1"/>
  <c r="A163" i="2" a="1"/>
  <c r="A163" i="2" s="1"/>
  <c r="A164" i="2" a="1"/>
  <c r="A164" i="2" s="1"/>
  <c r="A165" i="2" a="1"/>
  <c r="A165" i="2" s="1"/>
  <c r="A166" i="2" a="1"/>
  <c r="A166" i="2" s="1"/>
  <c r="A167" i="2" a="1"/>
  <c r="A167" i="2" s="1"/>
  <c r="A168" i="2" a="1"/>
  <c r="A168" i="2" s="1"/>
  <c r="A169" i="2" a="1"/>
  <c r="A169" i="2" s="1"/>
  <c r="A170" i="2" a="1"/>
  <c r="A170" i="2" s="1"/>
  <c r="A171" i="2" a="1"/>
  <c r="A171" i="2" s="1"/>
  <c r="A172" i="2" a="1"/>
  <c r="A172" i="2" s="1"/>
  <c r="A173" i="2" a="1"/>
  <c r="A173" i="2" s="1"/>
  <c r="A174" i="2" a="1"/>
  <c r="A174" i="2" s="1"/>
  <c r="A175" i="2" a="1"/>
  <c r="A175" i="2" s="1"/>
  <c r="A176" i="2" a="1"/>
  <c r="A176" i="2" s="1"/>
  <c r="A177" i="2" a="1"/>
  <c r="A177" i="2" s="1"/>
  <c r="A178" i="2" a="1"/>
  <c r="A178" i="2" s="1"/>
  <c r="A179" i="2" a="1"/>
  <c r="A179" i="2" s="1"/>
  <c r="A180" i="2" a="1"/>
  <c r="A180" i="2" s="1"/>
  <c r="A181" i="2" a="1"/>
  <c r="A181" i="2" s="1"/>
  <c r="A182" i="2" a="1"/>
  <c r="A182" i="2" s="1"/>
  <c r="A183" i="2" a="1"/>
  <c r="A183" i="2" s="1"/>
  <c r="A184" i="2" a="1"/>
  <c r="A184" i="2" s="1"/>
  <c r="A185" i="2" a="1"/>
  <c r="A185" i="2" s="1"/>
  <c r="A186" i="2" a="1"/>
  <c r="A186" i="2" s="1"/>
  <c r="A187" i="2" a="1"/>
  <c r="A187" i="2" s="1"/>
  <c r="A188" i="2" a="1"/>
  <c r="A188" i="2" s="1"/>
  <c r="A189" i="2" a="1"/>
  <c r="A189" i="2" s="1"/>
  <c r="A190" i="2" a="1"/>
  <c r="A190" i="2" s="1"/>
  <c r="A191" i="2" a="1"/>
  <c r="A191" i="2" s="1"/>
  <c r="A192" i="2" a="1"/>
  <c r="A192" i="2" s="1"/>
  <c r="A193" i="2" a="1"/>
  <c r="A193" i="2" s="1"/>
  <c r="A194" i="2" a="1"/>
  <c r="A194" i="2" s="1"/>
  <c r="A195" i="2" a="1"/>
  <c r="A195" i="2" s="1"/>
  <c r="A196" i="2" a="1"/>
  <c r="A196" i="2" s="1"/>
  <c r="A197" i="2" a="1"/>
  <c r="A197" i="2" s="1"/>
  <c r="A198" i="2" a="1"/>
  <c r="A198" i="2" s="1"/>
  <c r="A199" i="2" a="1"/>
  <c r="A199" i="2" s="1"/>
  <c r="A200" i="2" a="1"/>
  <c r="A200" i="2" s="1"/>
  <c r="A201" i="2" a="1"/>
  <c r="A201" i="2" s="1"/>
  <c r="A202" i="2" a="1"/>
  <c r="A202" i="2" s="1"/>
  <c r="A203" i="2" a="1"/>
  <c r="A203" i="2" s="1"/>
  <c r="A204" i="2" a="1"/>
  <c r="A204" i="2" s="1"/>
  <c r="A205" i="2" a="1"/>
  <c r="A205" i="2" s="1"/>
  <c r="A206" i="2" a="1"/>
  <c r="A206" i="2" s="1"/>
  <c r="A207" i="2" a="1"/>
  <c r="A207" i="2" s="1"/>
  <c r="A208" i="2" a="1"/>
  <c r="A208" i="2" s="1"/>
  <c r="A209" i="2" a="1"/>
  <c r="A209" i="2" s="1"/>
  <c r="A210" i="2" a="1"/>
  <c r="A210" i="2" s="1"/>
  <c r="A211" i="2" a="1"/>
  <c r="A211" i="2" s="1"/>
  <c r="A212" i="2" a="1"/>
  <c r="A212" i="2" s="1"/>
  <c r="A213" i="2" a="1"/>
  <c r="A213" i="2" s="1"/>
  <c r="A214" i="2" a="1"/>
  <c r="A214" i="2" s="1"/>
  <c r="A215" i="2" a="1"/>
  <c r="A215" i="2" s="1"/>
  <c r="A216" i="2" a="1"/>
  <c r="A216" i="2" s="1"/>
  <c r="A217" i="2" a="1"/>
  <c r="A217" i="2" s="1"/>
  <c r="A218" i="2" a="1"/>
  <c r="A218" i="2" s="1"/>
  <c r="A219" i="2" a="1"/>
  <c r="A219" i="2" s="1"/>
  <c r="A220" i="2" a="1"/>
  <c r="A220" i="2" s="1"/>
  <c r="A221" i="2" a="1"/>
  <c r="A221" i="2" s="1"/>
  <c r="A222" i="2" a="1"/>
  <c r="A222" i="2" s="1"/>
  <c r="A223" i="2" a="1"/>
  <c r="A223" i="2" s="1"/>
  <c r="A224" i="2" a="1"/>
  <c r="A224" i="2" s="1"/>
  <c r="A225" i="2" a="1"/>
  <c r="A225" i="2" s="1"/>
  <c r="A226" i="2" a="1"/>
  <c r="A226" i="2" s="1"/>
  <c r="A227" i="2" a="1"/>
  <c r="A227" i="2" s="1"/>
  <c r="A228" i="2" a="1"/>
  <c r="A228" i="2" s="1"/>
  <c r="A229" i="2" a="1"/>
  <c r="A229" i="2" s="1"/>
  <c r="A230" i="2" a="1"/>
  <c r="A230" i="2" s="1"/>
  <c r="A231" i="2" a="1"/>
  <c r="A231" i="2" s="1"/>
  <c r="A232" i="2" a="1"/>
  <c r="A232" i="2" s="1"/>
  <c r="A233" i="2" a="1"/>
  <c r="A233" i="2" s="1"/>
  <c r="A234" i="2" a="1"/>
  <c r="A234" i="2" s="1"/>
  <c r="A235" i="2" a="1"/>
  <c r="A235" i="2" s="1"/>
  <c r="A236" i="2" a="1"/>
  <c r="A236" i="2" s="1"/>
  <c r="A237" i="2" a="1"/>
  <c r="A237" i="2" s="1"/>
  <c r="A238" i="2" a="1"/>
  <c r="A238" i="2" s="1"/>
  <c r="A239" i="2" a="1"/>
  <c r="A239" i="2" s="1"/>
  <c r="A240" i="2" a="1"/>
  <c r="A240" i="2" s="1"/>
  <c r="A241" i="2" a="1"/>
  <c r="A241" i="2" s="1"/>
  <c r="A242" i="2" a="1"/>
  <c r="A242" i="2" s="1"/>
  <c r="A243" i="2" a="1"/>
  <c r="A243" i="2" s="1"/>
  <c r="A244" i="2" a="1"/>
  <c r="A244" i="2" s="1"/>
  <c r="A2" i="2" a="1"/>
  <c r="A2" i="2" s="1"/>
  <c r="P81" i="2" l="1"/>
  <c r="P7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<sst xmlns="http://schemas.openxmlformats.org/spreadsheetml/2006/main" count="1113" uniqueCount="89">
  <si>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</si>
  <si>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</si>
  <si>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</si>
  <si>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</si>
  <si>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</si>
  <si>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</si>
  <si>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</si>
  <si>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</si>
  <si>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</si>
  <si>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</si>
  <si>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</si>
  <si>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</si>
  <si>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</si>
  <si>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</si>
  <si>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</si>
  <si>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</si>
  <si>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</si>
  <si>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</si>
  <si>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</si>
  <si>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</si>
  <si>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</si>
  <si>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</si>
  <si>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</si>
  <si>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</si>
  <si>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</si>
  <si>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</si>
  <si>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 xml:space="preserve"> Smoker	</t>
  </si>
  <si>
    <t xml:space="preserve"> Day </t>
  </si>
  <si>
    <t xml:space="preserve"> Time </t>
  </si>
  <si>
    <t xml:space="preserve"> 	size</t>
  </si>
  <si>
    <t xml:space="preserve"> total_bill</t>
  </si>
  <si>
    <t>Sex</t>
  </si>
  <si>
    <t xml:space="preserve">Independent Variables </t>
  </si>
  <si>
    <t>Tips</t>
  </si>
  <si>
    <t>Dependent Variable</t>
  </si>
  <si>
    <t>Regression Analysis</t>
  </si>
  <si>
    <t>The dependent variable is the one you're trying to predict, while the independent variables are the predictors</t>
  </si>
  <si>
    <t>Select the "Data" tab in the Excel ribbon.</t>
  </si>
  <si>
    <t>Click on "Data Analysis"</t>
  </si>
  <si>
    <t>Choose "Regression" from the list and click "OK".</t>
  </si>
  <si>
    <t>In the "Input Y Range", select the range of the dependent variable ("tip").</t>
  </si>
  <si>
    <t>In the "Input X Range", select the range of independent variables ("sex", "smoker", "day", "time", "size", "total_bill").</t>
  </si>
  <si>
    <t>Check the box for "Labels" if your data has column headers.</t>
  </si>
  <si>
    <t>Select the output options and Click "OK" to run the regression analysis.</t>
  </si>
  <si>
    <t>Converting Categorical Variables to Numeric</t>
  </si>
  <si>
    <t xml:space="preserve">Male </t>
  </si>
  <si>
    <t>sat</t>
  </si>
  <si>
    <t>sun</t>
  </si>
  <si>
    <t>lunch</t>
  </si>
  <si>
    <t>Legends for categorical values: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</si>
  <si>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</si>
  <si>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</si>
  <si>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</si>
  <si>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</si>
  <si>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</si>
  <si>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</si>
  <si>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</si>
  <si>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</si>
  <si>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</si>
  <si>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</si>
  <si>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</si>
  <si>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</si>
  <si>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</si>
  <si>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</si>
  <si>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</si>
  <si>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</si>
  <si>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</si>
  <si>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</si>
  <si>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</si>
  <si>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</si>
  <si>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</si>
  <si>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</si>
  <si>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</si>
  <si>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</si>
  <si>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Observation:</t>
  </si>
  <si>
    <t xml:space="preserve">P-value of Sex, Smoker, day, time  are greater than 0.05.				
</t>
  </si>
  <si>
    <t>Performing regression analysis using size and total bill as the only independent variables.</t>
  </si>
  <si>
    <t xml:space="preserve">2nd Regression Analysis </t>
  </si>
  <si>
    <t xml:space="preserve">Predictive Analysis </t>
  </si>
  <si>
    <t>Predicted Tip=Intercept+(Coefficient for Size×Size)+(Coefficient for Total Bill×Total Bill)</t>
  </si>
  <si>
    <t>Predicted Tip</t>
  </si>
  <si>
    <t>Calculating RMSE</t>
  </si>
  <si>
    <t>Squared Error = (Actual Tip - Predicted Tip)^2</t>
  </si>
  <si>
    <t>Squared Error</t>
  </si>
  <si>
    <t>mean of the squared errors = AVERAGE([range of cells containing squared errors])</t>
  </si>
  <si>
    <t>Mean  of the squared errors:</t>
  </si>
  <si>
    <t>RMSE = square root of the mean of the squared errors</t>
  </si>
  <si>
    <t>RMSE:</t>
  </si>
  <si>
    <t>Calculating Correlation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</si>
</sst>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0" fillId="4" borderId="0" xfId="0" applyFill="1" applyBorder="1" applyAlignment="1">
      <alignment horizontal="left" wrapText="1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1" fillId="3" borderId="2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R244"/>
  <sheetViews>
    <sheetView topLeftCell="H21" workbookViewId="0">
      <selection activeCell="N29" sqref="N29"/>
    </sheetView>
  </sheetViews>
  <sheetFormatPr defaultColWidth="13.44140625" defaultRowHeight="14.4" x14ac:dyDescent="0.3"/>
  <cols>
    <col min="10" max="10" width="20.6640625" bestFit="1" customWidth="1"/>
    <col min="11" max="11" width="46" bestFit="1" customWidth="1"/>
    <col min="13" max="13" width="20.6640625" bestFit="1" customWidth="1"/>
    <col min="14" max="14" width="17.88671875" bestFit="1" customWidth="1"/>
  </cols>
  <sheetData>
    <row r="1" spans="1:18" ht="15.6" x14ac:dyDescent="0.3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16</v>
      </c>
      <c r="G1" s="3" t="s">
        <v>15</v>
      </c>
    </row>
    <row r="2" spans="1:18" x14ac:dyDescent="0.3">
      <c r="A2" s="2" t="s">
        <v>3</v>
      </c>
      <c r="B2" s="2" t="s">
        <v>2</v>
      </c>
      <c r="C2" s="2" t="s">
        <v>9</v>
      </c>
      <c r="D2" s="2" t="s">
        <v>0</v>
      </c>
      <c r="E2" s="2">
        <v>2</v>
      </c>
      <c r="F2" s="2">
        <v>16.989999999999998</v>
      </c>
      <c r="G2" s="2">
        <v>1.01</v>
      </c>
    </row>
    <row r="3" spans="1:18" x14ac:dyDescent="0.3">
      <c r="A3" s="2" t="s">
        <v>5</v>
      </c>
      <c r="B3" s="2" t="s">
        <v>2</v>
      </c>
      <c r="C3" s="2" t="s">
        <v>9</v>
      </c>
      <c r="D3" s="2" t="s">
        <v>0</v>
      </c>
      <c r="E3" s="2">
        <v>3</v>
      </c>
      <c r="F3" s="2">
        <v>10.34</v>
      </c>
      <c r="G3" s="2">
        <v>1.66</v>
      </c>
      <c r="J3" s="1" t="s">
        <v>17</v>
      </c>
      <c r="K3" s="1" t="s">
        <v>18</v>
      </c>
      <c r="M3" s="4" t="s">
        <v>32</v>
      </c>
      <c r="N3" s="4" t="s">
        <v>34</v>
      </c>
    </row>
    <row r="4" spans="1:18" x14ac:dyDescent="0.3">
      <c r="A4" s="2" t="s">
        <v>5</v>
      </c>
      <c r="B4" s="2" t="s">
        <v>2</v>
      </c>
      <c r="C4" s="2" t="s">
        <v>9</v>
      </c>
      <c r="D4" s="2" t="s">
        <v>0</v>
      </c>
      <c r="E4" s="2">
        <v>3</v>
      </c>
      <c r="F4" s="2">
        <v>21.01</v>
      </c>
      <c r="G4" s="2">
        <v>3.5</v>
      </c>
      <c r="J4" s="1" t="s">
        <v>13</v>
      </c>
      <c r="K4" s="1" t="s">
        <v>24</v>
      </c>
      <c r="M4" s="2" t="s">
        <v>31</v>
      </c>
      <c r="N4" s="2" t="s">
        <v>33</v>
      </c>
      <c r="P4" s="5" t="s">
        <v>36</v>
      </c>
      <c r="Q4" s="5"/>
      <c r="R4" s="5"/>
    </row>
    <row r="5" spans="1:18" x14ac:dyDescent="0.3">
      <c r="A5" s="2" t="s">
        <v>5</v>
      </c>
      <c r="B5" s="2" t="s">
        <v>2</v>
      </c>
      <c r="C5" s="2" t="s">
        <v>9</v>
      </c>
      <c r="D5" s="2" t="s">
        <v>0</v>
      </c>
      <c r="E5" s="2">
        <v>2</v>
      </c>
      <c r="F5" s="2">
        <v>23.68</v>
      </c>
      <c r="G5" s="2">
        <v>3.31</v>
      </c>
      <c r="J5" s="1" t="s">
        <v>12</v>
      </c>
      <c r="K5" s="1" t="s">
        <v>19</v>
      </c>
      <c r="M5" s="2" t="s">
        <v>26</v>
      </c>
      <c r="N5" s="2"/>
      <c r="P5" s="5"/>
      <c r="Q5" s="5"/>
      <c r="R5" s="5"/>
    </row>
    <row r="6" spans="1:18" x14ac:dyDescent="0.3">
      <c r="A6" s="2" t="s">
        <v>3</v>
      </c>
      <c r="B6" s="2" t="s">
        <v>2</v>
      </c>
      <c r="C6" s="2" t="s">
        <v>9</v>
      </c>
      <c r="D6" s="2" t="s">
        <v>0</v>
      </c>
      <c r="E6" s="2">
        <v>4</v>
      </c>
      <c r="F6" s="2">
        <v>24.59</v>
      </c>
      <c r="G6" s="2">
        <v>3.61</v>
      </c>
      <c r="J6" s="1" t="s">
        <v>11</v>
      </c>
      <c r="K6" s="1" t="s">
        <v>25</v>
      </c>
      <c r="M6" s="2" t="s">
        <v>27</v>
      </c>
      <c r="N6" s="2"/>
      <c r="P6" s="5"/>
      <c r="Q6" s="5"/>
      <c r="R6" s="5"/>
    </row>
    <row r="7" spans="1:18" x14ac:dyDescent="0.3">
      <c r="A7" s="2" t="s">
        <v>5</v>
      </c>
      <c r="B7" s="2" t="s">
        <v>2</v>
      </c>
      <c r="C7" s="2" t="s">
        <v>9</v>
      </c>
      <c r="D7" s="2" t="s">
        <v>0</v>
      </c>
      <c r="E7" s="2">
        <v>4</v>
      </c>
      <c r="F7" s="2">
        <v>25.29</v>
      </c>
      <c r="G7" s="2">
        <v>4.71</v>
      </c>
      <c r="J7" s="1" t="s">
        <v>10</v>
      </c>
      <c r="K7" s="1" t="s">
        <v>20</v>
      </c>
      <c r="M7" s="2" t="s">
        <v>28</v>
      </c>
      <c r="N7" s="2"/>
    </row>
    <row r="8" spans="1:18" x14ac:dyDescent="0.3">
      <c r="A8" s="2" t="s">
        <v>5</v>
      </c>
      <c r="B8" s="2" t="s">
        <v>2</v>
      </c>
      <c r="C8" s="2" t="s">
        <v>9</v>
      </c>
      <c r="D8" s="2" t="s">
        <v>0</v>
      </c>
      <c r="E8" s="2">
        <v>2</v>
      </c>
      <c r="F8" s="2">
        <v>8.77</v>
      </c>
      <c r="G8" s="2">
        <v>2</v>
      </c>
      <c r="J8" s="1" t="s">
        <v>21</v>
      </c>
      <c r="K8" s="1" t="s">
        <v>22</v>
      </c>
      <c r="M8" s="2" t="s">
        <v>29</v>
      </c>
      <c r="N8" s="2"/>
    </row>
    <row r="9" spans="1:18" x14ac:dyDescent="0.3">
      <c r="A9" s="2" t="s">
        <v>5</v>
      </c>
      <c r="B9" s="2" t="s">
        <v>2</v>
      </c>
      <c r="C9" s="2" t="s">
        <v>9</v>
      </c>
      <c r="D9" s="2" t="s">
        <v>0</v>
      </c>
      <c r="E9" s="2">
        <v>4</v>
      </c>
      <c r="F9" s="2">
        <v>26.88</v>
      </c>
      <c r="G9" s="2">
        <v>3.12</v>
      </c>
      <c r="J9" s="1" t="s">
        <v>15</v>
      </c>
      <c r="K9" s="1" t="s">
        <v>23</v>
      </c>
      <c r="M9" s="2" t="s">
        <v>30</v>
      </c>
      <c r="N9" s="2"/>
    </row>
    <row r="10" spans="1:18" x14ac:dyDescent="0.3">
      <c r="A10" s="2" t="s">
        <v>5</v>
      </c>
      <c r="B10" s="2" t="s">
        <v>2</v>
      </c>
      <c r="C10" s="2" t="s">
        <v>9</v>
      </c>
      <c r="D10" s="2" t="s">
        <v>0</v>
      </c>
      <c r="E10" s="2">
        <v>2</v>
      </c>
      <c r="F10" s="2">
        <v>15.04</v>
      </c>
      <c r="G10" s="2">
        <v>1.96</v>
      </c>
    </row>
    <row r="11" spans="1:18" x14ac:dyDescent="0.3">
      <c r="A11" s="2" t="s">
        <v>5</v>
      </c>
      <c r="B11" s="2" t="s">
        <v>2</v>
      </c>
      <c r="C11" s="2" t="s">
        <v>9</v>
      </c>
      <c r="D11" s="2" t="s">
        <v>0</v>
      </c>
      <c r="E11" s="2">
        <v>2</v>
      </c>
      <c r="F11" s="2">
        <v>14.78</v>
      </c>
      <c r="G11" s="2">
        <v>3.23</v>
      </c>
    </row>
    <row r="12" spans="1:18" x14ac:dyDescent="0.3">
      <c r="A12" s="2" t="s">
        <v>5</v>
      </c>
      <c r="B12" s="2" t="s">
        <v>2</v>
      </c>
      <c r="C12" s="2" t="s">
        <v>9</v>
      </c>
      <c r="D12" s="2" t="s">
        <v>0</v>
      </c>
      <c r="E12" s="2">
        <v>2</v>
      </c>
      <c r="F12" s="2">
        <v>10.27</v>
      </c>
      <c r="G12" s="2">
        <v>1.71</v>
      </c>
      <c r="J12" s="12" t="s">
        <v>44</v>
      </c>
      <c r="K12" s="13"/>
      <c r="L12" s="13"/>
      <c r="M12" s="13"/>
    </row>
    <row r="13" spans="1:18" x14ac:dyDescent="0.3">
      <c r="A13" s="2" t="s">
        <v>3</v>
      </c>
      <c r="B13" s="2" t="s">
        <v>2</v>
      </c>
      <c r="C13" s="2" t="s">
        <v>9</v>
      </c>
      <c r="D13" s="2" t="s">
        <v>0</v>
      </c>
      <c r="E13" s="2">
        <v>4</v>
      </c>
      <c r="F13" s="2">
        <v>35.26</v>
      </c>
      <c r="G13" s="2">
        <v>5</v>
      </c>
    </row>
    <row r="14" spans="1:18" x14ac:dyDescent="0.3">
      <c r="A14" s="2" t="s">
        <v>5</v>
      </c>
      <c r="B14" s="2" t="s">
        <v>2</v>
      </c>
      <c r="C14" s="2" t="s">
        <v>9</v>
      </c>
      <c r="D14" s="2" t="s">
        <v>0</v>
      </c>
      <c r="E14" s="2">
        <v>2</v>
      </c>
      <c r="F14" s="2">
        <v>15.42</v>
      </c>
      <c r="G14" s="2">
        <v>1.57</v>
      </c>
      <c r="J14" s="9" t="s">
        <v>49</v>
      </c>
    </row>
    <row r="15" spans="1:18" x14ac:dyDescent="0.3">
      <c r="A15" s="2" t="s">
        <v>5</v>
      </c>
      <c r="B15" s="2" t="s">
        <v>2</v>
      </c>
      <c r="C15" s="2" t="s">
        <v>9</v>
      </c>
      <c r="D15" s="2" t="s">
        <v>0</v>
      </c>
      <c r="E15" s="2">
        <v>4</v>
      </c>
      <c r="F15" s="2">
        <v>18.43</v>
      </c>
      <c r="G15" s="2">
        <v>3</v>
      </c>
    </row>
    <row r="16" spans="1:18" x14ac:dyDescent="0.3">
      <c r="A16" s="2" t="s">
        <v>3</v>
      </c>
      <c r="B16" s="2" t="s">
        <v>2</v>
      </c>
      <c r="C16" s="2" t="s">
        <v>9</v>
      </c>
      <c r="D16" s="2" t="s">
        <v>0</v>
      </c>
      <c r="E16" s="2">
        <v>2</v>
      </c>
      <c r="F16" s="2">
        <v>14.83</v>
      </c>
      <c r="G16" s="2">
        <v>3.02</v>
      </c>
      <c r="J16" s="10" t="s">
        <v>14</v>
      </c>
      <c r="K16" s="11" t="s">
        <v>45</v>
      </c>
      <c r="L16" s="11">
        <v>0</v>
      </c>
    </row>
    <row r="17" spans="1:13" x14ac:dyDescent="0.3">
      <c r="A17" s="2" t="s">
        <v>5</v>
      </c>
      <c r="B17" s="2" t="s">
        <v>2</v>
      </c>
      <c r="C17" s="2" t="s">
        <v>9</v>
      </c>
      <c r="D17" s="2" t="s">
        <v>0</v>
      </c>
      <c r="E17" s="2">
        <v>2</v>
      </c>
      <c r="F17" s="2">
        <v>21.58</v>
      </c>
      <c r="G17" s="2">
        <v>3.92</v>
      </c>
      <c r="J17" s="10"/>
      <c r="K17" s="11" t="s">
        <v>3</v>
      </c>
      <c r="L17" s="11">
        <v>1</v>
      </c>
    </row>
    <row r="18" spans="1:13" x14ac:dyDescent="0.3">
      <c r="A18" s="2" t="s">
        <v>3</v>
      </c>
      <c r="B18" s="2" t="s">
        <v>2</v>
      </c>
      <c r="C18" s="2" t="s">
        <v>9</v>
      </c>
      <c r="D18" s="2" t="s">
        <v>0</v>
      </c>
      <c r="E18" s="2">
        <v>3</v>
      </c>
      <c r="F18" s="2">
        <v>10.33</v>
      </c>
      <c r="G18" s="2">
        <v>1.67</v>
      </c>
      <c r="J18" s="10" t="s">
        <v>13</v>
      </c>
      <c r="K18" s="11" t="s">
        <v>2</v>
      </c>
      <c r="L18" s="11">
        <v>0</v>
      </c>
    </row>
    <row r="19" spans="1:13" x14ac:dyDescent="0.3">
      <c r="A19" s="2" t="s">
        <v>5</v>
      </c>
      <c r="B19" s="2" t="s">
        <v>2</v>
      </c>
      <c r="C19" s="2" t="s">
        <v>9</v>
      </c>
      <c r="D19" s="2" t="s">
        <v>0</v>
      </c>
      <c r="E19" s="2">
        <v>3</v>
      </c>
      <c r="F19" s="2">
        <v>16.29</v>
      </c>
      <c r="G19" s="2">
        <v>3.71</v>
      </c>
      <c r="J19" s="10"/>
      <c r="K19" s="11" t="s">
        <v>6</v>
      </c>
      <c r="L19" s="11">
        <v>1</v>
      </c>
    </row>
    <row r="20" spans="1:13" ht="14.4" customHeight="1" x14ac:dyDescent="0.3">
      <c r="A20" s="2" t="s">
        <v>3</v>
      </c>
      <c r="B20" s="2" t="s">
        <v>2</v>
      </c>
      <c r="C20" s="2" t="s">
        <v>9</v>
      </c>
      <c r="D20" s="2" t="s">
        <v>0</v>
      </c>
      <c r="E20" s="2">
        <v>3</v>
      </c>
      <c r="F20" s="2">
        <v>16.97</v>
      </c>
      <c r="G20" s="2">
        <v>3.5</v>
      </c>
      <c r="J20" s="10" t="s">
        <v>12</v>
      </c>
      <c r="K20" s="11" t="s">
        <v>1</v>
      </c>
      <c r="L20" s="11">
        <v>0</v>
      </c>
    </row>
    <row r="21" spans="1:13" x14ac:dyDescent="0.3">
      <c r="A21" s="2" t="s">
        <v>5</v>
      </c>
      <c r="B21" s="2" t="s">
        <v>2</v>
      </c>
      <c r="C21" s="2" t="s">
        <v>4</v>
      </c>
      <c r="D21" s="2" t="s">
        <v>0</v>
      </c>
      <c r="E21" s="2">
        <v>3</v>
      </c>
      <c r="F21" s="2">
        <v>20.65</v>
      </c>
      <c r="G21" s="2">
        <v>3.35</v>
      </c>
      <c r="J21" s="10"/>
      <c r="K21" s="11" t="s">
        <v>8</v>
      </c>
      <c r="L21" s="11">
        <v>1</v>
      </c>
    </row>
    <row r="22" spans="1:13" ht="14.4" customHeight="1" x14ac:dyDescent="0.3">
      <c r="A22" s="2" t="s">
        <v>5</v>
      </c>
      <c r="B22" s="2" t="s">
        <v>2</v>
      </c>
      <c r="C22" s="2" t="s">
        <v>4</v>
      </c>
      <c r="D22" s="2" t="s">
        <v>0</v>
      </c>
      <c r="E22" s="2">
        <v>2</v>
      </c>
      <c r="F22" s="2">
        <v>17.920000000000002</v>
      </c>
      <c r="G22" s="2">
        <v>4.08</v>
      </c>
      <c r="J22" s="10"/>
      <c r="K22" s="11" t="s">
        <v>46</v>
      </c>
      <c r="L22" s="11">
        <v>2</v>
      </c>
    </row>
    <row r="23" spans="1:13" ht="14.4" customHeight="1" x14ac:dyDescent="0.3">
      <c r="A23" s="2" t="s">
        <v>3</v>
      </c>
      <c r="B23" s="2" t="s">
        <v>2</v>
      </c>
      <c r="C23" s="2" t="s">
        <v>4</v>
      </c>
      <c r="D23" s="2" t="s">
        <v>0</v>
      </c>
      <c r="E23" s="2">
        <v>2</v>
      </c>
      <c r="F23" s="2">
        <v>20.29</v>
      </c>
      <c r="G23" s="2">
        <v>2.75</v>
      </c>
      <c r="J23" s="10"/>
      <c r="K23" s="11" t="s">
        <v>47</v>
      </c>
      <c r="L23" s="11">
        <v>3</v>
      </c>
    </row>
    <row r="24" spans="1:13" ht="14.4" customHeight="1" x14ac:dyDescent="0.3">
      <c r="A24" s="2" t="s">
        <v>3</v>
      </c>
      <c r="B24" s="2" t="s">
        <v>2</v>
      </c>
      <c r="C24" s="2" t="s">
        <v>4</v>
      </c>
      <c r="D24" s="2" t="s">
        <v>0</v>
      </c>
      <c r="E24" s="2">
        <v>2</v>
      </c>
      <c r="F24" s="2">
        <v>15.77</v>
      </c>
      <c r="G24" s="2">
        <v>2.23</v>
      </c>
      <c r="J24" s="10" t="s">
        <v>11</v>
      </c>
      <c r="K24" s="11" t="s">
        <v>0</v>
      </c>
      <c r="L24" s="11">
        <v>0</v>
      </c>
    </row>
    <row r="25" spans="1:13" ht="14.4" customHeight="1" x14ac:dyDescent="0.3">
      <c r="A25" s="2" t="s">
        <v>5</v>
      </c>
      <c r="B25" s="2" t="s">
        <v>2</v>
      </c>
      <c r="C25" s="2" t="s">
        <v>4</v>
      </c>
      <c r="D25" s="2" t="s">
        <v>0</v>
      </c>
      <c r="E25" s="2">
        <v>4</v>
      </c>
      <c r="F25" s="2">
        <v>39.42</v>
      </c>
      <c r="G25" s="2">
        <v>7.58</v>
      </c>
      <c r="J25" s="10"/>
      <c r="K25" s="11" t="s">
        <v>48</v>
      </c>
      <c r="L25" s="11">
        <v>1</v>
      </c>
    </row>
    <row r="26" spans="1:13" ht="14.4" customHeight="1" x14ac:dyDescent="0.3">
      <c r="A26" s="2" t="s">
        <v>5</v>
      </c>
      <c r="B26" s="2" t="s">
        <v>2</v>
      </c>
      <c r="C26" s="2" t="s">
        <v>4</v>
      </c>
      <c r="D26" s="2" t="s">
        <v>0</v>
      </c>
      <c r="E26" s="2">
        <v>2</v>
      </c>
      <c r="F26" s="2">
        <v>19.82</v>
      </c>
      <c r="G26" s="2">
        <v>3.18</v>
      </c>
    </row>
    <row r="27" spans="1:13" x14ac:dyDescent="0.3">
      <c r="A27" s="2" t="s">
        <v>5</v>
      </c>
      <c r="B27" s="2" t="s">
        <v>2</v>
      </c>
      <c r="C27" s="2" t="s">
        <v>4</v>
      </c>
      <c r="D27" s="2" t="s">
        <v>0</v>
      </c>
      <c r="E27" s="2">
        <v>4</v>
      </c>
      <c r="F27" s="2">
        <v>17.809999999999999</v>
      </c>
      <c r="G27" s="2">
        <v>2.34</v>
      </c>
      <c r="J27" s="12" t="s">
        <v>88</v>
      </c>
      <c r="K27" s="13"/>
      <c r="L27" s="13"/>
      <c r="M27" s="13"/>
    </row>
    <row r="28" spans="1:13" x14ac:dyDescent="0.3">
      <c r="A28" s="2" t="s">
        <v>5</v>
      </c>
      <c r="B28" s="2" t="s">
        <v>2</v>
      </c>
      <c r="C28" s="2" t="s">
        <v>4</v>
      </c>
      <c r="D28" s="2" t="s">
        <v>0</v>
      </c>
      <c r="E28" s="2">
        <v>2</v>
      </c>
      <c r="F28" s="2">
        <v>13.37</v>
      </c>
      <c r="G28" s="2">
        <v>2</v>
      </c>
    </row>
    <row r="29" spans="1:13" ht="15.6" x14ac:dyDescent="0.3">
      <c r="A29" s="2" t="s">
        <v>5</v>
      </c>
      <c r="B29" s="2" t="s">
        <v>2</v>
      </c>
      <c r="C29" s="2" t="s">
        <v>4</v>
      </c>
      <c r="D29" s="2" t="s">
        <v>0</v>
      </c>
      <c r="E29" s="2">
        <v>2</v>
      </c>
      <c r="F29" s="2">
        <v>12.69</v>
      </c>
      <c r="G29" s="2">
        <v>2</v>
      </c>
      <c r="J29" s="3" t="s">
        <v>14</v>
      </c>
      <c r="K29" s="11">
        <f>CORREL('categorical values'!G1:G244, 'categorical values'!A1:A244)</f>
        <v>-8.5273975201494628E-2</v>
      </c>
    </row>
    <row r="30" spans="1:13" ht="15.6" x14ac:dyDescent="0.3">
      <c r="A30" s="2" t="s">
        <v>5</v>
      </c>
      <c r="B30" s="2" t="s">
        <v>2</v>
      </c>
      <c r="C30" s="2" t="s">
        <v>4</v>
      </c>
      <c r="D30" s="2" t="s">
        <v>0</v>
      </c>
      <c r="E30" s="2">
        <v>2</v>
      </c>
      <c r="F30" s="2">
        <v>21.7</v>
      </c>
      <c r="G30" s="2">
        <v>4.3</v>
      </c>
      <c r="J30" s="3" t="s">
        <v>13</v>
      </c>
      <c r="K30" s="11">
        <f>CORREL('categorical values'!G1:G244, 'categorical values'!B1:B244)</f>
        <v>9.7627499908010239E-3</v>
      </c>
    </row>
    <row r="31" spans="1:13" ht="15.6" x14ac:dyDescent="0.3">
      <c r="A31" s="2" t="s">
        <v>3</v>
      </c>
      <c r="B31" s="2" t="s">
        <v>2</v>
      </c>
      <c r="C31" s="2" t="s">
        <v>4</v>
      </c>
      <c r="D31" s="2" t="s">
        <v>0</v>
      </c>
      <c r="E31" s="2">
        <v>2</v>
      </c>
      <c r="F31" s="2">
        <v>19.649999999999999</v>
      </c>
      <c r="G31" s="2">
        <v>3</v>
      </c>
      <c r="J31" s="3" t="s">
        <v>12</v>
      </c>
      <c r="K31" s="11">
        <f>CORREL('categorical values'!G1:G244, 'categorical values'!C1:C244)</f>
        <v>0.13179752636389336</v>
      </c>
    </row>
    <row r="32" spans="1:13" ht="15.6" x14ac:dyDescent="0.3">
      <c r="A32" s="2" t="s">
        <v>5</v>
      </c>
      <c r="B32" s="2" t="s">
        <v>2</v>
      </c>
      <c r="C32" s="2" t="s">
        <v>4</v>
      </c>
      <c r="D32" s="2" t="s">
        <v>0</v>
      </c>
      <c r="E32" s="2">
        <v>2</v>
      </c>
      <c r="F32" s="2">
        <v>9.5500000000000007</v>
      </c>
      <c r="G32" s="2">
        <v>1.45</v>
      </c>
      <c r="J32" s="3" t="s">
        <v>11</v>
      </c>
      <c r="K32" s="11">
        <f>CORREL('categorical values'!G1:G244, 'categorical values'!D1:D244)</f>
        <v>-0.117596390271059</v>
      </c>
    </row>
    <row r="33" spans="1:14" ht="15.6" x14ac:dyDescent="0.3">
      <c r="A33" s="2" t="s">
        <v>5</v>
      </c>
      <c r="B33" s="2" t="s">
        <v>2</v>
      </c>
      <c r="C33" s="2" t="s">
        <v>4</v>
      </c>
      <c r="D33" s="2" t="s">
        <v>0</v>
      </c>
      <c r="E33" s="2">
        <v>4</v>
      </c>
      <c r="F33" s="2">
        <v>18.350000000000001</v>
      </c>
      <c r="G33" s="2">
        <v>2.5</v>
      </c>
      <c r="J33" s="3" t="s">
        <v>10</v>
      </c>
      <c r="K33" s="11">
        <f>CORREL('categorical values'!G1:G244, 'categorical values'!E1:E244)</f>
        <v>0.48840039467488378</v>
      </c>
    </row>
    <row r="34" spans="1:14" ht="15.6" x14ac:dyDescent="0.3">
      <c r="A34" s="2" t="s">
        <v>3</v>
      </c>
      <c r="B34" s="2" t="s">
        <v>2</v>
      </c>
      <c r="C34" s="2" t="s">
        <v>4</v>
      </c>
      <c r="D34" s="2" t="s">
        <v>0</v>
      </c>
      <c r="E34" s="2">
        <v>2</v>
      </c>
      <c r="F34" s="2">
        <v>15.06</v>
      </c>
      <c r="G34" s="2">
        <v>3</v>
      </c>
      <c r="J34" s="3" t="s">
        <v>16</v>
      </c>
      <c r="K34" s="11">
        <f>CORREL('categorical values'!G1:G244, 'categorical values'!F1:F244)</f>
        <v>0.6749978565456074</v>
      </c>
    </row>
    <row r="35" spans="1:14" x14ac:dyDescent="0.3">
      <c r="A35" s="2" t="s">
        <v>3</v>
      </c>
      <c r="B35" s="2" t="s">
        <v>2</v>
      </c>
      <c r="C35" s="2" t="s">
        <v>4</v>
      </c>
      <c r="D35" s="2" t="s">
        <v>0</v>
      </c>
      <c r="E35" s="2">
        <v>4</v>
      </c>
      <c r="F35" s="2">
        <v>20.69</v>
      </c>
      <c r="G35" s="2">
        <v>2.4500000000000002</v>
      </c>
    </row>
    <row r="36" spans="1:14" x14ac:dyDescent="0.3">
      <c r="A36" s="2" t="s">
        <v>5</v>
      </c>
      <c r="B36" s="2" t="s">
        <v>2</v>
      </c>
      <c r="C36" s="2" t="s">
        <v>4</v>
      </c>
      <c r="D36" s="2" t="s">
        <v>0</v>
      </c>
      <c r="E36" s="2">
        <v>2</v>
      </c>
      <c r="F36" s="2">
        <v>17.78</v>
      </c>
      <c r="G36" s="2">
        <v>3.27</v>
      </c>
    </row>
    <row r="37" spans="1:14" x14ac:dyDescent="0.3">
      <c r="A37" s="2" t="s">
        <v>5</v>
      </c>
      <c r="B37" s="2" t="s">
        <v>2</v>
      </c>
      <c r="C37" s="2" t="s">
        <v>4</v>
      </c>
      <c r="D37" s="2" t="s">
        <v>0</v>
      </c>
      <c r="E37" s="2">
        <v>3</v>
      </c>
      <c r="F37" s="2">
        <v>24.06</v>
      </c>
      <c r="G37" s="2">
        <v>3.6</v>
      </c>
      <c r="J37" s="6" t="s">
        <v>37</v>
      </c>
      <c r="K37" s="6"/>
      <c r="L37" s="6"/>
      <c r="M37" s="6"/>
      <c r="N37" s="6"/>
    </row>
    <row r="38" spans="1:14" x14ac:dyDescent="0.3">
      <c r="A38" s="2" t="s">
        <v>5</v>
      </c>
      <c r="B38" s="2" t="s">
        <v>2</v>
      </c>
      <c r="C38" s="2" t="s">
        <v>4</v>
      </c>
      <c r="D38" s="2" t="s">
        <v>0</v>
      </c>
      <c r="E38" s="2">
        <v>3</v>
      </c>
      <c r="F38" s="2">
        <v>16.309999999999999</v>
      </c>
      <c r="G38" s="2">
        <v>2</v>
      </c>
      <c r="J38" s="6" t="s">
        <v>38</v>
      </c>
      <c r="K38" s="6"/>
      <c r="L38" s="6"/>
      <c r="M38" s="6"/>
      <c r="N38" s="6"/>
    </row>
    <row r="39" spans="1:14" x14ac:dyDescent="0.3">
      <c r="A39" s="2" t="s">
        <v>3</v>
      </c>
      <c r="B39" s="2" t="s">
        <v>2</v>
      </c>
      <c r="C39" s="2" t="s">
        <v>4</v>
      </c>
      <c r="D39" s="2" t="s">
        <v>0</v>
      </c>
      <c r="E39" s="2">
        <v>3</v>
      </c>
      <c r="F39" s="2">
        <v>16.93</v>
      </c>
      <c r="G39" s="2">
        <v>3.07</v>
      </c>
      <c r="J39" s="6" t="s">
        <v>39</v>
      </c>
      <c r="K39" s="6"/>
      <c r="L39" s="6"/>
      <c r="M39" s="6"/>
      <c r="N39" s="6"/>
    </row>
    <row r="40" spans="1:14" x14ac:dyDescent="0.3">
      <c r="A40" s="2" t="s">
        <v>5</v>
      </c>
      <c r="B40" s="2" t="s">
        <v>2</v>
      </c>
      <c r="C40" s="2" t="s">
        <v>4</v>
      </c>
      <c r="D40" s="2" t="s">
        <v>0</v>
      </c>
      <c r="E40" s="2">
        <v>3</v>
      </c>
      <c r="F40" s="2">
        <v>18.690000000000001</v>
      </c>
      <c r="G40" s="2">
        <v>2.31</v>
      </c>
      <c r="J40" s="6" t="s">
        <v>40</v>
      </c>
      <c r="K40" s="6"/>
      <c r="L40" s="6"/>
      <c r="M40" s="6"/>
      <c r="N40" s="6"/>
    </row>
    <row r="41" spans="1:14" x14ac:dyDescent="0.3">
      <c r="A41" s="2" t="s">
        <v>5</v>
      </c>
      <c r="B41" s="2" t="s">
        <v>2</v>
      </c>
      <c r="C41" s="2" t="s">
        <v>4</v>
      </c>
      <c r="D41" s="2" t="s">
        <v>0</v>
      </c>
      <c r="E41" s="2">
        <v>3</v>
      </c>
      <c r="F41" s="2">
        <v>31.27</v>
      </c>
      <c r="G41" s="2">
        <v>5</v>
      </c>
      <c r="J41" s="6" t="s">
        <v>41</v>
      </c>
      <c r="K41" s="6"/>
      <c r="L41" s="6"/>
      <c r="M41" s="6"/>
      <c r="N41" s="6"/>
    </row>
    <row r="42" spans="1:14" x14ac:dyDescent="0.3">
      <c r="A42" s="2" t="s">
        <v>5</v>
      </c>
      <c r="B42" s="2" t="s">
        <v>2</v>
      </c>
      <c r="C42" s="2" t="s">
        <v>4</v>
      </c>
      <c r="D42" s="2" t="s">
        <v>0</v>
      </c>
      <c r="E42" s="2">
        <v>3</v>
      </c>
      <c r="F42" s="2">
        <v>16.04</v>
      </c>
      <c r="G42" s="2">
        <v>2.2400000000000002</v>
      </c>
      <c r="J42" s="6" t="s">
        <v>42</v>
      </c>
      <c r="K42" s="6"/>
      <c r="L42" s="6"/>
      <c r="M42" s="6"/>
      <c r="N42" s="6"/>
    </row>
    <row r="43" spans="1:14" x14ac:dyDescent="0.3">
      <c r="A43" s="2" t="s">
        <v>5</v>
      </c>
      <c r="B43" s="2" t="s">
        <v>2</v>
      </c>
      <c r="C43" s="2" t="s">
        <v>9</v>
      </c>
      <c r="D43" s="2" t="s">
        <v>0</v>
      </c>
      <c r="E43" s="2">
        <v>2</v>
      </c>
      <c r="F43" s="2">
        <v>17.46</v>
      </c>
      <c r="G43" s="2">
        <v>2.54</v>
      </c>
      <c r="J43" s="6" t="s">
        <v>43</v>
      </c>
      <c r="K43" s="6"/>
      <c r="L43" s="6"/>
      <c r="M43" s="6"/>
      <c r="N43" s="6"/>
    </row>
    <row r="44" spans="1:14" ht="14.4" customHeight="1" x14ac:dyDescent="0.3">
      <c r="A44" s="2" t="s">
        <v>5</v>
      </c>
      <c r="B44" s="2" t="s">
        <v>2</v>
      </c>
      <c r="C44" s="2" t="s">
        <v>9</v>
      </c>
      <c r="D44" s="2" t="s">
        <v>0</v>
      </c>
      <c r="E44" s="2">
        <v>2</v>
      </c>
      <c r="F44" s="2">
        <v>13.94</v>
      </c>
      <c r="G44" s="2">
        <v>3.06</v>
      </c>
    </row>
    <row r="45" spans="1:14" x14ac:dyDescent="0.3">
      <c r="A45" s="2" t="s">
        <v>5</v>
      </c>
      <c r="B45" s="2" t="s">
        <v>2</v>
      </c>
      <c r="C45" s="2" t="s">
        <v>9</v>
      </c>
      <c r="D45" s="2" t="s">
        <v>0</v>
      </c>
      <c r="E45" s="2">
        <v>2</v>
      </c>
      <c r="F45" s="2">
        <v>9.68</v>
      </c>
      <c r="G45" s="2">
        <v>1.32</v>
      </c>
    </row>
    <row r="46" spans="1:14" x14ac:dyDescent="0.3">
      <c r="A46" s="2" t="s">
        <v>5</v>
      </c>
      <c r="B46" s="2" t="s">
        <v>2</v>
      </c>
      <c r="C46" s="2" t="s">
        <v>9</v>
      </c>
      <c r="D46" s="2" t="s">
        <v>0</v>
      </c>
      <c r="E46" s="2">
        <v>4</v>
      </c>
      <c r="F46" s="2">
        <v>30.4</v>
      </c>
      <c r="G46" s="2">
        <v>5.6</v>
      </c>
    </row>
    <row r="47" spans="1:14" x14ac:dyDescent="0.3">
      <c r="A47" s="2" t="s">
        <v>5</v>
      </c>
      <c r="B47" s="2" t="s">
        <v>2</v>
      </c>
      <c r="C47" s="2" t="s">
        <v>9</v>
      </c>
      <c r="D47" s="2" t="s">
        <v>0</v>
      </c>
      <c r="E47" s="2">
        <v>2</v>
      </c>
      <c r="F47" s="2">
        <v>18.29</v>
      </c>
      <c r="G47" s="2">
        <v>3</v>
      </c>
    </row>
    <row r="48" spans="1:14" x14ac:dyDescent="0.3">
      <c r="A48" s="2" t="s">
        <v>5</v>
      </c>
      <c r="B48" s="2" t="s">
        <v>2</v>
      </c>
      <c r="C48" s="2" t="s">
        <v>9</v>
      </c>
      <c r="D48" s="2" t="s">
        <v>0</v>
      </c>
      <c r="E48" s="2">
        <v>2</v>
      </c>
      <c r="F48" s="2">
        <v>22.23</v>
      </c>
      <c r="G48" s="2">
        <v>5</v>
      </c>
    </row>
    <row r="49" spans="1:7" x14ac:dyDescent="0.3">
      <c r="A49" s="2" t="s">
        <v>5</v>
      </c>
      <c r="B49" s="2" t="s">
        <v>2</v>
      </c>
      <c r="C49" s="2" t="s">
        <v>9</v>
      </c>
      <c r="D49" s="2" t="s">
        <v>0</v>
      </c>
      <c r="E49" s="2">
        <v>4</v>
      </c>
      <c r="F49" s="2">
        <v>32.4</v>
      </c>
      <c r="G49" s="2">
        <v>6</v>
      </c>
    </row>
    <row r="50" spans="1:7" x14ac:dyDescent="0.3">
      <c r="A50" s="2" t="s">
        <v>5</v>
      </c>
      <c r="B50" s="2" t="s">
        <v>2</v>
      </c>
      <c r="C50" s="2" t="s">
        <v>9</v>
      </c>
      <c r="D50" s="2" t="s">
        <v>0</v>
      </c>
      <c r="E50" s="2">
        <v>3</v>
      </c>
      <c r="F50" s="2">
        <v>28.55</v>
      </c>
      <c r="G50" s="2">
        <v>2.0499999999999998</v>
      </c>
    </row>
    <row r="51" spans="1:7" x14ac:dyDescent="0.3">
      <c r="A51" s="2" t="s">
        <v>5</v>
      </c>
      <c r="B51" s="2" t="s">
        <v>2</v>
      </c>
      <c r="C51" s="2" t="s">
        <v>9</v>
      </c>
      <c r="D51" s="2" t="s">
        <v>0</v>
      </c>
      <c r="E51" s="2">
        <v>2</v>
      </c>
      <c r="F51" s="2">
        <v>18.04</v>
      </c>
      <c r="G51" s="2">
        <v>3</v>
      </c>
    </row>
    <row r="52" spans="1:7" x14ac:dyDescent="0.3">
      <c r="A52" s="2" t="s">
        <v>5</v>
      </c>
      <c r="B52" s="2" t="s">
        <v>2</v>
      </c>
      <c r="C52" s="2" t="s">
        <v>9</v>
      </c>
      <c r="D52" s="2" t="s">
        <v>0</v>
      </c>
      <c r="E52" s="2">
        <v>2</v>
      </c>
      <c r="F52" s="2">
        <v>12.54</v>
      </c>
      <c r="G52" s="2">
        <v>2.5</v>
      </c>
    </row>
    <row r="53" spans="1:7" x14ac:dyDescent="0.3">
      <c r="A53" s="2" t="s">
        <v>3</v>
      </c>
      <c r="B53" s="2" t="s">
        <v>2</v>
      </c>
      <c r="C53" s="2" t="s">
        <v>9</v>
      </c>
      <c r="D53" s="2" t="s">
        <v>0</v>
      </c>
      <c r="E53" s="2">
        <v>2</v>
      </c>
      <c r="F53" s="2">
        <v>10.29</v>
      </c>
      <c r="G53" s="2">
        <v>2.6</v>
      </c>
    </row>
    <row r="54" spans="1:7" x14ac:dyDescent="0.3">
      <c r="A54" s="2" t="s">
        <v>3</v>
      </c>
      <c r="B54" s="2" t="s">
        <v>2</v>
      </c>
      <c r="C54" s="2" t="s">
        <v>9</v>
      </c>
      <c r="D54" s="2" t="s">
        <v>0</v>
      </c>
      <c r="E54" s="2">
        <v>4</v>
      </c>
      <c r="F54" s="2">
        <v>34.81</v>
      </c>
      <c r="G54" s="2">
        <v>5.2</v>
      </c>
    </row>
    <row r="55" spans="1:7" x14ac:dyDescent="0.3">
      <c r="A55" s="2" t="s">
        <v>5</v>
      </c>
      <c r="B55" s="2" t="s">
        <v>2</v>
      </c>
      <c r="C55" s="2" t="s">
        <v>9</v>
      </c>
      <c r="D55" s="2" t="s">
        <v>0</v>
      </c>
      <c r="E55" s="2">
        <v>2</v>
      </c>
      <c r="F55" s="2">
        <v>9.94</v>
      </c>
      <c r="G55" s="2">
        <v>1.56</v>
      </c>
    </row>
    <row r="56" spans="1:7" x14ac:dyDescent="0.3">
      <c r="A56" s="2" t="s">
        <v>5</v>
      </c>
      <c r="B56" s="2" t="s">
        <v>2</v>
      </c>
      <c r="C56" s="2" t="s">
        <v>9</v>
      </c>
      <c r="D56" s="2" t="s">
        <v>0</v>
      </c>
      <c r="E56" s="2">
        <v>4</v>
      </c>
      <c r="F56" s="2">
        <v>25.56</v>
      </c>
      <c r="G56" s="2">
        <v>4.34</v>
      </c>
    </row>
    <row r="57" spans="1:7" x14ac:dyDescent="0.3">
      <c r="A57" s="2" t="s">
        <v>5</v>
      </c>
      <c r="B57" s="2" t="s">
        <v>2</v>
      </c>
      <c r="C57" s="2" t="s">
        <v>9</v>
      </c>
      <c r="D57" s="2" t="s">
        <v>0</v>
      </c>
      <c r="E57" s="2">
        <v>2</v>
      </c>
      <c r="F57" s="2">
        <v>19.489999999999998</v>
      </c>
      <c r="G57" s="2">
        <v>3.51</v>
      </c>
    </row>
    <row r="58" spans="1:7" x14ac:dyDescent="0.3">
      <c r="A58" s="2" t="s">
        <v>5</v>
      </c>
      <c r="B58" s="2" t="s">
        <v>6</v>
      </c>
      <c r="C58" s="2" t="s">
        <v>4</v>
      </c>
      <c r="D58" s="2" t="s">
        <v>0</v>
      </c>
      <c r="E58" s="2">
        <v>4</v>
      </c>
      <c r="F58" s="2">
        <v>38.01</v>
      </c>
      <c r="G58" s="2">
        <v>3</v>
      </c>
    </row>
    <row r="59" spans="1:7" x14ac:dyDescent="0.3">
      <c r="A59" s="2" t="s">
        <v>3</v>
      </c>
      <c r="B59" s="2" t="s">
        <v>2</v>
      </c>
      <c r="C59" s="2" t="s">
        <v>4</v>
      </c>
      <c r="D59" s="2" t="s">
        <v>0</v>
      </c>
      <c r="E59" s="2">
        <v>2</v>
      </c>
      <c r="F59" s="2">
        <v>26.41</v>
      </c>
      <c r="G59" s="2">
        <v>1.5</v>
      </c>
    </row>
    <row r="60" spans="1:7" x14ac:dyDescent="0.3">
      <c r="A60" s="2" t="s">
        <v>5</v>
      </c>
      <c r="B60" s="2" t="s">
        <v>6</v>
      </c>
      <c r="C60" s="2" t="s">
        <v>4</v>
      </c>
      <c r="D60" s="2" t="s">
        <v>0</v>
      </c>
      <c r="E60" s="2">
        <v>2</v>
      </c>
      <c r="F60" s="2">
        <v>11.24</v>
      </c>
      <c r="G60" s="2">
        <v>1.76</v>
      </c>
    </row>
    <row r="61" spans="1:7" x14ac:dyDescent="0.3">
      <c r="A61" s="2" t="s">
        <v>5</v>
      </c>
      <c r="B61" s="2" t="s">
        <v>2</v>
      </c>
      <c r="C61" s="2" t="s">
        <v>4</v>
      </c>
      <c r="D61" s="2" t="s">
        <v>0</v>
      </c>
      <c r="E61" s="2">
        <v>4</v>
      </c>
      <c r="F61" s="2">
        <v>48.27</v>
      </c>
      <c r="G61" s="2">
        <v>6.73</v>
      </c>
    </row>
    <row r="62" spans="1:7" x14ac:dyDescent="0.3">
      <c r="A62" s="2" t="s">
        <v>5</v>
      </c>
      <c r="B62" s="2" t="s">
        <v>6</v>
      </c>
      <c r="C62" s="2" t="s">
        <v>4</v>
      </c>
      <c r="D62" s="2" t="s">
        <v>0</v>
      </c>
      <c r="E62" s="2">
        <v>2</v>
      </c>
      <c r="F62" s="2">
        <v>20.29</v>
      </c>
      <c r="G62" s="2">
        <v>3.21</v>
      </c>
    </row>
    <row r="63" spans="1:7" x14ac:dyDescent="0.3">
      <c r="A63" s="2" t="s">
        <v>5</v>
      </c>
      <c r="B63" s="2" t="s">
        <v>6</v>
      </c>
      <c r="C63" s="2" t="s">
        <v>4</v>
      </c>
      <c r="D63" s="2" t="s">
        <v>0</v>
      </c>
      <c r="E63" s="2">
        <v>2</v>
      </c>
      <c r="F63" s="2">
        <v>13.81</v>
      </c>
      <c r="G63" s="2">
        <v>2</v>
      </c>
    </row>
    <row r="64" spans="1:7" x14ac:dyDescent="0.3">
      <c r="A64" s="2" t="s">
        <v>5</v>
      </c>
      <c r="B64" s="2" t="s">
        <v>6</v>
      </c>
      <c r="C64" s="2" t="s">
        <v>4</v>
      </c>
      <c r="D64" s="2" t="s">
        <v>0</v>
      </c>
      <c r="E64" s="2">
        <v>2</v>
      </c>
      <c r="F64" s="2">
        <v>11.02</v>
      </c>
      <c r="G64" s="2">
        <v>1.98</v>
      </c>
    </row>
    <row r="65" spans="1:7" x14ac:dyDescent="0.3">
      <c r="A65" s="2" t="s">
        <v>5</v>
      </c>
      <c r="B65" s="2" t="s">
        <v>6</v>
      </c>
      <c r="C65" s="2" t="s">
        <v>4</v>
      </c>
      <c r="D65" s="2" t="s">
        <v>0</v>
      </c>
      <c r="E65" s="2">
        <v>4</v>
      </c>
      <c r="F65" s="2">
        <v>18.29</v>
      </c>
      <c r="G65" s="2">
        <v>3.76</v>
      </c>
    </row>
    <row r="66" spans="1:7" x14ac:dyDescent="0.3">
      <c r="A66" s="2" t="s">
        <v>5</v>
      </c>
      <c r="B66" s="2" t="s">
        <v>2</v>
      </c>
      <c r="C66" s="2" t="s">
        <v>4</v>
      </c>
      <c r="D66" s="2" t="s">
        <v>0</v>
      </c>
      <c r="E66" s="2">
        <v>3</v>
      </c>
      <c r="F66" s="2">
        <v>17.59</v>
      </c>
      <c r="G66" s="2">
        <v>2.64</v>
      </c>
    </row>
    <row r="67" spans="1:7" x14ac:dyDescent="0.3">
      <c r="A67" s="2" t="s">
        <v>5</v>
      </c>
      <c r="B67" s="2" t="s">
        <v>2</v>
      </c>
      <c r="C67" s="2" t="s">
        <v>4</v>
      </c>
      <c r="D67" s="2" t="s">
        <v>0</v>
      </c>
      <c r="E67" s="2">
        <v>3</v>
      </c>
      <c r="F67" s="2">
        <v>20.079999999999998</v>
      </c>
      <c r="G67" s="2">
        <v>3.15</v>
      </c>
    </row>
    <row r="68" spans="1:7" x14ac:dyDescent="0.3">
      <c r="A68" s="2" t="s">
        <v>3</v>
      </c>
      <c r="B68" s="2" t="s">
        <v>2</v>
      </c>
      <c r="C68" s="2" t="s">
        <v>4</v>
      </c>
      <c r="D68" s="2" t="s">
        <v>0</v>
      </c>
      <c r="E68" s="2">
        <v>2</v>
      </c>
      <c r="F68" s="2">
        <v>16.45</v>
      </c>
      <c r="G68" s="2">
        <v>2.4700000000000002</v>
      </c>
    </row>
    <row r="69" spans="1:7" x14ac:dyDescent="0.3">
      <c r="A69" s="2" t="s">
        <v>3</v>
      </c>
      <c r="B69" s="2" t="s">
        <v>6</v>
      </c>
      <c r="C69" s="2" t="s">
        <v>4</v>
      </c>
      <c r="D69" s="2" t="s">
        <v>0</v>
      </c>
      <c r="E69" s="2">
        <v>1</v>
      </c>
      <c r="F69" s="2">
        <v>3.07</v>
      </c>
      <c r="G69" s="2">
        <v>1</v>
      </c>
    </row>
    <row r="70" spans="1:7" x14ac:dyDescent="0.3">
      <c r="A70" s="2" t="s">
        <v>5</v>
      </c>
      <c r="B70" s="2" t="s">
        <v>2</v>
      </c>
      <c r="C70" s="2" t="s">
        <v>4</v>
      </c>
      <c r="D70" s="2" t="s">
        <v>0</v>
      </c>
      <c r="E70" s="2">
        <v>2</v>
      </c>
      <c r="F70" s="2">
        <v>20.23</v>
      </c>
      <c r="G70" s="2">
        <v>2.0099999999999998</v>
      </c>
    </row>
    <row r="71" spans="1:7" x14ac:dyDescent="0.3">
      <c r="A71" s="2" t="s">
        <v>5</v>
      </c>
      <c r="B71" s="2" t="s">
        <v>6</v>
      </c>
      <c r="C71" s="2" t="s">
        <v>4</v>
      </c>
      <c r="D71" s="2" t="s">
        <v>0</v>
      </c>
      <c r="E71" s="2">
        <v>2</v>
      </c>
      <c r="F71" s="2">
        <v>15.01</v>
      </c>
      <c r="G71" s="2">
        <v>2.09</v>
      </c>
    </row>
    <row r="72" spans="1:7" x14ac:dyDescent="0.3">
      <c r="A72" s="2" t="s">
        <v>5</v>
      </c>
      <c r="B72" s="2" t="s">
        <v>2</v>
      </c>
      <c r="C72" s="2" t="s">
        <v>4</v>
      </c>
      <c r="D72" s="2" t="s">
        <v>0</v>
      </c>
      <c r="E72" s="2">
        <v>2</v>
      </c>
      <c r="F72" s="2">
        <v>12.02</v>
      </c>
      <c r="G72" s="2">
        <v>1.97</v>
      </c>
    </row>
    <row r="73" spans="1:7" x14ac:dyDescent="0.3">
      <c r="A73" s="2" t="s">
        <v>3</v>
      </c>
      <c r="B73" s="2" t="s">
        <v>2</v>
      </c>
      <c r="C73" s="2" t="s">
        <v>4</v>
      </c>
      <c r="D73" s="2" t="s">
        <v>0</v>
      </c>
      <c r="E73" s="2">
        <v>3</v>
      </c>
      <c r="F73" s="2">
        <v>17.07</v>
      </c>
      <c r="G73" s="2">
        <v>3</v>
      </c>
    </row>
    <row r="74" spans="1:7" x14ac:dyDescent="0.3">
      <c r="A74" s="2" t="s">
        <v>3</v>
      </c>
      <c r="B74" s="2" t="s">
        <v>6</v>
      </c>
      <c r="C74" s="2" t="s">
        <v>4</v>
      </c>
      <c r="D74" s="2" t="s">
        <v>0</v>
      </c>
      <c r="E74" s="2">
        <v>2</v>
      </c>
      <c r="F74" s="2">
        <v>26.86</v>
      </c>
      <c r="G74" s="2">
        <v>3.14</v>
      </c>
    </row>
    <row r="75" spans="1:7" x14ac:dyDescent="0.3">
      <c r="A75" s="2" t="s">
        <v>3</v>
      </c>
      <c r="B75" s="2" t="s">
        <v>6</v>
      </c>
      <c r="C75" s="2" t="s">
        <v>4</v>
      </c>
      <c r="D75" s="2" t="s">
        <v>0</v>
      </c>
      <c r="E75" s="2">
        <v>2</v>
      </c>
      <c r="F75" s="2">
        <v>25.28</v>
      </c>
      <c r="G75" s="2">
        <v>5</v>
      </c>
    </row>
    <row r="76" spans="1:7" x14ac:dyDescent="0.3">
      <c r="A76" s="2" t="s">
        <v>3</v>
      </c>
      <c r="B76" s="2" t="s">
        <v>2</v>
      </c>
      <c r="C76" s="2" t="s">
        <v>4</v>
      </c>
      <c r="D76" s="2" t="s">
        <v>0</v>
      </c>
      <c r="E76" s="2">
        <v>2</v>
      </c>
      <c r="F76" s="2">
        <v>14.73</v>
      </c>
      <c r="G76" s="2">
        <v>2.2000000000000002</v>
      </c>
    </row>
    <row r="77" spans="1:7" x14ac:dyDescent="0.3">
      <c r="A77" s="2" t="s">
        <v>5</v>
      </c>
      <c r="B77" s="2" t="s">
        <v>2</v>
      </c>
      <c r="C77" s="2" t="s">
        <v>4</v>
      </c>
      <c r="D77" s="2" t="s">
        <v>0</v>
      </c>
      <c r="E77" s="2">
        <v>2</v>
      </c>
      <c r="F77" s="2">
        <v>10.51</v>
      </c>
      <c r="G77" s="2">
        <v>1.25</v>
      </c>
    </row>
    <row r="78" spans="1:7" x14ac:dyDescent="0.3">
      <c r="A78" s="2" t="s">
        <v>5</v>
      </c>
      <c r="B78" s="2" t="s">
        <v>6</v>
      </c>
      <c r="C78" s="2" t="s">
        <v>4</v>
      </c>
      <c r="D78" s="2" t="s">
        <v>0</v>
      </c>
      <c r="E78" s="2">
        <v>2</v>
      </c>
      <c r="F78" s="2">
        <v>17.920000000000002</v>
      </c>
      <c r="G78" s="2">
        <v>3.08</v>
      </c>
    </row>
    <row r="79" spans="1:7" x14ac:dyDescent="0.3">
      <c r="A79" s="2" t="s">
        <v>5</v>
      </c>
      <c r="B79" s="2" t="s">
        <v>2</v>
      </c>
      <c r="C79" s="2" t="s">
        <v>1</v>
      </c>
      <c r="D79" s="2" t="s">
        <v>7</v>
      </c>
      <c r="E79" s="2">
        <v>4</v>
      </c>
      <c r="F79" s="2">
        <v>27.2</v>
      </c>
      <c r="G79" s="2">
        <v>4</v>
      </c>
    </row>
    <row r="80" spans="1:7" x14ac:dyDescent="0.3">
      <c r="A80" s="2" t="s">
        <v>5</v>
      </c>
      <c r="B80" s="2" t="s">
        <v>2</v>
      </c>
      <c r="C80" s="2" t="s">
        <v>1</v>
      </c>
      <c r="D80" s="2" t="s">
        <v>7</v>
      </c>
      <c r="E80" s="2">
        <v>2</v>
      </c>
      <c r="F80" s="2">
        <v>22.76</v>
      </c>
      <c r="G80" s="2">
        <v>3</v>
      </c>
    </row>
    <row r="81" spans="1:7" x14ac:dyDescent="0.3">
      <c r="A81" s="2" t="s">
        <v>5</v>
      </c>
      <c r="B81" s="2" t="s">
        <v>2</v>
      </c>
      <c r="C81" s="2" t="s">
        <v>1</v>
      </c>
      <c r="D81" s="2" t="s">
        <v>7</v>
      </c>
      <c r="E81" s="2">
        <v>2</v>
      </c>
      <c r="F81" s="2">
        <v>17.29</v>
      </c>
      <c r="G81" s="2">
        <v>2.71</v>
      </c>
    </row>
    <row r="82" spans="1:7" x14ac:dyDescent="0.3">
      <c r="A82" s="2" t="s">
        <v>5</v>
      </c>
      <c r="B82" s="2" t="s">
        <v>6</v>
      </c>
      <c r="C82" s="2" t="s">
        <v>1</v>
      </c>
      <c r="D82" s="2" t="s">
        <v>7</v>
      </c>
      <c r="E82" s="2">
        <v>2</v>
      </c>
      <c r="F82" s="2">
        <v>19.440000000000001</v>
      </c>
      <c r="G82" s="2">
        <v>3</v>
      </c>
    </row>
    <row r="83" spans="1:7" x14ac:dyDescent="0.3">
      <c r="A83" s="2" t="s">
        <v>5</v>
      </c>
      <c r="B83" s="2" t="s">
        <v>2</v>
      </c>
      <c r="C83" s="2" t="s">
        <v>1</v>
      </c>
      <c r="D83" s="2" t="s">
        <v>7</v>
      </c>
      <c r="E83" s="2">
        <v>2</v>
      </c>
      <c r="F83" s="2">
        <v>16.66</v>
      </c>
      <c r="G83" s="2">
        <v>3.4</v>
      </c>
    </row>
    <row r="84" spans="1:7" x14ac:dyDescent="0.3">
      <c r="A84" s="2" t="s">
        <v>3</v>
      </c>
      <c r="B84" s="2" t="s">
        <v>2</v>
      </c>
      <c r="C84" s="2" t="s">
        <v>1</v>
      </c>
      <c r="D84" s="2" t="s">
        <v>7</v>
      </c>
      <c r="E84" s="2">
        <v>1</v>
      </c>
      <c r="F84" s="2">
        <v>10.07</v>
      </c>
      <c r="G84" s="2">
        <v>1.83</v>
      </c>
    </row>
    <row r="85" spans="1:7" x14ac:dyDescent="0.3">
      <c r="A85" s="2" t="s">
        <v>5</v>
      </c>
      <c r="B85" s="2" t="s">
        <v>6</v>
      </c>
      <c r="C85" s="2" t="s">
        <v>1</v>
      </c>
      <c r="D85" s="2" t="s">
        <v>7</v>
      </c>
      <c r="E85" s="2">
        <v>2</v>
      </c>
      <c r="F85" s="2">
        <v>32.68</v>
      </c>
      <c r="G85" s="2">
        <v>5</v>
      </c>
    </row>
    <row r="86" spans="1:7" x14ac:dyDescent="0.3">
      <c r="A86" s="2" t="s">
        <v>5</v>
      </c>
      <c r="B86" s="2" t="s">
        <v>2</v>
      </c>
      <c r="C86" s="2" t="s">
        <v>1</v>
      </c>
      <c r="D86" s="2" t="s">
        <v>7</v>
      </c>
      <c r="E86" s="2">
        <v>2</v>
      </c>
      <c r="F86" s="2">
        <v>15.98</v>
      </c>
      <c r="G86" s="2">
        <v>2.0299999999999998</v>
      </c>
    </row>
    <row r="87" spans="1:7" x14ac:dyDescent="0.3">
      <c r="A87" s="2" t="s">
        <v>3</v>
      </c>
      <c r="B87" s="2" t="s">
        <v>2</v>
      </c>
      <c r="C87" s="2" t="s">
        <v>1</v>
      </c>
      <c r="D87" s="2" t="s">
        <v>7</v>
      </c>
      <c r="E87" s="2">
        <v>4</v>
      </c>
      <c r="F87" s="2">
        <v>34.83</v>
      </c>
      <c r="G87" s="2">
        <v>5.17</v>
      </c>
    </row>
    <row r="88" spans="1:7" x14ac:dyDescent="0.3">
      <c r="A88" s="2" t="s">
        <v>5</v>
      </c>
      <c r="B88" s="2" t="s">
        <v>2</v>
      </c>
      <c r="C88" s="2" t="s">
        <v>1</v>
      </c>
      <c r="D88" s="2" t="s">
        <v>7</v>
      </c>
      <c r="E88" s="2">
        <v>2</v>
      </c>
      <c r="F88" s="2">
        <v>13.03</v>
      </c>
      <c r="G88" s="2">
        <v>2</v>
      </c>
    </row>
    <row r="89" spans="1:7" x14ac:dyDescent="0.3">
      <c r="A89" s="2" t="s">
        <v>5</v>
      </c>
      <c r="B89" s="2" t="s">
        <v>2</v>
      </c>
      <c r="C89" s="2" t="s">
        <v>1</v>
      </c>
      <c r="D89" s="2" t="s">
        <v>7</v>
      </c>
      <c r="E89" s="2">
        <v>2</v>
      </c>
      <c r="F89" s="2">
        <v>18.28</v>
      </c>
      <c r="G89" s="2">
        <v>4</v>
      </c>
    </row>
    <row r="90" spans="1:7" x14ac:dyDescent="0.3">
      <c r="A90" s="2" t="s">
        <v>5</v>
      </c>
      <c r="B90" s="2" t="s">
        <v>2</v>
      </c>
      <c r="C90" s="2" t="s">
        <v>1</v>
      </c>
      <c r="D90" s="2" t="s">
        <v>7</v>
      </c>
      <c r="E90" s="2">
        <v>2</v>
      </c>
      <c r="F90" s="2">
        <v>24.71</v>
      </c>
      <c r="G90" s="2">
        <v>5.85</v>
      </c>
    </row>
    <row r="91" spans="1:7" x14ac:dyDescent="0.3">
      <c r="A91" s="2" t="s">
        <v>5</v>
      </c>
      <c r="B91" s="2" t="s">
        <v>2</v>
      </c>
      <c r="C91" s="2" t="s">
        <v>1</v>
      </c>
      <c r="D91" s="2" t="s">
        <v>7</v>
      </c>
      <c r="E91" s="2">
        <v>2</v>
      </c>
      <c r="F91" s="2">
        <v>21.16</v>
      </c>
      <c r="G91" s="2">
        <v>3</v>
      </c>
    </row>
    <row r="92" spans="1:7" x14ac:dyDescent="0.3">
      <c r="A92" s="2" t="s">
        <v>5</v>
      </c>
      <c r="B92" s="2" t="s">
        <v>6</v>
      </c>
      <c r="C92" s="2" t="s">
        <v>8</v>
      </c>
      <c r="D92" s="2" t="s">
        <v>0</v>
      </c>
      <c r="E92" s="2">
        <v>2</v>
      </c>
      <c r="F92" s="2">
        <v>28.97</v>
      </c>
      <c r="G92" s="2">
        <v>3</v>
      </c>
    </row>
    <row r="93" spans="1:7" x14ac:dyDescent="0.3">
      <c r="A93" s="2" t="s">
        <v>5</v>
      </c>
      <c r="B93" s="2" t="s">
        <v>2</v>
      </c>
      <c r="C93" s="2" t="s">
        <v>8</v>
      </c>
      <c r="D93" s="2" t="s">
        <v>0</v>
      </c>
      <c r="E93" s="2">
        <v>2</v>
      </c>
      <c r="F93" s="2">
        <v>22.49</v>
      </c>
      <c r="G93" s="2">
        <v>3.5</v>
      </c>
    </row>
    <row r="94" spans="1:7" x14ac:dyDescent="0.3">
      <c r="A94" s="2" t="s">
        <v>3</v>
      </c>
      <c r="B94" s="2" t="s">
        <v>6</v>
      </c>
      <c r="C94" s="2" t="s">
        <v>8</v>
      </c>
      <c r="D94" s="2" t="s">
        <v>0</v>
      </c>
      <c r="E94" s="2">
        <v>2</v>
      </c>
      <c r="F94" s="2">
        <v>5.75</v>
      </c>
      <c r="G94" s="2">
        <v>1</v>
      </c>
    </row>
    <row r="95" spans="1:7" x14ac:dyDescent="0.3">
      <c r="A95" s="2" t="s">
        <v>3</v>
      </c>
      <c r="B95" s="2" t="s">
        <v>6</v>
      </c>
      <c r="C95" s="2" t="s">
        <v>8</v>
      </c>
      <c r="D95" s="2" t="s">
        <v>0</v>
      </c>
      <c r="E95" s="2">
        <v>2</v>
      </c>
      <c r="F95" s="2">
        <v>16.32</v>
      </c>
      <c r="G95" s="2">
        <v>4.3</v>
      </c>
    </row>
    <row r="96" spans="1:7" x14ac:dyDescent="0.3">
      <c r="A96" s="2" t="s">
        <v>3</v>
      </c>
      <c r="B96" s="2" t="s">
        <v>2</v>
      </c>
      <c r="C96" s="2" t="s">
        <v>8</v>
      </c>
      <c r="D96" s="2" t="s">
        <v>0</v>
      </c>
      <c r="E96" s="2">
        <v>2</v>
      </c>
      <c r="F96" s="2">
        <v>22.75</v>
      </c>
      <c r="G96" s="2">
        <v>3.25</v>
      </c>
    </row>
    <row r="97" spans="1:7" x14ac:dyDescent="0.3">
      <c r="A97" s="2" t="s">
        <v>5</v>
      </c>
      <c r="B97" s="2" t="s">
        <v>6</v>
      </c>
      <c r="C97" s="2" t="s">
        <v>8</v>
      </c>
      <c r="D97" s="2" t="s">
        <v>0</v>
      </c>
      <c r="E97" s="2">
        <v>4</v>
      </c>
      <c r="F97" s="2">
        <v>40.17</v>
      </c>
      <c r="G97" s="2">
        <v>4.7300000000000004</v>
      </c>
    </row>
    <row r="98" spans="1:7" x14ac:dyDescent="0.3">
      <c r="A98" s="2" t="s">
        <v>5</v>
      </c>
      <c r="B98" s="2" t="s">
        <v>6</v>
      </c>
      <c r="C98" s="2" t="s">
        <v>8</v>
      </c>
      <c r="D98" s="2" t="s">
        <v>0</v>
      </c>
      <c r="E98" s="2">
        <v>2</v>
      </c>
      <c r="F98" s="2">
        <v>27.28</v>
      </c>
      <c r="G98" s="2">
        <v>4</v>
      </c>
    </row>
    <row r="99" spans="1:7" x14ac:dyDescent="0.3">
      <c r="A99" s="2" t="s">
        <v>5</v>
      </c>
      <c r="B99" s="2" t="s">
        <v>6</v>
      </c>
      <c r="C99" s="2" t="s">
        <v>8</v>
      </c>
      <c r="D99" s="2" t="s">
        <v>0</v>
      </c>
      <c r="E99" s="2">
        <v>2</v>
      </c>
      <c r="F99" s="2">
        <v>12.03</v>
      </c>
      <c r="G99" s="2">
        <v>1.5</v>
      </c>
    </row>
    <row r="100" spans="1:7" x14ac:dyDescent="0.3">
      <c r="A100" s="2" t="s">
        <v>5</v>
      </c>
      <c r="B100" s="2" t="s">
        <v>6</v>
      </c>
      <c r="C100" s="2" t="s">
        <v>8</v>
      </c>
      <c r="D100" s="2" t="s">
        <v>0</v>
      </c>
      <c r="E100" s="2">
        <v>2</v>
      </c>
      <c r="F100" s="2">
        <v>21.01</v>
      </c>
      <c r="G100" s="2">
        <v>3</v>
      </c>
    </row>
    <row r="101" spans="1:7" x14ac:dyDescent="0.3">
      <c r="A101" s="2" t="s">
        <v>5</v>
      </c>
      <c r="B101" s="2" t="s">
        <v>2</v>
      </c>
      <c r="C101" s="2" t="s">
        <v>8</v>
      </c>
      <c r="D101" s="2" t="s">
        <v>0</v>
      </c>
      <c r="E101" s="2">
        <v>2</v>
      </c>
      <c r="F101" s="2">
        <v>12.46</v>
      </c>
      <c r="G101" s="2">
        <v>1.5</v>
      </c>
    </row>
    <row r="102" spans="1:7" x14ac:dyDescent="0.3">
      <c r="A102" s="2" t="s">
        <v>3</v>
      </c>
      <c r="B102" s="2" t="s">
        <v>6</v>
      </c>
      <c r="C102" s="2" t="s">
        <v>8</v>
      </c>
      <c r="D102" s="2" t="s">
        <v>0</v>
      </c>
      <c r="E102" s="2">
        <v>2</v>
      </c>
      <c r="F102" s="2">
        <v>11.35</v>
      </c>
      <c r="G102" s="2">
        <v>2.5</v>
      </c>
    </row>
    <row r="103" spans="1:7" x14ac:dyDescent="0.3">
      <c r="A103" s="2" t="s">
        <v>3</v>
      </c>
      <c r="B103" s="2" t="s">
        <v>6</v>
      </c>
      <c r="C103" s="2" t="s">
        <v>8</v>
      </c>
      <c r="D103" s="2" t="s">
        <v>0</v>
      </c>
      <c r="E103" s="2">
        <v>2</v>
      </c>
      <c r="F103" s="2">
        <v>15.38</v>
      </c>
      <c r="G103" s="2">
        <v>3</v>
      </c>
    </row>
    <row r="104" spans="1:7" x14ac:dyDescent="0.3">
      <c r="A104" s="2" t="s">
        <v>3</v>
      </c>
      <c r="B104" s="2" t="s">
        <v>6</v>
      </c>
      <c r="C104" s="2" t="s">
        <v>4</v>
      </c>
      <c r="D104" s="2" t="s">
        <v>0</v>
      </c>
      <c r="E104" s="2">
        <v>3</v>
      </c>
      <c r="F104" s="2">
        <v>44.3</v>
      </c>
      <c r="G104" s="2">
        <v>2.5</v>
      </c>
    </row>
    <row r="105" spans="1:7" x14ac:dyDescent="0.3">
      <c r="A105" s="2" t="s">
        <v>3</v>
      </c>
      <c r="B105" s="2" t="s">
        <v>6</v>
      </c>
      <c r="C105" s="2" t="s">
        <v>4</v>
      </c>
      <c r="D105" s="2" t="s">
        <v>0</v>
      </c>
      <c r="E105" s="2">
        <v>2</v>
      </c>
      <c r="F105" s="2">
        <v>22.42</v>
      </c>
      <c r="G105" s="2">
        <v>3.48</v>
      </c>
    </row>
    <row r="106" spans="1:7" x14ac:dyDescent="0.3">
      <c r="A106" s="2" t="s">
        <v>3</v>
      </c>
      <c r="B106" s="2" t="s">
        <v>2</v>
      </c>
      <c r="C106" s="2" t="s">
        <v>4</v>
      </c>
      <c r="D106" s="2" t="s">
        <v>0</v>
      </c>
      <c r="E106" s="2">
        <v>2</v>
      </c>
      <c r="F106" s="2">
        <v>20.92</v>
      </c>
      <c r="G106" s="2">
        <v>4.08</v>
      </c>
    </row>
    <row r="107" spans="1:7" x14ac:dyDescent="0.3">
      <c r="A107" s="2" t="s">
        <v>5</v>
      </c>
      <c r="B107" s="2" t="s">
        <v>6</v>
      </c>
      <c r="C107" s="2" t="s">
        <v>4</v>
      </c>
      <c r="D107" s="2" t="s">
        <v>0</v>
      </c>
      <c r="E107" s="2">
        <v>2</v>
      </c>
      <c r="F107" s="2">
        <v>15.36</v>
      </c>
      <c r="G107" s="2">
        <v>1.64</v>
      </c>
    </row>
    <row r="108" spans="1:7" x14ac:dyDescent="0.3">
      <c r="A108" s="2" t="s">
        <v>5</v>
      </c>
      <c r="B108" s="2" t="s">
        <v>6</v>
      </c>
      <c r="C108" s="2" t="s">
        <v>4</v>
      </c>
      <c r="D108" s="2" t="s">
        <v>0</v>
      </c>
      <c r="E108" s="2">
        <v>2</v>
      </c>
      <c r="F108" s="2">
        <v>20.49</v>
      </c>
      <c r="G108" s="2">
        <v>4.0599999999999996</v>
      </c>
    </row>
    <row r="109" spans="1:7" x14ac:dyDescent="0.3">
      <c r="A109" s="2" t="s">
        <v>5</v>
      </c>
      <c r="B109" s="2" t="s">
        <v>6</v>
      </c>
      <c r="C109" s="2" t="s">
        <v>4</v>
      </c>
      <c r="D109" s="2" t="s">
        <v>0</v>
      </c>
      <c r="E109" s="2">
        <v>2</v>
      </c>
      <c r="F109" s="2">
        <v>25.21</v>
      </c>
      <c r="G109" s="2">
        <v>4.29</v>
      </c>
    </row>
    <row r="110" spans="1:7" x14ac:dyDescent="0.3">
      <c r="A110" s="2" t="s">
        <v>5</v>
      </c>
      <c r="B110" s="2" t="s">
        <v>2</v>
      </c>
      <c r="C110" s="2" t="s">
        <v>4</v>
      </c>
      <c r="D110" s="2" t="s">
        <v>0</v>
      </c>
      <c r="E110" s="2">
        <v>2</v>
      </c>
      <c r="F110" s="2">
        <v>18.239999999999998</v>
      </c>
      <c r="G110" s="2">
        <v>3.76</v>
      </c>
    </row>
    <row r="111" spans="1:7" x14ac:dyDescent="0.3">
      <c r="A111" s="2" t="s">
        <v>3</v>
      </c>
      <c r="B111" s="2" t="s">
        <v>6</v>
      </c>
      <c r="C111" s="2" t="s">
        <v>4</v>
      </c>
      <c r="D111" s="2" t="s">
        <v>0</v>
      </c>
      <c r="E111" s="2">
        <v>2</v>
      </c>
      <c r="F111" s="2">
        <v>14.31</v>
      </c>
      <c r="G111" s="2">
        <v>4</v>
      </c>
    </row>
    <row r="112" spans="1:7" x14ac:dyDescent="0.3">
      <c r="A112" s="2" t="s">
        <v>5</v>
      </c>
      <c r="B112" s="2" t="s">
        <v>2</v>
      </c>
      <c r="C112" s="2" t="s">
        <v>4</v>
      </c>
      <c r="D112" s="2" t="s">
        <v>0</v>
      </c>
      <c r="E112" s="2">
        <v>2</v>
      </c>
      <c r="F112" s="2">
        <v>14</v>
      </c>
      <c r="G112" s="2">
        <v>3</v>
      </c>
    </row>
    <row r="113" spans="1:7" x14ac:dyDescent="0.3">
      <c r="A113" s="2" t="s">
        <v>3</v>
      </c>
      <c r="B113" s="2" t="s">
        <v>2</v>
      </c>
      <c r="C113" s="2" t="s">
        <v>4</v>
      </c>
      <c r="D113" s="2" t="s">
        <v>0</v>
      </c>
      <c r="E113" s="2">
        <v>1</v>
      </c>
      <c r="F113" s="2">
        <v>7.25</v>
      </c>
      <c r="G113" s="2">
        <v>1</v>
      </c>
    </row>
    <row r="114" spans="1:7" x14ac:dyDescent="0.3">
      <c r="A114" s="2" t="s">
        <v>5</v>
      </c>
      <c r="B114" s="2" t="s">
        <v>2</v>
      </c>
      <c r="C114" s="2" t="s">
        <v>9</v>
      </c>
      <c r="D114" s="2" t="s">
        <v>0</v>
      </c>
      <c r="E114" s="2">
        <v>3</v>
      </c>
      <c r="F114" s="2">
        <v>38.07</v>
      </c>
      <c r="G114" s="2">
        <v>4</v>
      </c>
    </row>
    <row r="115" spans="1:7" x14ac:dyDescent="0.3">
      <c r="A115" s="2" t="s">
        <v>5</v>
      </c>
      <c r="B115" s="2" t="s">
        <v>2</v>
      </c>
      <c r="C115" s="2" t="s">
        <v>9</v>
      </c>
      <c r="D115" s="2" t="s">
        <v>0</v>
      </c>
      <c r="E115" s="2">
        <v>2</v>
      </c>
      <c r="F115" s="2">
        <v>23.95</v>
      </c>
      <c r="G115" s="2">
        <v>2.5499999999999998</v>
      </c>
    </row>
    <row r="116" spans="1:7" x14ac:dyDescent="0.3">
      <c r="A116" s="2" t="s">
        <v>3</v>
      </c>
      <c r="B116" s="2" t="s">
        <v>2</v>
      </c>
      <c r="C116" s="2" t="s">
        <v>9</v>
      </c>
      <c r="D116" s="2" t="s">
        <v>0</v>
      </c>
      <c r="E116" s="2">
        <v>3</v>
      </c>
      <c r="F116" s="2">
        <v>25.71</v>
      </c>
      <c r="G116" s="2">
        <v>4</v>
      </c>
    </row>
    <row r="117" spans="1:7" x14ac:dyDescent="0.3">
      <c r="A117" s="2" t="s">
        <v>3</v>
      </c>
      <c r="B117" s="2" t="s">
        <v>2</v>
      </c>
      <c r="C117" s="2" t="s">
        <v>9</v>
      </c>
      <c r="D117" s="2" t="s">
        <v>0</v>
      </c>
      <c r="E117" s="2">
        <v>2</v>
      </c>
      <c r="F117" s="2">
        <v>17.309999999999999</v>
      </c>
      <c r="G117" s="2">
        <v>3.5</v>
      </c>
    </row>
    <row r="118" spans="1:7" x14ac:dyDescent="0.3">
      <c r="A118" s="2" t="s">
        <v>5</v>
      </c>
      <c r="B118" s="2" t="s">
        <v>2</v>
      </c>
      <c r="C118" s="2" t="s">
        <v>9</v>
      </c>
      <c r="D118" s="2" t="s">
        <v>0</v>
      </c>
      <c r="E118" s="2">
        <v>4</v>
      </c>
      <c r="F118" s="2">
        <v>29.93</v>
      </c>
      <c r="G118" s="2">
        <v>5.07</v>
      </c>
    </row>
    <row r="119" spans="1:7" x14ac:dyDescent="0.3">
      <c r="A119" s="2" t="s">
        <v>3</v>
      </c>
      <c r="B119" s="2" t="s">
        <v>2</v>
      </c>
      <c r="C119" s="2" t="s">
        <v>1</v>
      </c>
      <c r="D119" s="2" t="s">
        <v>7</v>
      </c>
      <c r="E119" s="2">
        <v>2</v>
      </c>
      <c r="F119" s="2">
        <v>10.65</v>
      </c>
      <c r="G119" s="2">
        <v>1.5</v>
      </c>
    </row>
    <row r="120" spans="1:7" x14ac:dyDescent="0.3">
      <c r="A120" s="2" t="s">
        <v>3</v>
      </c>
      <c r="B120" s="2" t="s">
        <v>2</v>
      </c>
      <c r="C120" s="2" t="s">
        <v>1</v>
      </c>
      <c r="D120" s="2" t="s">
        <v>7</v>
      </c>
      <c r="E120" s="2">
        <v>2</v>
      </c>
      <c r="F120" s="2">
        <v>12.43</v>
      </c>
      <c r="G120" s="2">
        <v>1.8</v>
      </c>
    </row>
    <row r="121" spans="1:7" x14ac:dyDescent="0.3">
      <c r="A121" s="2" t="s">
        <v>3</v>
      </c>
      <c r="B121" s="2" t="s">
        <v>2</v>
      </c>
      <c r="C121" s="2" t="s">
        <v>1</v>
      </c>
      <c r="D121" s="2" t="s">
        <v>7</v>
      </c>
      <c r="E121" s="2">
        <v>4</v>
      </c>
      <c r="F121" s="2">
        <v>24.08</v>
      </c>
      <c r="G121" s="2">
        <v>2.92</v>
      </c>
    </row>
    <row r="122" spans="1:7" x14ac:dyDescent="0.3">
      <c r="A122" s="2" t="s">
        <v>5</v>
      </c>
      <c r="B122" s="2" t="s">
        <v>2</v>
      </c>
      <c r="C122" s="2" t="s">
        <v>1</v>
      </c>
      <c r="D122" s="2" t="s">
        <v>7</v>
      </c>
      <c r="E122" s="2">
        <v>2</v>
      </c>
      <c r="F122" s="2">
        <v>11.69</v>
      </c>
      <c r="G122" s="2">
        <v>2.31</v>
      </c>
    </row>
    <row r="123" spans="1:7" x14ac:dyDescent="0.3">
      <c r="A123" s="2" t="s">
        <v>3</v>
      </c>
      <c r="B123" s="2" t="s">
        <v>2</v>
      </c>
      <c r="C123" s="2" t="s">
        <v>1</v>
      </c>
      <c r="D123" s="2" t="s">
        <v>7</v>
      </c>
      <c r="E123" s="2">
        <v>2</v>
      </c>
      <c r="F123" s="2">
        <v>13.42</v>
      </c>
      <c r="G123" s="2">
        <v>1.68</v>
      </c>
    </row>
    <row r="124" spans="1:7" x14ac:dyDescent="0.3">
      <c r="A124" s="2" t="s">
        <v>5</v>
      </c>
      <c r="B124" s="2" t="s">
        <v>2</v>
      </c>
      <c r="C124" s="2" t="s">
        <v>1</v>
      </c>
      <c r="D124" s="2" t="s">
        <v>7</v>
      </c>
      <c r="E124" s="2">
        <v>2</v>
      </c>
      <c r="F124" s="2">
        <v>14.26</v>
      </c>
      <c r="G124" s="2">
        <v>2.5</v>
      </c>
    </row>
    <row r="125" spans="1:7" x14ac:dyDescent="0.3">
      <c r="A125" s="2" t="s">
        <v>5</v>
      </c>
      <c r="B125" s="2" t="s">
        <v>2</v>
      </c>
      <c r="C125" s="2" t="s">
        <v>1</v>
      </c>
      <c r="D125" s="2" t="s">
        <v>7</v>
      </c>
      <c r="E125" s="2">
        <v>2</v>
      </c>
      <c r="F125" s="2">
        <v>15.95</v>
      </c>
      <c r="G125" s="2">
        <v>2</v>
      </c>
    </row>
    <row r="126" spans="1:7" x14ac:dyDescent="0.3">
      <c r="A126" s="2" t="s">
        <v>3</v>
      </c>
      <c r="B126" s="2" t="s">
        <v>2</v>
      </c>
      <c r="C126" s="2" t="s">
        <v>1</v>
      </c>
      <c r="D126" s="2" t="s">
        <v>7</v>
      </c>
      <c r="E126" s="2">
        <v>2</v>
      </c>
      <c r="F126" s="2">
        <v>12.48</v>
      </c>
      <c r="G126" s="2">
        <v>2.52</v>
      </c>
    </row>
    <row r="127" spans="1:7" x14ac:dyDescent="0.3">
      <c r="A127" s="2" t="s">
        <v>3</v>
      </c>
      <c r="B127" s="2" t="s">
        <v>2</v>
      </c>
      <c r="C127" s="2" t="s">
        <v>1</v>
      </c>
      <c r="D127" s="2" t="s">
        <v>7</v>
      </c>
      <c r="E127" s="2">
        <v>6</v>
      </c>
      <c r="F127" s="2">
        <v>29.8</v>
      </c>
      <c r="G127" s="2">
        <v>4.2</v>
      </c>
    </row>
    <row r="128" spans="1:7" x14ac:dyDescent="0.3">
      <c r="A128" s="2" t="s">
        <v>5</v>
      </c>
      <c r="B128" s="2" t="s">
        <v>2</v>
      </c>
      <c r="C128" s="2" t="s">
        <v>1</v>
      </c>
      <c r="D128" s="2" t="s">
        <v>7</v>
      </c>
      <c r="E128" s="2">
        <v>2</v>
      </c>
      <c r="F128" s="2">
        <v>8.52</v>
      </c>
      <c r="G128" s="2">
        <v>1.48</v>
      </c>
    </row>
    <row r="129" spans="1:7" x14ac:dyDescent="0.3">
      <c r="A129" s="2" t="s">
        <v>3</v>
      </c>
      <c r="B129" s="2" t="s">
        <v>2</v>
      </c>
      <c r="C129" s="2" t="s">
        <v>1</v>
      </c>
      <c r="D129" s="2" t="s">
        <v>7</v>
      </c>
      <c r="E129" s="2">
        <v>2</v>
      </c>
      <c r="F129" s="2">
        <v>14.52</v>
      </c>
      <c r="G129" s="2">
        <v>2</v>
      </c>
    </row>
    <row r="130" spans="1:7" x14ac:dyDescent="0.3">
      <c r="A130" s="2" t="s">
        <v>3</v>
      </c>
      <c r="B130" s="2" t="s">
        <v>2</v>
      </c>
      <c r="C130" s="2" t="s">
        <v>1</v>
      </c>
      <c r="D130" s="2" t="s">
        <v>7</v>
      </c>
      <c r="E130" s="2">
        <v>2</v>
      </c>
      <c r="F130" s="2">
        <v>11.38</v>
      </c>
      <c r="G130" s="2">
        <v>2</v>
      </c>
    </row>
    <row r="131" spans="1:7" x14ac:dyDescent="0.3">
      <c r="A131" s="2" t="s">
        <v>5</v>
      </c>
      <c r="B131" s="2" t="s">
        <v>2</v>
      </c>
      <c r="C131" s="2" t="s">
        <v>1</v>
      </c>
      <c r="D131" s="2" t="s">
        <v>7</v>
      </c>
      <c r="E131" s="2">
        <v>3</v>
      </c>
      <c r="F131" s="2">
        <v>22.82</v>
      </c>
      <c r="G131" s="2">
        <v>2.1800000000000002</v>
      </c>
    </row>
    <row r="132" spans="1:7" x14ac:dyDescent="0.3">
      <c r="A132" s="2" t="s">
        <v>5</v>
      </c>
      <c r="B132" s="2" t="s">
        <v>2</v>
      </c>
      <c r="C132" s="2" t="s">
        <v>1</v>
      </c>
      <c r="D132" s="2" t="s">
        <v>7</v>
      </c>
      <c r="E132" s="2">
        <v>2</v>
      </c>
      <c r="F132" s="2">
        <v>19.079999999999998</v>
      </c>
      <c r="G132" s="2">
        <v>1.5</v>
      </c>
    </row>
    <row r="133" spans="1:7" x14ac:dyDescent="0.3">
      <c r="A133" s="2" t="s">
        <v>3</v>
      </c>
      <c r="B133" s="2" t="s">
        <v>2</v>
      </c>
      <c r="C133" s="2" t="s">
        <v>1</v>
      </c>
      <c r="D133" s="2" t="s">
        <v>7</v>
      </c>
      <c r="E133" s="2">
        <v>2</v>
      </c>
      <c r="F133" s="2">
        <v>20.27</v>
      </c>
      <c r="G133" s="2">
        <v>2.83</v>
      </c>
    </row>
    <row r="134" spans="1:7" x14ac:dyDescent="0.3">
      <c r="A134" s="2" t="s">
        <v>3</v>
      </c>
      <c r="B134" s="2" t="s">
        <v>2</v>
      </c>
      <c r="C134" s="2" t="s">
        <v>1</v>
      </c>
      <c r="D134" s="2" t="s">
        <v>7</v>
      </c>
      <c r="E134" s="2">
        <v>2</v>
      </c>
      <c r="F134" s="2">
        <v>11.17</v>
      </c>
      <c r="G134" s="2">
        <v>1.5</v>
      </c>
    </row>
    <row r="135" spans="1:7" x14ac:dyDescent="0.3">
      <c r="A135" s="2" t="s">
        <v>3</v>
      </c>
      <c r="B135" s="2" t="s">
        <v>2</v>
      </c>
      <c r="C135" s="2" t="s">
        <v>1</v>
      </c>
      <c r="D135" s="2" t="s">
        <v>7</v>
      </c>
      <c r="E135" s="2">
        <v>2</v>
      </c>
      <c r="F135" s="2">
        <v>12.26</v>
      </c>
      <c r="G135" s="2">
        <v>2</v>
      </c>
    </row>
    <row r="136" spans="1:7" x14ac:dyDescent="0.3">
      <c r="A136" s="2" t="s">
        <v>3</v>
      </c>
      <c r="B136" s="2" t="s">
        <v>2</v>
      </c>
      <c r="C136" s="2" t="s">
        <v>1</v>
      </c>
      <c r="D136" s="2" t="s">
        <v>7</v>
      </c>
      <c r="E136" s="2">
        <v>2</v>
      </c>
      <c r="F136" s="2">
        <v>18.260000000000002</v>
      </c>
      <c r="G136" s="2">
        <v>3.25</v>
      </c>
    </row>
    <row r="137" spans="1:7" x14ac:dyDescent="0.3">
      <c r="A137" s="2" t="s">
        <v>3</v>
      </c>
      <c r="B137" s="2" t="s">
        <v>2</v>
      </c>
      <c r="C137" s="2" t="s">
        <v>1</v>
      </c>
      <c r="D137" s="2" t="s">
        <v>7</v>
      </c>
      <c r="E137" s="2">
        <v>2</v>
      </c>
      <c r="F137" s="2">
        <v>8.51</v>
      </c>
      <c r="G137" s="2">
        <v>1.25</v>
      </c>
    </row>
    <row r="138" spans="1:7" x14ac:dyDescent="0.3">
      <c r="A138" s="2" t="s">
        <v>3</v>
      </c>
      <c r="B138" s="2" t="s">
        <v>2</v>
      </c>
      <c r="C138" s="2" t="s">
        <v>1</v>
      </c>
      <c r="D138" s="2" t="s">
        <v>7</v>
      </c>
      <c r="E138" s="2">
        <v>2</v>
      </c>
      <c r="F138" s="2">
        <v>10.33</v>
      </c>
      <c r="G138" s="2">
        <v>2</v>
      </c>
    </row>
    <row r="139" spans="1:7" x14ac:dyDescent="0.3">
      <c r="A139" s="2" t="s">
        <v>3</v>
      </c>
      <c r="B139" s="2" t="s">
        <v>2</v>
      </c>
      <c r="C139" s="2" t="s">
        <v>1</v>
      </c>
      <c r="D139" s="2" t="s">
        <v>7</v>
      </c>
      <c r="E139" s="2">
        <v>2</v>
      </c>
      <c r="F139" s="2">
        <v>14.15</v>
      </c>
      <c r="G139" s="2">
        <v>2</v>
      </c>
    </row>
    <row r="140" spans="1:7" x14ac:dyDescent="0.3">
      <c r="A140" s="2" t="s">
        <v>5</v>
      </c>
      <c r="B140" s="2" t="s">
        <v>6</v>
      </c>
      <c r="C140" s="2" t="s">
        <v>1</v>
      </c>
      <c r="D140" s="2" t="s">
        <v>7</v>
      </c>
      <c r="E140" s="2">
        <v>2</v>
      </c>
      <c r="F140" s="2">
        <v>16</v>
      </c>
      <c r="G140" s="2">
        <v>2</v>
      </c>
    </row>
    <row r="141" spans="1:7" x14ac:dyDescent="0.3">
      <c r="A141" s="2" t="s">
        <v>3</v>
      </c>
      <c r="B141" s="2" t="s">
        <v>2</v>
      </c>
      <c r="C141" s="2" t="s">
        <v>1</v>
      </c>
      <c r="D141" s="2" t="s">
        <v>7</v>
      </c>
      <c r="E141" s="2">
        <v>2</v>
      </c>
      <c r="F141" s="2">
        <v>13.16</v>
      </c>
      <c r="G141" s="2">
        <v>2.75</v>
      </c>
    </row>
    <row r="142" spans="1:7" x14ac:dyDescent="0.3">
      <c r="A142" s="2" t="s">
        <v>3</v>
      </c>
      <c r="B142" s="2" t="s">
        <v>2</v>
      </c>
      <c r="C142" s="2" t="s">
        <v>1</v>
      </c>
      <c r="D142" s="2" t="s">
        <v>7</v>
      </c>
      <c r="E142" s="2">
        <v>2</v>
      </c>
      <c r="F142" s="2">
        <v>17.47</v>
      </c>
      <c r="G142" s="2">
        <v>3.5</v>
      </c>
    </row>
    <row r="143" spans="1:7" x14ac:dyDescent="0.3">
      <c r="A143" s="2" t="s">
        <v>5</v>
      </c>
      <c r="B143" s="2" t="s">
        <v>2</v>
      </c>
      <c r="C143" s="2" t="s">
        <v>1</v>
      </c>
      <c r="D143" s="2" t="s">
        <v>7</v>
      </c>
      <c r="E143" s="2">
        <v>6</v>
      </c>
      <c r="F143" s="2">
        <v>34.299999999999997</v>
      </c>
      <c r="G143" s="2">
        <v>6.7</v>
      </c>
    </row>
    <row r="144" spans="1:7" x14ac:dyDescent="0.3">
      <c r="A144" s="2" t="s">
        <v>5</v>
      </c>
      <c r="B144" s="2" t="s">
        <v>2</v>
      </c>
      <c r="C144" s="2" t="s">
        <v>1</v>
      </c>
      <c r="D144" s="2" t="s">
        <v>7</v>
      </c>
      <c r="E144" s="2">
        <v>5</v>
      </c>
      <c r="F144" s="2">
        <v>41.19</v>
      </c>
      <c r="G144" s="2">
        <v>5</v>
      </c>
    </row>
    <row r="145" spans="1:7" x14ac:dyDescent="0.3">
      <c r="A145" s="2" t="s">
        <v>3</v>
      </c>
      <c r="B145" s="2" t="s">
        <v>2</v>
      </c>
      <c r="C145" s="2" t="s">
        <v>1</v>
      </c>
      <c r="D145" s="2" t="s">
        <v>7</v>
      </c>
      <c r="E145" s="2">
        <v>6</v>
      </c>
      <c r="F145" s="2">
        <v>27.05</v>
      </c>
      <c r="G145" s="2">
        <v>5</v>
      </c>
    </row>
    <row r="146" spans="1:7" x14ac:dyDescent="0.3">
      <c r="A146" s="2" t="s">
        <v>3</v>
      </c>
      <c r="B146" s="2" t="s">
        <v>2</v>
      </c>
      <c r="C146" s="2" t="s">
        <v>1</v>
      </c>
      <c r="D146" s="2" t="s">
        <v>7</v>
      </c>
      <c r="E146" s="2">
        <v>2</v>
      </c>
      <c r="F146" s="2">
        <v>16.43</v>
      </c>
      <c r="G146" s="2">
        <v>2.2999999999999998</v>
      </c>
    </row>
    <row r="147" spans="1:7" x14ac:dyDescent="0.3">
      <c r="A147" s="2" t="s">
        <v>3</v>
      </c>
      <c r="B147" s="2" t="s">
        <v>2</v>
      </c>
      <c r="C147" s="2" t="s">
        <v>1</v>
      </c>
      <c r="D147" s="2" t="s">
        <v>7</v>
      </c>
      <c r="E147" s="2">
        <v>2</v>
      </c>
      <c r="F147" s="2">
        <v>8.35</v>
      </c>
      <c r="G147" s="2">
        <v>1.5</v>
      </c>
    </row>
    <row r="148" spans="1:7" x14ac:dyDescent="0.3">
      <c r="A148" s="2" t="s">
        <v>3</v>
      </c>
      <c r="B148" s="2" t="s">
        <v>2</v>
      </c>
      <c r="C148" s="2" t="s">
        <v>1</v>
      </c>
      <c r="D148" s="2" t="s">
        <v>7</v>
      </c>
      <c r="E148" s="2">
        <v>3</v>
      </c>
      <c r="F148" s="2">
        <v>18.64</v>
      </c>
      <c r="G148" s="2">
        <v>1.36</v>
      </c>
    </row>
    <row r="149" spans="1:7" x14ac:dyDescent="0.3">
      <c r="A149" s="2" t="s">
        <v>3</v>
      </c>
      <c r="B149" s="2" t="s">
        <v>2</v>
      </c>
      <c r="C149" s="2" t="s">
        <v>1</v>
      </c>
      <c r="D149" s="2" t="s">
        <v>7</v>
      </c>
      <c r="E149" s="2">
        <v>2</v>
      </c>
      <c r="F149" s="2">
        <v>11.87</v>
      </c>
      <c r="G149" s="2">
        <v>1.63</v>
      </c>
    </row>
    <row r="150" spans="1:7" x14ac:dyDescent="0.3">
      <c r="A150" s="2" t="s">
        <v>5</v>
      </c>
      <c r="B150" s="2" t="s">
        <v>2</v>
      </c>
      <c r="C150" s="2" t="s">
        <v>1</v>
      </c>
      <c r="D150" s="2" t="s">
        <v>7</v>
      </c>
      <c r="E150" s="2">
        <v>2</v>
      </c>
      <c r="F150" s="2">
        <v>9.7799999999999994</v>
      </c>
      <c r="G150" s="2">
        <v>1.73</v>
      </c>
    </row>
    <row r="151" spans="1:7" x14ac:dyDescent="0.3">
      <c r="A151" s="2" t="s">
        <v>5</v>
      </c>
      <c r="B151" s="2" t="s">
        <v>2</v>
      </c>
      <c r="C151" s="2" t="s">
        <v>1</v>
      </c>
      <c r="D151" s="2" t="s">
        <v>7</v>
      </c>
      <c r="E151" s="2">
        <v>2</v>
      </c>
      <c r="F151" s="2">
        <v>7.51</v>
      </c>
      <c r="G151" s="2">
        <v>2</v>
      </c>
    </row>
    <row r="152" spans="1:7" x14ac:dyDescent="0.3">
      <c r="A152" s="2" t="s">
        <v>5</v>
      </c>
      <c r="B152" s="2" t="s">
        <v>2</v>
      </c>
      <c r="C152" s="2" t="s">
        <v>9</v>
      </c>
      <c r="D152" s="2" t="s">
        <v>0</v>
      </c>
      <c r="E152" s="2">
        <v>2</v>
      </c>
      <c r="F152" s="2">
        <v>14.07</v>
      </c>
      <c r="G152" s="2">
        <v>2.5</v>
      </c>
    </row>
    <row r="153" spans="1:7" x14ac:dyDescent="0.3">
      <c r="A153" s="2" t="s">
        <v>5</v>
      </c>
      <c r="B153" s="2" t="s">
        <v>2</v>
      </c>
      <c r="C153" s="2" t="s">
        <v>9</v>
      </c>
      <c r="D153" s="2" t="s">
        <v>0</v>
      </c>
      <c r="E153" s="2">
        <v>2</v>
      </c>
      <c r="F153" s="2">
        <v>13.13</v>
      </c>
      <c r="G153" s="2">
        <v>2</v>
      </c>
    </row>
    <row r="154" spans="1:7" x14ac:dyDescent="0.3">
      <c r="A154" s="2" t="s">
        <v>5</v>
      </c>
      <c r="B154" s="2" t="s">
        <v>2</v>
      </c>
      <c r="C154" s="2" t="s">
        <v>9</v>
      </c>
      <c r="D154" s="2" t="s">
        <v>0</v>
      </c>
      <c r="E154" s="2">
        <v>3</v>
      </c>
      <c r="F154" s="2">
        <v>17.260000000000002</v>
      </c>
      <c r="G154" s="2">
        <v>2.74</v>
      </c>
    </row>
    <row r="155" spans="1:7" x14ac:dyDescent="0.3">
      <c r="A155" s="2" t="s">
        <v>5</v>
      </c>
      <c r="B155" s="2" t="s">
        <v>2</v>
      </c>
      <c r="C155" s="2" t="s">
        <v>9</v>
      </c>
      <c r="D155" s="2" t="s">
        <v>0</v>
      </c>
      <c r="E155" s="2">
        <v>4</v>
      </c>
      <c r="F155" s="2">
        <v>24.55</v>
      </c>
      <c r="G155" s="2">
        <v>2</v>
      </c>
    </row>
    <row r="156" spans="1:7" x14ac:dyDescent="0.3">
      <c r="A156" s="2" t="s">
        <v>5</v>
      </c>
      <c r="B156" s="2" t="s">
        <v>2</v>
      </c>
      <c r="C156" s="2" t="s">
        <v>9</v>
      </c>
      <c r="D156" s="2" t="s">
        <v>0</v>
      </c>
      <c r="E156" s="2">
        <v>4</v>
      </c>
      <c r="F156" s="2">
        <v>19.77</v>
      </c>
      <c r="G156" s="2">
        <v>2</v>
      </c>
    </row>
    <row r="157" spans="1:7" x14ac:dyDescent="0.3">
      <c r="A157" s="2" t="s">
        <v>3</v>
      </c>
      <c r="B157" s="2" t="s">
        <v>2</v>
      </c>
      <c r="C157" s="2" t="s">
        <v>9</v>
      </c>
      <c r="D157" s="2" t="s">
        <v>0</v>
      </c>
      <c r="E157" s="2">
        <v>5</v>
      </c>
      <c r="F157" s="2">
        <v>29.85</v>
      </c>
      <c r="G157" s="2">
        <v>5.14</v>
      </c>
    </row>
    <row r="158" spans="1:7" x14ac:dyDescent="0.3">
      <c r="A158" s="2" t="s">
        <v>5</v>
      </c>
      <c r="B158" s="2" t="s">
        <v>2</v>
      </c>
      <c r="C158" s="2" t="s">
        <v>9</v>
      </c>
      <c r="D158" s="2" t="s">
        <v>0</v>
      </c>
      <c r="E158" s="2">
        <v>6</v>
      </c>
      <c r="F158" s="2">
        <v>48.17</v>
      </c>
      <c r="G158" s="2">
        <v>5</v>
      </c>
    </row>
    <row r="159" spans="1:7" x14ac:dyDescent="0.3">
      <c r="A159" s="2" t="s">
        <v>3</v>
      </c>
      <c r="B159" s="2" t="s">
        <v>2</v>
      </c>
      <c r="C159" s="2" t="s">
        <v>9</v>
      </c>
      <c r="D159" s="2" t="s">
        <v>0</v>
      </c>
      <c r="E159" s="2">
        <v>4</v>
      </c>
      <c r="F159" s="2">
        <v>25</v>
      </c>
      <c r="G159" s="2">
        <v>3.75</v>
      </c>
    </row>
    <row r="160" spans="1:7" x14ac:dyDescent="0.3">
      <c r="A160" s="2" t="s">
        <v>3</v>
      </c>
      <c r="B160" s="2" t="s">
        <v>2</v>
      </c>
      <c r="C160" s="2" t="s">
        <v>9</v>
      </c>
      <c r="D160" s="2" t="s">
        <v>0</v>
      </c>
      <c r="E160" s="2">
        <v>2</v>
      </c>
      <c r="F160" s="2">
        <v>13.39</v>
      </c>
      <c r="G160" s="2">
        <v>2.61</v>
      </c>
    </row>
    <row r="161" spans="1:7" x14ac:dyDescent="0.3">
      <c r="A161" s="2" t="s">
        <v>5</v>
      </c>
      <c r="B161" s="2" t="s">
        <v>2</v>
      </c>
      <c r="C161" s="2" t="s">
        <v>9</v>
      </c>
      <c r="D161" s="2" t="s">
        <v>0</v>
      </c>
      <c r="E161" s="2">
        <v>4</v>
      </c>
      <c r="F161" s="2">
        <v>16.489999999999998</v>
      </c>
      <c r="G161" s="2">
        <v>2</v>
      </c>
    </row>
    <row r="162" spans="1:7" x14ac:dyDescent="0.3">
      <c r="A162" s="2" t="s">
        <v>5</v>
      </c>
      <c r="B162" s="2" t="s">
        <v>2</v>
      </c>
      <c r="C162" s="2" t="s">
        <v>9</v>
      </c>
      <c r="D162" s="2" t="s">
        <v>0</v>
      </c>
      <c r="E162" s="2">
        <v>4</v>
      </c>
      <c r="F162" s="2">
        <v>21.5</v>
      </c>
      <c r="G162" s="2">
        <v>3.5</v>
      </c>
    </row>
    <row r="163" spans="1:7" x14ac:dyDescent="0.3">
      <c r="A163" s="2" t="s">
        <v>5</v>
      </c>
      <c r="B163" s="2" t="s">
        <v>2</v>
      </c>
      <c r="C163" s="2" t="s">
        <v>9</v>
      </c>
      <c r="D163" s="2" t="s">
        <v>0</v>
      </c>
      <c r="E163" s="2">
        <v>2</v>
      </c>
      <c r="F163" s="2">
        <v>12.66</v>
      </c>
      <c r="G163" s="2">
        <v>2.5</v>
      </c>
    </row>
    <row r="164" spans="1:7" x14ac:dyDescent="0.3">
      <c r="A164" s="2" t="s">
        <v>3</v>
      </c>
      <c r="B164" s="2" t="s">
        <v>2</v>
      </c>
      <c r="C164" s="2" t="s">
        <v>9</v>
      </c>
      <c r="D164" s="2" t="s">
        <v>0</v>
      </c>
      <c r="E164" s="2">
        <v>3</v>
      </c>
      <c r="F164" s="2">
        <v>16.21</v>
      </c>
      <c r="G164" s="2">
        <v>2</v>
      </c>
    </row>
    <row r="165" spans="1:7" x14ac:dyDescent="0.3">
      <c r="A165" s="2" t="s">
        <v>5</v>
      </c>
      <c r="B165" s="2" t="s">
        <v>2</v>
      </c>
      <c r="C165" s="2" t="s">
        <v>9</v>
      </c>
      <c r="D165" s="2" t="s">
        <v>0</v>
      </c>
      <c r="E165" s="2">
        <v>2</v>
      </c>
      <c r="F165" s="2">
        <v>13.81</v>
      </c>
      <c r="G165" s="2">
        <v>2</v>
      </c>
    </row>
    <row r="166" spans="1:7" x14ac:dyDescent="0.3">
      <c r="A166" s="2" t="s">
        <v>3</v>
      </c>
      <c r="B166" s="2" t="s">
        <v>6</v>
      </c>
      <c r="C166" s="2" t="s">
        <v>9</v>
      </c>
      <c r="D166" s="2" t="s">
        <v>0</v>
      </c>
      <c r="E166" s="2">
        <v>2</v>
      </c>
      <c r="F166" s="2">
        <v>17.510000000000002</v>
      </c>
      <c r="G166" s="2">
        <v>3</v>
      </c>
    </row>
    <row r="167" spans="1:7" x14ac:dyDescent="0.3">
      <c r="A167" s="2" t="s">
        <v>5</v>
      </c>
      <c r="B167" s="2" t="s">
        <v>2</v>
      </c>
      <c r="C167" s="2" t="s">
        <v>9</v>
      </c>
      <c r="D167" s="2" t="s">
        <v>0</v>
      </c>
      <c r="E167" s="2">
        <v>3</v>
      </c>
      <c r="F167" s="2">
        <v>24.52</v>
      </c>
      <c r="G167" s="2">
        <v>3.48</v>
      </c>
    </row>
    <row r="168" spans="1:7" x14ac:dyDescent="0.3">
      <c r="A168" s="2" t="s">
        <v>5</v>
      </c>
      <c r="B168" s="2" t="s">
        <v>2</v>
      </c>
      <c r="C168" s="2" t="s">
        <v>9</v>
      </c>
      <c r="D168" s="2" t="s">
        <v>0</v>
      </c>
      <c r="E168" s="2">
        <v>2</v>
      </c>
      <c r="F168" s="2">
        <v>20.76</v>
      </c>
      <c r="G168" s="2">
        <v>2.2400000000000002</v>
      </c>
    </row>
    <row r="169" spans="1:7" x14ac:dyDescent="0.3">
      <c r="A169" s="2" t="s">
        <v>5</v>
      </c>
      <c r="B169" s="2" t="s">
        <v>2</v>
      </c>
      <c r="C169" s="2" t="s">
        <v>9</v>
      </c>
      <c r="D169" s="2" t="s">
        <v>0</v>
      </c>
      <c r="E169" s="2">
        <v>4</v>
      </c>
      <c r="F169" s="2">
        <v>31.71</v>
      </c>
      <c r="G169" s="2">
        <v>4.5</v>
      </c>
    </row>
    <row r="170" spans="1:7" x14ac:dyDescent="0.3">
      <c r="A170" s="2" t="s">
        <v>3</v>
      </c>
      <c r="B170" s="2" t="s">
        <v>6</v>
      </c>
      <c r="C170" s="2" t="s">
        <v>4</v>
      </c>
      <c r="D170" s="2" t="s">
        <v>0</v>
      </c>
      <c r="E170" s="2">
        <v>2</v>
      </c>
      <c r="F170" s="2">
        <v>10.59</v>
      </c>
      <c r="G170" s="2">
        <v>1.61</v>
      </c>
    </row>
    <row r="171" spans="1:7" x14ac:dyDescent="0.3">
      <c r="A171" s="2" t="s">
        <v>3</v>
      </c>
      <c r="B171" s="2" t="s">
        <v>6</v>
      </c>
      <c r="C171" s="2" t="s">
        <v>4</v>
      </c>
      <c r="D171" s="2" t="s">
        <v>0</v>
      </c>
      <c r="E171" s="2">
        <v>2</v>
      </c>
      <c r="F171" s="2">
        <v>10.63</v>
      </c>
      <c r="G171" s="2">
        <v>2</v>
      </c>
    </row>
    <row r="172" spans="1:7" x14ac:dyDescent="0.3">
      <c r="A172" s="2" t="s">
        <v>5</v>
      </c>
      <c r="B172" s="2" t="s">
        <v>6</v>
      </c>
      <c r="C172" s="2" t="s">
        <v>4</v>
      </c>
      <c r="D172" s="2" t="s">
        <v>0</v>
      </c>
      <c r="E172" s="2">
        <v>3</v>
      </c>
      <c r="F172" s="2">
        <v>50.81</v>
      </c>
      <c r="G172" s="2">
        <v>10</v>
      </c>
    </row>
    <row r="173" spans="1:7" x14ac:dyDescent="0.3">
      <c r="A173" s="2" t="s">
        <v>5</v>
      </c>
      <c r="B173" s="2" t="s">
        <v>6</v>
      </c>
      <c r="C173" s="2" t="s">
        <v>4</v>
      </c>
      <c r="D173" s="2" t="s">
        <v>0</v>
      </c>
      <c r="E173" s="2">
        <v>2</v>
      </c>
      <c r="F173" s="2">
        <v>15.81</v>
      </c>
      <c r="G173" s="2">
        <v>3.16</v>
      </c>
    </row>
    <row r="174" spans="1:7" x14ac:dyDescent="0.3">
      <c r="A174" s="2" t="s">
        <v>5</v>
      </c>
      <c r="B174" s="2" t="s">
        <v>6</v>
      </c>
      <c r="C174" s="2" t="s">
        <v>9</v>
      </c>
      <c r="D174" s="2" t="s">
        <v>0</v>
      </c>
      <c r="E174" s="2">
        <v>2</v>
      </c>
      <c r="F174" s="2">
        <v>7.25</v>
      </c>
      <c r="G174" s="2">
        <v>5.15</v>
      </c>
    </row>
    <row r="175" spans="1:7" x14ac:dyDescent="0.3">
      <c r="A175" s="2" t="s">
        <v>5</v>
      </c>
      <c r="B175" s="2" t="s">
        <v>6</v>
      </c>
      <c r="C175" s="2" t="s">
        <v>9</v>
      </c>
      <c r="D175" s="2" t="s">
        <v>0</v>
      </c>
      <c r="E175" s="2">
        <v>2</v>
      </c>
      <c r="F175" s="2">
        <v>31.85</v>
      </c>
      <c r="G175" s="2">
        <v>3.18</v>
      </c>
    </row>
    <row r="176" spans="1:7" x14ac:dyDescent="0.3">
      <c r="A176" s="2" t="s">
        <v>5</v>
      </c>
      <c r="B176" s="2" t="s">
        <v>6</v>
      </c>
      <c r="C176" s="2" t="s">
        <v>9</v>
      </c>
      <c r="D176" s="2" t="s">
        <v>0</v>
      </c>
      <c r="E176" s="2">
        <v>2</v>
      </c>
      <c r="F176" s="2">
        <v>16.82</v>
      </c>
      <c r="G176" s="2">
        <v>4</v>
      </c>
    </row>
    <row r="177" spans="1:7" x14ac:dyDescent="0.3">
      <c r="A177" s="2" t="s">
        <v>5</v>
      </c>
      <c r="B177" s="2" t="s">
        <v>6</v>
      </c>
      <c r="C177" s="2" t="s">
        <v>9</v>
      </c>
      <c r="D177" s="2" t="s">
        <v>0</v>
      </c>
      <c r="E177" s="2">
        <v>2</v>
      </c>
      <c r="F177" s="2">
        <v>32.9</v>
      </c>
      <c r="G177" s="2">
        <v>3.11</v>
      </c>
    </row>
    <row r="178" spans="1:7" x14ac:dyDescent="0.3">
      <c r="A178" s="2" t="s">
        <v>5</v>
      </c>
      <c r="B178" s="2" t="s">
        <v>6</v>
      </c>
      <c r="C178" s="2" t="s">
        <v>9</v>
      </c>
      <c r="D178" s="2" t="s">
        <v>0</v>
      </c>
      <c r="E178" s="2">
        <v>2</v>
      </c>
      <c r="F178" s="2">
        <v>17.89</v>
      </c>
      <c r="G178" s="2">
        <v>2</v>
      </c>
    </row>
    <row r="179" spans="1:7" x14ac:dyDescent="0.3">
      <c r="A179" s="2" t="s">
        <v>5</v>
      </c>
      <c r="B179" s="2" t="s">
        <v>6</v>
      </c>
      <c r="C179" s="2" t="s">
        <v>9</v>
      </c>
      <c r="D179" s="2" t="s">
        <v>0</v>
      </c>
      <c r="E179" s="2">
        <v>2</v>
      </c>
      <c r="F179" s="2">
        <v>14.48</v>
      </c>
      <c r="G179" s="2">
        <v>2</v>
      </c>
    </row>
    <row r="180" spans="1:7" x14ac:dyDescent="0.3">
      <c r="A180" s="2" t="s">
        <v>3</v>
      </c>
      <c r="B180" s="2" t="s">
        <v>6</v>
      </c>
      <c r="C180" s="2" t="s">
        <v>9</v>
      </c>
      <c r="D180" s="2" t="s">
        <v>0</v>
      </c>
      <c r="E180" s="2">
        <v>2</v>
      </c>
      <c r="F180" s="2">
        <v>9.6</v>
      </c>
      <c r="G180" s="2">
        <v>4</v>
      </c>
    </row>
    <row r="181" spans="1:7" x14ac:dyDescent="0.3">
      <c r="A181" s="2" t="s">
        <v>5</v>
      </c>
      <c r="B181" s="2" t="s">
        <v>6</v>
      </c>
      <c r="C181" s="2" t="s">
        <v>9</v>
      </c>
      <c r="D181" s="2" t="s">
        <v>0</v>
      </c>
      <c r="E181" s="2">
        <v>2</v>
      </c>
      <c r="F181" s="2">
        <v>34.630000000000003</v>
      </c>
      <c r="G181" s="2">
        <v>3.55</v>
      </c>
    </row>
    <row r="182" spans="1:7" x14ac:dyDescent="0.3">
      <c r="A182" s="2" t="s">
        <v>5</v>
      </c>
      <c r="B182" s="2" t="s">
        <v>6</v>
      </c>
      <c r="C182" s="2" t="s">
        <v>9</v>
      </c>
      <c r="D182" s="2" t="s">
        <v>0</v>
      </c>
      <c r="E182" s="2">
        <v>4</v>
      </c>
      <c r="F182" s="2">
        <v>34.65</v>
      </c>
      <c r="G182" s="2">
        <v>3.68</v>
      </c>
    </row>
    <row r="183" spans="1:7" x14ac:dyDescent="0.3">
      <c r="A183" s="2" t="s">
        <v>5</v>
      </c>
      <c r="B183" s="2" t="s">
        <v>6</v>
      </c>
      <c r="C183" s="2" t="s">
        <v>9</v>
      </c>
      <c r="D183" s="2" t="s">
        <v>0</v>
      </c>
      <c r="E183" s="2">
        <v>2</v>
      </c>
      <c r="F183" s="2">
        <v>23.33</v>
      </c>
      <c r="G183" s="2">
        <v>5.65</v>
      </c>
    </row>
    <row r="184" spans="1:7" x14ac:dyDescent="0.3">
      <c r="A184" s="2" t="s">
        <v>5</v>
      </c>
      <c r="B184" s="2" t="s">
        <v>6</v>
      </c>
      <c r="C184" s="2" t="s">
        <v>9</v>
      </c>
      <c r="D184" s="2" t="s">
        <v>0</v>
      </c>
      <c r="E184" s="2">
        <v>3</v>
      </c>
      <c r="F184" s="2">
        <v>45.35</v>
      </c>
      <c r="G184" s="2">
        <v>3.5</v>
      </c>
    </row>
    <row r="185" spans="1:7" x14ac:dyDescent="0.3">
      <c r="A185" s="2" t="s">
        <v>5</v>
      </c>
      <c r="B185" s="2" t="s">
        <v>6</v>
      </c>
      <c r="C185" s="2" t="s">
        <v>9</v>
      </c>
      <c r="D185" s="2" t="s">
        <v>0</v>
      </c>
      <c r="E185" s="2">
        <v>4</v>
      </c>
      <c r="F185" s="2">
        <v>23.17</v>
      </c>
      <c r="G185" s="2">
        <v>6.5</v>
      </c>
    </row>
    <row r="186" spans="1:7" x14ac:dyDescent="0.3">
      <c r="A186" s="2" t="s">
        <v>5</v>
      </c>
      <c r="B186" s="2" t="s">
        <v>6</v>
      </c>
      <c r="C186" s="2" t="s">
        <v>9</v>
      </c>
      <c r="D186" s="2" t="s">
        <v>0</v>
      </c>
      <c r="E186" s="2">
        <v>2</v>
      </c>
      <c r="F186" s="2">
        <v>40.549999999999997</v>
      </c>
      <c r="G186" s="2">
        <v>3</v>
      </c>
    </row>
    <row r="187" spans="1:7" x14ac:dyDescent="0.3">
      <c r="A187" s="2" t="s">
        <v>5</v>
      </c>
      <c r="B187" s="2" t="s">
        <v>2</v>
      </c>
      <c r="C187" s="2" t="s">
        <v>9</v>
      </c>
      <c r="D187" s="2" t="s">
        <v>0</v>
      </c>
      <c r="E187" s="2">
        <v>5</v>
      </c>
      <c r="F187" s="2">
        <v>20.69</v>
      </c>
      <c r="G187" s="2">
        <v>5</v>
      </c>
    </row>
    <row r="188" spans="1:7" x14ac:dyDescent="0.3">
      <c r="A188" s="2" t="s">
        <v>3</v>
      </c>
      <c r="B188" s="2" t="s">
        <v>6</v>
      </c>
      <c r="C188" s="2" t="s">
        <v>9</v>
      </c>
      <c r="D188" s="2" t="s">
        <v>0</v>
      </c>
      <c r="E188" s="2">
        <v>3</v>
      </c>
      <c r="F188" s="2">
        <v>20.9</v>
      </c>
      <c r="G188" s="2">
        <v>3.5</v>
      </c>
    </row>
    <row r="189" spans="1:7" x14ac:dyDescent="0.3">
      <c r="A189" s="2" t="s">
        <v>5</v>
      </c>
      <c r="B189" s="2" t="s">
        <v>6</v>
      </c>
      <c r="C189" s="2" t="s">
        <v>9</v>
      </c>
      <c r="D189" s="2" t="s">
        <v>0</v>
      </c>
      <c r="E189" s="2">
        <v>5</v>
      </c>
      <c r="F189" s="2">
        <v>30.46</v>
      </c>
      <c r="G189" s="2">
        <v>2</v>
      </c>
    </row>
    <row r="190" spans="1:7" x14ac:dyDescent="0.3">
      <c r="A190" s="2" t="s">
        <v>3</v>
      </c>
      <c r="B190" s="2" t="s">
        <v>6</v>
      </c>
      <c r="C190" s="2" t="s">
        <v>9</v>
      </c>
      <c r="D190" s="2" t="s">
        <v>0</v>
      </c>
      <c r="E190" s="2">
        <v>3</v>
      </c>
      <c r="F190" s="2">
        <v>18.149999999999999</v>
      </c>
      <c r="G190" s="2">
        <v>3.5</v>
      </c>
    </row>
    <row r="191" spans="1:7" x14ac:dyDescent="0.3">
      <c r="A191" s="2" t="s">
        <v>5</v>
      </c>
      <c r="B191" s="2" t="s">
        <v>6</v>
      </c>
      <c r="C191" s="2" t="s">
        <v>9</v>
      </c>
      <c r="D191" s="2" t="s">
        <v>0</v>
      </c>
      <c r="E191" s="2">
        <v>3</v>
      </c>
      <c r="F191" s="2">
        <v>23.1</v>
      </c>
      <c r="G191" s="2">
        <v>4</v>
      </c>
    </row>
    <row r="192" spans="1:7" x14ac:dyDescent="0.3">
      <c r="A192" s="2" t="s">
        <v>5</v>
      </c>
      <c r="B192" s="2" t="s">
        <v>6</v>
      </c>
      <c r="C192" s="2" t="s">
        <v>9</v>
      </c>
      <c r="D192" s="2" t="s">
        <v>0</v>
      </c>
      <c r="E192" s="2">
        <v>2</v>
      </c>
      <c r="F192" s="2">
        <v>15.69</v>
      </c>
      <c r="G192" s="2">
        <v>1.5</v>
      </c>
    </row>
    <row r="193" spans="1:7" x14ac:dyDescent="0.3">
      <c r="A193" s="2" t="s">
        <v>3</v>
      </c>
      <c r="B193" s="2" t="s">
        <v>6</v>
      </c>
      <c r="C193" s="2" t="s">
        <v>1</v>
      </c>
      <c r="D193" s="2" t="s">
        <v>7</v>
      </c>
      <c r="E193" s="2">
        <v>2</v>
      </c>
      <c r="F193" s="2">
        <v>19.809999999999999</v>
      </c>
      <c r="G193" s="2">
        <v>4.1900000000000004</v>
      </c>
    </row>
    <row r="194" spans="1:7" x14ac:dyDescent="0.3">
      <c r="A194" s="2" t="s">
        <v>5</v>
      </c>
      <c r="B194" s="2" t="s">
        <v>6</v>
      </c>
      <c r="C194" s="2" t="s">
        <v>1</v>
      </c>
      <c r="D194" s="2" t="s">
        <v>7</v>
      </c>
      <c r="E194" s="2">
        <v>2</v>
      </c>
      <c r="F194" s="2">
        <v>28.44</v>
      </c>
      <c r="G194" s="2">
        <v>2.56</v>
      </c>
    </row>
    <row r="195" spans="1:7" x14ac:dyDescent="0.3">
      <c r="A195" s="2" t="s">
        <v>5</v>
      </c>
      <c r="B195" s="2" t="s">
        <v>6</v>
      </c>
      <c r="C195" s="2" t="s">
        <v>1</v>
      </c>
      <c r="D195" s="2" t="s">
        <v>7</v>
      </c>
      <c r="E195" s="2">
        <v>2</v>
      </c>
      <c r="F195" s="2">
        <v>15.48</v>
      </c>
      <c r="G195" s="2">
        <v>2.02</v>
      </c>
    </row>
    <row r="196" spans="1:7" x14ac:dyDescent="0.3">
      <c r="A196" s="2" t="s">
        <v>5</v>
      </c>
      <c r="B196" s="2" t="s">
        <v>6</v>
      </c>
      <c r="C196" s="2" t="s">
        <v>1</v>
      </c>
      <c r="D196" s="2" t="s">
        <v>7</v>
      </c>
      <c r="E196" s="2">
        <v>2</v>
      </c>
      <c r="F196" s="2">
        <v>16.579999999999998</v>
      </c>
      <c r="G196" s="2">
        <v>4</v>
      </c>
    </row>
    <row r="197" spans="1:7" x14ac:dyDescent="0.3">
      <c r="A197" s="2" t="s">
        <v>5</v>
      </c>
      <c r="B197" s="2" t="s">
        <v>2</v>
      </c>
      <c r="C197" s="2" t="s">
        <v>1</v>
      </c>
      <c r="D197" s="2" t="s">
        <v>7</v>
      </c>
      <c r="E197" s="2">
        <v>2</v>
      </c>
      <c r="F197" s="2">
        <v>7.56</v>
      </c>
      <c r="G197" s="2">
        <v>1.44</v>
      </c>
    </row>
    <row r="198" spans="1:7" x14ac:dyDescent="0.3">
      <c r="A198" s="2" t="s">
        <v>5</v>
      </c>
      <c r="B198" s="2" t="s">
        <v>6</v>
      </c>
      <c r="C198" s="2" t="s">
        <v>1</v>
      </c>
      <c r="D198" s="2" t="s">
        <v>7</v>
      </c>
      <c r="E198" s="2">
        <v>2</v>
      </c>
      <c r="F198" s="2">
        <v>10.34</v>
      </c>
      <c r="G198" s="2">
        <v>2</v>
      </c>
    </row>
    <row r="199" spans="1:7" x14ac:dyDescent="0.3">
      <c r="A199" s="2" t="s">
        <v>3</v>
      </c>
      <c r="B199" s="2" t="s">
        <v>6</v>
      </c>
      <c r="C199" s="2" t="s">
        <v>1</v>
      </c>
      <c r="D199" s="2" t="s">
        <v>7</v>
      </c>
      <c r="E199" s="2">
        <v>4</v>
      </c>
      <c r="F199" s="2">
        <v>43.11</v>
      </c>
      <c r="G199" s="2">
        <v>5</v>
      </c>
    </row>
    <row r="200" spans="1:7" x14ac:dyDescent="0.3">
      <c r="A200" s="2" t="s">
        <v>3</v>
      </c>
      <c r="B200" s="2" t="s">
        <v>6</v>
      </c>
      <c r="C200" s="2" t="s">
        <v>1</v>
      </c>
      <c r="D200" s="2" t="s">
        <v>7</v>
      </c>
      <c r="E200" s="2">
        <v>2</v>
      </c>
      <c r="F200" s="2">
        <v>13</v>
      </c>
      <c r="G200" s="2">
        <v>2</v>
      </c>
    </row>
    <row r="201" spans="1:7" x14ac:dyDescent="0.3">
      <c r="A201" s="2" t="s">
        <v>5</v>
      </c>
      <c r="B201" s="2" t="s">
        <v>6</v>
      </c>
      <c r="C201" s="2" t="s">
        <v>1</v>
      </c>
      <c r="D201" s="2" t="s">
        <v>7</v>
      </c>
      <c r="E201" s="2">
        <v>2</v>
      </c>
      <c r="F201" s="2">
        <v>13.51</v>
      </c>
      <c r="G201" s="2">
        <v>2</v>
      </c>
    </row>
    <row r="202" spans="1:7" x14ac:dyDescent="0.3">
      <c r="A202" s="2" t="s">
        <v>5</v>
      </c>
      <c r="B202" s="2" t="s">
        <v>6</v>
      </c>
      <c r="C202" s="2" t="s">
        <v>1</v>
      </c>
      <c r="D202" s="2" t="s">
        <v>7</v>
      </c>
      <c r="E202" s="2">
        <v>3</v>
      </c>
      <c r="F202" s="2">
        <v>18.71</v>
      </c>
      <c r="G202" s="2">
        <v>4</v>
      </c>
    </row>
    <row r="203" spans="1:7" x14ac:dyDescent="0.3">
      <c r="A203" s="2" t="s">
        <v>3</v>
      </c>
      <c r="B203" s="2" t="s">
        <v>6</v>
      </c>
      <c r="C203" s="2" t="s">
        <v>1</v>
      </c>
      <c r="D203" s="2" t="s">
        <v>7</v>
      </c>
      <c r="E203" s="2">
        <v>2</v>
      </c>
      <c r="F203" s="2">
        <v>12.74</v>
      </c>
      <c r="G203" s="2">
        <v>2.0099999999999998</v>
      </c>
    </row>
    <row r="204" spans="1:7" x14ac:dyDescent="0.3">
      <c r="A204" s="2" t="s">
        <v>3</v>
      </c>
      <c r="B204" s="2" t="s">
        <v>6</v>
      </c>
      <c r="C204" s="2" t="s">
        <v>1</v>
      </c>
      <c r="D204" s="2" t="s">
        <v>7</v>
      </c>
      <c r="E204" s="2">
        <v>2</v>
      </c>
      <c r="F204" s="2">
        <v>16.399999999999999</v>
      </c>
      <c r="G204" s="2">
        <v>2.5</v>
      </c>
    </row>
    <row r="205" spans="1:7" x14ac:dyDescent="0.3">
      <c r="A205" s="2" t="s">
        <v>5</v>
      </c>
      <c r="B205" s="2" t="s">
        <v>6</v>
      </c>
      <c r="C205" s="2" t="s">
        <v>1</v>
      </c>
      <c r="D205" s="2" t="s">
        <v>7</v>
      </c>
      <c r="E205" s="2">
        <v>4</v>
      </c>
      <c r="F205" s="2">
        <v>20.53</v>
      </c>
      <c r="G205" s="2">
        <v>4</v>
      </c>
    </row>
    <row r="206" spans="1:7" x14ac:dyDescent="0.3">
      <c r="A206" s="2" t="s">
        <v>3</v>
      </c>
      <c r="B206" s="2" t="s">
        <v>6</v>
      </c>
      <c r="C206" s="2" t="s">
        <v>1</v>
      </c>
      <c r="D206" s="2" t="s">
        <v>7</v>
      </c>
      <c r="E206" s="2">
        <v>3</v>
      </c>
      <c r="F206" s="2">
        <v>16.47</v>
      </c>
      <c r="G206" s="2">
        <v>3.23</v>
      </c>
    </row>
    <row r="207" spans="1:7" x14ac:dyDescent="0.3">
      <c r="A207" s="2" t="s">
        <v>5</v>
      </c>
      <c r="B207" s="2" t="s">
        <v>6</v>
      </c>
      <c r="C207" s="2" t="s">
        <v>4</v>
      </c>
      <c r="D207" s="2" t="s">
        <v>0</v>
      </c>
      <c r="E207" s="2">
        <v>3</v>
      </c>
      <c r="F207" s="2">
        <v>26.59</v>
      </c>
      <c r="G207" s="2">
        <v>3.41</v>
      </c>
    </row>
    <row r="208" spans="1:7" x14ac:dyDescent="0.3">
      <c r="A208" s="2" t="s">
        <v>5</v>
      </c>
      <c r="B208" s="2" t="s">
        <v>6</v>
      </c>
      <c r="C208" s="2" t="s">
        <v>4</v>
      </c>
      <c r="D208" s="2" t="s">
        <v>0</v>
      </c>
      <c r="E208" s="2">
        <v>4</v>
      </c>
      <c r="F208" s="2">
        <v>38.729999999999997</v>
      </c>
      <c r="G208" s="2">
        <v>3</v>
      </c>
    </row>
    <row r="209" spans="1:7" x14ac:dyDescent="0.3">
      <c r="A209" s="2" t="s">
        <v>5</v>
      </c>
      <c r="B209" s="2" t="s">
        <v>6</v>
      </c>
      <c r="C209" s="2" t="s">
        <v>4</v>
      </c>
      <c r="D209" s="2" t="s">
        <v>0</v>
      </c>
      <c r="E209" s="2">
        <v>2</v>
      </c>
      <c r="F209" s="2">
        <v>24.27</v>
      </c>
      <c r="G209" s="2">
        <v>2.0299999999999998</v>
      </c>
    </row>
    <row r="210" spans="1:7" x14ac:dyDescent="0.3">
      <c r="A210" s="2" t="s">
        <v>3</v>
      </c>
      <c r="B210" s="2" t="s">
        <v>6</v>
      </c>
      <c r="C210" s="2" t="s">
        <v>4</v>
      </c>
      <c r="D210" s="2" t="s">
        <v>0</v>
      </c>
      <c r="E210" s="2">
        <v>2</v>
      </c>
      <c r="F210" s="2">
        <v>12.76</v>
      </c>
      <c r="G210" s="2">
        <v>2.23</v>
      </c>
    </row>
    <row r="211" spans="1:7" x14ac:dyDescent="0.3">
      <c r="A211" s="2" t="s">
        <v>5</v>
      </c>
      <c r="B211" s="2" t="s">
        <v>6</v>
      </c>
      <c r="C211" s="2" t="s">
        <v>4</v>
      </c>
      <c r="D211" s="2" t="s">
        <v>0</v>
      </c>
      <c r="E211" s="2">
        <v>3</v>
      </c>
      <c r="F211" s="2">
        <v>30.06</v>
      </c>
      <c r="G211" s="2">
        <v>2</v>
      </c>
    </row>
    <row r="212" spans="1:7" x14ac:dyDescent="0.3">
      <c r="A212" s="2" t="s">
        <v>5</v>
      </c>
      <c r="B212" s="2" t="s">
        <v>6</v>
      </c>
      <c r="C212" s="2" t="s">
        <v>4</v>
      </c>
      <c r="D212" s="2" t="s">
        <v>0</v>
      </c>
      <c r="E212" s="2">
        <v>4</v>
      </c>
      <c r="F212" s="2">
        <v>25.89</v>
      </c>
      <c r="G212" s="2">
        <v>5.16</v>
      </c>
    </row>
    <row r="213" spans="1:7" x14ac:dyDescent="0.3">
      <c r="A213" s="2" t="s">
        <v>5</v>
      </c>
      <c r="B213" s="2" t="s">
        <v>2</v>
      </c>
      <c r="C213" s="2" t="s">
        <v>4</v>
      </c>
      <c r="D213" s="2" t="s">
        <v>0</v>
      </c>
      <c r="E213" s="2">
        <v>4</v>
      </c>
      <c r="F213" s="2">
        <v>48.33</v>
      </c>
      <c r="G213" s="2">
        <v>9</v>
      </c>
    </row>
    <row r="214" spans="1:7" x14ac:dyDescent="0.3">
      <c r="A214" s="2" t="s">
        <v>3</v>
      </c>
      <c r="B214" s="2" t="s">
        <v>6</v>
      </c>
      <c r="C214" s="2" t="s">
        <v>4</v>
      </c>
      <c r="D214" s="2" t="s">
        <v>0</v>
      </c>
      <c r="E214" s="2">
        <v>2</v>
      </c>
      <c r="F214" s="2">
        <v>13.27</v>
      </c>
      <c r="G214" s="2">
        <v>2.5</v>
      </c>
    </row>
    <row r="215" spans="1:7" x14ac:dyDescent="0.3">
      <c r="A215" s="2" t="s">
        <v>3</v>
      </c>
      <c r="B215" s="2" t="s">
        <v>6</v>
      </c>
      <c r="C215" s="2" t="s">
        <v>4</v>
      </c>
      <c r="D215" s="2" t="s">
        <v>0</v>
      </c>
      <c r="E215" s="2">
        <v>3</v>
      </c>
      <c r="F215" s="2">
        <v>28.17</v>
      </c>
      <c r="G215" s="2">
        <v>6.5</v>
      </c>
    </row>
    <row r="216" spans="1:7" x14ac:dyDescent="0.3">
      <c r="A216" s="2" t="s">
        <v>3</v>
      </c>
      <c r="B216" s="2" t="s">
        <v>6</v>
      </c>
      <c r="C216" s="2" t="s">
        <v>4</v>
      </c>
      <c r="D216" s="2" t="s">
        <v>0</v>
      </c>
      <c r="E216" s="2">
        <v>2</v>
      </c>
      <c r="F216" s="2">
        <v>12.9</v>
      </c>
      <c r="G216" s="2">
        <v>1.1000000000000001</v>
      </c>
    </row>
    <row r="217" spans="1:7" x14ac:dyDescent="0.3">
      <c r="A217" s="2" t="s">
        <v>5</v>
      </c>
      <c r="B217" s="2" t="s">
        <v>6</v>
      </c>
      <c r="C217" s="2" t="s">
        <v>4</v>
      </c>
      <c r="D217" s="2" t="s">
        <v>0</v>
      </c>
      <c r="E217" s="2">
        <v>5</v>
      </c>
      <c r="F217" s="2">
        <v>28.15</v>
      </c>
      <c r="G217" s="2">
        <v>3</v>
      </c>
    </row>
    <row r="218" spans="1:7" x14ac:dyDescent="0.3">
      <c r="A218" s="2" t="s">
        <v>5</v>
      </c>
      <c r="B218" s="2" t="s">
        <v>6</v>
      </c>
      <c r="C218" s="2" t="s">
        <v>4</v>
      </c>
      <c r="D218" s="2" t="s">
        <v>0</v>
      </c>
      <c r="E218" s="2">
        <v>2</v>
      </c>
      <c r="F218" s="2">
        <v>11.59</v>
      </c>
      <c r="G218" s="2">
        <v>1.5</v>
      </c>
    </row>
    <row r="219" spans="1:7" x14ac:dyDescent="0.3">
      <c r="A219" s="2" t="s">
        <v>5</v>
      </c>
      <c r="B219" s="2" t="s">
        <v>6</v>
      </c>
      <c r="C219" s="2" t="s">
        <v>4</v>
      </c>
      <c r="D219" s="2" t="s">
        <v>0</v>
      </c>
      <c r="E219" s="2">
        <v>2</v>
      </c>
      <c r="F219" s="2">
        <v>7.74</v>
      </c>
      <c r="G219" s="2">
        <v>1.44</v>
      </c>
    </row>
    <row r="220" spans="1:7" x14ac:dyDescent="0.3">
      <c r="A220" s="2" t="s">
        <v>3</v>
      </c>
      <c r="B220" s="2" t="s">
        <v>6</v>
      </c>
      <c r="C220" s="2" t="s">
        <v>4</v>
      </c>
      <c r="D220" s="2" t="s">
        <v>0</v>
      </c>
      <c r="E220" s="2">
        <v>4</v>
      </c>
      <c r="F220" s="2">
        <v>30.14</v>
      </c>
      <c r="G220" s="2">
        <v>3.09</v>
      </c>
    </row>
    <row r="221" spans="1:7" x14ac:dyDescent="0.3">
      <c r="A221" s="2" t="s">
        <v>5</v>
      </c>
      <c r="B221" s="2" t="s">
        <v>6</v>
      </c>
      <c r="C221" s="2" t="s">
        <v>8</v>
      </c>
      <c r="D221" s="2" t="s">
        <v>7</v>
      </c>
      <c r="E221" s="2">
        <v>2</v>
      </c>
      <c r="F221" s="2">
        <v>12.16</v>
      </c>
      <c r="G221" s="2">
        <v>2.2000000000000002</v>
      </c>
    </row>
    <row r="222" spans="1:7" x14ac:dyDescent="0.3">
      <c r="A222" s="2" t="s">
        <v>3</v>
      </c>
      <c r="B222" s="2" t="s">
        <v>6</v>
      </c>
      <c r="C222" s="2" t="s">
        <v>8</v>
      </c>
      <c r="D222" s="2" t="s">
        <v>7</v>
      </c>
      <c r="E222" s="2">
        <v>2</v>
      </c>
      <c r="F222" s="2">
        <v>13.42</v>
      </c>
      <c r="G222" s="2">
        <v>3.48</v>
      </c>
    </row>
    <row r="223" spans="1:7" x14ac:dyDescent="0.3">
      <c r="A223" s="2" t="s">
        <v>5</v>
      </c>
      <c r="B223" s="2" t="s">
        <v>6</v>
      </c>
      <c r="C223" s="2" t="s">
        <v>8</v>
      </c>
      <c r="D223" s="2" t="s">
        <v>7</v>
      </c>
      <c r="E223" s="2">
        <v>1</v>
      </c>
      <c r="F223" s="2">
        <v>8.58</v>
      </c>
      <c r="G223" s="2">
        <v>1.92</v>
      </c>
    </row>
    <row r="224" spans="1:7" x14ac:dyDescent="0.3">
      <c r="A224" s="2" t="s">
        <v>3</v>
      </c>
      <c r="B224" s="2" t="s">
        <v>2</v>
      </c>
      <c r="C224" s="2" t="s">
        <v>8</v>
      </c>
      <c r="D224" s="2" t="s">
        <v>7</v>
      </c>
      <c r="E224" s="2">
        <v>3</v>
      </c>
      <c r="F224" s="2">
        <v>15.98</v>
      </c>
      <c r="G224" s="2">
        <v>3</v>
      </c>
    </row>
    <row r="225" spans="1:7" x14ac:dyDescent="0.3">
      <c r="A225" s="2" t="s">
        <v>5</v>
      </c>
      <c r="B225" s="2" t="s">
        <v>6</v>
      </c>
      <c r="C225" s="2" t="s">
        <v>8</v>
      </c>
      <c r="D225" s="2" t="s">
        <v>7</v>
      </c>
      <c r="E225" s="2">
        <v>2</v>
      </c>
      <c r="F225" s="2">
        <v>13.42</v>
      </c>
      <c r="G225" s="2">
        <v>1.58</v>
      </c>
    </row>
    <row r="226" spans="1:7" x14ac:dyDescent="0.3">
      <c r="A226" s="2" t="s">
        <v>3</v>
      </c>
      <c r="B226" s="2" t="s">
        <v>6</v>
      </c>
      <c r="C226" s="2" t="s">
        <v>8</v>
      </c>
      <c r="D226" s="2" t="s">
        <v>7</v>
      </c>
      <c r="E226" s="2">
        <v>2</v>
      </c>
      <c r="F226" s="2">
        <v>16.27</v>
      </c>
      <c r="G226" s="2">
        <v>2.5</v>
      </c>
    </row>
    <row r="227" spans="1:7" x14ac:dyDescent="0.3">
      <c r="A227" s="2" t="s">
        <v>3</v>
      </c>
      <c r="B227" s="2" t="s">
        <v>6</v>
      </c>
      <c r="C227" s="2" t="s">
        <v>8</v>
      </c>
      <c r="D227" s="2" t="s">
        <v>7</v>
      </c>
      <c r="E227" s="2">
        <v>2</v>
      </c>
      <c r="F227" s="2">
        <v>10.09</v>
      </c>
      <c r="G227" s="2">
        <v>2</v>
      </c>
    </row>
    <row r="228" spans="1:7" x14ac:dyDescent="0.3">
      <c r="A228" s="2" t="s">
        <v>5</v>
      </c>
      <c r="B228" s="2" t="s">
        <v>2</v>
      </c>
      <c r="C228" s="2" t="s">
        <v>4</v>
      </c>
      <c r="D228" s="2" t="s">
        <v>0</v>
      </c>
      <c r="E228" s="2">
        <v>4</v>
      </c>
      <c r="F228" s="2">
        <v>20.45</v>
      </c>
      <c r="G228" s="2">
        <v>3</v>
      </c>
    </row>
    <row r="229" spans="1:7" x14ac:dyDescent="0.3">
      <c r="A229" s="2" t="s">
        <v>5</v>
      </c>
      <c r="B229" s="2" t="s">
        <v>2</v>
      </c>
      <c r="C229" s="2" t="s">
        <v>4</v>
      </c>
      <c r="D229" s="2" t="s">
        <v>0</v>
      </c>
      <c r="E229" s="2">
        <v>2</v>
      </c>
      <c r="F229" s="2">
        <v>13.28</v>
      </c>
      <c r="G229" s="2">
        <v>2.72</v>
      </c>
    </row>
    <row r="230" spans="1:7" x14ac:dyDescent="0.3">
      <c r="A230" s="2" t="s">
        <v>3</v>
      </c>
      <c r="B230" s="2" t="s">
        <v>6</v>
      </c>
      <c r="C230" s="2" t="s">
        <v>4</v>
      </c>
      <c r="D230" s="2" t="s">
        <v>0</v>
      </c>
      <c r="E230" s="2">
        <v>2</v>
      </c>
      <c r="F230" s="2">
        <v>22.12</v>
      </c>
      <c r="G230" s="2">
        <v>2.88</v>
      </c>
    </row>
    <row r="231" spans="1:7" x14ac:dyDescent="0.3">
      <c r="A231" s="2" t="s">
        <v>5</v>
      </c>
      <c r="B231" s="2" t="s">
        <v>6</v>
      </c>
      <c r="C231" s="2" t="s">
        <v>4</v>
      </c>
      <c r="D231" s="2" t="s">
        <v>0</v>
      </c>
      <c r="E231" s="2">
        <v>4</v>
      </c>
      <c r="F231" s="2">
        <v>24.01</v>
      </c>
      <c r="G231" s="2">
        <v>2</v>
      </c>
    </row>
    <row r="232" spans="1:7" x14ac:dyDescent="0.3">
      <c r="A232" s="2" t="s">
        <v>5</v>
      </c>
      <c r="B232" s="2" t="s">
        <v>6</v>
      </c>
      <c r="C232" s="2" t="s">
        <v>4</v>
      </c>
      <c r="D232" s="2" t="s">
        <v>0</v>
      </c>
      <c r="E232" s="2">
        <v>3</v>
      </c>
      <c r="F232" s="2">
        <v>15.69</v>
      </c>
      <c r="G232" s="2">
        <v>3</v>
      </c>
    </row>
    <row r="233" spans="1:7" x14ac:dyDescent="0.3">
      <c r="A233" s="2" t="s">
        <v>5</v>
      </c>
      <c r="B233" s="2" t="s">
        <v>2</v>
      </c>
      <c r="C233" s="2" t="s">
        <v>4</v>
      </c>
      <c r="D233" s="2" t="s">
        <v>0</v>
      </c>
      <c r="E233" s="2">
        <v>2</v>
      </c>
      <c r="F233" s="2">
        <v>11.61</v>
      </c>
      <c r="G233" s="2">
        <v>3.39</v>
      </c>
    </row>
    <row r="234" spans="1:7" x14ac:dyDescent="0.3">
      <c r="A234" s="2" t="s">
        <v>5</v>
      </c>
      <c r="B234" s="2" t="s">
        <v>2</v>
      </c>
      <c r="C234" s="2" t="s">
        <v>4</v>
      </c>
      <c r="D234" s="2" t="s">
        <v>0</v>
      </c>
      <c r="E234" s="2">
        <v>2</v>
      </c>
      <c r="F234" s="2">
        <v>10.77</v>
      </c>
      <c r="G234" s="2">
        <v>1.47</v>
      </c>
    </row>
    <row r="235" spans="1:7" x14ac:dyDescent="0.3">
      <c r="A235" s="2" t="s">
        <v>5</v>
      </c>
      <c r="B235" s="2" t="s">
        <v>6</v>
      </c>
      <c r="C235" s="2" t="s">
        <v>4</v>
      </c>
      <c r="D235" s="2" t="s">
        <v>0</v>
      </c>
      <c r="E235" s="2">
        <v>2</v>
      </c>
      <c r="F235" s="2">
        <v>15.53</v>
      </c>
      <c r="G235" s="2">
        <v>3</v>
      </c>
    </row>
    <row r="236" spans="1:7" x14ac:dyDescent="0.3">
      <c r="A236" s="2" t="s">
        <v>5</v>
      </c>
      <c r="B236" s="2" t="s">
        <v>2</v>
      </c>
      <c r="C236" s="2" t="s">
        <v>4</v>
      </c>
      <c r="D236" s="2" t="s">
        <v>0</v>
      </c>
      <c r="E236" s="2">
        <v>2</v>
      </c>
      <c r="F236" s="2">
        <v>10.07</v>
      </c>
      <c r="G236" s="2">
        <v>1.25</v>
      </c>
    </row>
    <row r="237" spans="1:7" x14ac:dyDescent="0.3">
      <c r="A237" s="2" t="s">
        <v>5</v>
      </c>
      <c r="B237" s="2" t="s">
        <v>6</v>
      </c>
      <c r="C237" s="2" t="s">
        <v>4</v>
      </c>
      <c r="D237" s="2" t="s">
        <v>0</v>
      </c>
      <c r="E237" s="2">
        <v>2</v>
      </c>
      <c r="F237" s="2">
        <v>12.6</v>
      </c>
      <c r="G237" s="2">
        <v>1</v>
      </c>
    </row>
    <row r="238" spans="1:7" x14ac:dyDescent="0.3">
      <c r="A238" s="2" t="s">
        <v>5</v>
      </c>
      <c r="B238" s="2" t="s">
        <v>6</v>
      </c>
      <c r="C238" s="2" t="s">
        <v>4</v>
      </c>
      <c r="D238" s="2" t="s">
        <v>0</v>
      </c>
      <c r="E238" s="2">
        <v>2</v>
      </c>
      <c r="F238" s="2">
        <v>32.83</v>
      </c>
      <c r="G238" s="2">
        <v>1.17</v>
      </c>
    </row>
    <row r="239" spans="1:7" x14ac:dyDescent="0.3">
      <c r="A239" s="2" t="s">
        <v>3</v>
      </c>
      <c r="B239" s="2" t="s">
        <v>2</v>
      </c>
      <c r="C239" s="2" t="s">
        <v>4</v>
      </c>
      <c r="D239" s="2" t="s">
        <v>0</v>
      </c>
      <c r="E239" s="2">
        <v>3</v>
      </c>
      <c r="F239" s="2">
        <v>35.83</v>
      </c>
      <c r="G239" s="2">
        <v>4.67</v>
      </c>
    </row>
    <row r="240" spans="1:7" x14ac:dyDescent="0.3">
      <c r="A240" s="2" t="s">
        <v>5</v>
      </c>
      <c r="B240" s="2" t="s">
        <v>2</v>
      </c>
      <c r="C240" s="2" t="s">
        <v>4</v>
      </c>
      <c r="D240" s="2" t="s">
        <v>0</v>
      </c>
      <c r="E240" s="2">
        <v>3</v>
      </c>
      <c r="F240" s="2">
        <v>29.03</v>
      </c>
      <c r="G240" s="2">
        <v>5.92</v>
      </c>
    </row>
    <row r="241" spans="1:7" x14ac:dyDescent="0.3">
      <c r="A241" s="2" t="s">
        <v>3</v>
      </c>
      <c r="B241" s="2" t="s">
        <v>6</v>
      </c>
      <c r="C241" s="2" t="s">
        <v>4</v>
      </c>
      <c r="D241" s="2" t="s">
        <v>0</v>
      </c>
      <c r="E241" s="2">
        <v>2</v>
      </c>
      <c r="F241" s="2">
        <v>27.18</v>
      </c>
      <c r="G241" s="2">
        <v>2</v>
      </c>
    </row>
    <row r="242" spans="1:7" x14ac:dyDescent="0.3">
      <c r="A242" s="2" t="s">
        <v>5</v>
      </c>
      <c r="B242" s="2" t="s">
        <v>6</v>
      </c>
      <c r="C242" s="2" t="s">
        <v>4</v>
      </c>
      <c r="D242" s="2" t="s">
        <v>0</v>
      </c>
      <c r="E242" s="2">
        <v>2</v>
      </c>
      <c r="F242" s="2">
        <v>22.67</v>
      </c>
      <c r="G242" s="2">
        <v>2</v>
      </c>
    </row>
    <row r="243" spans="1:7" x14ac:dyDescent="0.3">
      <c r="A243" s="2" t="s">
        <v>5</v>
      </c>
      <c r="B243" s="2" t="s">
        <v>2</v>
      </c>
      <c r="C243" s="2" t="s">
        <v>4</v>
      </c>
      <c r="D243" s="2" t="s">
        <v>0</v>
      </c>
      <c r="E243" s="2">
        <v>2</v>
      </c>
      <c r="F243" s="2">
        <v>17.82</v>
      </c>
      <c r="G243" s="2">
        <v>1.75</v>
      </c>
    </row>
    <row r="244" spans="1:7" x14ac:dyDescent="0.3">
      <c r="A244" s="2" t="s">
        <v>3</v>
      </c>
      <c r="B244" s="2" t="s">
        <v>2</v>
      </c>
      <c r="C244" s="2" t="s">
        <v>1</v>
      </c>
      <c r="D244" s="2" t="s">
        <v>0</v>
      </c>
      <c r="E244" s="2">
        <v>2</v>
      </c>
      <c r="F244" s="2">
        <v>18.78</v>
      </c>
      <c r="G244" s="2">
        <v>3</v>
      </c>
    </row>
  </sheetData>
  <mergeCells count="14">
    <mergeCell ref="J24:J25"/>
    <mergeCell ref="J12:M12"/>
    <mergeCell ref="J27:M27"/>
    <mergeCell ref="J42:N42"/>
    <mergeCell ref="J43:N43"/>
    <mergeCell ref="J16:J17"/>
    <mergeCell ref="J18:J19"/>
    <mergeCell ref="J20:J23"/>
    <mergeCell ref="J41:N41"/>
    <mergeCell ref="J37:N37"/>
    <mergeCell ref="J38:N38"/>
    <mergeCell ref="J39:N39"/>
    <mergeCell ref="J40:N40"/>
    <mergeCell ref="P4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7CB2-BA2A-42DE-8B99-7DF63C849C67}">
  <dimension ref="A1:V244"/>
  <sheetViews>
    <sheetView tabSelected="1" topLeftCell="A9" zoomScaleNormal="100" workbookViewId="0">
      <selection activeCell="L23" sqref="L23"/>
    </sheetView>
  </sheetViews>
  <sheetFormatPr defaultRowHeight="14.4" x14ac:dyDescent="0.3"/>
  <cols>
    <col min="1" max="1" width="4" bestFit="1" customWidth="1"/>
    <col min="2" max="2" width="7.88671875" bestFit="1" customWidth="1"/>
    <col min="3" max="3" width="4.33203125" bestFit="1" customWidth="1"/>
    <col min="4" max="4" width="5.21875" bestFit="1" customWidth="1"/>
    <col min="5" max="5" width="4.44140625" bestFit="1" customWidth="1"/>
    <col min="6" max="6" width="9.44140625" bestFit="1" customWidth="1"/>
    <col min="7" max="7" width="5" bestFit="1" customWidth="1"/>
    <col min="8" max="8" width="13.44140625" bestFit="1" customWidth="1"/>
    <col min="9" max="9" width="14" bestFit="1" customWidth="1"/>
    <col min="14" max="14" width="17.44140625" bestFit="1" customWidth="1"/>
  </cols>
  <sheetData>
    <row r="1" spans="1:22" ht="15.6" x14ac:dyDescent="0.3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16</v>
      </c>
      <c r="G1" s="3" t="s">
        <v>15</v>
      </c>
      <c r="H1" s="3" t="s">
        <v>80</v>
      </c>
      <c r="I1" s="3" t="s">
        <v>83</v>
      </c>
    </row>
    <row r="2" spans="1:22" x14ac:dyDescent="0.3">
      <c r="A2" s="2" cm="1">
        <f t="array" ref="A2">_xlfn.IFS(tips!$A2="male",0,tips!A2="female",1)</f>
        <v>1</v>
      </c>
      <c r="B2" s="2" cm="1">
        <f t="array" ref="B2">_xlfn.IFS(tips!$B2="No",0,tips!$B2="yes",1)</f>
        <v>0</v>
      </c>
      <c r="C2" s="2" cm="1">
        <f t="array" ref="C2">_xlfn.IFS(tips!$C2="thur",0,tips!$C2="Fri",1,tips!$C2="Sat",2,tips!$C2="Sun",3)</f>
        <v>3</v>
      </c>
      <c r="D2" s="2" cm="1">
        <f t="array" ref="D2">_xlfn.IFS(tips!$D2="Dinner",0,tips!D2="lunch",1)</f>
        <v>0</v>
      </c>
      <c r="E2" s="2">
        <v>2</v>
      </c>
      <c r="F2" s="2">
        <v>16.989999999999998</v>
      </c>
      <c r="G2" s="2">
        <v>1.01</v>
      </c>
      <c r="H2" s="2">
        <f>$O$55+($E2*$O$56)+($F2*$O$57)</f>
        <v>2.6307657675423561</v>
      </c>
      <c r="I2" s="2">
        <f>(G2-H2)^2</f>
        <v>2.6268816732371629</v>
      </c>
    </row>
    <row r="3" spans="1:22" x14ac:dyDescent="0.3">
      <c r="A3" s="2" cm="1">
        <f t="array" ref="A3">_xlfn.IFS(tips!$A3="male",0,tips!A3="female",1)</f>
        <v>0</v>
      </c>
      <c r="B3" s="2" cm="1">
        <f t="array" ref="B3">_xlfn.IFS(tips!$B3="No",0,tips!$B3="yes",1)</f>
        <v>0</v>
      </c>
      <c r="C3" s="2" cm="1">
        <f t="array" ref="C3">_xlfn.IFS(tips!$C3="thur",0,tips!$C3="Fri",1,tips!$C3="Sat",2,tips!$C3="Sun",3)</f>
        <v>3</v>
      </c>
      <c r="D3" s="2" cm="1">
        <f t="array" ref="D3">_xlfn.IFS(tips!$D3="Dinner",0,tips!D3="lunch",1)</f>
        <v>0</v>
      </c>
      <c r="E3" s="2">
        <v>3</v>
      </c>
      <c r="F3" s="2">
        <v>10.34</v>
      </c>
      <c r="G3" s="2">
        <v>1.66</v>
      </c>
      <c r="H3" s="2">
        <f>$O$55+($E3*$O$56)+($F3*$O$57)</f>
        <v>2.2070734058151804</v>
      </c>
      <c r="I3" s="2">
        <f>(G3-H3)^2</f>
        <v>0.29928931135022113</v>
      </c>
      <c r="N3" s="7" t="s">
        <v>35</v>
      </c>
      <c r="O3" s="8"/>
      <c r="P3" s="8"/>
      <c r="Q3" s="8"/>
      <c r="R3" s="8"/>
      <c r="S3" s="8"/>
      <c r="T3" s="8"/>
      <c r="U3" s="8"/>
      <c r="V3" s="8"/>
    </row>
    <row r="4" spans="1:22" x14ac:dyDescent="0.3">
      <c r="A4" s="2" cm="1">
        <f t="array" ref="A4">_xlfn.IFS(tips!$A4="male",0,tips!A4="female",1)</f>
        <v>0</v>
      </c>
      <c r="B4" s="2" cm="1">
        <f t="array" ref="B4">_xlfn.IFS(tips!$B4="No",0,tips!$B4="yes",1)</f>
        <v>0</v>
      </c>
      <c r="C4" s="2" cm="1">
        <f t="array" ref="C4">_xlfn.IFS(tips!$C4="thur",0,tips!$C4="Fri",1,tips!$C4="Sat",2,tips!$C4="Sun",3)</f>
        <v>3</v>
      </c>
      <c r="D4" s="2" cm="1">
        <f t="array" ref="D4">_xlfn.IFS(tips!$D4="Dinner",0,tips!D4="lunch",1)</f>
        <v>0</v>
      </c>
      <c r="E4" s="2">
        <v>3</v>
      </c>
      <c r="F4" s="2">
        <v>21.01</v>
      </c>
      <c r="G4" s="2">
        <v>3.5</v>
      </c>
      <c r="H4" s="2">
        <f>$O$55+($E4*$O$56)+($F4*$O$57)</f>
        <v>3.195514412121677</v>
      </c>
      <c r="I4" s="2">
        <f>(G4-H4)^2</f>
        <v>9.2711473225607979E-2</v>
      </c>
    </row>
    <row r="5" spans="1:22" x14ac:dyDescent="0.3">
      <c r="A5" s="2" cm="1">
        <f t="array" ref="A5">_xlfn.IFS(tips!$A5="male",0,tips!A5="female",1)</f>
        <v>0</v>
      </c>
      <c r="B5" s="2" cm="1">
        <f t="array" ref="B5">_xlfn.IFS(tips!$B5="No",0,tips!$B5="yes",1)</f>
        <v>0</v>
      </c>
      <c r="C5" s="2" cm="1">
        <f t="array" ref="C5">_xlfn.IFS(tips!$C5="thur",0,tips!$C5="Fri",1,tips!$C5="Sat",2,tips!$C5="Sun",3)</f>
        <v>3</v>
      </c>
      <c r="D5" s="2" cm="1">
        <f t="array" ref="D5">_xlfn.IFS(tips!$D5="Dinner",0,tips!D5="lunch",1)</f>
        <v>0</v>
      </c>
      <c r="E5" s="2">
        <v>2</v>
      </c>
      <c r="F5" s="2">
        <v>23.68</v>
      </c>
      <c r="G5" s="2">
        <v>3.31</v>
      </c>
      <c r="H5" s="2">
        <f>$O$55+($E5*$O$56)+($F5*$O$57)</f>
        <v>3.2505099411309657</v>
      </c>
      <c r="I5" s="2">
        <f>(G5-H5)^2</f>
        <v>3.5390671042411733E-3</v>
      </c>
    </row>
    <row r="6" spans="1:22" x14ac:dyDescent="0.3">
      <c r="A6" s="2" cm="1">
        <f t="array" ref="A6">_xlfn.IFS(tips!$A6="male",0,tips!A6="female",1)</f>
        <v>1</v>
      </c>
      <c r="B6" s="2" cm="1">
        <f t="array" ref="B6">_xlfn.IFS(tips!$B6="No",0,tips!$B6="yes",1)</f>
        <v>0</v>
      </c>
      <c r="C6" s="2" cm="1">
        <f t="array" ref="C6">_xlfn.IFS(tips!$C6="thur",0,tips!$C6="Fri",1,tips!$C6="Sat",2,tips!$C6="Sun",3)</f>
        <v>3</v>
      </c>
      <c r="D6" s="2" cm="1">
        <f t="array" ref="D6">_xlfn.IFS(tips!$D6="Dinner",0,tips!D6="lunch",1)</f>
        <v>0</v>
      </c>
      <c r="E6" s="2">
        <v>4</v>
      </c>
      <c r="F6" s="2">
        <v>24.59</v>
      </c>
      <c r="G6" s="2">
        <v>3.61</v>
      </c>
      <c r="H6" s="2">
        <f>$O$55+($E6*$O$56)+($F6*$O$57)</f>
        <v>3.7195026028326881</v>
      </c>
      <c r="I6" s="2">
        <f>(G6-H6)^2</f>
        <v>1.1990820027133454E-2</v>
      </c>
      <c r="N6" t="s">
        <v>50</v>
      </c>
    </row>
    <row r="7" spans="1:22" ht="15" thickBot="1" x14ac:dyDescent="0.35">
      <c r="A7" s="2" cm="1">
        <f t="array" ref="A7">_xlfn.IFS(tips!$A7="male",0,tips!A7="female",1)</f>
        <v>0</v>
      </c>
      <c r="B7" s="2" cm="1">
        <f t="array" ref="B7">_xlfn.IFS(tips!$B7="No",0,tips!$B7="yes",1)</f>
        <v>0</v>
      </c>
      <c r="C7" s="2" cm="1">
        <f t="array" ref="C7">_xlfn.IFS(tips!$C7="thur",0,tips!$C7="Fri",1,tips!$C7="Sat",2,tips!$C7="Sun",3)</f>
        <v>3</v>
      </c>
      <c r="D7" s="2" cm="1">
        <f t="array" ref="D7">_xlfn.IFS(tips!$D7="Dinner",0,tips!D7="lunch",1)</f>
        <v>0</v>
      </c>
      <c r="E7" s="2">
        <v>4</v>
      </c>
      <c r="F7" s="2">
        <v>25.29</v>
      </c>
      <c r="G7" s="2">
        <v>4.71</v>
      </c>
      <c r="H7" s="2">
        <f>$O$55+($E7*$O$56)+($F7*$O$57)</f>
        <v>3.7843487794413617</v>
      </c>
      <c r="I7" s="2">
        <f>(G7-H7)^2</f>
        <v>0.8568301821216967</v>
      </c>
    </row>
    <row r="8" spans="1:22" x14ac:dyDescent="0.3">
      <c r="A8" s="2" cm="1">
        <f t="array" ref="A8">_xlfn.IFS(tips!$A8="male",0,tips!A8="female",1)</f>
        <v>0</v>
      </c>
      <c r="B8" s="2" cm="1">
        <f t="array" ref="B8">_xlfn.IFS(tips!$B8="No",0,tips!$B8="yes",1)</f>
        <v>0</v>
      </c>
      <c r="C8" s="2" cm="1">
        <f t="array" ref="C8">_xlfn.IFS(tips!$C8="thur",0,tips!$C8="Fri",1,tips!$C8="Sat",2,tips!$C8="Sun",3)</f>
        <v>3</v>
      </c>
      <c r="D8" s="2" cm="1">
        <f t="array" ref="D8">_xlfn.IFS(tips!$D8="Dinner",0,tips!D8="lunch",1)</f>
        <v>0</v>
      </c>
      <c r="E8" s="2">
        <v>2</v>
      </c>
      <c r="F8" s="2">
        <v>8.77</v>
      </c>
      <c r="G8" s="2">
        <v>2</v>
      </c>
      <c r="H8" s="2">
        <f>$O$55+($E8*$O$56)+($F8*$O$57)</f>
        <v>1.8692863793662178</v>
      </c>
      <c r="I8" s="2">
        <f>(G8-H8)^2</f>
        <v>1.7086050619192338E-2</v>
      </c>
      <c r="N8" s="16" t="s">
        <v>51</v>
      </c>
      <c r="O8" s="16"/>
    </row>
    <row r="9" spans="1:22" x14ac:dyDescent="0.3">
      <c r="A9" s="2" cm="1">
        <f t="array" ref="A9">_xlfn.IFS(tips!$A9="male",0,tips!A9="female",1)</f>
        <v>0</v>
      </c>
      <c r="B9" s="2" cm="1">
        <f t="array" ref="B9">_xlfn.IFS(tips!$B9="No",0,tips!$B9="yes",1)</f>
        <v>0</v>
      </c>
      <c r="C9" s="2" cm="1">
        <f t="array" ref="C9">_xlfn.IFS(tips!$C9="thur",0,tips!$C9="Fri",1,tips!$C9="Sat",2,tips!$C9="Sun",3)</f>
        <v>3</v>
      </c>
      <c r="D9" s="2" cm="1">
        <f t="array" ref="D9">_xlfn.IFS(tips!$D9="Dinner",0,tips!D9="lunch",1)</f>
        <v>0</v>
      </c>
      <c r="E9" s="2">
        <v>4</v>
      </c>
      <c r="F9" s="2">
        <v>26.88</v>
      </c>
      <c r="G9" s="2">
        <v>3.12</v>
      </c>
      <c r="H9" s="2">
        <f>$O$55+($E9*$O$56)+($F9*$O$57)</f>
        <v>3.9316422377382061</v>
      </c>
      <c r="I9" s="2">
        <f>(G9-H9)^2</f>
        <v>0.65876312208068244</v>
      </c>
      <c r="N9" s="14" t="s">
        <v>52</v>
      </c>
      <c r="O9" s="14">
        <v>0.68422646104293572</v>
      </c>
    </row>
    <row r="10" spans="1:22" x14ac:dyDescent="0.3">
      <c r="A10" s="2" cm="1">
        <f t="array" ref="A10">_xlfn.IFS(tips!$A10="male",0,tips!A10="female",1)</f>
        <v>0</v>
      </c>
      <c r="B10" s="2" cm="1">
        <f t="array" ref="B10">_xlfn.IFS(tips!$B10="No",0,tips!$B10="yes",1)</f>
        <v>0</v>
      </c>
      <c r="C10" s="2" cm="1">
        <f t="array" ref="C10">_xlfn.IFS(tips!$C10="thur",0,tips!$C10="Fri",1,tips!$C10="Sat",2,tips!$C10="Sun",3)</f>
        <v>3</v>
      </c>
      <c r="D10" s="2" cm="1">
        <f t="array" ref="D10">_xlfn.IFS(tips!$D10="Dinner",0,tips!D10="lunch",1)</f>
        <v>0</v>
      </c>
      <c r="E10" s="2">
        <v>2</v>
      </c>
      <c r="F10" s="2">
        <v>15.04</v>
      </c>
      <c r="G10" s="2">
        <v>1.96</v>
      </c>
      <c r="H10" s="2">
        <f>$O$55+($E10*$O$56)+($F10*$O$57)</f>
        <v>2.4501228469896228</v>
      </c>
      <c r="I10" s="2">
        <f>(G10-H10)^2</f>
        <v>0.24022040514121323</v>
      </c>
      <c r="N10" s="14" t="s">
        <v>53</v>
      </c>
      <c r="O10" s="14">
        <v>0.46816584999133998</v>
      </c>
    </row>
    <row r="11" spans="1:22" x14ac:dyDescent="0.3">
      <c r="A11" s="2" cm="1">
        <f t="array" ref="A11">_xlfn.IFS(tips!$A11="male",0,tips!A11="female",1)</f>
        <v>0</v>
      </c>
      <c r="B11" s="2" cm="1">
        <f t="array" ref="B11">_xlfn.IFS(tips!$B11="No",0,tips!$B11="yes",1)</f>
        <v>0</v>
      </c>
      <c r="C11" s="2" cm="1">
        <f t="array" ref="C11">_xlfn.IFS(tips!$C11="thur",0,tips!$C11="Fri",1,tips!$C11="Sat",2,tips!$C11="Sun",3)</f>
        <v>3</v>
      </c>
      <c r="D11" s="2" cm="1">
        <f t="array" ref="D11">_xlfn.IFS(tips!$D11="Dinner",0,tips!D11="lunch",1)</f>
        <v>0</v>
      </c>
      <c r="E11" s="2">
        <v>2</v>
      </c>
      <c r="F11" s="2">
        <v>14.78</v>
      </c>
      <c r="G11" s="2">
        <v>3.23</v>
      </c>
      <c r="H11" s="2">
        <f>$O$55+($E11*$O$56)+($F11*$O$57)</f>
        <v>2.4260371242492584</v>
      </c>
      <c r="I11" s="2">
        <f>(G11-H11)^2</f>
        <v>0.64635630558540225</v>
      </c>
      <c r="N11" s="14" t="s">
        <v>54</v>
      </c>
      <c r="O11" s="14">
        <v>0.45464464278772998</v>
      </c>
    </row>
    <row r="12" spans="1:22" x14ac:dyDescent="0.3">
      <c r="A12" s="2" cm="1">
        <f t="array" ref="A12">_xlfn.IFS(tips!$A12="male",0,tips!A12="female",1)</f>
        <v>0</v>
      </c>
      <c r="B12" s="2" cm="1">
        <f t="array" ref="B12">_xlfn.IFS(tips!$B12="No",0,tips!$B12="yes",1)</f>
        <v>0</v>
      </c>
      <c r="C12" s="2" cm="1">
        <f t="array" ref="C12">_xlfn.IFS(tips!$C12="thur",0,tips!$C12="Fri",1,tips!$C12="Sat",2,tips!$C12="Sun",3)</f>
        <v>3</v>
      </c>
      <c r="D12" s="2" cm="1">
        <f t="array" ref="D12">_xlfn.IFS(tips!$D12="Dinner",0,tips!D12="lunch",1)</f>
        <v>0</v>
      </c>
      <c r="E12" s="2">
        <v>2</v>
      </c>
      <c r="F12" s="2">
        <v>10.27</v>
      </c>
      <c r="G12" s="2">
        <v>1.71</v>
      </c>
      <c r="H12" s="2">
        <f>$O$55+($E12*$O$56)+($F12*$O$57)</f>
        <v>2.0082424720990897</v>
      </c>
      <c r="I12" s="2">
        <f>(G12-H12)^2</f>
        <v>8.8948572163776302E-2</v>
      </c>
      <c r="N12" s="14" t="s">
        <v>55</v>
      </c>
      <c r="O12" s="14">
        <v>1.0227987864680839</v>
      </c>
    </row>
    <row r="13" spans="1:22" ht="15" thickBot="1" x14ac:dyDescent="0.35">
      <c r="A13" s="2" cm="1">
        <f t="array" ref="A13">_xlfn.IFS(tips!$A13="male",0,tips!A13="female",1)</f>
        <v>1</v>
      </c>
      <c r="B13" s="2" cm="1">
        <f t="array" ref="B13">_xlfn.IFS(tips!$B13="No",0,tips!$B13="yes",1)</f>
        <v>0</v>
      </c>
      <c r="C13" s="2" cm="1">
        <f t="array" ref="C13">_xlfn.IFS(tips!$C13="thur",0,tips!$C13="Fri",1,tips!$C13="Sat",2,tips!$C13="Sun",3)</f>
        <v>3</v>
      </c>
      <c r="D13" s="2" cm="1">
        <f t="array" ref="D13">_xlfn.IFS(tips!$D13="Dinner",0,tips!D13="lunch",1)</f>
        <v>0</v>
      </c>
      <c r="E13" s="2">
        <v>4</v>
      </c>
      <c r="F13" s="2">
        <v>35.26</v>
      </c>
      <c r="G13" s="2">
        <v>5</v>
      </c>
      <c r="H13" s="2">
        <f>$O$55+($E13*$O$56)+($F13*$O$57)</f>
        <v>4.7079436091391846</v>
      </c>
      <c r="I13" s="2">
        <f>(G13-H13)^2</f>
        <v>8.5296935442645355E-2</v>
      </c>
      <c r="N13" s="15" t="s">
        <v>56</v>
      </c>
      <c r="O13" s="15">
        <v>243</v>
      </c>
    </row>
    <row r="14" spans="1:22" x14ac:dyDescent="0.3">
      <c r="A14" s="2" cm="1">
        <f t="array" ref="A14">_xlfn.IFS(tips!$A14="male",0,tips!A14="female",1)</f>
        <v>0</v>
      </c>
      <c r="B14" s="2" cm="1">
        <f t="array" ref="B14">_xlfn.IFS(tips!$B14="No",0,tips!$B14="yes",1)</f>
        <v>0</v>
      </c>
      <c r="C14" s="2" cm="1">
        <f t="array" ref="C14">_xlfn.IFS(tips!$C14="thur",0,tips!$C14="Fri",1,tips!$C14="Sat",2,tips!$C14="Sun",3)</f>
        <v>3</v>
      </c>
      <c r="D14" s="2" cm="1">
        <f t="array" ref="D14">_xlfn.IFS(tips!$D14="Dinner",0,tips!D14="lunch",1)</f>
        <v>0</v>
      </c>
      <c r="E14" s="2">
        <v>2</v>
      </c>
      <c r="F14" s="2">
        <v>15.42</v>
      </c>
      <c r="G14" s="2">
        <v>1.57</v>
      </c>
      <c r="H14" s="2">
        <f>$O$55+($E14*$O$56)+($F14*$O$57)</f>
        <v>2.485325057148617</v>
      </c>
      <c r="I14" s="2">
        <f>(G14-H14)^2</f>
        <v>0.83781996024411876</v>
      </c>
    </row>
    <row r="15" spans="1:22" ht="15" thickBot="1" x14ac:dyDescent="0.35">
      <c r="A15" s="2" cm="1">
        <f t="array" ref="A15">_xlfn.IFS(tips!$A15="male",0,tips!A15="female",1)</f>
        <v>0</v>
      </c>
      <c r="B15" s="2" cm="1">
        <f t="array" ref="B15">_xlfn.IFS(tips!$B15="No",0,tips!$B15="yes",1)</f>
        <v>0</v>
      </c>
      <c r="C15" s="2" cm="1">
        <f t="array" ref="C15">_xlfn.IFS(tips!$C15="thur",0,tips!$C15="Fri",1,tips!$C15="Sat",2,tips!$C15="Sun",3)</f>
        <v>3</v>
      </c>
      <c r="D15" s="2" cm="1">
        <f t="array" ref="D15">_xlfn.IFS(tips!$D15="Dinner",0,tips!D15="lunch",1)</f>
        <v>0</v>
      </c>
      <c r="E15" s="2">
        <v>4</v>
      </c>
      <c r="F15" s="2">
        <v>18.43</v>
      </c>
      <c r="G15" s="2">
        <v>3</v>
      </c>
      <c r="H15" s="2">
        <f>$O$55+($E15*$O$56)+($F15*$O$57)</f>
        <v>3.1488562486763603</v>
      </c>
      <c r="I15" s="2">
        <f>(G15-H15)^2</f>
        <v>2.2158182769998407E-2</v>
      </c>
      <c r="N15" t="s">
        <v>57</v>
      </c>
    </row>
    <row r="16" spans="1:22" x14ac:dyDescent="0.3">
      <c r="A16" s="2" cm="1">
        <f t="array" ref="A16">_xlfn.IFS(tips!$A16="male",0,tips!A16="female",1)</f>
        <v>1</v>
      </c>
      <c r="B16" s="2" cm="1">
        <f t="array" ref="B16">_xlfn.IFS(tips!$B16="No",0,tips!$B16="yes",1)</f>
        <v>0</v>
      </c>
      <c r="C16" s="2" cm="1">
        <f t="array" ref="C16">_xlfn.IFS(tips!$C16="thur",0,tips!$C16="Fri",1,tips!$C16="Sat",2,tips!$C16="Sun",3)</f>
        <v>3</v>
      </c>
      <c r="D16" s="2" cm="1">
        <f t="array" ref="D16">_xlfn.IFS(tips!$D16="Dinner",0,tips!D16="lunch",1)</f>
        <v>0</v>
      </c>
      <c r="E16" s="2">
        <v>2</v>
      </c>
      <c r="F16" s="2">
        <v>14.83</v>
      </c>
      <c r="G16" s="2">
        <v>3.02</v>
      </c>
      <c r="H16" s="2">
        <f>$O$55+($E16*$O$56)+($F16*$O$57)</f>
        <v>2.4306689940070205</v>
      </c>
      <c r="I16" s="2">
        <f>(G16-H16)^2</f>
        <v>0.34731103462469726</v>
      </c>
      <c r="N16" s="16"/>
      <c r="O16" s="16" t="s">
        <v>62</v>
      </c>
      <c r="P16" s="16" t="s">
        <v>63</v>
      </c>
      <c r="Q16" s="16" t="s">
        <v>64</v>
      </c>
      <c r="R16" s="16" t="s">
        <v>65</v>
      </c>
      <c r="S16" s="16" t="s">
        <v>66</v>
      </c>
    </row>
    <row r="17" spans="1:22" x14ac:dyDescent="0.3">
      <c r="A17" s="2" cm="1">
        <f t="array" ref="A17">_xlfn.IFS(tips!$A17="male",0,tips!A17="female",1)</f>
        <v>0</v>
      </c>
      <c r="B17" s="2" cm="1">
        <f t="array" ref="B17">_xlfn.IFS(tips!$B17="No",0,tips!$B17="yes",1)</f>
        <v>0</v>
      </c>
      <c r="C17" s="2" cm="1">
        <f t="array" ref="C17">_xlfn.IFS(tips!$C17="thur",0,tips!$C17="Fri",1,tips!$C17="Sat",2,tips!$C17="Sun",3)</f>
        <v>3</v>
      </c>
      <c r="D17" s="2" cm="1">
        <f t="array" ref="D17">_xlfn.IFS(tips!$D17="Dinner",0,tips!D17="lunch",1)</f>
        <v>0</v>
      </c>
      <c r="E17" s="2">
        <v>2</v>
      </c>
      <c r="F17" s="2">
        <v>21.58</v>
      </c>
      <c r="G17" s="2">
        <v>3.92</v>
      </c>
      <c r="H17" s="2">
        <f>$O$55+($E17*$O$56)+($F17*$O$57)</f>
        <v>3.0559714113049452</v>
      </c>
      <c r="I17" s="2">
        <f>(G17-H17)^2</f>
        <v>0.74654540208236808</v>
      </c>
      <c r="N17" s="14" t="s">
        <v>58</v>
      </c>
      <c r="O17" s="14">
        <v>6</v>
      </c>
      <c r="P17" s="14">
        <v>217.32811924412198</v>
      </c>
      <c r="Q17" s="14">
        <v>36.221353207353665</v>
      </c>
      <c r="R17" s="14">
        <v>34.624559992420309</v>
      </c>
      <c r="S17" s="14">
        <v>6.9884727907758078E-30</v>
      </c>
    </row>
    <row r="18" spans="1:22" x14ac:dyDescent="0.3">
      <c r="A18" s="2" cm="1">
        <f t="array" ref="A18">_xlfn.IFS(tips!$A18="male",0,tips!A18="female",1)</f>
        <v>1</v>
      </c>
      <c r="B18" s="2" cm="1">
        <f t="array" ref="B18">_xlfn.IFS(tips!$B18="No",0,tips!$B18="yes",1)</f>
        <v>0</v>
      </c>
      <c r="C18" s="2" cm="1">
        <f t="array" ref="C18">_xlfn.IFS(tips!$C18="thur",0,tips!$C18="Fri",1,tips!$C18="Sat",2,tips!$C18="Sun",3)</f>
        <v>3</v>
      </c>
      <c r="D18" s="2" cm="1">
        <f t="array" ref="D18">_xlfn.IFS(tips!$D18="Dinner",0,tips!D18="lunch",1)</f>
        <v>0</v>
      </c>
      <c r="E18" s="2">
        <v>3</v>
      </c>
      <c r="F18" s="2">
        <v>10.33</v>
      </c>
      <c r="G18" s="2">
        <v>1.67</v>
      </c>
      <c r="H18" s="2">
        <f>$O$55+($E18*$O$56)+($F18*$O$57)</f>
        <v>2.2061470318636278</v>
      </c>
      <c r="I18" s="2">
        <f>(G18-H18)^2</f>
        <v>0.28745363977617799</v>
      </c>
      <c r="N18" s="14" t="s">
        <v>59</v>
      </c>
      <c r="O18" s="14">
        <v>236</v>
      </c>
      <c r="P18" s="14">
        <v>246.88369639373809</v>
      </c>
      <c r="Q18" s="14">
        <v>1.0461173576005851</v>
      </c>
      <c r="R18" s="14"/>
      <c r="S18" s="14"/>
    </row>
    <row r="19" spans="1:22" ht="15" thickBot="1" x14ac:dyDescent="0.35">
      <c r="A19" s="2" cm="1">
        <f t="array" ref="A19">_xlfn.IFS(tips!$A19="male",0,tips!A19="female",1)</f>
        <v>0</v>
      </c>
      <c r="B19" s="2" cm="1">
        <f t="array" ref="B19">_xlfn.IFS(tips!$B19="No",0,tips!$B19="yes",1)</f>
        <v>0</v>
      </c>
      <c r="C19" s="2" cm="1">
        <f t="array" ref="C19">_xlfn.IFS(tips!$C19="thur",0,tips!$C19="Fri",1,tips!$C19="Sat",2,tips!$C19="Sun",3)</f>
        <v>3</v>
      </c>
      <c r="D19" s="2" cm="1">
        <f t="array" ref="D19">_xlfn.IFS(tips!$D19="Dinner",0,tips!D19="lunch",1)</f>
        <v>0</v>
      </c>
      <c r="E19" s="2">
        <v>3</v>
      </c>
      <c r="F19" s="2">
        <v>16.29</v>
      </c>
      <c r="G19" s="2">
        <v>3.71</v>
      </c>
      <c r="H19" s="2">
        <f>$O$55+($E19*$O$56)+($F19*$O$57)</f>
        <v>2.7582659069889059</v>
      </c>
      <c r="I19" s="2">
        <f>(G19-H19)^2</f>
        <v>0.90579778379964981</v>
      </c>
      <c r="N19" s="15" t="s">
        <v>60</v>
      </c>
      <c r="O19" s="15">
        <v>242</v>
      </c>
      <c r="P19" s="15">
        <v>464.21181563786007</v>
      </c>
      <c r="Q19" s="15"/>
      <c r="R19" s="15"/>
      <c r="S19" s="15"/>
    </row>
    <row r="20" spans="1:22" ht="15" thickBot="1" x14ac:dyDescent="0.35">
      <c r="A20" s="2" cm="1">
        <f t="array" ref="A20">_xlfn.IFS(tips!$A20="male",0,tips!A20="female",1)</f>
        <v>1</v>
      </c>
      <c r="B20" s="2" cm="1">
        <f t="array" ref="B20">_xlfn.IFS(tips!$B20="No",0,tips!$B20="yes",1)</f>
        <v>0</v>
      </c>
      <c r="C20" s="2" cm="1">
        <f t="array" ref="C20">_xlfn.IFS(tips!$C20="thur",0,tips!$C20="Fri",1,tips!$C20="Sat",2,tips!$C20="Sun",3)</f>
        <v>3</v>
      </c>
      <c r="D20" s="2" cm="1">
        <f t="array" ref="D20">_xlfn.IFS(tips!$D20="Dinner",0,tips!D20="lunch",1)</f>
        <v>0</v>
      </c>
      <c r="E20" s="2">
        <v>3</v>
      </c>
      <c r="F20" s="2">
        <v>16.97</v>
      </c>
      <c r="G20" s="2">
        <v>3.5</v>
      </c>
      <c r="H20" s="2">
        <f>$O$55+($E20*$O$56)+($F20*$O$57)</f>
        <v>2.8212593356944748</v>
      </c>
      <c r="I20" s="2">
        <f>(G20-H20)^2</f>
        <v>0.46068888938190561</v>
      </c>
    </row>
    <row r="21" spans="1:22" x14ac:dyDescent="0.3">
      <c r="A21" s="2" cm="1">
        <f t="array" ref="A21">_xlfn.IFS(tips!$A21="male",0,tips!A21="female",1)</f>
        <v>0</v>
      </c>
      <c r="B21" s="2" cm="1">
        <f t="array" ref="B21">_xlfn.IFS(tips!$B21="No",0,tips!$B21="yes",1)</f>
        <v>0</v>
      </c>
      <c r="C21" s="2" cm="1">
        <f t="array" ref="C21">_xlfn.IFS(tips!$C21="thur",0,tips!$C21="Fri",1,tips!$C21="Sat",2,tips!$C21="Sun",3)</f>
        <v>2</v>
      </c>
      <c r="D21" s="2" cm="1">
        <f t="array" ref="D21">_xlfn.IFS(tips!$D21="Dinner",0,tips!D21="lunch",1)</f>
        <v>0</v>
      </c>
      <c r="E21" s="2">
        <v>3</v>
      </c>
      <c r="F21" s="2">
        <v>20.65</v>
      </c>
      <c r="G21" s="2">
        <v>3.35</v>
      </c>
      <c r="H21" s="2">
        <f>$O$55+($E21*$O$56)+($F21*$O$57)</f>
        <v>3.1621649498657876</v>
      </c>
      <c r="I21" s="2">
        <f>(G21-H21)^2</f>
        <v>3.5282006058922136E-2</v>
      </c>
      <c r="N21" s="16"/>
      <c r="O21" s="16" t="s">
        <v>67</v>
      </c>
      <c r="P21" s="16" t="s">
        <v>55</v>
      </c>
      <c r="Q21" s="16" t="s">
        <v>68</v>
      </c>
      <c r="R21" s="16" t="s">
        <v>69</v>
      </c>
      <c r="S21" s="16" t="s">
        <v>70</v>
      </c>
      <c r="T21" s="16" t="s">
        <v>71</v>
      </c>
      <c r="U21" s="16" t="s">
        <v>72</v>
      </c>
      <c r="V21" s="16" t="s">
        <v>73</v>
      </c>
    </row>
    <row r="22" spans="1:22" x14ac:dyDescent="0.3">
      <c r="A22" s="2" cm="1">
        <f t="array" ref="A22">_xlfn.IFS(tips!$A22="male",0,tips!A22="female",1)</f>
        <v>0</v>
      </c>
      <c r="B22" s="2" cm="1">
        <f t="array" ref="B22">_xlfn.IFS(tips!$B22="No",0,tips!$B22="yes",1)</f>
        <v>0</v>
      </c>
      <c r="C22" s="2" cm="1">
        <f t="array" ref="C22">_xlfn.IFS(tips!$C22="thur",0,tips!$C22="Fri",1,tips!$C22="Sat",2,tips!$C22="Sun",3)</f>
        <v>2</v>
      </c>
      <c r="D22" s="2" cm="1">
        <f t="array" ref="D22">_xlfn.IFS(tips!$D22="Dinner",0,tips!D22="lunch",1)</f>
        <v>0</v>
      </c>
      <c r="E22" s="2">
        <v>2</v>
      </c>
      <c r="F22" s="2">
        <v>17.920000000000002</v>
      </c>
      <c r="G22" s="2">
        <v>4.08</v>
      </c>
      <c r="H22" s="2">
        <f>$O$55+($E22*$O$56)+($F22*$O$57)</f>
        <v>2.7169185450367372</v>
      </c>
      <c r="I22" s="2">
        <f>(G22-H22)^2</f>
        <v>1.8579910528647654</v>
      </c>
      <c r="N22" s="14" t="s">
        <v>61</v>
      </c>
      <c r="O22" s="14">
        <v>0.57544747387738981</v>
      </c>
      <c r="P22" s="14">
        <v>0.355778496438586</v>
      </c>
      <c r="Q22" s="14">
        <v>1.6174318561625682</v>
      </c>
      <c r="R22" s="14">
        <v>0.10712087810358928</v>
      </c>
      <c r="S22" s="14">
        <v>-0.12545994900278046</v>
      </c>
      <c r="T22" s="14">
        <v>1.2763548967575602</v>
      </c>
      <c r="U22" s="14">
        <v>-0.12545994900278046</v>
      </c>
      <c r="V22" s="14">
        <v>1.2763548967575602</v>
      </c>
    </row>
    <row r="23" spans="1:22" x14ac:dyDescent="0.3">
      <c r="A23" s="2" cm="1">
        <f t="array" ref="A23">_xlfn.IFS(tips!$A23="male",0,tips!A23="female",1)</f>
        <v>1</v>
      </c>
      <c r="B23" s="2" cm="1">
        <f t="array" ref="B23">_xlfn.IFS(tips!$B23="No",0,tips!$B23="yes",1)</f>
        <v>0</v>
      </c>
      <c r="C23" s="2" cm="1">
        <f t="array" ref="C23">_xlfn.IFS(tips!$C23="thur",0,tips!$C23="Fri",1,tips!$C23="Sat",2,tips!$C23="Sun",3)</f>
        <v>2</v>
      </c>
      <c r="D23" s="2" cm="1">
        <f t="array" ref="D23">_xlfn.IFS(tips!$D23="Dinner",0,tips!D23="lunch",1)</f>
        <v>0</v>
      </c>
      <c r="E23" s="2">
        <v>2</v>
      </c>
      <c r="F23" s="2">
        <v>20.29</v>
      </c>
      <c r="G23" s="2">
        <v>2.75</v>
      </c>
      <c r="H23" s="2">
        <f>$O$55+($E23*$O$56)+($F23*$O$57)</f>
        <v>2.9364691715546751</v>
      </c>
      <c r="I23" s="2">
        <f>(G23-H23)^2</f>
        <v>3.4770751940286865E-2</v>
      </c>
      <c r="N23" s="14" t="s">
        <v>14</v>
      </c>
      <c r="O23" s="14">
        <v>3.6632514766371284E-2</v>
      </c>
      <c r="P23" s="14">
        <v>0.14164817734611235</v>
      </c>
      <c r="Q23" s="14">
        <v>0.2586162099132488</v>
      </c>
      <c r="R23" s="14">
        <v>0.79615678535512546</v>
      </c>
      <c r="S23" s="14">
        <v>-0.24242386422553583</v>
      </c>
      <c r="T23" s="14">
        <v>0.31568889375827841</v>
      </c>
      <c r="U23" s="14">
        <v>-0.24242386422553583</v>
      </c>
      <c r="V23" s="14">
        <v>0.31568889375827841</v>
      </c>
    </row>
    <row r="24" spans="1:22" x14ac:dyDescent="0.3">
      <c r="A24" s="2" cm="1">
        <f t="array" ref="A24">_xlfn.IFS(tips!$A24="male",0,tips!A24="female",1)</f>
        <v>1</v>
      </c>
      <c r="B24" s="2" cm="1">
        <f t="array" ref="B24">_xlfn.IFS(tips!$B24="No",0,tips!$B24="yes",1)</f>
        <v>0</v>
      </c>
      <c r="C24" s="2" cm="1">
        <f t="array" ref="C24">_xlfn.IFS(tips!$C24="thur",0,tips!$C24="Fri",1,tips!$C24="Sat",2,tips!$C24="Sun",3)</f>
        <v>2</v>
      </c>
      <c r="D24" s="2" cm="1">
        <f t="array" ref="D24">_xlfn.IFS(tips!$D24="Dinner",0,tips!D24="lunch",1)</f>
        <v>0</v>
      </c>
      <c r="E24" s="2">
        <v>2</v>
      </c>
      <c r="F24" s="2">
        <v>15.77</v>
      </c>
      <c r="G24" s="2">
        <v>2.23</v>
      </c>
      <c r="H24" s="2">
        <f>$O$55+($E24*$O$56)+($F24*$O$57)</f>
        <v>2.5177481454529538</v>
      </c>
      <c r="I24" s="2">
        <f>(G24-H24)^2</f>
        <v>8.2798995211614254E-2</v>
      </c>
      <c r="N24" s="14" t="s">
        <v>13</v>
      </c>
      <c r="O24" s="14">
        <v>-7.2844330789933256E-2</v>
      </c>
      <c r="P24" s="14">
        <v>0.1410513293744261</v>
      </c>
      <c r="Q24" s="14">
        <v>-0.51643845622018358</v>
      </c>
      <c r="R24" s="14">
        <v>0.6060317813716497</v>
      </c>
      <c r="S24" s="14">
        <v>-0.35072487937648</v>
      </c>
      <c r="T24" s="14">
        <v>0.20503621779661352</v>
      </c>
      <c r="U24" s="14">
        <v>-0.35072487937648</v>
      </c>
      <c r="V24" s="14">
        <v>0.20503621779661352</v>
      </c>
    </row>
    <row r="25" spans="1:22" x14ac:dyDescent="0.3">
      <c r="A25" s="2" cm="1">
        <f t="array" ref="A25">_xlfn.IFS(tips!$A25="male",0,tips!A25="female",1)</f>
        <v>0</v>
      </c>
      <c r="B25" s="2" cm="1">
        <f t="array" ref="B25">_xlfn.IFS(tips!$B25="No",0,tips!$B25="yes",1)</f>
        <v>0</v>
      </c>
      <c r="C25" s="2" cm="1">
        <f t="array" ref="C25">_xlfn.IFS(tips!$C25="thur",0,tips!$C25="Fri",1,tips!$C25="Sat",2,tips!$C25="Sun",3)</f>
        <v>2</v>
      </c>
      <c r="D25" s="2" cm="1">
        <f t="array" ref="D25">_xlfn.IFS(tips!$D25="Dinner",0,tips!D25="lunch",1)</f>
        <v>0</v>
      </c>
      <c r="E25" s="2">
        <v>4</v>
      </c>
      <c r="F25" s="2">
        <v>39.42</v>
      </c>
      <c r="G25" s="2">
        <v>7.58</v>
      </c>
      <c r="H25" s="2">
        <f>$O$55+($E25*$O$56)+($F25*$O$57)</f>
        <v>5.093315172985017</v>
      </c>
      <c r="I25" s="2">
        <f>(G25-H25)^2</f>
        <v>6.1836014289065364</v>
      </c>
      <c r="N25" s="14" t="s">
        <v>12</v>
      </c>
      <c r="O25" s="14">
        <v>5.3005304982935667E-2</v>
      </c>
      <c r="P25" s="14">
        <v>0.12058260481989189</v>
      </c>
      <c r="Q25" s="14">
        <v>0.43957671226382111</v>
      </c>
      <c r="R25" s="14">
        <v>0.66064596015396448</v>
      </c>
      <c r="S25" s="14">
        <v>-0.18455048783344574</v>
      </c>
      <c r="T25" s="14">
        <v>0.29056109779931705</v>
      </c>
      <c r="U25" s="14">
        <v>-0.18455048783344574</v>
      </c>
      <c r="V25" s="14">
        <v>0.29056109779931705</v>
      </c>
    </row>
    <row r="26" spans="1:22" x14ac:dyDescent="0.3">
      <c r="A26" s="2" cm="1">
        <f t="array" ref="A26">_xlfn.IFS(tips!$A26="male",0,tips!A26="female",1)</f>
        <v>0</v>
      </c>
      <c r="B26" s="2" cm="1">
        <f t="array" ref="B26">_xlfn.IFS(tips!$B26="No",0,tips!$B26="yes",1)</f>
        <v>0</v>
      </c>
      <c r="C26" s="2" cm="1">
        <f t="array" ref="C26">_xlfn.IFS(tips!$C26="thur",0,tips!$C26="Fri",1,tips!$C26="Sat",2,tips!$C26="Sun",3)</f>
        <v>2</v>
      </c>
      <c r="D26" s="2" cm="1">
        <f t="array" ref="D26">_xlfn.IFS(tips!$D26="Dinner",0,tips!D26="lunch",1)</f>
        <v>0</v>
      </c>
      <c r="E26" s="2">
        <v>2</v>
      </c>
      <c r="F26" s="2">
        <v>19.82</v>
      </c>
      <c r="G26" s="2">
        <v>3.18</v>
      </c>
      <c r="H26" s="2">
        <f>$O$55+($E26*$O$56)+($F26*$O$57)</f>
        <v>2.8929295958317085</v>
      </c>
      <c r="I26" s="2">
        <f>(G26-H26)^2</f>
        <v>8.2409416949346323E-2</v>
      </c>
      <c r="N26" s="14" t="s">
        <v>11</v>
      </c>
      <c r="O26" s="14">
        <v>0.11600626172098986</v>
      </c>
      <c r="P26" s="14">
        <v>0.30855321573390121</v>
      </c>
      <c r="Q26" s="14">
        <v>0.37596840935546949</v>
      </c>
      <c r="R26" s="14">
        <v>0.70727812423530345</v>
      </c>
      <c r="S26" s="14">
        <v>-0.49186420101443756</v>
      </c>
      <c r="T26" s="14">
        <v>0.72387672445641726</v>
      </c>
      <c r="U26" s="14">
        <v>-0.49186420101443756</v>
      </c>
      <c r="V26" s="14">
        <v>0.72387672445641726</v>
      </c>
    </row>
    <row r="27" spans="1:22" x14ac:dyDescent="0.3">
      <c r="A27" s="2" cm="1">
        <f t="array" ref="A27">_xlfn.IFS(tips!$A27="male",0,tips!A27="female",1)</f>
        <v>0</v>
      </c>
      <c r="B27" s="2" cm="1">
        <f t="array" ref="B27">_xlfn.IFS(tips!$B27="No",0,tips!$B27="yes",1)</f>
        <v>0</v>
      </c>
      <c r="C27" s="2" cm="1">
        <f t="array" ref="C27">_xlfn.IFS(tips!$C27="thur",0,tips!$C27="Fri",1,tips!$C27="Sat",2,tips!$C27="Sun",3)</f>
        <v>2</v>
      </c>
      <c r="D27" s="2" cm="1">
        <f t="array" ref="D27">_xlfn.IFS(tips!$D27="Dinner",0,tips!D27="lunch",1)</f>
        <v>0</v>
      </c>
      <c r="E27" s="2">
        <v>4</v>
      </c>
      <c r="F27" s="2">
        <v>17.809999999999999</v>
      </c>
      <c r="G27" s="2">
        <v>2.34</v>
      </c>
      <c r="H27" s="2">
        <f>$O$55+($E27*$O$56)+($F27*$O$57)</f>
        <v>3.0914210636801061</v>
      </c>
      <c r="I27" s="2">
        <f>(G27-H27)^2</f>
        <v>0.56463361494214226</v>
      </c>
      <c r="N27" s="14" t="s">
        <v>10</v>
      </c>
      <c r="O27" s="14">
        <v>0.17496437054700811</v>
      </c>
      <c r="P27" s="14">
        <v>8.9368964901146986E-2</v>
      </c>
      <c r="Q27" s="14">
        <v>1.9577755067493523</v>
      </c>
      <c r="R27" s="14">
        <v>5.1434839462502886E-2</v>
      </c>
      <c r="S27" s="14">
        <v>-1.0984649007886871E-3</v>
      </c>
      <c r="T27" s="14">
        <v>0.35102720599480491</v>
      </c>
      <c r="U27" s="14">
        <v>-1.0984649007886871E-3</v>
      </c>
      <c r="V27" s="14">
        <v>0.35102720599480491</v>
      </c>
    </row>
    <row r="28" spans="1:22" ht="15" thickBot="1" x14ac:dyDescent="0.35">
      <c r="A28" s="2" cm="1">
        <f t="array" ref="A28">_xlfn.IFS(tips!$A28="male",0,tips!A28="female",1)</f>
        <v>0</v>
      </c>
      <c r="B28" s="2" cm="1">
        <f t="array" ref="B28">_xlfn.IFS(tips!$B28="No",0,tips!$B28="yes",1)</f>
        <v>0</v>
      </c>
      <c r="C28" s="2" cm="1">
        <f t="array" ref="C28">_xlfn.IFS(tips!$C28="thur",0,tips!$C28="Fri",1,tips!$C28="Sat",2,tips!$C28="Sun",3)</f>
        <v>2</v>
      </c>
      <c r="D28" s="2" cm="1">
        <f t="array" ref="D28">_xlfn.IFS(tips!$D28="Dinner",0,tips!D28="lunch",1)</f>
        <v>0</v>
      </c>
      <c r="E28" s="2">
        <v>2</v>
      </c>
      <c r="F28" s="2">
        <v>13.37</v>
      </c>
      <c r="G28" s="2">
        <v>2</v>
      </c>
      <c r="H28" s="2">
        <f>$O$55+($E28*$O$56)+($F28*$O$57)</f>
        <v>2.2954183970803586</v>
      </c>
      <c r="I28" s="2">
        <f>(G28-H28)^2</f>
        <v>8.72720293335284E-2</v>
      </c>
      <c r="N28" s="15" t="s">
        <v>16</v>
      </c>
      <c r="O28" s="15">
        <v>9.4263518607442878E-2</v>
      </c>
      <c r="P28" s="15">
        <v>9.5613713006104089E-3</v>
      </c>
      <c r="Q28" s="15">
        <v>9.8587865321604014</v>
      </c>
      <c r="R28" s="15">
        <v>2.0105695796112259E-19</v>
      </c>
      <c r="S28" s="15">
        <v>7.5426977937908368E-2</v>
      </c>
      <c r="T28" s="15">
        <v>0.11310005927697739</v>
      </c>
      <c r="U28" s="15">
        <v>7.5426977937908368E-2</v>
      </c>
      <c r="V28" s="15">
        <v>0.11310005927697739</v>
      </c>
    </row>
    <row r="29" spans="1:22" x14ac:dyDescent="0.3">
      <c r="A29" s="2" cm="1">
        <f t="array" ref="A29">_xlfn.IFS(tips!$A29="male",0,tips!A29="female",1)</f>
        <v>0</v>
      </c>
      <c r="B29" s="2" cm="1">
        <f t="array" ref="B29">_xlfn.IFS(tips!$B29="No",0,tips!$B29="yes",1)</f>
        <v>0</v>
      </c>
      <c r="C29" s="2" cm="1">
        <f t="array" ref="C29">_xlfn.IFS(tips!$C29="thur",0,tips!$C29="Fri",1,tips!$C29="Sat",2,tips!$C29="Sun",3)</f>
        <v>2</v>
      </c>
      <c r="D29" s="2" cm="1">
        <f t="array" ref="D29">_xlfn.IFS(tips!$D29="Dinner",0,tips!D29="lunch",1)</f>
        <v>0</v>
      </c>
      <c r="E29" s="2">
        <v>2</v>
      </c>
      <c r="F29" s="2">
        <v>12.69</v>
      </c>
      <c r="G29" s="2">
        <v>2</v>
      </c>
      <c r="H29" s="2">
        <f>$O$55+($E29*$O$56)+($F29*$O$57)</f>
        <v>2.2324249683747901</v>
      </c>
      <c r="I29" s="2">
        <f>(G29-H29)^2</f>
        <v>5.402136592402218E-2</v>
      </c>
    </row>
    <row r="30" spans="1:22" x14ac:dyDescent="0.3">
      <c r="A30" s="2" cm="1">
        <f t="array" ref="A30">_xlfn.IFS(tips!$A30="male",0,tips!A30="female",1)</f>
        <v>0</v>
      </c>
      <c r="B30" s="2" cm="1">
        <f t="array" ref="B30">_xlfn.IFS(tips!$B30="No",0,tips!$B30="yes",1)</f>
        <v>0</v>
      </c>
      <c r="C30" s="2" cm="1">
        <f t="array" ref="C30">_xlfn.IFS(tips!$C30="thur",0,tips!$C30="Fri",1,tips!$C30="Sat",2,tips!$C30="Sun",3)</f>
        <v>2</v>
      </c>
      <c r="D30" s="2" cm="1">
        <f t="array" ref="D30">_xlfn.IFS(tips!$D30="Dinner",0,tips!D30="lunch",1)</f>
        <v>0</v>
      </c>
      <c r="E30" s="2">
        <v>2</v>
      </c>
      <c r="F30" s="2">
        <v>21.7</v>
      </c>
      <c r="G30" s="2">
        <v>4.3</v>
      </c>
      <c r="H30" s="2">
        <f>$O$55+($E30*$O$56)+($F30*$O$57)</f>
        <v>3.0670878987235746</v>
      </c>
      <c r="I30" s="2">
        <f>(G30-H30)^2</f>
        <v>1.5200722494738503</v>
      </c>
    </row>
    <row r="31" spans="1:22" x14ac:dyDescent="0.3">
      <c r="A31" s="2" cm="1">
        <f t="array" ref="A31">_xlfn.IFS(tips!$A31="male",0,tips!A31="female",1)</f>
        <v>1</v>
      </c>
      <c r="B31" s="2" cm="1">
        <f t="array" ref="B31">_xlfn.IFS(tips!$B31="No",0,tips!$B31="yes",1)</f>
        <v>0</v>
      </c>
      <c r="C31" s="2" cm="1">
        <f t="array" ref="C31">_xlfn.IFS(tips!$C31="thur",0,tips!$C31="Fri",1,tips!$C31="Sat",2,tips!$C31="Sun",3)</f>
        <v>2</v>
      </c>
      <c r="D31" s="2" cm="1">
        <f t="array" ref="D31">_xlfn.IFS(tips!$D31="Dinner",0,tips!D31="lunch",1)</f>
        <v>0</v>
      </c>
      <c r="E31" s="2">
        <v>2</v>
      </c>
      <c r="F31" s="2">
        <v>19.649999999999999</v>
      </c>
      <c r="G31" s="2">
        <v>3</v>
      </c>
      <c r="H31" s="2">
        <f>$O$55+($E31*$O$56)+($F31*$O$57)</f>
        <v>2.8771812386553162</v>
      </c>
      <c r="I31" s="2">
        <f>(G31-H31)^2</f>
        <v>1.5084448138242404E-2</v>
      </c>
      <c r="N31" s="7" t="s">
        <v>74</v>
      </c>
      <c r="O31" s="8"/>
      <c r="P31" s="8"/>
      <c r="Q31" s="8"/>
      <c r="R31" s="8"/>
      <c r="S31" s="8"/>
      <c r="T31" s="8"/>
      <c r="U31" s="8"/>
      <c r="V31" s="8"/>
    </row>
    <row r="32" spans="1:22" x14ac:dyDescent="0.3">
      <c r="A32" s="2" cm="1">
        <f t="array" ref="A32">_xlfn.IFS(tips!$A32="male",0,tips!A32="female",1)</f>
        <v>0</v>
      </c>
      <c r="B32" s="2" cm="1">
        <f t="array" ref="B32">_xlfn.IFS(tips!$B32="No",0,tips!$B32="yes",1)</f>
        <v>0</v>
      </c>
      <c r="C32" s="2" cm="1">
        <f t="array" ref="C32">_xlfn.IFS(tips!$C32="thur",0,tips!$C32="Fri",1,tips!$C32="Sat",2,tips!$C32="Sun",3)</f>
        <v>2</v>
      </c>
      <c r="D32" s="2" cm="1">
        <f t="array" ref="D32">_xlfn.IFS(tips!$D32="Dinner",0,tips!D32="lunch",1)</f>
        <v>0</v>
      </c>
      <c r="E32" s="2">
        <v>2</v>
      </c>
      <c r="F32" s="2">
        <v>9.5500000000000007</v>
      </c>
      <c r="G32" s="2">
        <v>1.45</v>
      </c>
      <c r="H32" s="2">
        <f>$O$55+($E32*$O$56)+($F32*$O$57)</f>
        <v>1.9415435475873113</v>
      </c>
      <c r="I32" s="2">
        <f>(G32-H32)^2</f>
        <v>0.2416150591747194</v>
      </c>
    </row>
    <row r="33" spans="1:22" ht="14.4" customHeight="1" x14ac:dyDescent="0.3">
      <c r="A33" s="2" cm="1">
        <f t="array" ref="A33">_xlfn.IFS(tips!$A33="male",0,tips!A33="female",1)</f>
        <v>0</v>
      </c>
      <c r="B33" s="2" cm="1">
        <f t="array" ref="B33">_xlfn.IFS(tips!$B33="No",0,tips!$B33="yes",1)</f>
        <v>0</v>
      </c>
      <c r="C33" s="2" cm="1">
        <f t="array" ref="C33">_xlfn.IFS(tips!$C33="thur",0,tips!$C33="Fri",1,tips!$C33="Sat",2,tips!$C33="Sun",3)</f>
        <v>2</v>
      </c>
      <c r="D33" s="2" cm="1">
        <f t="array" ref="D33">_xlfn.IFS(tips!$D33="Dinner",0,tips!D33="lunch",1)</f>
        <v>0</v>
      </c>
      <c r="E33" s="2">
        <v>4</v>
      </c>
      <c r="F33" s="2">
        <v>18.350000000000001</v>
      </c>
      <c r="G33" s="2">
        <v>2.5</v>
      </c>
      <c r="H33" s="2">
        <f>$O$55+($E33*$O$56)+($F33*$O$57)</f>
        <v>3.1414452570639404</v>
      </c>
      <c r="I33" s="2">
        <f>(G33-H33)^2</f>
        <v>0.4114520178098246</v>
      </c>
      <c r="N33" s="17" t="s">
        <v>75</v>
      </c>
      <c r="O33" s="17"/>
      <c r="P33" s="17"/>
      <c r="Q33" s="17"/>
      <c r="R33" s="17"/>
      <c r="S33" s="17"/>
      <c r="T33" s="17"/>
      <c r="U33" s="17"/>
    </row>
    <row r="34" spans="1:22" ht="14.4" customHeight="1" x14ac:dyDescent="0.3">
      <c r="A34" s="2" cm="1">
        <f t="array" ref="A34">_xlfn.IFS(tips!$A34="male",0,tips!A34="female",1)</f>
        <v>1</v>
      </c>
      <c r="B34" s="2" cm="1">
        <f t="array" ref="B34">_xlfn.IFS(tips!$B34="No",0,tips!$B34="yes",1)</f>
        <v>0</v>
      </c>
      <c r="C34" s="2" cm="1">
        <f t="array" ref="C34">_xlfn.IFS(tips!$C34="thur",0,tips!$C34="Fri",1,tips!$C34="Sat",2,tips!$C34="Sun",3)</f>
        <v>2</v>
      </c>
      <c r="D34" s="2" cm="1">
        <f t="array" ref="D34">_xlfn.IFS(tips!$D34="Dinner",0,tips!D34="lunch",1)</f>
        <v>0</v>
      </c>
      <c r="E34" s="2">
        <v>2</v>
      </c>
      <c r="F34" s="2">
        <v>15.06</v>
      </c>
      <c r="G34" s="2">
        <v>3</v>
      </c>
      <c r="H34" s="2">
        <f>$O$55+($E34*$O$56)+($F34*$O$57)</f>
        <v>2.451975594892728</v>
      </c>
      <c r="I34" s="2">
        <f>(G34-H34)^2</f>
        <v>0.30033074859317938</v>
      </c>
      <c r="N34" s="17" t="s">
        <v>76</v>
      </c>
      <c r="O34" s="17"/>
      <c r="P34" s="17"/>
      <c r="Q34" s="17"/>
      <c r="R34" s="17"/>
      <c r="S34" s="17"/>
      <c r="T34" s="17"/>
      <c r="U34" s="17"/>
    </row>
    <row r="35" spans="1:22" x14ac:dyDescent="0.3">
      <c r="A35" s="2" cm="1">
        <f t="array" ref="A35">_xlfn.IFS(tips!$A35="male",0,tips!A35="female",1)</f>
        <v>1</v>
      </c>
      <c r="B35" s="2" cm="1">
        <f t="array" ref="B35">_xlfn.IFS(tips!$B35="No",0,tips!$B35="yes",1)</f>
        <v>0</v>
      </c>
      <c r="C35" s="2" cm="1">
        <f t="array" ref="C35">_xlfn.IFS(tips!$C35="thur",0,tips!$C35="Fri",1,tips!$C35="Sat",2,tips!$C35="Sun",3)</f>
        <v>2</v>
      </c>
      <c r="D35" s="2" cm="1">
        <f t="array" ref="D35">_xlfn.IFS(tips!$D35="Dinner",0,tips!D35="lunch",1)</f>
        <v>0</v>
      </c>
      <c r="E35" s="2">
        <v>4</v>
      </c>
      <c r="F35" s="2">
        <v>20.69</v>
      </c>
      <c r="G35" s="2">
        <v>2.4500000000000002</v>
      </c>
      <c r="H35" s="2">
        <f>$O$55+($E35*$O$56)+($F35*$O$57)</f>
        <v>3.3582167617272209</v>
      </c>
      <c r="I35" s="2">
        <f>(G35-H35)^2</f>
        <v>0.82485768628227929</v>
      </c>
    </row>
    <row r="36" spans="1:22" x14ac:dyDescent="0.3">
      <c r="A36" s="2" cm="1">
        <f t="array" ref="A36">_xlfn.IFS(tips!$A36="male",0,tips!A36="female",1)</f>
        <v>0</v>
      </c>
      <c r="B36" s="2" cm="1">
        <f t="array" ref="B36">_xlfn.IFS(tips!$B36="No",0,tips!$B36="yes",1)</f>
        <v>0</v>
      </c>
      <c r="C36" s="2" cm="1">
        <f t="array" ref="C36">_xlfn.IFS(tips!$C36="thur",0,tips!$C36="Fri",1,tips!$C36="Sat",2,tips!$C36="Sun",3)</f>
        <v>2</v>
      </c>
      <c r="D36" s="2" cm="1">
        <f t="array" ref="D36">_xlfn.IFS(tips!$D36="Dinner",0,tips!D36="lunch",1)</f>
        <v>0</v>
      </c>
      <c r="E36" s="2">
        <v>2</v>
      </c>
      <c r="F36" s="2">
        <v>17.78</v>
      </c>
      <c r="G36" s="2">
        <v>3.27</v>
      </c>
      <c r="H36" s="2">
        <f>$O$55+($E36*$O$56)+($F36*$O$57)</f>
        <v>2.7039493097150027</v>
      </c>
      <c r="I36" s="2">
        <f>(G36-H36)^2</f>
        <v>0.32041338397212199</v>
      </c>
    </row>
    <row r="37" spans="1:22" x14ac:dyDescent="0.3">
      <c r="A37" s="2" cm="1">
        <f t="array" ref="A37">_xlfn.IFS(tips!$A37="male",0,tips!A37="female",1)</f>
        <v>0</v>
      </c>
      <c r="B37" s="2" cm="1">
        <f t="array" ref="B37">_xlfn.IFS(tips!$B37="No",0,tips!$B37="yes",1)</f>
        <v>0</v>
      </c>
      <c r="C37" s="2" cm="1">
        <f t="array" ref="C37">_xlfn.IFS(tips!$C37="thur",0,tips!$C37="Fri",1,tips!$C37="Sat",2,tips!$C37="Sun",3)</f>
        <v>2</v>
      </c>
      <c r="D37" s="2" cm="1">
        <f t="array" ref="D37">_xlfn.IFS(tips!$D37="Dinner",0,tips!D37="lunch",1)</f>
        <v>0</v>
      </c>
      <c r="E37" s="2">
        <v>3</v>
      </c>
      <c r="F37" s="2">
        <v>24.06</v>
      </c>
      <c r="G37" s="2">
        <v>3.6</v>
      </c>
      <c r="H37" s="2">
        <f>$O$55+($E37*$O$56)+($F37*$O$57)</f>
        <v>3.4780584673451829</v>
      </c>
      <c r="I37" s="2">
        <f>(G37-H37)^2</f>
        <v>1.4869737386205855E-2</v>
      </c>
      <c r="N37" s="7" t="s">
        <v>77</v>
      </c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2" cm="1">
        <f t="array" ref="A38">_xlfn.IFS(tips!$A38="male",0,tips!A38="female",1)</f>
        <v>0</v>
      </c>
      <c r="B38" s="2" cm="1">
        <f t="array" ref="B38">_xlfn.IFS(tips!$B38="No",0,tips!$B38="yes",1)</f>
        <v>0</v>
      </c>
      <c r="C38" s="2" cm="1">
        <f t="array" ref="C38">_xlfn.IFS(tips!$C38="thur",0,tips!$C38="Fri",1,tips!$C38="Sat",2,tips!$C38="Sun",3)</f>
        <v>2</v>
      </c>
      <c r="D38" s="2" cm="1">
        <f t="array" ref="D38">_xlfn.IFS(tips!$D38="Dinner",0,tips!D38="lunch",1)</f>
        <v>0</v>
      </c>
      <c r="E38" s="2">
        <v>3</v>
      </c>
      <c r="F38" s="2">
        <v>16.309999999999999</v>
      </c>
      <c r="G38" s="2">
        <v>2</v>
      </c>
      <c r="H38" s="2">
        <f>$O$55+($E38*$O$56)+($F38*$O$57)</f>
        <v>2.7601186548920111</v>
      </c>
      <c r="I38" s="2">
        <f>(G38-H38)^2</f>
        <v>0.57778036951484035</v>
      </c>
    </row>
    <row r="39" spans="1:22" x14ac:dyDescent="0.3">
      <c r="A39" s="2" cm="1">
        <f t="array" ref="A39">_xlfn.IFS(tips!$A39="male",0,tips!A39="female",1)</f>
        <v>1</v>
      </c>
      <c r="B39" s="2" cm="1">
        <f t="array" ref="B39">_xlfn.IFS(tips!$B39="No",0,tips!$B39="yes",1)</f>
        <v>0</v>
      </c>
      <c r="C39" s="2" cm="1">
        <f t="array" ref="C39">_xlfn.IFS(tips!$C39="thur",0,tips!$C39="Fri",1,tips!$C39="Sat",2,tips!$C39="Sun",3)</f>
        <v>2</v>
      </c>
      <c r="D39" s="2" cm="1">
        <f t="array" ref="D39">_xlfn.IFS(tips!$D39="Dinner",0,tips!D39="lunch",1)</f>
        <v>0</v>
      </c>
      <c r="E39" s="2">
        <v>3</v>
      </c>
      <c r="F39" s="2">
        <v>16.93</v>
      </c>
      <c r="G39" s="2">
        <v>3.07</v>
      </c>
      <c r="H39" s="2">
        <f>$O$55+($E39*$O$56)+($F39*$O$57)</f>
        <v>2.8175538398882649</v>
      </c>
      <c r="I39" s="2">
        <f>(G39-H39)^2</f>
        <v>6.3729063755159701E-2</v>
      </c>
      <c r="N39" t="s">
        <v>50</v>
      </c>
    </row>
    <row r="40" spans="1:22" ht="15" thickBot="1" x14ac:dyDescent="0.35">
      <c r="A40" s="2" cm="1">
        <f t="array" ref="A40">_xlfn.IFS(tips!$A40="male",0,tips!A40="female",1)</f>
        <v>0</v>
      </c>
      <c r="B40" s="2" cm="1">
        <f t="array" ref="B40">_xlfn.IFS(tips!$B40="No",0,tips!$B40="yes",1)</f>
        <v>0</v>
      </c>
      <c r="C40" s="2" cm="1">
        <f t="array" ref="C40">_xlfn.IFS(tips!$C40="thur",0,tips!$C40="Fri",1,tips!$C40="Sat",2,tips!$C40="Sun",3)</f>
        <v>2</v>
      </c>
      <c r="D40" s="2" cm="1">
        <f t="array" ref="D40">_xlfn.IFS(tips!$D40="Dinner",0,tips!D40="lunch",1)</f>
        <v>0</v>
      </c>
      <c r="E40" s="2">
        <v>3</v>
      </c>
      <c r="F40" s="2">
        <v>18.690000000000001</v>
      </c>
      <c r="G40" s="2">
        <v>2.31</v>
      </c>
      <c r="H40" s="2">
        <f>$O$55+($E40*$O$56)+($F40*$O$57)</f>
        <v>2.9805956553615016</v>
      </c>
      <c r="I40" s="2">
        <f>(G40-H40)^2</f>
        <v>0.44969853298972179</v>
      </c>
    </row>
    <row r="41" spans="1:22" x14ac:dyDescent="0.3">
      <c r="A41" s="2" cm="1">
        <f t="array" ref="A41">_xlfn.IFS(tips!$A41="male",0,tips!A41="female",1)</f>
        <v>0</v>
      </c>
      <c r="B41" s="2" cm="1">
        <f t="array" ref="B41">_xlfn.IFS(tips!$B41="No",0,tips!$B41="yes",1)</f>
        <v>0</v>
      </c>
      <c r="C41" s="2" cm="1">
        <f t="array" ref="C41">_xlfn.IFS(tips!$C41="thur",0,tips!$C41="Fri",1,tips!$C41="Sat",2,tips!$C41="Sun",3)</f>
        <v>2</v>
      </c>
      <c r="D41" s="2" cm="1">
        <f t="array" ref="D41">_xlfn.IFS(tips!$D41="Dinner",0,tips!D41="lunch",1)</f>
        <v>0</v>
      </c>
      <c r="E41" s="2">
        <v>3</v>
      </c>
      <c r="F41" s="2">
        <v>31.27</v>
      </c>
      <c r="G41" s="2">
        <v>5</v>
      </c>
      <c r="H41" s="2">
        <f>$O$55+($E41*$O$56)+($F41*$O$57)</f>
        <v>4.1459740864145216</v>
      </c>
      <c r="I41" s="2">
        <f>(G41-H41)^2</f>
        <v>0.729360261075511</v>
      </c>
      <c r="N41" s="16" t="s">
        <v>51</v>
      </c>
      <c r="O41" s="16"/>
    </row>
    <row r="42" spans="1:22" x14ac:dyDescent="0.3">
      <c r="A42" s="2" cm="1">
        <f t="array" ref="A42">_xlfn.IFS(tips!$A42="male",0,tips!A42="female",1)</f>
        <v>0</v>
      </c>
      <c r="B42" s="2" cm="1">
        <f t="array" ref="B42">_xlfn.IFS(tips!$B42="No",0,tips!$B42="yes",1)</f>
        <v>0</v>
      </c>
      <c r="C42" s="2" cm="1">
        <f t="array" ref="C42">_xlfn.IFS(tips!$C42="thur",0,tips!$C42="Fri",1,tips!$C42="Sat",2,tips!$C42="Sun",3)</f>
        <v>2</v>
      </c>
      <c r="D42" s="2" cm="1">
        <f t="array" ref="D42">_xlfn.IFS(tips!$D42="Dinner",0,tips!D42="lunch",1)</f>
        <v>0</v>
      </c>
      <c r="E42" s="2">
        <v>3</v>
      </c>
      <c r="F42" s="2">
        <v>16.04</v>
      </c>
      <c r="G42" s="2">
        <v>2.2400000000000002</v>
      </c>
      <c r="H42" s="2">
        <f>$O$55+($E42*$O$56)+($F42*$O$57)</f>
        <v>2.7351065582000942</v>
      </c>
      <c r="I42" s="2">
        <f>(G42-H42)^2</f>
        <v>0.24513050397274305</v>
      </c>
      <c r="N42" s="14" t="s">
        <v>52</v>
      </c>
      <c r="O42" s="14">
        <v>0.68327752327495828</v>
      </c>
    </row>
    <row r="43" spans="1:22" x14ac:dyDescent="0.3">
      <c r="A43" s="2" cm="1">
        <f t="array" ref="A43">_xlfn.IFS(tips!$A43="male",0,tips!A43="female",1)</f>
        <v>0</v>
      </c>
      <c r="B43" s="2" cm="1">
        <f t="array" ref="B43">_xlfn.IFS(tips!$B43="No",0,tips!$B43="yes",1)</f>
        <v>0</v>
      </c>
      <c r="C43" s="2" cm="1">
        <f t="array" ref="C43">_xlfn.IFS(tips!$C43="thur",0,tips!$C43="Fri",1,tips!$C43="Sat",2,tips!$C43="Sun",3)</f>
        <v>3</v>
      </c>
      <c r="D43" s="2" cm="1">
        <f t="array" ref="D43">_xlfn.IFS(tips!$D43="Dinner",0,tips!D43="lunch",1)</f>
        <v>0</v>
      </c>
      <c r="E43" s="2">
        <v>2</v>
      </c>
      <c r="F43" s="2">
        <v>17.46</v>
      </c>
      <c r="G43" s="2">
        <v>2.54</v>
      </c>
      <c r="H43" s="2">
        <f>$O$55+($E43*$O$56)+($F43*$O$57)</f>
        <v>2.6743053432653232</v>
      </c>
      <c r="I43" s="2">
        <f>(G43-H43)^2</f>
        <v>1.8037925229616288E-2</v>
      </c>
      <c r="N43" s="14" t="s">
        <v>53</v>
      </c>
      <c r="O43" s="14">
        <v>0.46686817381276113</v>
      </c>
    </row>
    <row r="44" spans="1:22" x14ac:dyDescent="0.3">
      <c r="A44" s="2" cm="1">
        <f t="array" ref="A44">_xlfn.IFS(tips!$A44="male",0,tips!A44="female",1)</f>
        <v>0</v>
      </c>
      <c r="B44" s="2" cm="1">
        <f t="array" ref="B44">_xlfn.IFS(tips!$B44="No",0,tips!$B44="yes",1)</f>
        <v>0</v>
      </c>
      <c r="C44" s="2" cm="1">
        <f t="array" ref="C44">_xlfn.IFS(tips!$C44="thur",0,tips!$C44="Fri",1,tips!$C44="Sat",2,tips!$C44="Sun",3)</f>
        <v>3</v>
      </c>
      <c r="D44" s="2" cm="1">
        <f t="array" ref="D44">_xlfn.IFS(tips!$D44="Dinner",0,tips!D44="lunch",1)</f>
        <v>0</v>
      </c>
      <c r="E44" s="2">
        <v>2</v>
      </c>
      <c r="F44" s="2">
        <v>13.94</v>
      </c>
      <c r="G44" s="2">
        <v>3.06</v>
      </c>
      <c r="H44" s="2">
        <f>$O$55+($E44*$O$56)+($F44*$O$57)</f>
        <v>2.3482217123188498</v>
      </c>
      <c r="I44" s="2">
        <f>(G44-H44)^2</f>
        <v>0.50662833081431025</v>
      </c>
      <c r="N44" s="14" t="s">
        <v>54</v>
      </c>
      <c r="O44" s="14">
        <v>0.46242540859453413</v>
      </c>
    </row>
    <row r="45" spans="1:22" x14ac:dyDescent="0.3">
      <c r="A45" s="2" cm="1">
        <f t="array" ref="A45">_xlfn.IFS(tips!$A45="male",0,tips!A45="female",1)</f>
        <v>0</v>
      </c>
      <c r="B45" s="2" cm="1">
        <f t="array" ref="B45">_xlfn.IFS(tips!$B45="No",0,tips!$B45="yes",1)</f>
        <v>0</v>
      </c>
      <c r="C45" s="2" cm="1">
        <f t="array" ref="C45">_xlfn.IFS(tips!$C45="thur",0,tips!$C45="Fri",1,tips!$C45="Sat",2,tips!$C45="Sun",3)</f>
        <v>3</v>
      </c>
      <c r="D45" s="2" cm="1">
        <f t="array" ref="D45">_xlfn.IFS(tips!$D45="Dinner",0,tips!D45="lunch",1)</f>
        <v>0</v>
      </c>
      <c r="E45" s="2">
        <v>2</v>
      </c>
      <c r="F45" s="2">
        <v>9.68</v>
      </c>
      <c r="G45" s="2">
        <v>1.32</v>
      </c>
      <c r="H45" s="2">
        <f>$O$55+($E45*$O$56)+($F45*$O$57)</f>
        <v>1.9535864089574935</v>
      </c>
      <c r="I45" s="2">
        <f>(G45-H45)^2</f>
        <v>0.4014317376156521</v>
      </c>
      <c r="N45" s="14" t="s">
        <v>55</v>
      </c>
      <c r="O45" s="14">
        <v>1.0154762696404789</v>
      </c>
    </row>
    <row r="46" spans="1:22" ht="15" thickBot="1" x14ac:dyDescent="0.35">
      <c r="A46" s="2" cm="1">
        <f t="array" ref="A46">_xlfn.IFS(tips!$A46="male",0,tips!A46="female",1)</f>
        <v>0</v>
      </c>
      <c r="B46" s="2" cm="1">
        <f t="array" ref="B46">_xlfn.IFS(tips!$B46="No",0,tips!$B46="yes",1)</f>
        <v>0</v>
      </c>
      <c r="C46" s="2" cm="1">
        <f t="array" ref="C46">_xlfn.IFS(tips!$C46="thur",0,tips!$C46="Fri",1,tips!$C46="Sat",2,tips!$C46="Sun",3)</f>
        <v>3</v>
      </c>
      <c r="D46" s="2" cm="1">
        <f t="array" ref="D46">_xlfn.IFS(tips!$D46="Dinner",0,tips!D46="lunch",1)</f>
        <v>0</v>
      </c>
      <c r="E46" s="2">
        <v>4</v>
      </c>
      <c r="F46" s="2">
        <v>30.4</v>
      </c>
      <c r="G46" s="2">
        <v>5.6</v>
      </c>
      <c r="H46" s="2">
        <f>$O$55+($E46*$O$56)+($F46*$O$57)</f>
        <v>4.2577258686846786</v>
      </c>
      <c r="I46" s="2">
        <f>(G46-H46)^2</f>
        <v>1.8016998435982996</v>
      </c>
      <c r="N46" s="15" t="s">
        <v>56</v>
      </c>
      <c r="O46" s="15">
        <v>243</v>
      </c>
    </row>
    <row r="47" spans="1:22" x14ac:dyDescent="0.3">
      <c r="A47" s="2" cm="1">
        <f t="array" ref="A47">_xlfn.IFS(tips!$A47="male",0,tips!A47="female",1)</f>
        <v>0</v>
      </c>
      <c r="B47" s="2" cm="1">
        <f t="array" ref="B47">_xlfn.IFS(tips!$B47="No",0,tips!$B47="yes",1)</f>
        <v>0</v>
      </c>
      <c r="C47" s="2" cm="1">
        <f t="array" ref="C47">_xlfn.IFS(tips!$C47="thur",0,tips!$C47="Fri",1,tips!$C47="Sat",2,tips!$C47="Sun",3)</f>
        <v>3</v>
      </c>
      <c r="D47" s="2" cm="1">
        <f t="array" ref="D47">_xlfn.IFS(tips!$D47="Dinner",0,tips!D47="lunch",1)</f>
        <v>0</v>
      </c>
      <c r="E47" s="2">
        <v>2</v>
      </c>
      <c r="F47" s="2">
        <v>18.29</v>
      </c>
      <c r="G47" s="2">
        <v>3</v>
      </c>
      <c r="H47" s="2">
        <f>$O$55+($E47*$O$56)+($F47*$O$57)</f>
        <v>2.7511943812441793</v>
      </c>
      <c r="I47" s="2">
        <f>(G47-H47)^2</f>
        <v>6.1904235924466817E-2</v>
      </c>
    </row>
    <row r="48" spans="1:22" ht="15" thickBot="1" x14ac:dyDescent="0.35">
      <c r="A48" s="2" cm="1">
        <f t="array" ref="A48">_xlfn.IFS(tips!$A48="male",0,tips!A48="female",1)</f>
        <v>0</v>
      </c>
      <c r="B48" s="2" cm="1">
        <f t="array" ref="B48">_xlfn.IFS(tips!$B48="No",0,tips!$B48="yes",1)</f>
        <v>0</v>
      </c>
      <c r="C48" s="2" cm="1">
        <f t="array" ref="C48">_xlfn.IFS(tips!$C48="thur",0,tips!$C48="Fri",1,tips!$C48="Sat",2,tips!$C48="Sun",3)</f>
        <v>3</v>
      </c>
      <c r="D48" s="2" cm="1">
        <f t="array" ref="D48">_xlfn.IFS(tips!$D48="Dinner",0,tips!D48="lunch",1)</f>
        <v>0</v>
      </c>
      <c r="E48" s="2">
        <v>2</v>
      </c>
      <c r="F48" s="2">
        <v>22.23</v>
      </c>
      <c r="G48" s="2">
        <v>5</v>
      </c>
      <c r="H48" s="2">
        <f>$O$55+($E48*$O$56)+($F48*$O$57)</f>
        <v>3.1161857181558563</v>
      </c>
      <c r="I48" s="2">
        <f>(G48-H48)^2</f>
        <v>3.5487562484799668</v>
      </c>
      <c r="N48" t="s">
        <v>57</v>
      </c>
    </row>
    <row r="49" spans="1:22" x14ac:dyDescent="0.3">
      <c r="A49" s="2" cm="1">
        <f t="array" ref="A49">_xlfn.IFS(tips!$A49="male",0,tips!A49="female",1)</f>
        <v>0</v>
      </c>
      <c r="B49" s="2" cm="1">
        <f t="array" ref="B49">_xlfn.IFS(tips!$B49="No",0,tips!$B49="yes",1)</f>
        <v>0</v>
      </c>
      <c r="C49" s="2" cm="1">
        <f t="array" ref="C49">_xlfn.IFS(tips!$C49="thur",0,tips!$C49="Fri",1,tips!$C49="Sat",2,tips!$C49="Sun",3)</f>
        <v>3</v>
      </c>
      <c r="D49" s="2" cm="1">
        <f t="array" ref="D49">_xlfn.IFS(tips!$D49="Dinner",0,tips!D49="lunch",1)</f>
        <v>0</v>
      </c>
      <c r="E49" s="2">
        <v>4</v>
      </c>
      <c r="F49" s="2">
        <v>32.4</v>
      </c>
      <c r="G49" s="2">
        <v>6</v>
      </c>
      <c r="H49" s="2">
        <f>$O$55+($E49*$O$56)+($F49*$O$57)</f>
        <v>4.4430006589951745</v>
      </c>
      <c r="I49" s="2">
        <f>(G49-H49)^2</f>
        <v>2.4242469478894608</v>
      </c>
      <c r="N49" s="16"/>
      <c r="O49" s="16" t="s">
        <v>62</v>
      </c>
      <c r="P49" s="16" t="s">
        <v>63</v>
      </c>
      <c r="Q49" s="16" t="s">
        <v>64</v>
      </c>
      <c r="R49" s="16" t="s">
        <v>65</v>
      </c>
      <c r="S49" s="16" t="s">
        <v>66</v>
      </c>
    </row>
    <row r="50" spans="1:22" x14ac:dyDescent="0.3">
      <c r="A50" s="2" cm="1">
        <f t="array" ref="A50">_xlfn.IFS(tips!$A50="male",0,tips!A50="female",1)</f>
        <v>0</v>
      </c>
      <c r="B50" s="2" cm="1">
        <f t="array" ref="B50">_xlfn.IFS(tips!$B50="No",0,tips!$B50="yes",1)</f>
        <v>0</v>
      </c>
      <c r="C50" s="2" cm="1">
        <f t="array" ref="C50">_xlfn.IFS(tips!$C50="thur",0,tips!$C50="Fri",1,tips!$C50="Sat",2,tips!$C50="Sun",3)</f>
        <v>3</v>
      </c>
      <c r="D50" s="2" cm="1">
        <f t="array" ref="D50">_xlfn.IFS(tips!$D50="Dinner",0,tips!D50="lunch",1)</f>
        <v>0</v>
      </c>
      <c r="E50" s="2">
        <v>3</v>
      </c>
      <c r="F50" s="2">
        <v>28.55</v>
      </c>
      <c r="G50" s="2">
        <v>2.0499999999999998</v>
      </c>
      <c r="H50" s="2">
        <f>$O$55+($E50*$O$56)+($F50*$O$57)</f>
        <v>3.8940003715922469</v>
      </c>
      <c r="I50" s="2">
        <f>(G50-H50)^2</f>
        <v>3.4003373704323452</v>
      </c>
      <c r="N50" s="14" t="s">
        <v>58</v>
      </c>
      <c r="O50" s="14">
        <v>2</v>
      </c>
      <c r="P50" s="14">
        <v>216.72572262915389</v>
      </c>
      <c r="Q50" s="14">
        <v>108.36286131457695</v>
      </c>
      <c r="R50" s="14">
        <v>105.08504295869092</v>
      </c>
      <c r="S50" s="14">
        <v>1.6601720854756868E-33</v>
      </c>
    </row>
    <row r="51" spans="1:22" x14ac:dyDescent="0.3">
      <c r="A51" s="2" cm="1">
        <f t="array" ref="A51">_xlfn.IFS(tips!$A51="male",0,tips!A51="female",1)</f>
        <v>0</v>
      </c>
      <c r="B51" s="2" cm="1">
        <f t="array" ref="B51">_xlfn.IFS(tips!$B51="No",0,tips!$B51="yes",1)</f>
        <v>0</v>
      </c>
      <c r="C51" s="2" cm="1">
        <f t="array" ref="C51">_xlfn.IFS(tips!$C51="thur",0,tips!$C51="Fri",1,tips!$C51="Sat",2,tips!$C51="Sun",3)</f>
        <v>3</v>
      </c>
      <c r="D51" s="2" cm="1">
        <f t="array" ref="D51">_xlfn.IFS(tips!$D51="Dinner",0,tips!D51="lunch",1)</f>
        <v>0</v>
      </c>
      <c r="E51" s="2">
        <v>2</v>
      </c>
      <c r="F51" s="2">
        <v>18.04</v>
      </c>
      <c r="G51" s="2">
        <v>3</v>
      </c>
      <c r="H51" s="2">
        <f>$O$55+($E51*$O$56)+($F51*$O$57)</f>
        <v>2.7280350324553666</v>
      </c>
      <c r="I51" s="2">
        <f>(G51-H51)^2</f>
        <v>7.396494357155349E-2</v>
      </c>
      <c r="N51" s="14" t="s">
        <v>59</v>
      </c>
      <c r="O51" s="14">
        <v>240</v>
      </c>
      <c r="P51" s="14">
        <v>247.48609300870618</v>
      </c>
      <c r="Q51" s="14">
        <v>1.0311920542029425</v>
      </c>
      <c r="R51" s="14"/>
      <c r="S51" s="14"/>
    </row>
    <row r="52" spans="1:22" ht="15" thickBot="1" x14ac:dyDescent="0.35">
      <c r="A52" s="2" cm="1">
        <f t="array" ref="A52">_xlfn.IFS(tips!$A52="male",0,tips!A52="female",1)</f>
        <v>0</v>
      </c>
      <c r="B52" s="2" cm="1">
        <f t="array" ref="B52">_xlfn.IFS(tips!$B52="No",0,tips!$B52="yes",1)</f>
        <v>0</v>
      </c>
      <c r="C52" s="2" cm="1">
        <f t="array" ref="C52">_xlfn.IFS(tips!$C52="thur",0,tips!$C52="Fri",1,tips!$C52="Sat",2,tips!$C52="Sun",3)</f>
        <v>3</v>
      </c>
      <c r="D52" s="2" cm="1">
        <f t="array" ref="D52">_xlfn.IFS(tips!$D52="Dinner",0,tips!D52="lunch",1)</f>
        <v>0</v>
      </c>
      <c r="E52" s="2">
        <v>2</v>
      </c>
      <c r="F52" s="2">
        <v>12.54</v>
      </c>
      <c r="G52" s="2">
        <v>2.5</v>
      </c>
      <c r="H52" s="2">
        <f>$O$55+($E52*$O$56)+($F52*$O$57)</f>
        <v>2.2185293591015025</v>
      </c>
      <c r="I52" s="2">
        <f>(G52-H52)^2</f>
        <v>7.9225721687810932E-2</v>
      </c>
      <c r="N52" s="15" t="s">
        <v>60</v>
      </c>
      <c r="O52" s="15">
        <v>242</v>
      </c>
      <c r="P52" s="15">
        <v>464.21181563786007</v>
      </c>
      <c r="Q52" s="15"/>
      <c r="R52" s="15"/>
      <c r="S52" s="15"/>
    </row>
    <row r="53" spans="1:22" ht="15" thickBot="1" x14ac:dyDescent="0.35">
      <c r="A53" s="2" cm="1">
        <f t="array" ref="A53">_xlfn.IFS(tips!$A53="male",0,tips!A53="female",1)</f>
        <v>1</v>
      </c>
      <c r="B53" s="2" cm="1">
        <f t="array" ref="B53">_xlfn.IFS(tips!$B53="No",0,tips!$B53="yes",1)</f>
        <v>0</v>
      </c>
      <c r="C53" s="2" cm="1">
        <f t="array" ref="C53">_xlfn.IFS(tips!$C53="thur",0,tips!$C53="Fri",1,tips!$C53="Sat",2,tips!$C53="Sun",3)</f>
        <v>3</v>
      </c>
      <c r="D53" s="2" cm="1">
        <f t="array" ref="D53">_xlfn.IFS(tips!$D53="Dinner",0,tips!D53="lunch",1)</f>
        <v>0</v>
      </c>
      <c r="E53" s="2">
        <v>2</v>
      </c>
      <c r="F53" s="2">
        <v>10.29</v>
      </c>
      <c r="G53" s="2">
        <v>2.6</v>
      </c>
      <c r="H53" s="2">
        <f>$O$55+($E53*$O$56)+($F53*$O$57)</f>
        <v>2.0100952200021949</v>
      </c>
      <c r="I53" s="2">
        <f>(G53-H53)^2</f>
        <v>0.34798764946425897</v>
      </c>
    </row>
    <row r="54" spans="1:22" x14ac:dyDescent="0.3">
      <c r="A54" s="2" cm="1">
        <f t="array" ref="A54">_xlfn.IFS(tips!$A54="male",0,tips!A54="female",1)</f>
        <v>1</v>
      </c>
      <c r="B54" s="2" cm="1">
        <f t="array" ref="B54">_xlfn.IFS(tips!$B54="No",0,tips!$B54="yes",1)</f>
        <v>0</v>
      </c>
      <c r="C54" s="2" cm="1">
        <f t="array" ref="C54">_xlfn.IFS(tips!$C54="thur",0,tips!$C54="Fri",1,tips!$C54="Sat",2,tips!$C54="Sun",3)</f>
        <v>3</v>
      </c>
      <c r="D54" s="2" cm="1">
        <f t="array" ref="D54">_xlfn.IFS(tips!$D54="Dinner",0,tips!D54="lunch",1)</f>
        <v>0</v>
      </c>
      <c r="E54" s="2">
        <v>4</v>
      </c>
      <c r="F54" s="2">
        <v>34.81</v>
      </c>
      <c r="G54" s="2">
        <v>5.2</v>
      </c>
      <c r="H54" s="2">
        <f>$O$55+($E54*$O$56)+($F54*$O$57)</f>
        <v>4.6662567813193228</v>
      </c>
      <c r="I54" s="2">
        <f>(G54-H54)^2</f>
        <v>0.28488182348760943</v>
      </c>
      <c r="N54" s="16"/>
      <c r="O54" s="16" t="s">
        <v>67</v>
      </c>
      <c r="P54" s="16" t="s">
        <v>55</v>
      </c>
      <c r="Q54" s="16" t="s">
        <v>68</v>
      </c>
      <c r="R54" s="16" t="s">
        <v>69</v>
      </c>
      <c r="S54" s="16" t="s">
        <v>70</v>
      </c>
      <c r="T54" s="16" t="s">
        <v>71</v>
      </c>
      <c r="U54" s="16" t="s">
        <v>72</v>
      </c>
      <c r="V54" s="16" t="s">
        <v>73</v>
      </c>
    </row>
    <row r="55" spans="1:22" x14ac:dyDescent="0.3">
      <c r="A55" s="2" cm="1">
        <f t="array" ref="A55">_xlfn.IFS(tips!$A55="male",0,tips!A55="female",1)</f>
        <v>0</v>
      </c>
      <c r="B55" s="2" cm="1">
        <f t="array" ref="B55">_xlfn.IFS(tips!$B55="No",0,tips!$B55="yes",1)</f>
        <v>0</v>
      </c>
      <c r="C55" s="2" cm="1">
        <f t="array" ref="C55">_xlfn.IFS(tips!$C55="thur",0,tips!$C55="Fri",1,tips!$C55="Sat",2,tips!$C55="Sun",3)</f>
        <v>3</v>
      </c>
      <c r="D55" s="2" cm="1">
        <f t="array" ref="D55">_xlfn.IFS(tips!$D55="Dinner",0,tips!D55="lunch",1)</f>
        <v>0</v>
      </c>
      <c r="E55" s="2">
        <v>2</v>
      </c>
      <c r="F55" s="2">
        <v>9.94</v>
      </c>
      <c r="G55" s="2">
        <v>1.56</v>
      </c>
      <c r="H55" s="2">
        <f>$O$55+($E55*$O$56)+($F55*$O$57)</f>
        <v>1.977672131697858</v>
      </c>
      <c r="I55" s="2">
        <f>(G55-H55)^2</f>
        <v>0.17445000959703283</v>
      </c>
      <c r="N55" s="14" t="s">
        <v>61</v>
      </c>
      <c r="O55" s="14">
        <v>0.67216379174424579</v>
      </c>
      <c r="P55" s="14">
        <v>0.19439185206207485</v>
      </c>
      <c r="Q55" s="14">
        <v>3.4577776003163176</v>
      </c>
      <c r="R55" s="14">
        <v>6.4418197739886938E-4</v>
      </c>
      <c r="S55" s="14">
        <v>0.28923174208898639</v>
      </c>
      <c r="T55" s="14">
        <v>1.0550958413995053</v>
      </c>
      <c r="U55" s="14">
        <v>0.28923174208898639</v>
      </c>
      <c r="V55" s="14">
        <v>1.0550958413995053</v>
      </c>
    </row>
    <row r="56" spans="1:22" x14ac:dyDescent="0.3">
      <c r="A56" s="2" cm="1">
        <f t="array" ref="A56">_xlfn.IFS(tips!$A56="male",0,tips!A56="female",1)</f>
        <v>0</v>
      </c>
      <c r="B56" s="2" cm="1">
        <f t="array" ref="B56">_xlfn.IFS(tips!$B56="No",0,tips!$B56="yes",1)</f>
        <v>0</v>
      </c>
      <c r="C56" s="2" cm="1">
        <f t="array" ref="C56">_xlfn.IFS(tips!$C56="thur",0,tips!$C56="Fri",1,tips!$C56="Sat",2,tips!$C56="Sun",3)</f>
        <v>3</v>
      </c>
      <c r="D56" s="2" cm="1">
        <f t="array" ref="D56">_xlfn.IFS(tips!$D56="Dinner",0,tips!D56="lunch",1)</f>
        <v>0</v>
      </c>
      <c r="E56" s="2">
        <v>4</v>
      </c>
      <c r="F56" s="2">
        <v>25.56</v>
      </c>
      <c r="G56" s="2">
        <v>4.34</v>
      </c>
      <c r="H56" s="2">
        <f>$O$55+($E56*$O$56)+($F56*$O$57)</f>
        <v>3.8093608761332787</v>
      </c>
      <c r="I56" s="2">
        <f>(G56-H56)^2</f>
        <v>0.2815778797780415</v>
      </c>
      <c r="N56" s="14" t="s">
        <v>10</v>
      </c>
      <c r="O56" s="14">
        <v>0.19234631605522332</v>
      </c>
      <c r="P56" s="14">
        <v>8.548604287998475E-2</v>
      </c>
      <c r="Q56" s="14">
        <v>2.2500318130909562</v>
      </c>
      <c r="R56" s="14">
        <v>2.5353508519236206E-2</v>
      </c>
      <c r="S56" s="14">
        <v>2.3947562353876684E-2</v>
      </c>
      <c r="T56" s="14">
        <v>0.36074506975656995</v>
      </c>
      <c r="U56" s="14">
        <v>2.3947562353876684E-2</v>
      </c>
      <c r="V56" s="14">
        <v>0.36074506975656995</v>
      </c>
    </row>
    <row r="57" spans="1:22" ht="15" thickBot="1" x14ac:dyDescent="0.35">
      <c r="A57" s="2" cm="1">
        <f t="array" ref="A57">_xlfn.IFS(tips!$A57="male",0,tips!A57="female",1)</f>
        <v>0</v>
      </c>
      <c r="B57" s="2" cm="1">
        <f t="array" ref="B57">_xlfn.IFS(tips!$B57="No",0,tips!$B57="yes",1)</f>
        <v>0</v>
      </c>
      <c r="C57" s="2" cm="1">
        <f t="array" ref="C57">_xlfn.IFS(tips!$C57="thur",0,tips!$C57="Fri",1,tips!$C57="Sat",2,tips!$C57="Sun",3)</f>
        <v>3</v>
      </c>
      <c r="D57" s="2" cm="1">
        <f t="array" ref="D57">_xlfn.IFS(tips!$D57="Dinner",0,tips!D57="lunch",1)</f>
        <v>0</v>
      </c>
      <c r="E57" s="2">
        <v>2</v>
      </c>
      <c r="F57" s="2">
        <v>19.489999999999998</v>
      </c>
      <c r="G57" s="2">
        <v>3.51</v>
      </c>
      <c r="H57" s="2">
        <f>$O$55+($E57*$O$56)+($F57*$O$57)</f>
        <v>2.8623592554304764</v>
      </c>
      <c r="I57" s="2">
        <f>(G57-H57)^2</f>
        <v>0.41943853402656661</v>
      </c>
      <c r="N57" s="15" t="s">
        <v>16</v>
      </c>
      <c r="O57" s="15">
        <v>9.2637395155248034E-2</v>
      </c>
      <c r="P57" s="15">
        <v>9.1372069203435671E-3</v>
      </c>
      <c r="Q57" s="15">
        <v>10.138480606036749</v>
      </c>
      <c r="R57" s="15">
        <v>2.4602758705504625E-20</v>
      </c>
      <c r="S57" s="15">
        <v>7.4638032851656863E-2</v>
      </c>
      <c r="T57" s="15">
        <v>0.1106367574588392</v>
      </c>
      <c r="U57" s="15">
        <v>7.4638032851656863E-2</v>
      </c>
      <c r="V57" s="15">
        <v>0.1106367574588392</v>
      </c>
    </row>
    <row r="58" spans="1:22" x14ac:dyDescent="0.3">
      <c r="A58" s="2" cm="1">
        <f t="array" ref="A58">_xlfn.IFS(tips!$A58="male",0,tips!A58="female",1)</f>
        <v>0</v>
      </c>
      <c r="B58" s="2" cm="1">
        <f t="array" ref="B58">_xlfn.IFS(tips!$B58="No",0,tips!$B58="yes",1)</f>
        <v>1</v>
      </c>
      <c r="C58" s="2" cm="1">
        <f t="array" ref="C58">_xlfn.IFS(tips!$C58="thur",0,tips!$C58="Fri",1,tips!$C58="Sat",2,tips!$C58="Sun",3)</f>
        <v>2</v>
      </c>
      <c r="D58" s="2" cm="1">
        <f t="array" ref="D58">_xlfn.IFS(tips!$D58="Dinner",0,tips!D58="lunch",1)</f>
        <v>0</v>
      </c>
      <c r="E58" s="2">
        <v>4</v>
      </c>
      <c r="F58" s="2">
        <v>38.01</v>
      </c>
      <c r="G58" s="2">
        <v>3</v>
      </c>
      <c r="H58" s="2">
        <f>$O$55+($E58*$O$56)+($F58*$O$57)</f>
        <v>4.9626964458161167</v>
      </c>
      <c r="I58" s="2">
        <f>(G58-H58)^2</f>
        <v>3.8521773384192168</v>
      </c>
    </row>
    <row r="59" spans="1:22" x14ac:dyDescent="0.3">
      <c r="A59" s="2" cm="1">
        <f t="array" ref="A59">_xlfn.IFS(tips!$A59="male",0,tips!A59="female",1)</f>
        <v>1</v>
      </c>
      <c r="B59" s="2" cm="1">
        <f t="array" ref="B59">_xlfn.IFS(tips!$B59="No",0,tips!$B59="yes",1)</f>
        <v>0</v>
      </c>
      <c r="C59" s="2" cm="1">
        <f t="array" ref="C59">_xlfn.IFS(tips!$C59="thur",0,tips!$C59="Fri",1,tips!$C59="Sat",2,tips!$C59="Sun",3)</f>
        <v>2</v>
      </c>
      <c r="D59" s="2" cm="1">
        <f t="array" ref="D59">_xlfn.IFS(tips!$D59="Dinner",0,tips!D59="lunch",1)</f>
        <v>0</v>
      </c>
      <c r="E59" s="2">
        <v>2</v>
      </c>
      <c r="F59" s="2">
        <v>26.41</v>
      </c>
      <c r="G59" s="2">
        <v>1.5</v>
      </c>
      <c r="H59" s="2">
        <f>$O$55+($E59*$O$56)+($F59*$O$57)</f>
        <v>3.503410029904793</v>
      </c>
      <c r="I59" s="2">
        <f>(G59-H59)^2</f>
        <v>4.0136517479231237</v>
      </c>
    </row>
    <row r="60" spans="1:22" x14ac:dyDescent="0.3">
      <c r="A60" s="2" cm="1">
        <f t="array" ref="A60">_xlfn.IFS(tips!$A60="male",0,tips!A60="female",1)</f>
        <v>0</v>
      </c>
      <c r="B60" s="2" cm="1">
        <f t="array" ref="B60">_xlfn.IFS(tips!$B60="No",0,tips!$B60="yes",1)</f>
        <v>1</v>
      </c>
      <c r="C60" s="2" cm="1">
        <f t="array" ref="C60">_xlfn.IFS(tips!$C60="thur",0,tips!$C60="Fri",1,tips!$C60="Sat",2,tips!$C60="Sun",3)</f>
        <v>2</v>
      </c>
      <c r="D60" s="2" cm="1">
        <f t="array" ref="D60">_xlfn.IFS(tips!$D60="Dinner",0,tips!D60="lunch",1)</f>
        <v>0</v>
      </c>
      <c r="E60" s="2">
        <v>2</v>
      </c>
      <c r="F60" s="2">
        <v>11.24</v>
      </c>
      <c r="G60" s="2">
        <v>1.76</v>
      </c>
      <c r="H60" s="2">
        <f>$O$55+($E60*$O$56)+($F60*$O$57)</f>
        <v>2.0981007453996803</v>
      </c>
      <c r="I60" s="2">
        <f>(G60-H60)^2</f>
        <v>0.11431211403981942</v>
      </c>
      <c r="N60" s="7" t="s">
        <v>78</v>
      </c>
      <c r="O60" s="8"/>
      <c r="P60" s="8"/>
      <c r="Q60" s="8"/>
      <c r="R60" s="8"/>
      <c r="S60" s="8"/>
      <c r="T60" s="8"/>
      <c r="U60" s="8"/>
      <c r="V60" s="8"/>
    </row>
    <row r="61" spans="1:22" x14ac:dyDescent="0.3">
      <c r="A61" s="2" cm="1">
        <f t="array" ref="A61">_xlfn.IFS(tips!$A61="male",0,tips!A61="female",1)</f>
        <v>0</v>
      </c>
      <c r="B61" s="2" cm="1">
        <f t="array" ref="B61">_xlfn.IFS(tips!$B61="No",0,tips!$B61="yes",1)</f>
        <v>0</v>
      </c>
      <c r="C61" s="2" cm="1">
        <f t="array" ref="C61">_xlfn.IFS(tips!$C61="thur",0,tips!$C61="Fri",1,tips!$C61="Sat",2,tips!$C61="Sun",3)</f>
        <v>2</v>
      </c>
      <c r="D61" s="2" cm="1">
        <f t="array" ref="D61">_xlfn.IFS(tips!$D61="Dinner",0,tips!D61="lunch",1)</f>
        <v>0</v>
      </c>
      <c r="E61" s="2">
        <v>4</v>
      </c>
      <c r="F61" s="2">
        <v>48.27</v>
      </c>
      <c r="G61" s="2">
        <v>6.73</v>
      </c>
      <c r="H61" s="2">
        <f>$O$55+($E61*$O$56)+($F61*$O$57)</f>
        <v>5.9131561201089617</v>
      </c>
      <c r="I61" s="2">
        <f>(G61-H61)^2</f>
        <v>0.66723392411544558</v>
      </c>
    </row>
    <row r="62" spans="1:22" x14ac:dyDescent="0.3">
      <c r="A62" s="2" cm="1">
        <f t="array" ref="A62">_xlfn.IFS(tips!$A62="male",0,tips!A62="female",1)</f>
        <v>0</v>
      </c>
      <c r="B62" s="2" cm="1">
        <f t="array" ref="B62">_xlfn.IFS(tips!$B62="No",0,tips!$B62="yes",1)</f>
        <v>1</v>
      </c>
      <c r="C62" s="2" cm="1">
        <f t="array" ref="C62">_xlfn.IFS(tips!$C62="thur",0,tips!$C62="Fri",1,tips!$C62="Sat",2,tips!$C62="Sun",3)</f>
        <v>2</v>
      </c>
      <c r="D62" s="2" cm="1">
        <f t="array" ref="D62">_xlfn.IFS(tips!$D62="Dinner",0,tips!D62="lunch",1)</f>
        <v>0</v>
      </c>
      <c r="E62" s="2">
        <v>2</v>
      </c>
      <c r="F62" s="2">
        <v>20.29</v>
      </c>
      <c r="G62" s="2">
        <v>3.21</v>
      </c>
      <c r="H62" s="2">
        <f>$O$55+($E62*$O$56)+($F62*$O$57)</f>
        <v>2.9364691715546751</v>
      </c>
      <c r="I62" s="2">
        <f>(G62-H62)^2</f>
        <v>7.4819114109985721E-2</v>
      </c>
      <c r="N62" s="20" t="s">
        <v>79</v>
      </c>
      <c r="O62" s="21"/>
      <c r="P62" s="21"/>
      <c r="Q62" s="21"/>
      <c r="R62" s="21"/>
      <c r="S62" s="21"/>
      <c r="T62" s="21"/>
      <c r="U62" s="22"/>
    </row>
    <row r="63" spans="1:22" x14ac:dyDescent="0.3">
      <c r="A63" s="2" cm="1">
        <f t="array" ref="A63">_xlfn.IFS(tips!$A63="male",0,tips!A63="female",1)</f>
        <v>0</v>
      </c>
      <c r="B63" s="2" cm="1">
        <f t="array" ref="B63">_xlfn.IFS(tips!$B63="No",0,tips!$B63="yes",1)</f>
        <v>1</v>
      </c>
      <c r="C63" s="2" cm="1">
        <f t="array" ref="C63">_xlfn.IFS(tips!$C63="thur",0,tips!$C63="Fri",1,tips!$C63="Sat",2,tips!$C63="Sun",3)</f>
        <v>2</v>
      </c>
      <c r="D63" s="2" cm="1">
        <f t="array" ref="D63">_xlfn.IFS(tips!$D63="Dinner",0,tips!D63="lunch",1)</f>
        <v>0</v>
      </c>
      <c r="E63" s="2">
        <v>2</v>
      </c>
      <c r="F63" s="2">
        <v>13.81</v>
      </c>
      <c r="G63" s="2">
        <v>2</v>
      </c>
      <c r="H63" s="2">
        <f>$O$55+($E63*$O$56)+($F63*$O$57)</f>
        <v>2.3361788509486678</v>
      </c>
      <c r="I63" s="2">
        <f>(G63-H63)^2</f>
        <v>0.11301621982516663</v>
      </c>
      <c r="N63" s="23"/>
      <c r="O63" s="24"/>
      <c r="P63" s="24"/>
      <c r="Q63" s="24"/>
      <c r="R63" s="24"/>
      <c r="S63" s="24"/>
      <c r="T63" s="24"/>
      <c r="U63" s="25"/>
    </row>
    <row r="64" spans="1:22" x14ac:dyDescent="0.3">
      <c r="A64" s="2" cm="1">
        <f t="array" ref="A64">_xlfn.IFS(tips!$A64="male",0,tips!A64="female",1)</f>
        <v>0</v>
      </c>
      <c r="B64" s="2" cm="1">
        <f t="array" ref="B64">_xlfn.IFS(tips!$B64="No",0,tips!$B64="yes",1)</f>
        <v>1</v>
      </c>
      <c r="C64" s="2" cm="1">
        <f t="array" ref="C64">_xlfn.IFS(tips!$C64="thur",0,tips!$C64="Fri",1,tips!$C64="Sat",2,tips!$C64="Sun",3)</f>
        <v>2</v>
      </c>
      <c r="D64" s="2" cm="1">
        <f t="array" ref="D64">_xlfn.IFS(tips!$D64="Dinner",0,tips!D64="lunch",1)</f>
        <v>0</v>
      </c>
      <c r="E64" s="2">
        <v>2</v>
      </c>
      <c r="F64" s="2">
        <v>11.02</v>
      </c>
      <c r="G64" s="2">
        <v>1.98</v>
      </c>
      <c r="H64" s="2">
        <f>$O$55+($E64*$O$56)+($F64*$O$57)</f>
        <v>2.0777205184655259</v>
      </c>
      <c r="I64" s="2">
        <f>(G64-H64)^2</f>
        <v>9.5492997291711842E-3</v>
      </c>
    </row>
    <row r="65" spans="1:22" x14ac:dyDescent="0.3">
      <c r="A65" s="2" cm="1">
        <f t="array" ref="A65">_xlfn.IFS(tips!$A65="male",0,tips!A65="female",1)</f>
        <v>0</v>
      </c>
      <c r="B65" s="2" cm="1">
        <f t="array" ref="B65">_xlfn.IFS(tips!$B65="No",0,tips!$B65="yes",1)</f>
        <v>1</v>
      </c>
      <c r="C65" s="2" cm="1">
        <f t="array" ref="C65">_xlfn.IFS(tips!$C65="thur",0,tips!$C65="Fri",1,tips!$C65="Sat",2,tips!$C65="Sun",3)</f>
        <v>2</v>
      </c>
      <c r="D65" s="2" cm="1">
        <f t="array" ref="D65">_xlfn.IFS(tips!$D65="Dinner",0,tips!D65="lunch",1)</f>
        <v>0</v>
      </c>
      <c r="E65" s="2">
        <v>4</v>
      </c>
      <c r="F65" s="2">
        <v>18.29</v>
      </c>
      <c r="G65" s="2">
        <v>3.76</v>
      </c>
      <c r="H65" s="2">
        <f>$O$55+($E65*$O$56)+($F65*$O$57)</f>
        <v>3.1358870133546253</v>
      </c>
      <c r="I65" s="2">
        <f>(G65-H65)^2</f>
        <v>0.38951702009940942</v>
      </c>
    </row>
    <row r="66" spans="1:22" x14ac:dyDescent="0.3">
      <c r="A66" s="2" cm="1">
        <f t="array" ref="A66">_xlfn.IFS(tips!$A66="male",0,tips!A66="female",1)</f>
        <v>0</v>
      </c>
      <c r="B66" s="2" cm="1">
        <f t="array" ref="B66">_xlfn.IFS(tips!$B66="No",0,tips!$B66="yes",1)</f>
        <v>0</v>
      </c>
      <c r="C66" s="2" cm="1">
        <f t="array" ref="C66">_xlfn.IFS(tips!$C66="thur",0,tips!$C66="Fri",1,tips!$C66="Sat",2,tips!$C66="Sun",3)</f>
        <v>2</v>
      </c>
      <c r="D66" s="2" cm="1">
        <f t="array" ref="D66">_xlfn.IFS(tips!$D66="Dinner",0,tips!D66="lunch",1)</f>
        <v>0</v>
      </c>
      <c r="E66" s="2">
        <v>3</v>
      </c>
      <c r="F66" s="2">
        <v>17.59</v>
      </c>
      <c r="G66" s="2">
        <v>2.64</v>
      </c>
      <c r="H66" s="2">
        <f>$O$55+($E66*$O$56)+($F66*$O$57)</f>
        <v>2.8786945206907286</v>
      </c>
      <c r="I66" s="2">
        <f>(G66-H66)^2</f>
        <v>5.6975074207776616E-2</v>
      </c>
      <c r="N66" s="7" t="s">
        <v>81</v>
      </c>
      <c r="O66" s="8"/>
      <c r="P66" s="8"/>
      <c r="Q66" s="8"/>
      <c r="R66" s="8"/>
      <c r="S66" s="8"/>
      <c r="T66" s="8"/>
      <c r="U66" s="8"/>
      <c r="V66" s="8"/>
    </row>
    <row r="67" spans="1:22" x14ac:dyDescent="0.3">
      <c r="A67" s="2" cm="1">
        <f t="array" ref="A67">_xlfn.IFS(tips!$A67="male",0,tips!A67="female",1)</f>
        <v>0</v>
      </c>
      <c r="B67" s="2" cm="1">
        <f t="array" ref="B67">_xlfn.IFS(tips!$B67="No",0,tips!$B67="yes",1)</f>
        <v>0</v>
      </c>
      <c r="C67" s="2" cm="1">
        <f t="array" ref="C67">_xlfn.IFS(tips!$C67="thur",0,tips!$C67="Fri",1,tips!$C67="Sat",2,tips!$C67="Sun",3)</f>
        <v>2</v>
      </c>
      <c r="D67" s="2" cm="1">
        <f t="array" ref="D67">_xlfn.IFS(tips!$D67="Dinner",0,tips!D67="lunch",1)</f>
        <v>0</v>
      </c>
      <c r="E67" s="2">
        <v>3</v>
      </c>
      <c r="F67" s="2">
        <v>20.079999999999998</v>
      </c>
      <c r="G67" s="2">
        <v>3.15</v>
      </c>
      <c r="H67" s="2">
        <f>$O$55+($E67*$O$56)+($F67*$O$57)</f>
        <v>3.1093616346272963</v>
      </c>
      <c r="I67" s="2">
        <f>(G67-H67)^2</f>
        <v>1.651476740165355E-3</v>
      </c>
    </row>
    <row r="68" spans="1:22" x14ac:dyDescent="0.3">
      <c r="A68" s="2" cm="1">
        <f t="array" ref="A68">_xlfn.IFS(tips!$A68="male",0,tips!A68="female",1)</f>
        <v>1</v>
      </c>
      <c r="B68" s="2" cm="1">
        <f t="array" ref="B68">_xlfn.IFS(tips!$B68="No",0,tips!$B68="yes",1)</f>
        <v>0</v>
      </c>
      <c r="C68" s="2" cm="1">
        <f t="array" ref="C68">_xlfn.IFS(tips!$C68="thur",0,tips!$C68="Fri",1,tips!$C68="Sat",2,tips!$C68="Sun",3)</f>
        <v>2</v>
      </c>
      <c r="D68" s="2" cm="1">
        <f t="array" ref="D68">_xlfn.IFS(tips!$D68="Dinner",0,tips!D68="lunch",1)</f>
        <v>0</v>
      </c>
      <c r="E68" s="2">
        <v>2</v>
      </c>
      <c r="F68" s="2">
        <v>16.45</v>
      </c>
      <c r="G68" s="2">
        <v>2.4700000000000002</v>
      </c>
      <c r="H68" s="2">
        <f>$O$55+($E68*$O$56)+($F68*$O$57)</f>
        <v>2.5807415741585227</v>
      </c>
      <c r="I68" s="2">
        <f>(G68-H68)^2</f>
        <v>1.2263696247107535E-2</v>
      </c>
    </row>
    <row r="69" spans="1:22" x14ac:dyDescent="0.3">
      <c r="A69" s="2" cm="1">
        <f t="array" ref="A69">_xlfn.IFS(tips!$A69="male",0,tips!A69="female",1)</f>
        <v>1</v>
      </c>
      <c r="B69" s="2" cm="1">
        <f t="array" ref="B69">_xlfn.IFS(tips!$B69="No",0,tips!$B69="yes",1)</f>
        <v>1</v>
      </c>
      <c r="C69" s="2" cm="1">
        <f t="array" ref="C69">_xlfn.IFS(tips!$C69="thur",0,tips!$C69="Fri",1,tips!$C69="Sat",2,tips!$C69="Sun",3)</f>
        <v>2</v>
      </c>
      <c r="D69" s="2" cm="1">
        <f t="array" ref="D69">_xlfn.IFS(tips!$D69="Dinner",0,tips!D69="lunch",1)</f>
        <v>0</v>
      </c>
      <c r="E69" s="2">
        <v>1</v>
      </c>
      <c r="F69" s="2">
        <v>3.07</v>
      </c>
      <c r="G69" s="2">
        <v>1</v>
      </c>
      <c r="H69" s="2">
        <f>$O$55+($E69*$O$56)+($F69*$O$57)</f>
        <v>1.1489069109260805</v>
      </c>
      <c r="I69" s="2">
        <f>(G69-H69)^2</f>
        <v>2.2173268121547688E-2</v>
      </c>
      <c r="N69" s="20" t="s">
        <v>82</v>
      </c>
      <c r="O69" s="21"/>
      <c r="P69" s="21"/>
      <c r="Q69" s="21"/>
      <c r="R69" s="21"/>
      <c r="S69" s="21"/>
      <c r="T69" s="21"/>
      <c r="U69" s="22"/>
    </row>
    <row r="70" spans="1:22" x14ac:dyDescent="0.3">
      <c r="A70" s="2" cm="1">
        <f t="array" ref="A70">_xlfn.IFS(tips!$A70="male",0,tips!A70="female",1)</f>
        <v>0</v>
      </c>
      <c r="B70" s="2" cm="1">
        <f t="array" ref="B70">_xlfn.IFS(tips!$B70="No",0,tips!$B70="yes",1)</f>
        <v>0</v>
      </c>
      <c r="C70" s="2" cm="1">
        <f t="array" ref="C70">_xlfn.IFS(tips!$C70="thur",0,tips!$C70="Fri",1,tips!$C70="Sat",2,tips!$C70="Sun",3)</f>
        <v>2</v>
      </c>
      <c r="D70" s="2" cm="1">
        <f t="array" ref="D70">_xlfn.IFS(tips!$D70="Dinner",0,tips!D70="lunch",1)</f>
        <v>0</v>
      </c>
      <c r="E70" s="2">
        <v>2</v>
      </c>
      <c r="F70" s="2">
        <v>20.23</v>
      </c>
      <c r="G70" s="2">
        <v>2.0099999999999998</v>
      </c>
      <c r="H70" s="2">
        <f>$O$55+($E70*$O$56)+($F70*$O$57)</f>
        <v>2.9309109278453604</v>
      </c>
      <c r="I70" s="2">
        <f>(G70-H70)^2</f>
        <v>0.84807693702500309</v>
      </c>
      <c r="N70" s="23"/>
      <c r="O70" s="24"/>
      <c r="P70" s="24"/>
      <c r="Q70" s="24"/>
      <c r="R70" s="24"/>
      <c r="S70" s="24"/>
      <c r="T70" s="24"/>
      <c r="U70" s="25"/>
    </row>
    <row r="71" spans="1:22" x14ac:dyDescent="0.3">
      <c r="A71" s="2" cm="1">
        <f t="array" ref="A71">_xlfn.IFS(tips!$A71="male",0,tips!A71="female",1)</f>
        <v>0</v>
      </c>
      <c r="B71" s="2" cm="1">
        <f t="array" ref="B71">_xlfn.IFS(tips!$B71="No",0,tips!$B71="yes",1)</f>
        <v>1</v>
      </c>
      <c r="C71" s="2" cm="1">
        <f t="array" ref="C71">_xlfn.IFS(tips!$C71="thur",0,tips!$C71="Fri",1,tips!$C71="Sat",2,tips!$C71="Sun",3)</f>
        <v>2</v>
      </c>
      <c r="D71" s="2" cm="1">
        <f t="array" ref="D71">_xlfn.IFS(tips!$D71="Dinner",0,tips!D71="lunch",1)</f>
        <v>0</v>
      </c>
      <c r="E71" s="2">
        <v>2</v>
      </c>
      <c r="F71" s="2">
        <v>15.01</v>
      </c>
      <c r="G71" s="2">
        <v>2.09</v>
      </c>
      <c r="H71" s="2">
        <f>$O$55+($E71*$O$56)+($F71*$O$57)</f>
        <v>2.4473437251349655</v>
      </c>
      <c r="I71" s="2">
        <f>(G71-H71)^2</f>
        <v>0.12769453789333385</v>
      </c>
    </row>
    <row r="72" spans="1:22" x14ac:dyDescent="0.3">
      <c r="A72" s="2" cm="1">
        <f t="array" ref="A72">_xlfn.IFS(tips!$A72="male",0,tips!A72="female",1)</f>
        <v>0</v>
      </c>
      <c r="B72" s="2" cm="1">
        <f t="array" ref="B72">_xlfn.IFS(tips!$B72="No",0,tips!$B72="yes",1)</f>
        <v>0</v>
      </c>
      <c r="C72" s="2" cm="1">
        <f t="array" ref="C72">_xlfn.IFS(tips!$C72="thur",0,tips!$C72="Fri",1,tips!$C72="Sat",2,tips!$C72="Sun",3)</f>
        <v>2</v>
      </c>
      <c r="D72" s="2" cm="1">
        <f t="array" ref="D72">_xlfn.IFS(tips!$D72="Dinner",0,tips!D72="lunch",1)</f>
        <v>0</v>
      </c>
      <c r="E72" s="2">
        <v>2</v>
      </c>
      <c r="F72" s="2">
        <v>12.02</v>
      </c>
      <c r="G72" s="2">
        <v>1.97</v>
      </c>
      <c r="H72" s="2">
        <f>$O$55+($E72*$O$56)+($F72*$O$57)</f>
        <v>2.1703579136207738</v>
      </c>
      <c r="I72" s="2">
        <f>(G72-H72)^2</f>
        <v>4.0143293550469465E-2</v>
      </c>
    </row>
    <row r="73" spans="1:22" x14ac:dyDescent="0.3">
      <c r="A73" s="2" cm="1">
        <f t="array" ref="A73">_xlfn.IFS(tips!$A73="male",0,tips!A73="female",1)</f>
        <v>1</v>
      </c>
      <c r="B73" s="2" cm="1">
        <f t="array" ref="B73">_xlfn.IFS(tips!$B73="No",0,tips!$B73="yes",1)</f>
        <v>0</v>
      </c>
      <c r="C73" s="2" cm="1">
        <f t="array" ref="C73">_xlfn.IFS(tips!$C73="thur",0,tips!$C73="Fri",1,tips!$C73="Sat",2,tips!$C73="Sun",3)</f>
        <v>2</v>
      </c>
      <c r="D73" s="2" cm="1">
        <f t="array" ref="D73">_xlfn.IFS(tips!$D73="Dinner",0,tips!D73="lunch",1)</f>
        <v>0</v>
      </c>
      <c r="E73" s="2">
        <v>3</v>
      </c>
      <c r="F73" s="2">
        <v>17.07</v>
      </c>
      <c r="G73" s="2">
        <v>3</v>
      </c>
      <c r="H73" s="2">
        <f>$O$55+($E73*$O$56)+($F73*$O$57)</f>
        <v>2.8305230752099995</v>
      </c>
      <c r="I73" s="2">
        <f>(G73-H73)^2</f>
        <v>2.8722428036275498E-2</v>
      </c>
      <c r="N73" s="20" t="s">
        <v>84</v>
      </c>
      <c r="O73" s="21"/>
      <c r="P73" s="21"/>
      <c r="Q73" s="21"/>
      <c r="R73" s="21"/>
      <c r="S73" s="21"/>
      <c r="T73" s="21"/>
      <c r="U73" s="22"/>
    </row>
    <row r="74" spans="1:22" x14ac:dyDescent="0.3">
      <c r="A74" s="2" cm="1">
        <f t="array" ref="A74">_xlfn.IFS(tips!$A74="male",0,tips!A74="female",1)</f>
        <v>1</v>
      </c>
      <c r="B74" s="2" cm="1">
        <f t="array" ref="B74">_xlfn.IFS(tips!$B74="No",0,tips!$B74="yes",1)</f>
        <v>1</v>
      </c>
      <c r="C74" s="2" cm="1">
        <f t="array" ref="C74">_xlfn.IFS(tips!$C74="thur",0,tips!$C74="Fri",1,tips!$C74="Sat",2,tips!$C74="Sun",3)</f>
        <v>2</v>
      </c>
      <c r="D74" s="2" cm="1">
        <f t="array" ref="D74">_xlfn.IFS(tips!$D74="Dinner",0,tips!D74="lunch",1)</f>
        <v>0</v>
      </c>
      <c r="E74" s="2">
        <v>2</v>
      </c>
      <c r="F74" s="2">
        <v>26.86</v>
      </c>
      <c r="G74" s="2">
        <v>3.14</v>
      </c>
      <c r="H74" s="2">
        <f>$O$55+($E74*$O$56)+($F74*$O$57)</f>
        <v>3.5450968577246544</v>
      </c>
      <c r="I74" s="2">
        <f>(G74-H74)^2</f>
        <v>0.16410346413838883</v>
      </c>
      <c r="N74" s="23"/>
      <c r="O74" s="24"/>
      <c r="P74" s="24"/>
      <c r="Q74" s="24"/>
      <c r="R74" s="24"/>
      <c r="S74" s="24"/>
      <c r="T74" s="24"/>
      <c r="U74" s="25"/>
    </row>
    <row r="75" spans="1:22" x14ac:dyDescent="0.3">
      <c r="A75" s="2" cm="1">
        <f t="array" ref="A75">_xlfn.IFS(tips!$A75="male",0,tips!A75="female",1)</f>
        <v>1</v>
      </c>
      <c r="B75" s="2" cm="1">
        <f t="array" ref="B75">_xlfn.IFS(tips!$B75="No",0,tips!$B75="yes",1)</f>
        <v>1</v>
      </c>
      <c r="C75" s="2" cm="1">
        <f t="array" ref="C75">_xlfn.IFS(tips!$C75="thur",0,tips!$C75="Fri",1,tips!$C75="Sat",2,tips!$C75="Sun",3)</f>
        <v>2</v>
      </c>
      <c r="D75" s="2" cm="1">
        <f t="array" ref="D75">_xlfn.IFS(tips!$D75="Dinner",0,tips!D75="lunch",1)</f>
        <v>0</v>
      </c>
      <c r="E75" s="2">
        <v>2</v>
      </c>
      <c r="F75" s="2">
        <v>25.28</v>
      </c>
      <c r="G75" s="2">
        <v>5</v>
      </c>
      <c r="H75" s="2">
        <f>$O$55+($E75*$O$56)+($F75*$O$57)</f>
        <v>3.3987297733793627</v>
      </c>
      <c r="I75" s="2">
        <f>(G75-H75)^2</f>
        <v>2.5640663386617071</v>
      </c>
    </row>
    <row r="76" spans="1:22" x14ac:dyDescent="0.3">
      <c r="A76" s="2" cm="1">
        <f t="array" ref="A76">_xlfn.IFS(tips!$A76="male",0,tips!A76="female",1)</f>
        <v>1</v>
      </c>
      <c r="B76" s="2" cm="1">
        <f t="array" ref="B76">_xlfn.IFS(tips!$B76="No",0,tips!$B76="yes",1)</f>
        <v>0</v>
      </c>
      <c r="C76" s="2" cm="1">
        <f t="array" ref="C76">_xlfn.IFS(tips!$C76="thur",0,tips!$C76="Fri",1,tips!$C76="Sat",2,tips!$C76="Sun",3)</f>
        <v>2</v>
      </c>
      <c r="D76" s="2" cm="1">
        <f t="array" ref="D76">_xlfn.IFS(tips!$D76="Dinner",0,tips!D76="lunch",1)</f>
        <v>0</v>
      </c>
      <c r="E76" s="2">
        <v>2</v>
      </c>
      <c r="F76" s="2">
        <v>14.73</v>
      </c>
      <c r="G76" s="2">
        <v>2.2000000000000002</v>
      </c>
      <c r="H76" s="2">
        <f>$O$55+($E76*$O$56)+($F76*$O$57)</f>
        <v>2.4214052544914964</v>
      </c>
      <c r="I76" s="2">
        <f>(G76-H76)^2</f>
        <v>4.9020286716444185E-2</v>
      </c>
      <c r="N76" s="19" t="s">
        <v>85</v>
      </c>
      <c r="O76" s="19"/>
      <c r="P76" s="18">
        <f>AVERAGE(I2:I244)</f>
        <v>1.0184612881016717</v>
      </c>
    </row>
    <row r="77" spans="1:22" x14ac:dyDescent="0.3">
      <c r="A77" s="2" cm="1">
        <f t="array" ref="A77">_xlfn.IFS(tips!$A77="male",0,tips!A77="female",1)</f>
        <v>0</v>
      </c>
      <c r="B77" s="2" cm="1">
        <f t="array" ref="B77">_xlfn.IFS(tips!$B77="No",0,tips!$B77="yes",1)</f>
        <v>0</v>
      </c>
      <c r="C77" s="2" cm="1">
        <f t="array" ref="C77">_xlfn.IFS(tips!$C77="thur",0,tips!$C77="Fri",1,tips!$C77="Sat",2,tips!$C77="Sun",3)</f>
        <v>2</v>
      </c>
      <c r="D77" s="2" cm="1">
        <f t="array" ref="D77">_xlfn.IFS(tips!$D77="Dinner",0,tips!D77="lunch",1)</f>
        <v>0</v>
      </c>
      <c r="E77" s="2">
        <v>2</v>
      </c>
      <c r="F77" s="2">
        <v>10.51</v>
      </c>
      <c r="G77" s="2">
        <v>1.25</v>
      </c>
      <c r="H77" s="2">
        <f>$O$55+($E77*$O$56)+($F77*$O$57)</f>
        <v>2.0304754469363493</v>
      </c>
      <c r="I77" s="2">
        <f>(G77-H77)^2</f>
        <v>0.60914192327049421</v>
      </c>
    </row>
    <row r="78" spans="1:22" x14ac:dyDescent="0.3">
      <c r="A78" s="2" cm="1">
        <f t="array" ref="A78">_xlfn.IFS(tips!$A78="male",0,tips!A78="female",1)</f>
        <v>0</v>
      </c>
      <c r="B78" s="2" cm="1">
        <f t="array" ref="B78">_xlfn.IFS(tips!$B78="No",0,tips!$B78="yes",1)</f>
        <v>1</v>
      </c>
      <c r="C78" s="2" cm="1">
        <f t="array" ref="C78">_xlfn.IFS(tips!$C78="thur",0,tips!$C78="Fri",1,tips!$C78="Sat",2,tips!$C78="Sun",3)</f>
        <v>2</v>
      </c>
      <c r="D78" s="2" cm="1">
        <f t="array" ref="D78">_xlfn.IFS(tips!$D78="Dinner",0,tips!D78="lunch",1)</f>
        <v>0</v>
      </c>
      <c r="E78" s="2">
        <v>2</v>
      </c>
      <c r="F78" s="2">
        <v>17.920000000000002</v>
      </c>
      <c r="G78" s="2">
        <v>3.08</v>
      </c>
      <c r="H78" s="2">
        <f>$O$55+($E78*$O$56)+($F78*$O$57)</f>
        <v>2.7169185450367372</v>
      </c>
      <c r="I78" s="2">
        <f>(G78-H78)^2</f>
        <v>0.13182814293823986</v>
      </c>
      <c r="N78" s="20" t="s">
        <v>86</v>
      </c>
      <c r="O78" s="21"/>
      <c r="P78" s="21"/>
      <c r="Q78" s="21"/>
      <c r="R78" s="21"/>
      <c r="S78" s="21"/>
      <c r="T78" s="21"/>
      <c r="U78" s="22"/>
    </row>
    <row r="79" spans="1:22" x14ac:dyDescent="0.3">
      <c r="A79" s="2" cm="1">
        <f t="array" ref="A79">_xlfn.IFS(tips!$A79="male",0,tips!A79="female",1)</f>
        <v>0</v>
      </c>
      <c r="B79" s="2" cm="1">
        <f t="array" ref="B79">_xlfn.IFS(tips!$B79="No",0,tips!$B79="yes",1)</f>
        <v>0</v>
      </c>
      <c r="C79" s="2" cm="1">
        <f t="array" ref="C79">_xlfn.IFS(tips!$C79="thur",0,tips!$C79="Fri",1,tips!$C79="Sat",2,tips!$C79="Sun",3)</f>
        <v>0</v>
      </c>
      <c r="D79" s="2" cm="1">
        <f t="array" ref="D79">_xlfn.IFS(tips!$D79="Dinner",0,tips!D79="lunch",1)</f>
        <v>1</v>
      </c>
      <c r="E79" s="2">
        <v>4</v>
      </c>
      <c r="F79" s="2">
        <v>27.2</v>
      </c>
      <c r="G79" s="2">
        <v>4</v>
      </c>
      <c r="H79" s="2">
        <f>$O$55+($E79*$O$56)+($F79*$O$57)</f>
        <v>3.9612862041878856</v>
      </c>
      <c r="I79" s="2">
        <f>(G79-H79)^2</f>
        <v>1.4987579861820885E-3</v>
      </c>
      <c r="N79" s="23"/>
      <c r="O79" s="24"/>
      <c r="P79" s="24"/>
      <c r="Q79" s="24"/>
      <c r="R79" s="24"/>
      <c r="S79" s="24"/>
      <c r="T79" s="24"/>
      <c r="U79" s="25"/>
    </row>
    <row r="80" spans="1:22" x14ac:dyDescent="0.3">
      <c r="A80" s="2" cm="1">
        <f t="array" ref="A80">_xlfn.IFS(tips!$A80="male",0,tips!A80="female",1)</f>
        <v>0</v>
      </c>
      <c r="B80" s="2" cm="1">
        <f t="array" ref="B80">_xlfn.IFS(tips!$B80="No",0,tips!$B80="yes",1)</f>
        <v>0</v>
      </c>
      <c r="C80" s="2" cm="1">
        <f t="array" ref="C80">_xlfn.IFS(tips!$C80="thur",0,tips!$C80="Fri",1,tips!$C80="Sat",2,tips!$C80="Sun",3)</f>
        <v>0</v>
      </c>
      <c r="D80" s="2" cm="1">
        <f t="array" ref="D80">_xlfn.IFS(tips!$D80="Dinner",0,tips!D80="lunch",1)</f>
        <v>1</v>
      </c>
      <c r="E80" s="2">
        <v>2</v>
      </c>
      <c r="F80" s="2">
        <v>22.76</v>
      </c>
      <c r="G80" s="2">
        <v>3</v>
      </c>
      <c r="H80" s="2">
        <f>$O$55+($E80*$O$56)+($F80*$O$57)</f>
        <v>3.1652835375881381</v>
      </c>
      <c r="I80" s="2">
        <f>(G80-H80)^2</f>
        <v>2.7318647797649451E-2</v>
      </c>
    </row>
    <row r="81" spans="1:16" x14ac:dyDescent="0.3">
      <c r="A81" s="2" cm="1">
        <f t="array" ref="A81">_xlfn.IFS(tips!$A81="male",0,tips!A81="female",1)</f>
        <v>0</v>
      </c>
      <c r="B81" s="2" cm="1">
        <f t="array" ref="B81">_xlfn.IFS(tips!$B81="No",0,tips!$B81="yes",1)</f>
        <v>0</v>
      </c>
      <c r="C81" s="2" cm="1">
        <f t="array" ref="C81">_xlfn.IFS(tips!$C81="thur",0,tips!$C81="Fri",1,tips!$C81="Sat",2,tips!$C81="Sun",3)</f>
        <v>0</v>
      </c>
      <c r="D81" s="2" cm="1">
        <f t="array" ref="D81">_xlfn.IFS(tips!$D81="Dinner",0,tips!D81="lunch",1)</f>
        <v>1</v>
      </c>
      <c r="E81" s="2">
        <v>2</v>
      </c>
      <c r="F81" s="2">
        <v>17.29</v>
      </c>
      <c r="G81" s="2">
        <v>2.71</v>
      </c>
      <c r="H81" s="2">
        <f>$O$55+($E81*$O$56)+($F81*$O$57)</f>
        <v>2.6585569860889309</v>
      </c>
      <c r="I81" s="2">
        <f>(G81-H81)^2</f>
        <v>2.6463836802544478E-3</v>
      </c>
      <c r="N81" s="19" t="s">
        <v>87</v>
      </c>
      <c r="O81" s="19"/>
      <c r="P81" s="18">
        <f xml:space="preserve"> SQRT(AVERAGE(I2:I244))</f>
        <v>1.0091884304240075</v>
      </c>
    </row>
    <row r="82" spans="1:16" x14ac:dyDescent="0.3">
      <c r="A82" s="2" cm="1">
        <f t="array" ref="A82">_xlfn.IFS(tips!$A82="male",0,tips!A82="female",1)</f>
        <v>0</v>
      </c>
      <c r="B82" s="2" cm="1">
        <f t="array" ref="B82">_xlfn.IFS(tips!$B82="No",0,tips!$B82="yes",1)</f>
        <v>1</v>
      </c>
      <c r="C82" s="2" cm="1">
        <f t="array" ref="C82">_xlfn.IFS(tips!$C82="thur",0,tips!$C82="Fri",1,tips!$C82="Sat",2,tips!$C82="Sun",3)</f>
        <v>0</v>
      </c>
      <c r="D82" s="2" cm="1">
        <f t="array" ref="D82">_xlfn.IFS(tips!$D82="Dinner",0,tips!D82="lunch",1)</f>
        <v>1</v>
      </c>
      <c r="E82" s="2">
        <v>2</v>
      </c>
      <c r="F82" s="2">
        <v>19.440000000000001</v>
      </c>
      <c r="G82" s="2">
        <v>3</v>
      </c>
      <c r="H82" s="2">
        <f>$O$55+($E82*$O$56)+($F82*$O$57)</f>
        <v>2.8577273856727143</v>
      </c>
      <c r="I82" s="2">
        <f>(G82-H82)^2</f>
        <v>2.0241496787520571E-2</v>
      </c>
    </row>
    <row r="83" spans="1:16" x14ac:dyDescent="0.3">
      <c r="A83" s="2" cm="1">
        <f t="array" ref="A83">_xlfn.IFS(tips!$A83="male",0,tips!A83="female",1)</f>
        <v>0</v>
      </c>
      <c r="B83" s="2" cm="1">
        <f t="array" ref="B83">_xlfn.IFS(tips!$B83="No",0,tips!$B83="yes",1)</f>
        <v>0</v>
      </c>
      <c r="C83" s="2" cm="1">
        <f t="array" ref="C83">_xlfn.IFS(tips!$C83="thur",0,tips!$C83="Fri",1,tips!$C83="Sat",2,tips!$C83="Sun",3)</f>
        <v>0</v>
      </c>
      <c r="D83" s="2" cm="1">
        <f t="array" ref="D83">_xlfn.IFS(tips!$D83="Dinner",0,tips!D83="lunch",1)</f>
        <v>1</v>
      </c>
      <c r="E83" s="2">
        <v>2</v>
      </c>
      <c r="F83" s="2">
        <v>16.66</v>
      </c>
      <c r="G83" s="2">
        <v>3.4</v>
      </c>
      <c r="H83" s="2">
        <f>$O$55+($E83*$O$56)+($F83*$O$57)</f>
        <v>2.6001954271411245</v>
      </c>
      <c r="I83" s="2">
        <f>(G83-H83)^2</f>
        <v>0.63968735476596816</v>
      </c>
    </row>
    <row r="84" spans="1:16" x14ac:dyDescent="0.3">
      <c r="A84" s="2" cm="1">
        <f t="array" ref="A84">_xlfn.IFS(tips!$A84="male",0,tips!A84="female",1)</f>
        <v>1</v>
      </c>
      <c r="B84" s="2" cm="1">
        <f t="array" ref="B84">_xlfn.IFS(tips!$B84="No",0,tips!$B84="yes",1)</f>
        <v>0</v>
      </c>
      <c r="C84" s="2" cm="1">
        <f t="array" ref="C84">_xlfn.IFS(tips!$C84="thur",0,tips!$C84="Fri",1,tips!$C84="Sat",2,tips!$C84="Sun",3)</f>
        <v>0</v>
      </c>
      <c r="D84" s="2" cm="1">
        <f t="array" ref="D84">_xlfn.IFS(tips!$D84="Dinner",0,tips!D84="lunch",1)</f>
        <v>1</v>
      </c>
      <c r="E84" s="2">
        <v>1</v>
      </c>
      <c r="F84" s="2">
        <v>10.07</v>
      </c>
      <c r="G84" s="2">
        <v>1.83</v>
      </c>
      <c r="H84" s="2">
        <f>$O$55+($E84*$O$56)+($F84*$O$57)</f>
        <v>1.797368677012817</v>
      </c>
      <c r="I84" s="2">
        <f>(G84-H84)^2</f>
        <v>1.0648032398938626E-3</v>
      </c>
    </row>
    <row r="85" spans="1:16" x14ac:dyDescent="0.3">
      <c r="A85" s="2" cm="1">
        <f t="array" ref="A85">_xlfn.IFS(tips!$A85="male",0,tips!A85="female",1)</f>
        <v>0</v>
      </c>
      <c r="B85" s="2" cm="1">
        <f t="array" ref="B85">_xlfn.IFS(tips!$B85="No",0,tips!$B85="yes",1)</f>
        <v>1</v>
      </c>
      <c r="C85" s="2" cm="1">
        <f t="array" ref="C85">_xlfn.IFS(tips!$C85="thur",0,tips!$C85="Fri",1,tips!$C85="Sat",2,tips!$C85="Sun",3)</f>
        <v>0</v>
      </c>
      <c r="D85" s="2" cm="1">
        <f t="array" ref="D85">_xlfn.IFS(tips!$D85="Dinner",0,tips!D85="lunch",1)</f>
        <v>1</v>
      </c>
      <c r="E85" s="2">
        <v>2</v>
      </c>
      <c r="F85" s="2">
        <v>32.68</v>
      </c>
      <c r="G85" s="2">
        <v>5</v>
      </c>
      <c r="H85" s="2">
        <f>$O$55+($E85*$O$56)+($F85*$O$57)</f>
        <v>4.0842464975281985</v>
      </c>
      <c r="I85" s="2">
        <f>(G85-H85)^2</f>
        <v>0.83860447728937182</v>
      </c>
    </row>
    <row r="86" spans="1:16" x14ac:dyDescent="0.3">
      <c r="A86" s="2" cm="1">
        <f t="array" ref="A86">_xlfn.IFS(tips!$A86="male",0,tips!A86="female",1)</f>
        <v>0</v>
      </c>
      <c r="B86" s="2" cm="1">
        <f t="array" ref="B86">_xlfn.IFS(tips!$B86="No",0,tips!$B86="yes",1)</f>
        <v>0</v>
      </c>
      <c r="C86" s="2" cm="1">
        <f t="array" ref="C86">_xlfn.IFS(tips!$C86="thur",0,tips!$C86="Fri",1,tips!$C86="Sat",2,tips!$C86="Sun",3)</f>
        <v>0</v>
      </c>
      <c r="D86" s="2" cm="1">
        <f t="array" ref="D86">_xlfn.IFS(tips!$D86="Dinner",0,tips!D86="lunch",1)</f>
        <v>1</v>
      </c>
      <c r="E86" s="2">
        <v>2</v>
      </c>
      <c r="F86" s="2">
        <v>15.98</v>
      </c>
      <c r="G86" s="2">
        <v>2.0299999999999998</v>
      </c>
      <c r="H86" s="2">
        <f>$O$55+($E86*$O$56)+($F86*$O$57)</f>
        <v>2.537201998435556</v>
      </c>
      <c r="I86" s="2">
        <f>(G86-H86)^2</f>
        <v>0.25725386721702198</v>
      </c>
    </row>
    <row r="87" spans="1:16" x14ac:dyDescent="0.3">
      <c r="A87" s="2" cm="1">
        <f t="array" ref="A87">_xlfn.IFS(tips!$A87="male",0,tips!A87="female",1)</f>
        <v>1</v>
      </c>
      <c r="B87" s="2" cm="1">
        <f t="array" ref="B87">_xlfn.IFS(tips!$B87="No",0,tips!$B87="yes",1)</f>
        <v>0</v>
      </c>
      <c r="C87" s="2" cm="1">
        <f t="array" ref="C87">_xlfn.IFS(tips!$C87="thur",0,tips!$C87="Fri",1,tips!$C87="Sat",2,tips!$C87="Sun",3)</f>
        <v>0</v>
      </c>
      <c r="D87" s="2" cm="1">
        <f t="array" ref="D87">_xlfn.IFS(tips!$D87="Dinner",0,tips!D87="lunch",1)</f>
        <v>1</v>
      </c>
      <c r="E87" s="2">
        <v>4</v>
      </c>
      <c r="F87" s="2">
        <v>34.83</v>
      </c>
      <c r="G87" s="2">
        <v>5.17</v>
      </c>
      <c r="H87" s="2">
        <f>$O$55+($E87*$O$56)+($F87*$O$57)</f>
        <v>4.6681095292224279</v>
      </c>
      <c r="I87" s="2">
        <f>(G87-H87)^2</f>
        <v>0.25189404465733284</v>
      </c>
    </row>
    <row r="88" spans="1:16" x14ac:dyDescent="0.3">
      <c r="A88" s="2" cm="1">
        <f t="array" ref="A88">_xlfn.IFS(tips!$A88="male",0,tips!A88="female",1)</f>
        <v>0</v>
      </c>
      <c r="B88" s="2" cm="1">
        <f t="array" ref="B88">_xlfn.IFS(tips!$B88="No",0,tips!$B88="yes",1)</f>
        <v>0</v>
      </c>
      <c r="C88" s="2" cm="1">
        <f t="array" ref="C88">_xlfn.IFS(tips!$C88="thur",0,tips!$C88="Fri",1,tips!$C88="Sat",2,tips!$C88="Sun",3)</f>
        <v>0</v>
      </c>
      <c r="D88" s="2" cm="1">
        <f t="array" ref="D88">_xlfn.IFS(tips!$D88="Dinner",0,tips!D88="lunch",1)</f>
        <v>1</v>
      </c>
      <c r="E88" s="2">
        <v>2</v>
      </c>
      <c r="F88" s="2">
        <v>13.03</v>
      </c>
      <c r="G88" s="2">
        <v>2</v>
      </c>
      <c r="H88" s="2">
        <f>$O$55+($E88*$O$56)+($F88*$O$57)</f>
        <v>2.2639216827275743</v>
      </c>
      <c r="I88" s="2">
        <f>(G88-H88)^2</f>
        <v>6.9654654613754405E-2</v>
      </c>
    </row>
    <row r="89" spans="1:16" x14ac:dyDescent="0.3">
      <c r="A89" s="2" cm="1">
        <f t="array" ref="A89">_xlfn.IFS(tips!$A89="male",0,tips!A89="female",1)</f>
        <v>0</v>
      </c>
      <c r="B89" s="2" cm="1">
        <f t="array" ref="B89">_xlfn.IFS(tips!$B89="No",0,tips!$B89="yes",1)</f>
        <v>0</v>
      </c>
      <c r="C89" s="2" cm="1">
        <f t="array" ref="C89">_xlfn.IFS(tips!$C89="thur",0,tips!$C89="Fri",1,tips!$C89="Sat",2,tips!$C89="Sun",3)</f>
        <v>0</v>
      </c>
      <c r="D89" s="2" cm="1">
        <f t="array" ref="D89">_xlfn.IFS(tips!$D89="Dinner",0,tips!D89="lunch",1)</f>
        <v>1</v>
      </c>
      <c r="E89" s="2">
        <v>2</v>
      </c>
      <c r="F89" s="2">
        <v>18.28</v>
      </c>
      <c r="G89" s="2">
        <v>4</v>
      </c>
      <c r="H89" s="2">
        <f>$O$55+($E89*$O$56)+($F89*$O$57)</f>
        <v>2.7502680072926267</v>
      </c>
      <c r="I89" s="2">
        <f>(G89-H89)^2</f>
        <v>1.5618300535963423</v>
      </c>
    </row>
    <row r="90" spans="1:16" x14ac:dyDescent="0.3">
      <c r="A90" s="2" cm="1">
        <f t="array" ref="A90">_xlfn.IFS(tips!$A90="male",0,tips!A90="female",1)</f>
        <v>0</v>
      </c>
      <c r="B90" s="2" cm="1">
        <f t="array" ref="B90">_xlfn.IFS(tips!$B90="No",0,tips!$B90="yes",1)</f>
        <v>0</v>
      </c>
      <c r="C90" s="2" cm="1">
        <f t="array" ref="C90">_xlfn.IFS(tips!$C90="thur",0,tips!$C90="Fri",1,tips!$C90="Sat",2,tips!$C90="Sun",3)</f>
        <v>0</v>
      </c>
      <c r="D90" s="2" cm="1">
        <f t="array" ref="D90">_xlfn.IFS(tips!$D90="Dinner",0,tips!D90="lunch",1)</f>
        <v>1</v>
      </c>
      <c r="E90" s="2">
        <v>2</v>
      </c>
      <c r="F90" s="2">
        <v>24.71</v>
      </c>
      <c r="G90" s="2">
        <v>5.85</v>
      </c>
      <c r="H90" s="2">
        <f>$O$55+($E90*$O$56)+($F90*$O$57)</f>
        <v>3.3459264581408714</v>
      </c>
      <c r="I90" s="2">
        <f>(G90-H90)^2</f>
        <v>6.2703843030389192</v>
      </c>
    </row>
    <row r="91" spans="1:16" x14ac:dyDescent="0.3">
      <c r="A91" s="2" cm="1">
        <f t="array" ref="A91">_xlfn.IFS(tips!$A91="male",0,tips!A91="female",1)</f>
        <v>0</v>
      </c>
      <c r="B91" s="2" cm="1">
        <f t="array" ref="B91">_xlfn.IFS(tips!$B91="No",0,tips!$B91="yes",1)</f>
        <v>0</v>
      </c>
      <c r="C91" s="2" cm="1">
        <f t="array" ref="C91">_xlfn.IFS(tips!$C91="thur",0,tips!$C91="Fri",1,tips!$C91="Sat",2,tips!$C91="Sun",3)</f>
        <v>0</v>
      </c>
      <c r="D91" s="2" cm="1">
        <f t="array" ref="D91">_xlfn.IFS(tips!$D91="Dinner",0,tips!D91="lunch",1)</f>
        <v>1</v>
      </c>
      <c r="E91" s="2">
        <v>2</v>
      </c>
      <c r="F91" s="2">
        <v>21.16</v>
      </c>
      <c r="G91" s="2">
        <v>3</v>
      </c>
      <c r="H91" s="2">
        <f>$O$55+($E91*$O$56)+($F91*$O$57)</f>
        <v>3.0170637053397407</v>
      </c>
      <c r="I91" s="2">
        <f>(G91-H91)^2</f>
        <v>2.9117003992149405E-4</v>
      </c>
    </row>
    <row r="92" spans="1:16" x14ac:dyDescent="0.3">
      <c r="A92" s="2" cm="1">
        <f t="array" ref="A92">_xlfn.IFS(tips!$A92="male",0,tips!A92="female",1)</f>
        <v>0</v>
      </c>
      <c r="B92" s="2" cm="1">
        <f t="array" ref="B92">_xlfn.IFS(tips!$B92="No",0,tips!$B92="yes",1)</f>
        <v>1</v>
      </c>
      <c r="C92" s="2" cm="1">
        <f t="array" ref="C92">_xlfn.IFS(tips!$C92="thur",0,tips!$C92="Fri",1,tips!$C92="Sat",2,tips!$C92="Sun",3)</f>
        <v>1</v>
      </c>
      <c r="D92" s="2" cm="1">
        <f t="array" ref="D92">_xlfn.IFS(tips!$D92="Dinner",0,tips!D92="lunch",1)</f>
        <v>0</v>
      </c>
      <c r="E92" s="2">
        <v>2</v>
      </c>
      <c r="F92" s="2">
        <v>28.97</v>
      </c>
      <c r="G92" s="2">
        <v>3</v>
      </c>
      <c r="H92" s="2">
        <f>$O$55+($E92*$O$56)+($F92*$O$57)</f>
        <v>3.740561761502228</v>
      </c>
      <c r="I92" s="2">
        <f>(G92-H92)^2</f>
        <v>0.54843172259928274</v>
      </c>
    </row>
    <row r="93" spans="1:16" x14ac:dyDescent="0.3">
      <c r="A93" s="2" cm="1">
        <f t="array" ref="A93">_xlfn.IFS(tips!$A93="male",0,tips!A93="female",1)</f>
        <v>0</v>
      </c>
      <c r="B93" s="2" cm="1">
        <f t="array" ref="B93">_xlfn.IFS(tips!$B93="No",0,tips!$B93="yes",1)</f>
        <v>0</v>
      </c>
      <c r="C93" s="2" cm="1">
        <f t="array" ref="C93">_xlfn.IFS(tips!$C93="thur",0,tips!$C93="Fri",1,tips!$C93="Sat",2,tips!$C93="Sun",3)</f>
        <v>1</v>
      </c>
      <c r="D93" s="2" cm="1">
        <f t="array" ref="D93">_xlfn.IFS(tips!$D93="Dinner",0,tips!D93="lunch",1)</f>
        <v>0</v>
      </c>
      <c r="E93" s="2">
        <v>2</v>
      </c>
      <c r="F93" s="2">
        <v>22.49</v>
      </c>
      <c r="G93" s="2">
        <v>3.5</v>
      </c>
      <c r="H93" s="2">
        <f>$O$55+($E93*$O$56)+($F93*$O$57)</f>
        <v>3.1402714408962207</v>
      </c>
      <c r="I93" s="2">
        <f>(G93-H93)^2</f>
        <v>0.12940463623488124</v>
      </c>
    </row>
    <row r="94" spans="1:16" x14ac:dyDescent="0.3">
      <c r="A94" s="2" cm="1">
        <f t="array" ref="A94">_xlfn.IFS(tips!$A94="male",0,tips!A94="female",1)</f>
        <v>1</v>
      </c>
      <c r="B94" s="2" cm="1">
        <f t="array" ref="B94">_xlfn.IFS(tips!$B94="No",0,tips!$B94="yes",1)</f>
        <v>1</v>
      </c>
      <c r="C94" s="2" cm="1">
        <f t="array" ref="C94">_xlfn.IFS(tips!$C94="thur",0,tips!$C94="Fri",1,tips!$C94="Sat",2,tips!$C94="Sun",3)</f>
        <v>1</v>
      </c>
      <c r="D94" s="2" cm="1">
        <f t="array" ref="D94">_xlfn.IFS(tips!$D94="Dinner",0,tips!D94="lunch",1)</f>
        <v>0</v>
      </c>
      <c r="E94" s="2">
        <v>2</v>
      </c>
      <c r="F94" s="2">
        <v>5.75</v>
      </c>
      <c r="G94" s="2">
        <v>1</v>
      </c>
      <c r="H94" s="2">
        <f>$O$55+($E94*$O$56)+($F94*$O$57)</f>
        <v>1.5895214459973688</v>
      </c>
      <c r="I94" s="2">
        <f>(G94-H94)^2</f>
        <v>0.34753553529082859</v>
      </c>
    </row>
    <row r="95" spans="1:16" x14ac:dyDescent="0.3">
      <c r="A95" s="2" cm="1">
        <f t="array" ref="A95">_xlfn.IFS(tips!$A95="male",0,tips!A95="female",1)</f>
        <v>1</v>
      </c>
      <c r="B95" s="2" cm="1">
        <f t="array" ref="B95">_xlfn.IFS(tips!$B95="No",0,tips!$B95="yes",1)</f>
        <v>1</v>
      </c>
      <c r="C95" s="2" cm="1">
        <f t="array" ref="C95">_xlfn.IFS(tips!$C95="thur",0,tips!$C95="Fri",1,tips!$C95="Sat",2,tips!$C95="Sun",3)</f>
        <v>1</v>
      </c>
      <c r="D95" s="2" cm="1">
        <f t="array" ref="D95">_xlfn.IFS(tips!$D95="Dinner",0,tips!D95="lunch",1)</f>
        <v>0</v>
      </c>
      <c r="E95" s="2">
        <v>2</v>
      </c>
      <c r="F95" s="2">
        <v>16.32</v>
      </c>
      <c r="G95" s="2">
        <v>4.3</v>
      </c>
      <c r="H95" s="2">
        <f>$O$55+($E95*$O$56)+($F95*$O$57)</f>
        <v>2.5686987127883407</v>
      </c>
      <c r="I95" s="2">
        <f>(G95-H95)^2</f>
        <v>2.9974041471007475</v>
      </c>
    </row>
    <row r="96" spans="1:16" x14ac:dyDescent="0.3">
      <c r="A96" s="2" cm="1">
        <f t="array" ref="A96">_xlfn.IFS(tips!$A96="male",0,tips!A96="female",1)</f>
        <v>1</v>
      </c>
      <c r="B96" s="2" cm="1">
        <f t="array" ref="B96">_xlfn.IFS(tips!$B96="No",0,tips!$B96="yes",1)</f>
        <v>0</v>
      </c>
      <c r="C96" s="2" cm="1">
        <f t="array" ref="C96">_xlfn.IFS(tips!$C96="thur",0,tips!$C96="Fri",1,tips!$C96="Sat",2,tips!$C96="Sun",3)</f>
        <v>1</v>
      </c>
      <c r="D96" s="2" cm="1">
        <f t="array" ref="D96">_xlfn.IFS(tips!$D96="Dinner",0,tips!D96="lunch",1)</f>
        <v>0</v>
      </c>
      <c r="E96" s="2">
        <v>2</v>
      </c>
      <c r="F96" s="2">
        <v>22.75</v>
      </c>
      <c r="G96" s="2">
        <v>3.25</v>
      </c>
      <c r="H96" s="2">
        <f>$O$55+($E96*$O$56)+($F96*$O$57)</f>
        <v>3.164357163636585</v>
      </c>
      <c r="I96" s="2">
        <f>(G96-H96)^2</f>
        <v>7.3346954203706727E-3</v>
      </c>
    </row>
    <row r="97" spans="1:9" x14ac:dyDescent="0.3">
      <c r="A97" s="2" cm="1">
        <f t="array" ref="A97">_xlfn.IFS(tips!$A97="male",0,tips!A97="female",1)</f>
        <v>0</v>
      </c>
      <c r="B97" s="2" cm="1">
        <f t="array" ref="B97">_xlfn.IFS(tips!$B97="No",0,tips!$B97="yes",1)</f>
        <v>1</v>
      </c>
      <c r="C97" s="2" cm="1">
        <f t="array" ref="C97">_xlfn.IFS(tips!$C97="thur",0,tips!$C97="Fri",1,tips!$C97="Sat",2,tips!$C97="Sun",3)</f>
        <v>1</v>
      </c>
      <c r="D97" s="2" cm="1">
        <f t="array" ref="D97">_xlfn.IFS(tips!$D97="Dinner",0,tips!D97="lunch",1)</f>
        <v>0</v>
      </c>
      <c r="E97" s="2">
        <v>4</v>
      </c>
      <c r="F97" s="2">
        <v>40.17</v>
      </c>
      <c r="G97" s="2">
        <v>4.7300000000000004</v>
      </c>
      <c r="H97" s="2">
        <f>$O$55+($E97*$O$56)+($F97*$O$57)</f>
        <v>5.1627932193514532</v>
      </c>
      <c r="I97" s="2">
        <f>(G97-H97)^2</f>
        <v>0.18730997071659469</v>
      </c>
    </row>
    <row r="98" spans="1:9" x14ac:dyDescent="0.3">
      <c r="A98" s="2" cm="1">
        <f t="array" ref="A98">_xlfn.IFS(tips!$A98="male",0,tips!A98="female",1)</f>
        <v>0</v>
      </c>
      <c r="B98" s="2" cm="1">
        <f t="array" ref="B98">_xlfn.IFS(tips!$B98="No",0,tips!$B98="yes",1)</f>
        <v>1</v>
      </c>
      <c r="C98" s="2" cm="1">
        <f t="array" ref="C98">_xlfn.IFS(tips!$C98="thur",0,tips!$C98="Fri",1,tips!$C98="Sat",2,tips!$C98="Sun",3)</f>
        <v>1</v>
      </c>
      <c r="D98" s="2" cm="1">
        <f t="array" ref="D98">_xlfn.IFS(tips!$D98="Dinner",0,tips!D98="lunch",1)</f>
        <v>0</v>
      </c>
      <c r="E98" s="2">
        <v>2</v>
      </c>
      <c r="F98" s="2">
        <v>27.28</v>
      </c>
      <c r="G98" s="2">
        <v>4</v>
      </c>
      <c r="H98" s="2">
        <f>$O$55+($E98*$O$56)+($F98*$O$57)</f>
        <v>3.584004563689859</v>
      </c>
      <c r="I98" s="2">
        <f>(G98-H98)^2</f>
        <v>0.1730522030308646</v>
      </c>
    </row>
    <row r="99" spans="1:9" x14ac:dyDescent="0.3">
      <c r="A99" s="2" cm="1">
        <f t="array" ref="A99">_xlfn.IFS(tips!$A99="male",0,tips!A99="female",1)</f>
        <v>0</v>
      </c>
      <c r="B99" s="2" cm="1">
        <f t="array" ref="B99">_xlfn.IFS(tips!$B99="No",0,tips!$B99="yes",1)</f>
        <v>1</v>
      </c>
      <c r="C99" s="2" cm="1">
        <f t="array" ref="C99">_xlfn.IFS(tips!$C99="thur",0,tips!$C99="Fri",1,tips!$C99="Sat",2,tips!$C99="Sun",3)</f>
        <v>1</v>
      </c>
      <c r="D99" s="2" cm="1">
        <f t="array" ref="D99">_xlfn.IFS(tips!$D99="Dinner",0,tips!D99="lunch",1)</f>
        <v>0</v>
      </c>
      <c r="E99" s="2">
        <v>2</v>
      </c>
      <c r="F99" s="2">
        <v>12.03</v>
      </c>
      <c r="G99" s="2">
        <v>1.5</v>
      </c>
      <c r="H99" s="2">
        <f>$O$55+($E99*$O$56)+($F99*$O$57)</f>
        <v>2.1712842875723259</v>
      </c>
      <c r="I99" s="2">
        <f>(G99-H99)^2</f>
        <v>0.45062259474148519</v>
      </c>
    </row>
    <row r="100" spans="1:9" x14ac:dyDescent="0.3">
      <c r="A100" s="2" cm="1">
        <f t="array" ref="A100">_xlfn.IFS(tips!$A100="male",0,tips!A100="female",1)</f>
        <v>0</v>
      </c>
      <c r="B100" s="2" cm="1">
        <f t="array" ref="B100">_xlfn.IFS(tips!$B100="No",0,tips!$B100="yes",1)</f>
        <v>1</v>
      </c>
      <c r="C100" s="2" cm="1">
        <f t="array" ref="C100">_xlfn.IFS(tips!$C100="thur",0,tips!$C100="Fri",1,tips!$C100="Sat",2,tips!$C100="Sun",3)</f>
        <v>1</v>
      </c>
      <c r="D100" s="2" cm="1">
        <f t="array" ref="D100">_xlfn.IFS(tips!$D100="Dinner",0,tips!D100="lunch",1)</f>
        <v>0</v>
      </c>
      <c r="E100" s="2">
        <v>2</v>
      </c>
      <c r="F100" s="2">
        <v>21.01</v>
      </c>
      <c r="G100" s="2">
        <v>3</v>
      </c>
      <c r="H100" s="2">
        <f>$O$55+($E100*$O$56)+($F100*$O$57)</f>
        <v>3.003168096066454</v>
      </c>
      <c r="I100" s="2">
        <f>(G100-H100)^2</f>
        <v>1.003683268628107E-5</v>
      </c>
    </row>
    <row r="101" spans="1:9" x14ac:dyDescent="0.3">
      <c r="A101" s="2" cm="1">
        <f t="array" ref="A101">_xlfn.IFS(tips!$A101="male",0,tips!A101="female",1)</f>
        <v>0</v>
      </c>
      <c r="B101" s="2" cm="1">
        <f t="array" ref="B101">_xlfn.IFS(tips!$B101="No",0,tips!$B101="yes",1)</f>
        <v>0</v>
      </c>
      <c r="C101" s="2" cm="1">
        <f t="array" ref="C101">_xlfn.IFS(tips!$C101="thur",0,tips!$C101="Fri",1,tips!$C101="Sat",2,tips!$C101="Sun",3)</f>
        <v>1</v>
      </c>
      <c r="D101" s="2" cm="1">
        <f t="array" ref="D101">_xlfn.IFS(tips!$D101="Dinner",0,tips!D101="lunch",1)</f>
        <v>0</v>
      </c>
      <c r="E101" s="2">
        <v>2</v>
      </c>
      <c r="F101" s="2">
        <v>12.46</v>
      </c>
      <c r="G101" s="2">
        <v>1.5</v>
      </c>
      <c r="H101" s="2">
        <f>$O$55+($E101*$O$56)+($F101*$O$57)</f>
        <v>2.2111183674890831</v>
      </c>
      <c r="I101" s="2">
        <f>(G101-H101)^2</f>
        <v>0.50568933258033866</v>
      </c>
    </row>
    <row r="102" spans="1:9" x14ac:dyDescent="0.3">
      <c r="A102" s="2" cm="1">
        <f t="array" ref="A102">_xlfn.IFS(tips!$A102="male",0,tips!A102="female",1)</f>
        <v>1</v>
      </c>
      <c r="B102" s="2" cm="1">
        <f t="array" ref="B102">_xlfn.IFS(tips!$B102="No",0,tips!$B102="yes",1)</f>
        <v>1</v>
      </c>
      <c r="C102" s="2" cm="1">
        <f t="array" ref="C102">_xlfn.IFS(tips!$C102="thur",0,tips!$C102="Fri",1,tips!$C102="Sat",2,tips!$C102="Sun",3)</f>
        <v>1</v>
      </c>
      <c r="D102" s="2" cm="1">
        <f t="array" ref="D102">_xlfn.IFS(tips!$D102="Dinner",0,tips!D102="lunch",1)</f>
        <v>0</v>
      </c>
      <c r="E102" s="2">
        <v>2</v>
      </c>
      <c r="F102" s="2">
        <v>11.35</v>
      </c>
      <c r="G102" s="2">
        <v>2.5</v>
      </c>
      <c r="H102" s="2">
        <f>$O$55+($E102*$O$56)+($F102*$O$57)</f>
        <v>2.1082908588667575</v>
      </c>
      <c r="I102" s="2">
        <f>(G102-H102)^2</f>
        <v>0.1534360512473425</v>
      </c>
    </row>
    <row r="103" spans="1:9" x14ac:dyDescent="0.3">
      <c r="A103" s="2" cm="1">
        <f t="array" ref="A103">_xlfn.IFS(tips!$A103="male",0,tips!A103="female",1)</f>
        <v>1</v>
      </c>
      <c r="B103" s="2" cm="1">
        <f t="array" ref="B103">_xlfn.IFS(tips!$B103="No",0,tips!$B103="yes",1)</f>
        <v>1</v>
      </c>
      <c r="C103" s="2" cm="1">
        <f t="array" ref="C103">_xlfn.IFS(tips!$C103="thur",0,tips!$C103="Fri",1,tips!$C103="Sat",2,tips!$C103="Sun",3)</f>
        <v>1</v>
      </c>
      <c r="D103" s="2" cm="1">
        <f t="array" ref="D103">_xlfn.IFS(tips!$D103="Dinner",0,tips!D103="lunch",1)</f>
        <v>0</v>
      </c>
      <c r="E103" s="2">
        <v>2</v>
      </c>
      <c r="F103" s="2">
        <v>15.38</v>
      </c>
      <c r="G103" s="2">
        <v>3</v>
      </c>
      <c r="H103" s="2">
        <f>$O$55+($E103*$O$56)+($F103*$O$57)</f>
        <v>2.4816195613424075</v>
      </c>
      <c r="I103" s="2">
        <f>(G103-H103)^2</f>
        <v>0.26871827918283808</v>
      </c>
    </row>
    <row r="104" spans="1:9" x14ac:dyDescent="0.3">
      <c r="A104" s="2" cm="1">
        <f t="array" ref="A104">_xlfn.IFS(tips!$A104="male",0,tips!A104="female",1)</f>
        <v>1</v>
      </c>
      <c r="B104" s="2" cm="1">
        <f t="array" ref="B104">_xlfn.IFS(tips!$B104="No",0,tips!$B104="yes",1)</f>
        <v>1</v>
      </c>
      <c r="C104" s="2" cm="1">
        <f t="array" ref="C104">_xlfn.IFS(tips!$C104="thur",0,tips!$C104="Fri",1,tips!$C104="Sat",2,tips!$C104="Sun",3)</f>
        <v>2</v>
      </c>
      <c r="D104" s="2" cm="1">
        <f t="array" ref="D104">_xlfn.IFS(tips!$D104="Dinner",0,tips!D104="lunch",1)</f>
        <v>0</v>
      </c>
      <c r="E104" s="2">
        <v>3</v>
      </c>
      <c r="F104" s="2">
        <v>44.3</v>
      </c>
      <c r="G104" s="2">
        <v>2.5</v>
      </c>
      <c r="H104" s="2">
        <f>$O$55+($E104*$O$56)+($F104*$O$57)</f>
        <v>5.3530393452874039</v>
      </c>
      <c r="I104" s="2">
        <f>(G104-H104)^2</f>
        <v>8.1398335057579789</v>
      </c>
    </row>
    <row r="105" spans="1:9" x14ac:dyDescent="0.3">
      <c r="A105" s="2" cm="1">
        <f t="array" ref="A105">_xlfn.IFS(tips!$A105="male",0,tips!A105="female",1)</f>
        <v>1</v>
      </c>
      <c r="B105" s="2" cm="1">
        <f t="array" ref="B105">_xlfn.IFS(tips!$B105="No",0,tips!$B105="yes",1)</f>
        <v>1</v>
      </c>
      <c r="C105" s="2" cm="1">
        <f t="array" ref="C105">_xlfn.IFS(tips!$C105="thur",0,tips!$C105="Fri",1,tips!$C105="Sat",2,tips!$C105="Sun",3)</f>
        <v>2</v>
      </c>
      <c r="D105" s="2" cm="1">
        <f t="array" ref="D105">_xlfn.IFS(tips!$D105="Dinner",0,tips!D105="lunch",1)</f>
        <v>0</v>
      </c>
      <c r="E105" s="2">
        <v>2</v>
      </c>
      <c r="F105" s="2">
        <v>22.42</v>
      </c>
      <c r="G105" s="2">
        <v>3.48</v>
      </c>
      <c r="H105" s="2">
        <f>$O$55+($E105*$O$56)+($F105*$O$57)</f>
        <v>3.1337868232353534</v>
      </c>
      <c r="I105" s="2">
        <f>(G105-H105)^2</f>
        <v>0.11986356376546842</v>
      </c>
    </row>
    <row r="106" spans="1:9" x14ac:dyDescent="0.3">
      <c r="A106" s="2" cm="1">
        <f t="array" ref="A106">_xlfn.IFS(tips!$A106="male",0,tips!A106="female",1)</f>
        <v>1</v>
      </c>
      <c r="B106" s="2" cm="1">
        <f t="array" ref="B106">_xlfn.IFS(tips!$B106="No",0,tips!$B106="yes",1)</f>
        <v>0</v>
      </c>
      <c r="C106" s="2" cm="1">
        <f t="array" ref="C106">_xlfn.IFS(tips!$C106="thur",0,tips!$C106="Fri",1,tips!$C106="Sat",2,tips!$C106="Sun",3)</f>
        <v>2</v>
      </c>
      <c r="D106" s="2" cm="1">
        <f t="array" ref="D106">_xlfn.IFS(tips!$D106="Dinner",0,tips!D106="lunch",1)</f>
        <v>0</v>
      </c>
      <c r="E106" s="2">
        <v>2</v>
      </c>
      <c r="F106" s="2">
        <v>20.92</v>
      </c>
      <c r="G106" s="2">
        <v>4.08</v>
      </c>
      <c r="H106" s="2">
        <f>$O$55+($E106*$O$56)+($F106*$O$57)</f>
        <v>2.9948307305024815</v>
      </c>
      <c r="I106" s="2">
        <f>(G106-H106)^2</f>
        <v>1.1775923434617781</v>
      </c>
    </row>
    <row r="107" spans="1:9" x14ac:dyDescent="0.3">
      <c r="A107" s="2" cm="1">
        <f t="array" ref="A107">_xlfn.IFS(tips!$A107="male",0,tips!A107="female",1)</f>
        <v>0</v>
      </c>
      <c r="B107" s="2" cm="1">
        <f t="array" ref="B107">_xlfn.IFS(tips!$B107="No",0,tips!$B107="yes",1)</f>
        <v>1</v>
      </c>
      <c r="C107" s="2" cm="1">
        <f t="array" ref="C107">_xlfn.IFS(tips!$C107="thur",0,tips!$C107="Fri",1,tips!$C107="Sat",2,tips!$C107="Sun",3)</f>
        <v>2</v>
      </c>
      <c r="D107" s="2" cm="1">
        <f t="array" ref="D107">_xlfn.IFS(tips!$D107="Dinner",0,tips!D107="lunch",1)</f>
        <v>0</v>
      </c>
      <c r="E107" s="2">
        <v>2</v>
      </c>
      <c r="F107" s="2">
        <v>15.36</v>
      </c>
      <c r="G107" s="2">
        <v>1.64</v>
      </c>
      <c r="H107" s="2">
        <f>$O$55+($E107*$O$56)+($F107*$O$57)</f>
        <v>2.4797668134393023</v>
      </c>
      <c r="I107" s="2">
        <f>(G107-H107)^2</f>
        <v>0.70520830095400011</v>
      </c>
    </row>
    <row r="108" spans="1:9" x14ac:dyDescent="0.3">
      <c r="A108" s="2" cm="1">
        <f t="array" ref="A108">_xlfn.IFS(tips!$A108="male",0,tips!A108="female",1)</f>
        <v>0</v>
      </c>
      <c r="B108" s="2" cm="1">
        <f t="array" ref="B108">_xlfn.IFS(tips!$B108="No",0,tips!$B108="yes",1)</f>
        <v>1</v>
      </c>
      <c r="C108" s="2" cm="1">
        <f t="array" ref="C108">_xlfn.IFS(tips!$C108="thur",0,tips!$C108="Fri",1,tips!$C108="Sat",2,tips!$C108="Sun",3)</f>
        <v>2</v>
      </c>
      <c r="D108" s="2" cm="1">
        <f t="array" ref="D108">_xlfn.IFS(tips!$D108="Dinner",0,tips!D108="lunch",1)</f>
        <v>0</v>
      </c>
      <c r="E108" s="2">
        <v>2</v>
      </c>
      <c r="F108" s="2">
        <v>20.49</v>
      </c>
      <c r="G108" s="2">
        <v>4.0599999999999996</v>
      </c>
      <c r="H108" s="2">
        <f>$O$55+($E108*$O$56)+($F108*$O$57)</f>
        <v>2.9549966505857244</v>
      </c>
      <c r="I108" s="2">
        <f>(G108-H108)^2</f>
        <v>1.2210324022167669</v>
      </c>
    </row>
    <row r="109" spans="1:9" x14ac:dyDescent="0.3">
      <c r="A109" s="2" cm="1">
        <f t="array" ref="A109">_xlfn.IFS(tips!$A109="male",0,tips!A109="female",1)</f>
        <v>0</v>
      </c>
      <c r="B109" s="2" cm="1">
        <f t="array" ref="B109">_xlfn.IFS(tips!$B109="No",0,tips!$B109="yes",1)</f>
        <v>1</v>
      </c>
      <c r="C109" s="2" cm="1">
        <f t="array" ref="C109">_xlfn.IFS(tips!$C109="thur",0,tips!$C109="Fri",1,tips!$C109="Sat",2,tips!$C109="Sun",3)</f>
        <v>2</v>
      </c>
      <c r="D109" s="2" cm="1">
        <f t="array" ref="D109">_xlfn.IFS(tips!$D109="Dinner",0,tips!D109="lunch",1)</f>
        <v>0</v>
      </c>
      <c r="E109" s="2">
        <v>2</v>
      </c>
      <c r="F109" s="2">
        <v>25.21</v>
      </c>
      <c r="G109" s="2">
        <v>4.29</v>
      </c>
      <c r="H109" s="2">
        <f>$O$55+($E109*$O$56)+($F109*$O$57)</f>
        <v>3.3922451557184954</v>
      </c>
      <c r="I109" s="2">
        <f>(G109-H109)^2</f>
        <v>0.80596376043090867</v>
      </c>
    </row>
    <row r="110" spans="1:9" x14ac:dyDescent="0.3">
      <c r="A110" s="2" cm="1">
        <f t="array" ref="A110">_xlfn.IFS(tips!$A110="male",0,tips!A110="female",1)</f>
        <v>0</v>
      </c>
      <c r="B110" s="2" cm="1">
        <f t="array" ref="B110">_xlfn.IFS(tips!$B110="No",0,tips!$B110="yes",1)</f>
        <v>0</v>
      </c>
      <c r="C110" s="2" cm="1">
        <f t="array" ref="C110">_xlfn.IFS(tips!$C110="thur",0,tips!$C110="Fri",1,tips!$C110="Sat",2,tips!$C110="Sun",3)</f>
        <v>2</v>
      </c>
      <c r="D110" s="2" cm="1">
        <f t="array" ref="D110">_xlfn.IFS(tips!$D110="Dinner",0,tips!D110="lunch",1)</f>
        <v>0</v>
      </c>
      <c r="E110" s="2">
        <v>2</v>
      </c>
      <c r="F110" s="2">
        <v>18.239999999999998</v>
      </c>
      <c r="G110" s="2">
        <v>3.76</v>
      </c>
      <c r="H110" s="2">
        <f>$O$55+($E110*$O$56)+($F110*$O$57)</f>
        <v>2.7465625114864167</v>
      </c>
      <c r="I110" s="2">
        <f>(G110-H110)^2</f>
        <v>1.0270555431247188</v>
      </c>
    </row>
    <row r="111" spans="1:9" x14ac:dyDescent="0.3">
      <c r="A111" s="2" cm="1">
        <f t="array" ref="A111">_xlfn.IFS(tips!$A111="male",0,tips!A111="female",1)</f>
        <v>1</v>
      </c>
      <c r="B111" s="2" cm="1">
        <f t="array" ref="B111">_xlfn.IFS(tips!$B111="No",0,tips!$B111="yes",1)</f>
        <v>1</v>
      </c>
      <c r="C111" s="2" cm="1">
        <f t="array" ref="C111">_xlfn.IFS(tips!$C111="thur",0,tips!$C111="Fri",1,tips!$C111="Sat",2,tips!$C111="Sun",3)</f>
        <v>2</v>
      </c>
      <c r="D111" s="2" cm="1">
        <f t="array" ref="D111">_xlfn.IFS(tips!$D111="Dinner",0,tips!D111="lunch",1)</f>
        <v>0</v>
      </c>
      <c r="E111" s="2">
        <v>2</v>
      </c>
      <c r="F111" s="2">
        <v>14.31</v>
      </c>
      <c r="G111" s="2">
        <v>4</v>
      </c>
      <c r="H111" s="2">
        <f>$O$55+($E111*$O$56)+($F111*$O$57)</f>
        <v>2.3824975485262918</v>
      </c>
      <c r="I111" s="2">
        <f>(G111-H111)^2</f>
        <v>2.6163141805234558</v>
      </c>
    </row>
    <row r="112" spans="1:9" x14ac:dyDescent="0.3">
      <c r="A112" s="2" cm="1">
        <f t="array" ref="A112">_xlfn.IFS(tips!$A112="male",0,tips!A112="female",1)</f>
        <v>0</v>
      </c>
      <c r="B112" s="2" cm="1">
        <f t="array" ref="B112">_xlfn.IFS(tips!$B112="No",0,tips!$B112="yes",1)</f>
        <v>0</v>
      </c>
      <c r="C112" s="2" cm="1">
        <f t="array" ref="C112">_xlfn.IFS(tips!$C112="thur",0,tips!$C112="Fri",1,tips!$C112="Sat",2,tips!$C112="Sun",3)</f>
        <v>2</v>
      </c>
      <c r="D112" s="2" cm="1">
        <f t="array" ref="D112">_xlfn.IFS(tips!$D112="Dinner",0,tips!D112="lunch",1)</f>
        <v>0</v>
      </c>
      <c r="E112" s="2">
        <v>2</v>
      </c>
      <c r="F112" s="2">
        <v>14</v>
      </c>
      <c r="G112" s="2">
        <v>3</v>
      </c>
      <c r="H112" s="2">
        <f>$O$55+($E112*$O$56)+($F112*$O$57)</f>
        <v>2.3537799560281649</v>
      </c>
      <c r="I112" s="2">
        <f>(G112-H112)^2</f>
        <v>0.41760034523096046</v>
      </c>
    </row>
    <row r="113" spans="1:9" x14ac:dyDescent="0.3">
      <c r="A113" s="2" cm="1">
        <f t="array" ref="A113">_xlfn.IFS(tips!$A113="male",0,tips!A113="female",1)</f>
        <v>1</v>
      </c>
      <c r="B113" s="2" cm="1">
        <f t="array" ref="B113">_xlfn.IFS(tips!$B113="No",0,tips!$B113="yes",1)</f>
        <v>0</v>
      </c>
      <c r="C113" s="2" cm="1">
        <f t="array" ref="C113">_xlfn.IFS(tips!$C113="thur",0,tips!$C113="Fri",1,tips!$C113="Sat",2,tips!$C113="Sun",3)</f>
        <v>2</v>
      </c>
      <c r="D113" s="2" cm="1">
        <f t="array" ref="D113">_xlfn.IFS(tips!$D113="Dinner",0,tips!D113="lunch",1)</f>
        <v>0</v>
      </c>
      <c r="E113" s="2">
        <v>1</v>
      </c>
      <c r="F113" s="2">
        <v>7.25</v>
      </c>
      <c r="G113" s="2">
        <v>1</v>
      </c>
      <c r="H113" s="2">
        <f>$O$55+($E113*$O$56)+($F113*$O$57)</f>
        <v>1.5361312226750172</v>
      </c>
      <c r="I113" s="2">
        <f>(G113-H113)^2</f>
        <v>0.28743668792700888</v>
      </c>
    </row>
    <row r="114" spans="1:9" x14ac:dyDescent="0.3">
      <c r="A114" s="2" cm="1">
        <f t="array" ref="A114">_xlfn.IFS(tips!$A114="male",0,tips!A114="female",1)</f>
        <v>0</v>
      </c>
      <c r="B114" s="2" cm="1">
        <f t="array" ref="B114">_xlfn.IFS(tips!$B114="No",0,tips!$B114="yes",1)</f>
        <v>0</v>
      </c>
      <c r="C114" s="2" cm="1">
        <f t="array" ref="C114">_xlfn.IFS(tips!$C114="thur",0,tips!$C114="Fri",1,tips!$C114="Sat",2,tips!$C114="Sun",3)</f>
        <v>3</v>
      </c>
      <c r="D114" s="2" cm="1">
        <f t="array" ref="D114">_xlfn.IFS(tips!$D114="Dinner",0,tips!D114="lunch",1)</f>
        <v>0</v>
      </c>
      <c r="E114" s="2">
        <v>3</v>
      </c>
      <c r="F114" s="2">
        <v>38.07</v>
      </c>
      <c r="G114" s="2">
        <v>4</v>
      </c>
      <c r="H114" s="2">
        <f>$O$55+($E114*$O$56)+($F114*$O$57)</f>
        <v>4.7759083734702088</v>
      </c>
      <c r="I114" s="2">
        <f>(G114-H114)^2</f>
        <v>0.602033804021185</v>
      </c>
    </row>
    <row r="115" spans="1:9" x14ac:dyDescent="0.3">
      <c r="A115" s="2" cm="1">
        <f t="array" ref="A115">_xlfn.IFS(tips!$A115="male",0,tips!A115="female",1)</f>
        <v>0</v>
      </c>
      <c r="B115" s="2" cm="1">
        <f t="array" ref="B115">_xlfn.IFS(tips!$B115="No",0,tips!$B115="yes",1)</f>
        <v>0</v>
      </c>
      <c r="C115" s="2" cm="1">
        <f t="array" ref="C115">_xlfn.IFS(tips!$C115="thur",0,tips!$C115="Fri",1,tips!$C115="Sat",2,tips!$C115="Sun",3)</f>
        <v>3</v>
      </c>
      <c r="D115" s="2" cm="1">
        <f t="array" ref="D115">_xlfn.IFS(tips!$D115="Dinner",0,tips!D115="lunch",1)</f>
        <v>0</v>
      </c>
      <c r="E115" s="2">
        <v>2</v>
      </c>
      <c r="F115" s="2">
        <v>23.95</v>
      </c>
      <c r="G115" s="2">
        <v>2.5499999999999998</v>
      </c>
      <c r="H115" s="2">
        <f>$O$55+($E115*$O$56)+($F115*$O$57)</f>
        <v>3.2755220378228826</v>
      </c>
      <c r="I115" s="2">
        <f>(G115-H115)^2</f>
        <v>0.52638222736666862</v>
      </c>
    </row>
    <row r="116" spans="1:9" x14ac:dyDescent="0.3">
      <c r="A116" s="2" cm="1">
        <f t="array" ref="A116">_xlfn.IFS(tips!$A116="male",0,tips!A116="female",1)</f>
        <v>1</v>
      </c>
      <c r="B116" s="2" cm="1">
        <f t="array" ref="B116">_xlfn.IFS(tips!$B116="No",0,tips!$B116="yes",1)</f>
        <v>0</v>
      </c>
      <c r="C116" s="2" cm="1">
        <f t="array" ref="C116">_xlfn.IFS(tips!$C116="thur",0,tips!$C116="Fri",1,tips!$C116="Sat",2,tips!$C116="Sun",3)</f>
        <v>3</v>
      </c>
      <c r="D116" s="2" cm="1">
        <f t="array" ref="D116">_xlfn.IFS(tips!$D116="Dinner",0,tips!D116="lunch",1)</f>
        <v>0</v>
      </c>
      <c r="E116" s="2">
        <v>3</v>
      </c>
      <c r="F116" s="2">
        <v>25.71</v>
      </c>
      <c r="G116" s="2">
        <v>4</v>
      </c>
      <c r="H116" s="2">
        <f>$O$55+($E116*$O$56)+($F116*$O$57)</f>
        <v>3.6309101693513428</v>
      </c>
      <c r="I116" s="2">
        <f>(G116-H116)^2</f>
        <v>0.13622730308825445</v>
      </c>
    </row>
    <row r="117" spans="1:9" x14ac:dyDescent="0.3">
      <c r="A117" s="2" cm="1">
        <f t="array" ref="A117">_xlfn.IFS(tips!$A117="male",0,tips!A117="female",1)</f>
        <v>1</v>
      </c>
      <c r="B117" s="2" cm="1">
        <f t="array" ref="B117">_xlfn.IFS(tips!$B117="No",0,tips!$B117="yes",1)</f>
        <v>0</v>
      </c>
      <c r="C117" s="2" cm="1">
        <f t="array" ref="C117">_xlfn.IFS(tips!$C117="thur",0,tips!$C117="Fri",1,tips!$C117="Sat",2,tips!$C117="Sun",3)</f>
        <v>3</v>
      </c>
      <c r="D117" s="2" cm="1">
        <f t="array" ref="D117">_xlfn.IFS(tips!$D117="Dinner",0,tips!D117="lunch",1)</f>
        <v>0</v>
      </c>
      <c r="E117" s="2">
        <v>2</v>
      </c>
      <c r="F117" s="2">
        <v>17.309999999999999</v>
      </c>
      <c r="G117" s="2">
        <v>3.5</v>
      </c>
      <c r="H117" s="2">
        <f>$O$55+($E117*$O$56)+($F117*$O$57)</f>
        <v>2.6604097339920356</v>
      </c>
      <c r="I117" s="2">
        <f>(G117-H117)^2</f>
        <v>0.70491181477532439</v>
      </c>
    </row>
    <row r="118" spans="1:9" x14ac:dyDescent="0.3">
      <c r="A118" s="2" cm="1">
        <f t="array" ref="A118">_xlfn.IFS(tips!$A118="male",0,tips!A118="female",1)</f>
        <v>0</v>
      </c>
      <c r="B118" s="2" cm="1">
        <f t="array" ref="B118">_xlfn.IFS(tips!$B118="No",0,tips!$B118="yes",1)</f>
        <v>0</v>
      </c>
      <c r="C118" s="2" cm="1">
        <f t="array" ref="C118">_xlfn.IFS(tips!$C118="thur",0,tips!$C118="Fri",1,tips!$C118="Sat",2,tips!$C118="Sun",3)</f>
        <v>3</v>
      </c>
      <c r="D118" s="2" cm="1">
        <f t="array" ref="D118">_xlfn.IFS(tips!$D118="Dinner",0,tips!D118="lunch",1)</f>
        <v>0</v>
      </c>
      <c r="E118" s="2">
        <v>4</v>
      </c>
      <c r="F118" s="2">
        <v>29.93</v>
      </c>
      <c r="G118" s="2">
        <v>5.07</v>
      </c>
      <c r="H118" s="2">
        <f>$O$55+($E118*$O$56)+($F118*$O$57)</f>
        <v>4.2141862929617124</v>
      </c>
      <c r="I118" s="2">
        <f>(G118-H118)^2</f>
        <v>0.73241710115461633</v>
      </c>
    </row>
    <row r="119" spans="1:9" x14ac:dyDescent="0.3">
      <c r="A119" s="2" cm="1">
        <f t="array" ref="A119">_xlfn.IFS(tips!$A119="male",0,tips!A119="female",1)</f>
        <v>1</v>
      </c>
      <c r="B119" s="2" cm="1">
        <f t="array" ref="B119">_xlfn.IFS(tips!$B119="No",0,tips!$B119="yes",1)</f>
        <v>0</v>
      </c>
      <c r="C119" s="2" cm="1">
        <f t="array" ref="C119">_xlfn.IFS(tips!$C119="thur",0,tips!$C119="Fri",1,tips!$C119="Sat",2,tips!$C119="Sun",3)</f>
        <v>0</v>
      </c>
      <c r="D119" s="2" cm="1">
        <f t="array" ref="D119">_xlfn.IFS(tips!$D119="Dinner",0,tips!D119="lunch",1)</f>
        <v>1</v>
      </c>
      <c r="E119" s="2">
        <v>2</v>
      </c>
      <c r="F119" s="2">
        <v>10.65</v>
      </c>
      <c r="G119" s="2">
        <v>1.5</v>
      </c>
      <c r="H119" s="2">
        <f>$O$55+($E119*$O$56)+($F119*$O$57)</f>
        <v>2.0434446822580838</v>
      </c>
      <c r="I119" s="2">
        <f>(G119-H119)^2</f>
        <v>0.29533212267458969</v>
      </c>
    </row>
    <row r="120" spans="1:9" x14ac:dyDescent="0.3">
      <c r="A120" s="2" cm="1">
        <f t="array" ref="A120">_xlfn.IFS(tips!$A120="male",0,tips!A120="female",1)</f>
        <v>1</v>
      </c>
      <c r="B120" s="2" cm="1">
        <f t="array" ref="B120">_xlfn.IFS(tips!$B120="No",0,tips!$B120="yes",1)</f>
        <v>0</v>
      </c>
      <c r="C120" s="2" cm="1">
        <f t="array" ref="C120">_xlfn.IFS(tips!$C120="thur",0,tips!$C120="Fri",1,tips!$C120="Sat",2,tips!$C120="Sun",3)</f>
        <v>0</v>
      </c>
      <c r="D120" s="2" cm="1">
        <f t="array" ref="D120">_xlfn.IFS(tips!$D120="Dinner",0,tips!D120="lunch",1)</f>
        <v>1</v>
      </c>
      <c r="E120" s="2">
        <v>2</v>
      </c>
      <c r="F120" s="2">
        <v>12.43</v>
      </c>
      <c r="G120" s="2">
        <v>1.8</v>
      </c>
      <c r="H120" s="2">
        <f>$O$55+($E120*$O$56)+($F120*$O$57)</f>
        <v>2.2083392456344253</v>
      </c>
      <c r="I120" s="2">
        <f>(G120-H120)^2</f>
        <v>0.16674093952529148</v>
      </c>
    </row>
    <row r="121" spans="1:9" x14ac:dyDescent="0.3">
      <c r="A121" s="2" cm="1">
        <f t="array" ref="A121">_xlfn.IFS(tips!$A121="male",0,tips!A121="female",1)</f>
        <v>1</v>
      </c>
      <c r="B121" s="2" cm="1">
        <f t="array" ref="B121">_xlfn.IFS(tips!$B121="No",0,tips!$B121="yes",1)</f>
        <v>0</v>
      </c>
      <c r="C121" s="2" cm="1">
        <f t="array" ref="C121">_xlfn.IFS(tips!$C121="thur",0,tips!$C121="Fri",1,tips!$C121="Sat",2,tips!$C121="Sun",3)</f>
        <v>0</v>
      </c>
      <c r="D121" s="2" cm="1">
        <f t="array" ref="D121">_xlfn.IFS(tips!$D121="Dinner",0,tips!D121="lunch",1)</f>
        <v>1</v>
      </c>
      <c r="E121" s="2">
        <v>4</v>
      </c>
      <c r="F121" s="2">
        <v>24.08</v>
      </c>
      <c r="G121" s="2">
        <v>2.92</v>
      </c>
      <c r="H121" s="2">
        <f>$O$55+($E121*$O$56)+($F121*$O$57)</f>
        <v>3.6722575313035115</v>
      </c>
      <c r="I121" s="2">
        <f>(G121-H121)^2</f>
        <v>0.56589139340285366</v>
      </c>
    </row>
    <row r="122" spans="1:9" x14ac:dyDescent="0.3">
      <c r="A122" s="2" cm="1">
        <f t="array" ref="A122">_xlfn.IFS(tips!$A122="male",0,tips!A122="female",1)</f>
        <v>0</v>
      </c>
      <c r="B122" s="2" cm="1">
        <f t="array" ref="B122">_xlfn.IFS(tips!$B122="No",0,tips!$B122="yes",1)</f>
        <v>0</v>
      </c>
      <c r="C122" s="2" cm="1">
        <f t="array" ref="C122">_xlfn.IFS(tips!$C122="thur",0,tips!$C122="Fri",1,tips!$C122="Sat",2,tips!$C122="Sun",3)</f>
        <v>0</v>
      </c>
      <c r="D122" s="2" cm="1">
        <f t="array" ref="D122">_xlfn.IFS(tips!$D122="Dinner",0,tips!D122="lunch",1)</f>
        <v>1</v>
      </c>
      <c r="E122" s="2">
        <v>2</v>
      </c>
      <c r="F122" s="2">
        <v>11.69</v>
      </c>
      <c r="G122" s="2">
        <v>2.31</v>
      </c>
      <c r="H122" s="2">
        <f>$O$55+($E122*$O$56)+($F122*$O$57)</f>
        <v>2.1397875732195422</v>
      </c>
      <c r="I122" s="2">
        <f>(G122-H122)^2</f>
        <v>2.8972270230492741E-2</v>
      </c>
    </row>
    <row r="123" spans="1:9" x14ac:dyDescent="0.3">
      <c r="A123" s="2" cm="1">
        <f t="array" ref="A123">_xlfn.IFS(tips!$A123="male",0,tips!A123="female",1)</f>
        <v>1</v>
      </c>
      <c r="B123" s="2" cm="1">
        <f t="array" ref="B123">_xlfn.IFS(tips!$B123="No",0,tips!$B123="yes",1)</f>
        <v>0</v>
      </c>
      <c r="C123" s="2" cm="1">
        <f t="array" ref="C123">_xlfn.IFS(tips!$C123="thur",0,tips!$C123="Fri",1,tips!$C123="Sat",2,tips!$C123="Sun",3)</f>
        <v>0</v>
      </c>
      <c r="D123" s="2" cm="1">
        <f t="array" ref="D123">_xlfn.IFS(tips!$D123="Dinner",0,tips!D123="lunch",1)</f>
        <v>1</v>
      </c>
      <c r="E123" s="2">
        <v>2</v>
      </c>
      <c r="F123" s="2">
        <v>13.42</v>
      </c>
      <c r="G123" s="2">
        <v>1.68</v>
      </c>
      <c r="H123" s="2">
        <f>$O$55+($E123*$O$56)+($F123*$O$57)</f>
        <v>2.3000502668381211</v>
      </c>
      <c r="I123" s="2">
        <f>(G123-H123)^2</f>
        <v>0.38446233340602526</v>
      </c>
    </row>
    <row r="124" spans="1:9" x14ac:dyDescent="0.3">
      <c r="A124" s="2" cm="1">
        <f t="array" ref="A124">_xlfn.IFS(tips!$A124="male",0,tips!A124="female",1)</f>
        <v>0</v>
      </c>
      <c r="B124" s="2" cm="1">
        <f t="array" ref="B124">_xlfn.IFS(tips!$B124="No",0,tips!$B124="yes",1)</f>
        <v>0</v>
      </c>
      <c r="C124" s="2" cm="1">
        <f t="array" ref="C124">_xlfn.IFS(tips!$C124="thur",0,tips!$C124="Fri",1,tips!$C124="Sat",2,tips!$C124="Sun",3)</f>
        <v>0</v>
      </c>
      <c r="D124" s="2" cm="1">
        <f t="array" ref="D124">_xlfn.IFS(tips!$D124="Dinner",0,tips!D124="lunch",1)</f>
        <v>1</v>
      </c>
      <c r="E124" s="2">
        <v>2</v>
      </c>
      <c r="F124" s="2">
        <v>14.26</v>
      </c>
      <c r="G124" s="2">
        <v>2.5</v>
      </c>
      <c r="H124" s="2">
        <f>$O$55+($E124*$O$56)+($F124*$O$57)</f>
        <v>2.3778656787685293</v>
      </c>
      <c r="I124" s="2">
        <f>(G124-H124)^2</f>
        <v>1.491679242267208E-2</v>
      </c>
    </row>
    <row r="125" spans="1:9" x14ac:dyDescent="0.3">
      <c r="A125" s="2" cm="1">
        <f t="array" ref="A125">_xlfn.IFS(tips!$A125="male",0,tips!A125="female",1)</f>
        <v>0</v>
      </c>
      <c r="B125" s="2" cm="1">
        <f t="array" ref="B125">_xlfn.IFS(tips!$B125="No",0,tips!$B125="yes",1)</f>
        <v>0</v>
      </c>
      <c r="C125" s="2" cm="1">
        <f t="array" ref="C125">_xlfn.IFS(tips!$C125="thur",0,tips!$C125="Fri",1,tips!$C125="Sat",2,tips!$C125="Sun",3)</f>
        <v>0</v>
      </c>
      <c r="D125" s="2" cm="1">
        <f t="array" ref="D125">_xlfn.IFS(tips!$D125="Dinner",0,tips!D125="lunch",1)</f>
        <v>1</v>
      </c>
      <c r="E125" s="2">
        <v>2</v>
      </c>
      <c r="F125" s="2">
        <v>15.95</v>
      </c>
      <c r="G125" s="2">
        <v>2</v>
      </c>
      <c r="H125" s="2">
        <f>$O$55+($E125*$O$56)+($F125*$O$57)</f>
        <v>2.5344228765808987</v>
      </c>
      <c r="I125" s="2">
        <f>(G125-H125)^2</f>
        <v>0.28560781101300248</v>
      </c>
    </row>
    <row r="126" spans="1:9" x14ac:dyDescent="0.3">
      <c r="A126" s="2" cm="1">
        <f t="array" ref="A126">_xlfn.IFS(tips!$A126="male",0,tips!A126="female",1)</f>
        <v>1</v>
      </c>
      <c r="B126" s="2" cm="1">
        <f t="array" ref="B126">_xlfn.IFS(tips!$B126="No",0,tips!$B126="yes",1)</f>
        <v>0</v>
      </c>
      <c r="C126" s="2" cm="1">
        <f t="array" ref="C126">_xlfn.IFS(tips!$C126="thur",0,tips!$C126="Fri",1,tips!$C126="Sat",2,tips!$C126="Sun",3)</f>
        <v>0</v>
      </c>
      <c r="D126" s="2" cm="1">
        <f t="array" ref="D126">_xlfn.IFS(tips!$D126="Dinner",0,tips!D126="lunch",1)</f>
        <v>1</v>
      </c>
      <c r="E126" s="2">
        <v>2</v>
      </c>
      <c r="F126" s="2">
        <v>12.48</v>
      </c>
      <c r="G126" s="2">
        <v>2.52</v>
      </c>
      <c r="H126" s="2">
        <f>$O$55+($E126*$O$56)+($F126*$O$57)</f>
        <v>2.2129711153921878</v>
      </c>
      <c r="I126" s="2">
        <f>(G126-H126)^2</f>
        <v>9.4266735983517258E-2</v>
      </c>
    </row>
    <row r="127" spans="1:9" x14ac:dyDescent="0.3">
      <c r="A127" s="2" cm="1">
        <f t="array" ref="A127">_xlfn.IFS(tips!$A127="male",0,tips!A127="female",1)</f>
        <v>1</v>
      </c>
      <c r="B127" s="2" cm="1">
        <f t="array" ref="B127">_xlfn.IFS(tips!$B127="No",0,tips!$B127="yes",1)</f>
        <v>0</v>
      </c>
      <c r="C127" s="2" cm="1">
        <f t="array" ref="C127">_xlfn.IFS(tips!$C127="thur",0,tips!$C127="Fri",1,tips!$C127="Sat",2,tips!$C127="Sun",3)</f>
        <v>0</v>
      </c>
      <c r="D127" s="2" cm="1">
        <f t="array" ref="D127">_xlfn.IFS(tips!$D127="Dinner",0,tips!D127="lunch",1)</f>
        <v>1</v>
      </c>
      <c r="E127" s="2">
        <v>6</v>
      </c>
      <c r="F127" s="2">
        <v>29.8</v>
      </c>
      <c r="G127" s="2">
        <v>4.2</v>
      </c>
      <c r="H127" s="2">
        <f>$O$55+($E127*$O$56)+($F127*$O$57)</f>
        <v>4.5868360637019769</v>
      </c>
      <c r="I127" s="2">
        <f>(G127-H127)^2</f>
        <v>0.14964214018043984</v>
      </c>
    </row>
    <row r="128" spans="1:9" x14ac:dyDescent="0.3">
      <c r="A128" s="2" cm="1">
        <f t="array" ref="A128">_xlfn.IFS(tips!$A128="male",0,tips!A128="female",1)</f>
        <v>0</v>
      </c>
      <c r="B128" s="2" cm="1">
        <f t="array" ref="B128">_xlfn.IFS(tips!$B128="No",0,tips!$B128="yes",1)</f>
        <v>0</v>
      </c>
      <c r="C128" s="2" cm="1">
        <f t="array" ref="C128">_xlfn.IFS(tips!$C128="thur",0,tips!$C128="Fri",1,tips!$C128="Sat",2,tips!$C128="Sun",3)</f>
        <v>0</v>
      </c>
      <c r="D128" s="2" cm="1">
        <f t="array" ref="D128">_xlfn.IFS(tips!$D128="Dinner",0,tips!D128="lunch",1)</f>
        <v>1</v>
      </c>
      <c r="E128" s="2">
        <v>2</v>
      </c>
      <c r="F128" s="2">
        <v>8.52</v>
      </c>
      <c r="G128" s="2">
        <v>1.48</v>
      </c>
      <c r="H128" s="2">
        <f>$O$55+($E128*$O$56)+($F128*$O$57)</f>
        <v>1.8461270305774056</v>
      </c>
      <c r="I128" s="2">
        <f>(G128-H128)^2</f>
        <v>0.13404900251942847</v>
      </c>
    </row>
    <row r="129" spans="1:9" x14ac:dyDescent="0.3">
      <c r="A129" s="2" cm="1">
        <f t="array" ref="A129">_xlfn.IFS(tips!$A129="male",0,tips!A129="female",1)</f>
        <v>1</v>
      </c>
      <c r="B129" s="2" cm="1">
        <f t="array" ref="B129">_xlfn.IFS(tips!$B129="No",0,tips!$B129="yes",1)</f>
        <v>0</v>
      </c>
      <c r="C129" s="2" cm="1">
        <f t="array" ref="C129">_xlfn.IFS(tips!$C129="thur",0,tips!$C129="Fri",1,tips!$C129="Sat",2,tips!$C129="Sun",3)</f>
        <v>0</v>
      </c>
      <c r="D129" s="2" cm="1">
        <f t="array" ref="D129">_xlfn.IFS(tips!$D129="Dinner",0,tips!D129="lunch",1)</f>
        <v>1</v>
      </c>
      <c r="E129" s="2">
        <v>2</v>
      </c>
      <c r="F129" s="2">
        <v>14.52</v>
      </c>
      <c r="G129" s="2">
        <v>2</v>
      </c>
      <c r="H129" s="2">
        <f>$O$55+($E129*$O$56)+($F129*$O$57)</f>
        <v>2.4019514015088941</v>
      </c>
      <c r="I129" s="2">
        <f>(G129-H129)^2</f>
        <v>0.16156492917496418</v>
      </c>
    </row>
    <row r="130" spans="1:9" x14ac:dyDescent="0.3">
      <c r="A130" s="2" cm="1">
        <f t="array" ref="A130">_xlfn.IFS(tips!$A130="male",0,tips!A130="female",1)</f>
        <v>1</v>
      </c>
      <c r="B130" s="2" cm="1">
        <f t="array" ref="B130">_xlfn.IFS(tips!$B130="No",0,tips!$B130="yes",1)</f>
        <v>0</v>
      </c>
      <c r="C130" s="2" cm="1">
        <f t="array" ref="C130">_xlfn.IFS(tips!$C130="thur",0,tips!$C130="Fri",1,tips!$C130="Sat",2,tips!$C130="Sun",3)</f>
        <v>0</v>
      </c>
      <c r="D130" s="2" cm="1">
        <f t="array" ref="D130">_xlfn.IFS(tips!$D130="Dinner",0,tips!D130="lunch",1)</f>
        <v>1</v>
      </c>
      <c r="E130" s="2">
        <v>2</v>
      </c>
      <c r="F130" s="2">
        <v>11.38</v>
      </c>
      <c r="G130" s="2">
        <v>2</v>
      </c>
      <c r="H130" s="2">
        <f>$O$55+($E130*$O$56)+($F130*$O$57)</f>
        <v>2.1110699807214153</v>
      </c>
      <c r="I130" s="2">
        <f>(G130-H130)^2</f>
        <v>1.2336540617455561E-2</v>
      </c>
    </row>
    <row r="131" spans="1:9" x14ac:dyDescent="0.3">
      <c r="A131" s="2" cm="1">
        <f t="array" ref="A131">_xlfn.IFS(tips!$A131="male",0,tips!A131="female",1)</f>
        <v>0</v>
      </c>
      <c r="B131" s="2" cm="1">
        <f t="array" ref="B131">_xlfn.IFS(tips!$B131="No",0,tips!$B131="yes",1)</f>
        <v>0</v>
      </c>
      <c r="C131" s="2" cm="1">
        <f t="array" ref="C131">_xlfn.IFS(tips!$C131="thur",0,tips!$C131="Fri",1,tips!$C131="Sat",2,tips!$C131="Sun",3)</f>
        <v>0</v>
      </c>
      <c r="D131" s="2" cm="1">
        <f t="array" ref="D131">_xlfn.IFS(tips!$D131="Dinner",0,tips!D131="lunch",1)</f>
        <v>1</v>
      </c>
      <c r="E131" s="2">
        <v>3</v>
      </c>
      <c r="F131" s="2">
        <v>22.82</v>
      </c>
      <c r="G131" s="2">
        <v>2.1800000000000002</v>
      </c>
      <c r="H131" s="2">
        <f>$O$55+($E131*$O$56)+($F131*$O$57)</f>
        <v>3.3631880973526762</v>
      </c>
      <c r="I131" s="2">
        <f>(G131-H131)^2</f>
        <v>1.3999340737170456</v>
      </c>
    </row>
    <row r="132" spans="1:9" x14ac:dyDescent="0.3">
      <c r="A132" s="2" cm="1">
        <f t="array" ref="A132">_xlfn.IFS(tips!$A132="male",0,tips!A132="female",1)</f>
        <v>0</v>
      </c>
      <c r="B132" s="2" cm="1">
        <f t="array" ref="B132">_xlfn.IFS(tips!$B132="No",0,tips!$B132="yes",1)</f>
        <v>0</v>
      </c>
      <c r="C132" s="2" cm="1">
        <f t="array" ref="C132">_xlfn.IFS(tips!$C132="thur",0,tips!$C132="Fri",1,tips!$C132="Sat",2,tips!$C132="Sun",3)</f>
        <v>0</v>
      </c>
      <c r="D132" s="2" cm="1">
        <f t="array" ref="D132">_xlfn.IFS(tips!$D132="Dinner",0,tips!D132="lunch",1)</f>
        <v>1</v>
      </c>
      <c r="E132" s="2">
        <v>2</v>
      </c>
      <c r="F132" s="2">
        <v>19.079999999999998</v>
      </c>
      <c r="G132" s="2">
        <v>1.5</v>
      </c>
      <c r="H132" s="2">
        <f>$O$55+($E132*$O$56)+($F132*$O$57)</f>
        <v>2.8243779234168249</v>
      </c>
      <c r="I132" s="2">
        <f>(G132-H132)^2</f>
        <v>1.7539768840338614</v>
      </c>
    </row>
    <row r="133" spans="1:9" x14ac:dyDescent="0.3">
      <c r="A133" s="2" cm="1">
        <f t="array" ref="A133">_xlfn.IFS(tips!$A133="male",0,tips!A133="female",1)</f>
        <v>1</v>
      </c>
      <c r="B133" s="2" cm="1">
        <f t="array" ref="B133">_xlfn.IFS(tips!$B133="No",0,tips!$B133="yes",1)</f>
        <v>0</v>
      </c>
      <c r="C133" s="2" cm="1">
        <f t="array" ref="C133">_xlfn.IFS(tips!$C133="thur",0,tips!$C133="Fri",1,tips!$C133="Sat",2,tips!$C133="Sun",3)</f>
        <v>0</v>
      </c>
      <c r="D133" s="2" cm="1">
        <f t="array" ref="D133">_xlfn.IFS(tips!$D133="Dinner",0,tips!D133="lunch",1)</f>
        <v>1</v>
      </c>
      <c r="E133" s="2">
        <v>2</v>
      </c>
      <c r="F133" s="2">
        <v>20.27</v>
      </c>
      <c r="G133" s="2">
        <v>2.83</v>
      </c>
      <c r="H133" s="2">
        <f>$O$55+($E133*$O$56)+($F133*$O$57)</f>
        <v>2.9346164236515699</v>
      </c>
      <c r="I133" s="2">
        <f>(G133-H133)^2</f>
        <v>1.0944596097644747E-2</v>
      </c>
    </row>
    <row r="134" spans="1:9" x14ac:dyDescent="0.3">
      <c r="A134" s="2" cm="1">
        <f t="array" ref="A134">_xlfn.IFS(tips!$A134="male",0,tips!A134="female",1)</f>
        <v>1</v>
      </c>
      <c r="B134" s="2" cm="1">
        <f t="array" ref="B134">_xlfn.IFS(tips!$B134="No",0,tips!$B134="yes",1)</f>
        <v>0</v>
      </c>
      <c r="C134" s="2" cm="1">
        <f t="array" ref="C134">_xlfn.IFS(tips!$C134="thur",0,tips!$C134="Fri",1,tips!$C134="Sat",2,tips!$C134="Sun",3)</f>
        <v>0</v>
      </c>
      <c r="D134" s="2" cm="1">
        <f t="array" ref="D134">_xlfn.IFS(tips!$D134="Dinner",0,tips!D134="lunch",1)</f>
        <v>1</v>
      </c>
      <c r="E134" s="2">
        <v>2</v>
      </c>
      <c r="F134" s="2">
        <v>11.17</v>
      </c>
      <c r="G134" s="2">
        <v>1.5</v>
      </c>
      <c r="H134" s="2">
        <f>$O$55+($E134*$O$56)+($F134*$O$57)</f>
        <v>2.091616127738813</v>
      </c>
      <c r="I134" s="2">
        <f>(G134-H134)^2</f>
        <v>0.35000964260066753</v>
      </c>
    </row>
    <row r="135" spans="1:9" x14ac:dyDescent="0.3">
      <c r="A135" s="2" cm="1">
        <f t="array" ref="A135">_xlfn.IFS(tips!$A135="male",0,tips!A135="female",1)</f>
        <v>1</v>
      </c>
      <c r="B135" s="2" cm="1">
        <f t="array" ref="B135">_xlfn.IFS(tips!$B135="No",0,tips!$B135="yes",1)</f>
        <v>0</v>
      </c>
      <c r="C135" s="2" cm="1">
        <f t="array" ref="C135">_xlfn.IFS(tips!$C135="thur",0,tips!$C135="Fri",1,tips!$C135="Sat",2,tips!$C135="Sun",3)</f>
        <v>0</v>
      </c>
      <c r="D135" s="2" cm="1">
        <f t="array" ref="D135">_xlfn.IFS(tips!$D135="Dinner",0,tips!D135="lunch",1)</f>
        <v>1</v>
      </c>
      <c r="E135" s="2">
        <v>2</v>
      </c>
      <c r="F135" s="2">
        <v>12.26</v>
      </c>
      <c r="G135" s="2">
        <v>2</v>
      </c>
      <c r="H135" s="2">
        <f>$O$55+($E135*$O$56)+($F135*$O$57)</f>
        <v>2.1925908884580334</v>
      </c>
      <c r="I135" s="2">
        <f>(G135-H135)^2</f>
        <v>3.7091250317054666E-2</v>
      </c>
    </row>
    <row r="136" spans="1:9" x14ac:dyDescent="0.3">
      <c r="A136" s="2" cm="1">
        <f t="array" ref="A136">_xlfn.IFS(tips!$A136="male",0,tips!A136="female",1)</f>
        <v>1</v>
      </c>
      <c r="B136" s="2" cm="1">
        <f t="array" ref="B136">_xlfn.IFS(tips!$B136="No",0,tips!$B136="yes",1)</f>
        <v>0</v>
      </c>
      <c r="C136" s="2" cm="1">
        <f t="array" ref="C136">_xlfn.IFS(tips!$C136="thur",0,tips!$C136="Fri",1,tips!$C136="Sat",2,tips!$C136="Sun",3)</f>
        <v>0</v>
      </c>
      <c r="D136" s="2" cm="1">
        <f t="array" ref="D136">_xlfn.IFS(tips!$D136="Dinner",0,tips!D136="lunch",1)</f>
        <v>1</v>
      </c>
      <c r="E136" s="2">
        <v>2</v>
      </c>
      <c r="F136" s="2">
        <v>18.260000000000002</v>
      </c>
      <c r="G136" s="2">
        <v>3.25</v>
      </c>
      <c r="H136" s="2">
        <f>$O$55+($E136*$O$56)+($F136*$O$57)</f>
        <v>2.7484152593895219</v>
      </c>
      <c r="I136" s="2">
        <f>(G136-H136)^2</f>
        <v>0.25158725201328058</v>
      </c>
    </row>
    <row r="137" spans="1:9" x14ac:dyDescent="0.3">
      <c r="A137" s="2" cm="1">
        <f t="array" ref="A137">_xlfn.IFS(tips!$A137="male",0,tips!A137="female",1)</f>
        <v>1</v>
      </c>
      <c r="B137" s="2" cm="1">
        <f t="array" ref="B137">_xlfn.IFS(tips!$B137="No",0,tips!$B137="yes",1)</f>
        <v>0</v>
      </c>
      <c r="C137" s="2" cm="1">
        <f t="array" ref="C137">_xlfn.IFS(tips!$C137="thur",0,tips!$C137="Fri",1,tips!$C137="Sat",2,tips!$C137="Sun",3)</f>
        <v>0</v>
      </c>
      <c r="D137" s="2" cm="1">
        <f t="array" ref="D137">_xlfn.IFS(tips!$D137="Dinner",0,tips!D137="lunch",1)</f>
        <v>1</v>
      </c>
      <c r="E137" s="2">
        <v>2</v>
      </c>
      <c r="F137" s="2">
        <v>8.51</v>
      </c>
      <c r="G137" s="2">
        <v>1.25</v>
      </c>
      <c r="H137" s="2">
        <f>$O$55+($E137*$O$56)+($F137*$O$57)</f>
        <v>1.8452006566258532</v>
      </c>
      <c r="I137" s="2">
        <f>(G137-H137)^2</f>
        <v>0.35426382164784681</v>
      </c>
    </row>
    <row r="138" spans="1:9" x14ac:dyDescent="0.3">
      <c r="A138" s="2" cm="1">
        <f t="array" ref="A138">_xlfn.IFS(tips!$A138="male",0,tips!A138="female",1)</f>
        <v>1</v>
      </c>
      <c r="B138" s="2" cm="1">
        <f t="array" ref="B138">_xlfn.IFS(tips!$B138="No",0,tips!$B138="yes",1)</f>
        <v>0</v>
      </c>
      <c r="C138" s="2" cm="1">
        <f t="array" ref="C138">_xlfn.IFS(tips!$C138="thur",0,tips!$C138="Fri",1,tips!$C138="Sat",2,tips!$C138="Sun",3)</f>
        <v>0</v>
      </c>
      <c r="D138" s="2" cm="1">
        <f t="array" ref="D138">_xlfn.IFS(tips!$D138="Dinner",0,tips!D138="lunch",1)</f>
        <v>1</v>
      </c>
      <c r="E138" s="2">
        <v>2</v>
      </c>
      <c r="F138" s="2">
        <v>10.33</v>
      </c>
      <c r="G138" s="2">
        <v>2</v>
      </c>
      <c r="H138" s="2">
        <f>$O$55+($E138*$O$56)+($F138*$O$57)</f>
        <v>2.0138007158084048</v>
      </c>
      <c r="I138" s="2">
        <f>(G138-H138)^2</f>
        <v>1.9045975682435433E-4</v>
      </c>
    </row>
    <row r="139" spans="1:9" x14ac:dyDescent="0.3">
      <c r="A139" s="2" cm="1">
        <f t="array" ref="A139">_xlfn.IFS(tips!$A139="male",0,tips!A139="female",1)</f>
        <v>1</v>
      </c>
      <c r="B139" s="2" cm="1">
        <f t="array" ref="B139">_xlfn.IFS(tips!$B139="No",0,tips!$B139="yes",1)</f>
        <v>0</v>
      </c>
      <c r="C139" s="2" cm="1">
        <f t="array" ref="C139">_xlfn.IFS(tips!$C139="thur",0,tips!$C139="Fri",1,tips!$C139="Sat",2,tips!$C139="Sun",3)</f>
        <v>0</v>
      </c>
      <c r="D139" s="2" cm="1">
        <f t="array" ref="D139">_xlfn.IFS(tips!$D139="Dinner",0,tips!D139="lunch",1)</f>
        <v>1</v>
      </c>
      <c r="E139" s="2">
        <v>2</v>
      </c>
      <c r="F139" s="2">
        <v>14.15</v>
      </c>
      <c r="G139" s="2">
        <v>2</v>
      </c>
      <c r="H139" s="2">
        <f>$O$55+($E139*$O$56)+($F139*$O$57)</f>
        <v>2.3676755653014521</v>
      </c>
      <c r="I139" s="2">
        <f>(G139-H139)^2</f>
        <v>0.13518532131974234</v>
      </c>
    </row>
    <row r="140" spans="1:9" x14ac:dyDescent="0.3">
      <c r="A140" s="2" cm="1">
        <f t="array" ref="A140">_xlfn.IFS(tips!$A140="male",0,tips!A140="female",1)</f>
        <v>0</v>
      </c>
      <c r="B140" s="2" cm="1">
        <f t="array" ref="B140">_xlfn.IFS(tips!$B140="No",0,tips!$B140="yes",1)</f>
        <v>1</v>
      </c>
      <c r="C140" s="2" cm="1">
        <f t="array" ref="C140">_xlfn.IFS(tips!$C140="thur",0,tips!$C140="Fri",1,tips!$C140="Sat",2,tips!$C140="Sun",3)</f>
        <v>0</v>
      </c>
      <c r="D140" s="2" cm="1">
        <f t="array" ref="D140">_xlfn.IFS(tips!$D140="Dinner",0,tips!D140="lunch",1)</f>
        <v>1</v>
      </c>
      <c r="E140" s="2">
        <v>2</v>
      </c>
      <c r="F140" s="2">
        <v>16</v>
      </c>
      <c r="G140" s="2">
        <v>2</v>
      </c>
      <c r="H140" s="2">
        <f>$O$55+($E140*$O$56)+($F140*$O$57)</f>
        <v>2.5390547463386612</v>
      </c>
      <c r="I140" s="2">
        <f>(G140-H140)^2</f>
        <v>0.29058001955023843</v>
      </c>
    </row>
    <row r="141" spans="1:9" x14ac:dyDescent="0.3">
      <c r="A141" s="2" cm="1">
        <f t="array" ref="A141">_xlfn.IFS(tips!$A141="male",0,tips!A141="female",1)</f>
        <v>1</v>
      </c>
      <c r="B141" s="2" cm="1">
        <f t="array" ref="B141">_xlfn.IFS(tips!$B141="No",0,tips!$B141="yes",1)</f>
        <v>0</v>
      </c>
      <c r="C141" s="2" cm="1">
        <f t="array" ref="C141">_xlfn.IFS(tips!$C141="thur",0,tips!$C141="Fri",1,tips!$C141="Sat",2,tips!$C141="Sun",3)</f>
        <v>0</v>
      </c>
      <c r="D141" s="2" cm="1">
        <f t="array" ref="D141">_xlfn.IFS(tips!$D141="Dinner",0,tips!D141="lunch",1)</f>
        <v>1</v>
      </c>
      <c r="E141" s="2">
        <v>2</v>
      </c>
      <c r="F141" s="2">
        <v>13.16</v>
      </c>
      <c r="G141" s="2">
        <v>2.75</v>
      </c>
      <c r="H141" s="2">
        <f>$O$55+($E141*$O$56)+($F141*$O$57)</f>
        <v>2.2759645440977563</v>
      </c>
      <c r="I141" s="2">
        <f>(G141-H141)^2</f>
        <v>0.22470961345244805</v>
      </c>
    </row>
    <row r="142" spans="1:9" x14ac:dyDescent="0.3">
      <c r="A142" s="2" cm="1">
        <f t="array" ref="A142">_xlfn.IFS(tips!$A142="male",0,tips!A142="female",1)</f>
        <v>1</v>
      </c>
      <c r="B142" s="2" cm="1">
        <f t="array" ref="B142">_xlfn.IFS(tips!$B142="No",0,tips!$B142="yes",1)</f>
        <v>0</v>
      </c>
      <c r="C142" s="2" cm="1">
        <f t="array" ref="C142">_xlfn.IFS(tips!$C142="thur",0,tips!$C142="Fri",1,tips!$C142="Sat",2,tips!$C142="Sun",3)</f>
        <v>0</v>
      </c>
      <c r="D142" s="2" cm="1">
        <f t="array" ref="D142">_xlfn.IFS(tips!$D142="Dinner",0,tips!D142="lunch",1)</f>
        <v>1</v>
      </c>
      <c r="E142" s="2">
        <v>2</v>
      </c>
      <c r="F142" s="2">
        <v>17.47</v>
      </c>
      <c r="G142" s="2">
        <v>3.5</v>
      </c>
      <c r="H142" s="2">
        <f>$O$55+($E142*$O$56)+($F142*$O$57)</f>
        <v>2.6752317172168754</v>
      </c>
      <c r="I142" s="2">
        <f>(G142-H142)^2</f>
        <v>0.6802427202850243</v>
      </c>
    </row>
    <row r="143" spans="1:9" x14ac:dyDescent="0.3">
      <c r="A143" s="2" cm="1">
        <f t="array" ref="A143">_xlfn.IFS(tips!$A143="male",0,tips!A143="female",1)</f>
        <v>0</v>
      </c>
      <c r="B143" s="2" cm="1">
        <f t="array" ref="B143">_xlfn.IFS(tips!$B143="No",0,tips!$B143="yes",1)</f>
        <v>0</v>
      </c>
      <c r="C143" s="2" cm="1">
        <f t="array" ref="C143">_xlfn.IFS(tips!$C143="thur",0,tips!$C143="Fri",1,tips!$C143="Sat",2,tips!$C143="Sun",3)</f>
        <v>0</v>
      </c>
      <c r="D143" s="2" cm="1">
        <f t="array" ref="D143">_xlfn.IFS(tips!$D143="Dinner",0,tips!D143="lunch",1)</f>
        <v>1</v>
      </c>
      <c r="E143" s="2">
        <v>6</v>
      </c>
      <c r="F143" s="2">
        <v>34.299999999999997</v>
      </c>
      <c r="G143" s="2">
        <v>6.7</v>
      </c>
      <c r="H143" s="2">
        <f>$O$55+($E143*$O$56)+($F143*$O$57)</f>
        <v>5.0037043419005931</v>
      </c>
      <c r="I143" s="2">
        <f>(G143-H143)^2</f>
        <v>2.8774189596869006</v>
      </c>
    </row>
    <row r="144" spans="1:9" x14ac:dyDescent="0.3">
      <c r="A144" s="2" cm="1">
        <f t="array" ref="A144">_xlfn.IFS(tips!$A144="male",0,tips!A144="female",1)</f>
        <v>0</v>
      </c>
      <c r="B144" s="2" cm="1">
        <f t="array" ref="B144">_xlfn.IFS(tips!$B144="No",0,tips!$B144="yes",1)</f>
        <v>0</v>
      </c>
      <c r="C144" s="2" cm="1">
        <f t="array" ref="C144">_xlfn.IFS(tips!$C144="thur",0,tips!$C144="Fri",1,tips!$C144="Sat",2,tips!$C144="Sun",3)</f>
        <v>0</v>
      </c>
      <c r="D144" s="2" cm="1">
        <f t="array" ref="D144">_xlfn.IFS(tips!$D144="Dinner",0,tips!D144="lunch",1)</f>
        <v>1</v>
      </c>
      <c r="E144" s="2">
        <v>5</v>
      </c>
      <c r="F144" s="2">
        <v>41.19</v>
      </c>
      <c r="G144" s="2">
        <v>5</v>
      </c>
      <c r="H144" s="2">
        <f>$O$55+($E144*$O$56)+($F144*$O$57)</f>
        <v>5.4496296784650289</v>
      </c>
      <c r="I144" s="2">
        <f>(G144-H144)^2</f>
        <v>0.20216684775656527</v>
      </c>
    </row>
    <row r="145" spans="1:9" x14ac:dyDescent="0.3">
      <c r="A145" s="2" cm="1">
        <f t="array" ref="A145">_xlfn.IFS(tips!$A145="male",0,tips!A145="female",1)</f>
        <v>1</v>
      </c>
      <c r="B145" s="2" cm="1">
        <f t="array" ref="B145">_xlfn.IFS(tips!$B145="No",0,tips!$B145="yes",1)</f>
        <v>0</v>
      </c>
      <c r="C145" s="2" cm="1">
        <f t="array" ref="C145">_xlfn.IFS(tips!$C145="thur",0,tips!$C145="Fri",1,tips!$C145="Sat",2,tips!$C145="Sun",3)</f>
        <v>0</v>
      </c>
      <c r="D145" s="2" cm="1">
        <f t="array" ref="D145">_xlfn.IFS(tips!$D145="Dinner",0,tips!D145="lunch",1)</f>
        <v>1</v>
      </c>
      <c r="E145" s="2">
        <v>6</v>
      </c>
      <c r="F145" s="2">
        <v>27.05</v>
      </c>
      <c r="G145" s="2">
        <v>5</v>
      </c>
      <c r="H145" s="2">
        <f>$O$55+($E145*$O$56)+($F145*$O$57)</f>
        <v>4.3320832270250449</v>
      </c>
      <c r="I145" s="2">
        <f>(G145-H145)^2</f>
        <v>0.44611281562127775</v>
      </c>
    </row>
    <row r="146" spans="1:9" x14ac:dyDescent="0.3">
      <c r="A146" s="2" cm="1">
        <f t="array" ref="A146">_xlfn.IFS(tips!$A146="male",0,tips!A146="female",1)</f>
        <v>1</v>
      </c>
      <c r="B146" s="2" cm="1">
        <f t="array" ref="B146">_xlfn.IFS(tips!$B146="No",0,tips!$B146="yes",1)</f>
        <v>0</v>
      </c>
      <c r="C146" s="2" cm="1">
        <f t="array" ref="C146">_xlfn.IFS(tips!$C146="thur",0,tips!$C146="Fri",1,tips!$C146="Sat",2,tips!$C146="Sun",3)</f>
        <v>0</v>
      </c>
      <c r="D146" s="2" cm="1">
        <f t="array" ref="D146">_xlfn.IFS(tips!$D146="Dinner",0,tips!D146="lunch",1)</f>
        <v>1</v>
      </c>
      <c r="E146" s="2">
        <v>2</v>
      </c>
      <c r="F146" s="2">
        <v>16.43</v>
      </c>
      <c r="G146" s="2">
        <v>2.2999999999999998</v>
      </c>
      <c r="H146" s="2">
        <f>$O$55+($E146*$O$56)+($F146*$O$57)</f>
        <v>2.5788888262554179</v>
      </c>
      <c r="I146" s="2">
        <f>(G146-H146)^2</f>
        <v>7.7778977410124794E-2</v>
      </c>
    </row>
    <row r="147" spans="1:9" x14ac:dyDescent="0.3">
      <c r="A147" s="2" cm="1">
        <f t="array" ref="A147">_xlfn.IFS(tips!$A147="male",0,tips!A147="female",1)</f>
        <v>1</v>
      </c>
      <c r="B147" s="2" cm="1">
        <f t="array" ref="B147">_xlfn.IFS(tips!$B147="No",0,tips!$B147="yes",1)</f>
        <v>0</v>
      </c>
      <c r="C147" s="2" cm="1">
        <f t="array" ref="C147">_xlfn.IFS(tips!$C147="thur",0,tips!$C147="Fri",1,tips!$C147="Sat",2,tips!$C147="Sun",3)</f>
        <v>0</v>
      </c>
      <c r="D147" s="2" cm="1">
        <f t="array" ref="D147">_xlfn.IFS(tips!$D147="Dinner",0,tips!D147="lunch",1)</f>
        <v>1</v>
      </c>
      <c r="E147" s="2">
        <v>2</v>
      </c>
      <c r="F147" s="2">
        <v>8.35</v>
      </c>
      <c r="G147" s="2">
        <v>1.5</v>
      </c>
      <c r="H147" s="2">
        <f>$O$55+($E147*$O$56)+($F147*$O$57)</f>
        <v>1.8303786734010137</v>
      </c>
      <c r="I147" s="2">
        <f>(G147-H147)^2</f>
        <v>0.10915006783821367</v>
      </c>
    </row>
    <row r="148" spans="1:9" x14ac:dyDescent="0.3">
      <c r="A148" s="2" cm="1">
        <f t="array" ref="A148">_xlfn.IFS(tips!$A148="male",0,tips!A148="female",1)</f>
        <v>1</v>
      </c>
      <c r="B148" s="2" cm="1">
        <f t="array" ref="B148">_xlfn.IFS(tips!$B148="No",0,tips!$B148="yes",1)</f>
        <v>0</v>
      </c>
      <c r="C148" s="2" cm="1">
        <f t="array" ref="C148">_xlfn.IFS(tips!$C148="thur",0,tips!$C148="Fri",1,tips!$C148="Sat",2,tips!$C148="Sun",3)</f>
        <v>0</v>
      </c>
      <c r="D148" s="2" cm="1">
        <f t="array" ref="D148">_xlfn.IFS(tips!$D148="Dinner",0,tips!D148="lunch",1)</f>
        <v>1</v>
      </c>
      <c r="E148" s="2">
        <v>3</v>
      </c>
      <c r="F148" s="2">
        <v>18.64</v>
      </c>
      <c r="G148" s="2">
        <v>1.36</v>
      </c>
      <c r="H148" s="2">
        <f>$O$55+($E148*$O$56)+($F148*$O$57)</f>
        <v>2.9759637856037391</v>
      </c>
      <c r="I148" s="2">
        <f>(G148-H148)^2</f>
        <v>2.6113389563827667</v>
      </c>
    </row>
    <row r="149" spans="1:9" x14ac:dyDescent="0.3">
      <c r="A149" s="2" cm="1">
        <f t="array" ref="A149">_xlfn.IFS(tips!$A149="male",0,tips!A149="female",1)</f>
        <v>1</v>
      </c>
      <c r="B149" s="2" cm="1">
        <f t="array" ref="B149">_xlfn.IFS(tips!$B149="No",0,tips!$B149="yes",1)</f>
        <v>0</v>
      </c>
      <c r="C149" s="2" cm="1">
        <f t="array" ref="C149">_xlfn.IFS(tips!$C149="thur",0,tips!$C149="Fri",1,tips!$C149="Sat",2,tips!$C149="Sun",3)</f>
        <v>0</v>
      </c>
      <c r="D149" s="2" cm="1">
        <f t="array" ref="D149">_xlfn.IFS(tips!$D149="Dinner",0,tips!D149="lunch",1)</f>
        <v>1</v>
      </c>
      <c r="E149" s="2">
        <v>2</v>
      </c>
      <c r="F149" s="2">
        <v>11.87</v>
      </c>
      <c r="G149" s="2">
        <v>1.63</v>
      </c>
      <c r="H149" s="2">
        <f>$O$55+($E149*$O$56)+($F149*$O$57)</f>
        <v>2.1564623043474866</v>
      </c>
      <c r="I149" s="2">
        <f>(G149-H149)^2</f>
        <v>0.27716255789886579</v>
      </c>
    </row>
    <row r="150" spans="1:9" x14ac:dyDescent="0.3">
      <c r="A150" s="2" cm="1">
        <f t="array" ref="A150">_xlfn.IFS(tips!$A150="male",0,tips!A150="female",1)</f>
        <v>0</v>
      </c>
      <c r="B150" s="2" cm="1">
        <f t="array" ref="B150">_xlfn.IFS(tips!$B150="No",0,tips!$B150="yes",1)</f>
        <v>0</v>
      </c>
      <c r="C150" s="2" cm="1">
        <f t="array" ref="C150">_xlfn.IFS(tips!$C150="thur",0,tips!$C150="Fri",1,tips!$C150="Sat",2,tips!$C150="Sun",3)</f>
        <v>0</v>
      </c>
      <c r="D150" s="2" cm="1">
        <f t="array" ref="D150">_xlfn.IFS(tips!$D150="Dinner",0,tips!D150="lunch",1)</f>
        <v>1</v>
      </c>
      <c r="E150" s="2">
        <v>2</v>
      </c>
      <c r="F150" s="2">
        <v>9.7799999999999994</v>
      </c>
      <c r="G150" s="2">
        <v>1.73</v>
      </c>
      <c r="H150" s="2">
        <f>$O$55+($E150*$O$56)+($F150*$O$57)</f>
        <v>1.9628501484730183</v>
      </c>
      <c r="I150" s="2">
        <f>(G150-H150)^2</f>
        <v>5.4219191643906678E-2</v>
      </c>
    </row>
    <row r="151" spans="1:9" x14ac:dyDescent="0.3">
      <c r="A151" s="2" cm="1">
        <f t="array" ref="A151">_xlfn.IFS(tips!$A151="male",0,tips!A151="female",1)</f>
        <v>0</v>
      </c>
      <c r="B151" s="2" cm="1">
        <f t="array" ref="B151">_xlfn.IFS(tips!$B151="No",0,tips!$B151="yes",1)</f>
        <v>0</v>
      </c>
      <c r="C151" s="2" cm="1">
        <f t="array" ref="C151">_xlfn.IFS(tips!$C151="thur",0,tips!$C151="Fri",1,tips!$C151="Sat",2,tips!$C151="Sun",3)</f>
        <v>0</v>
      </c>
      <c r="D151" s="2" cm="1">
        <f t="array" ref="D151">_xlfn.IFS(tips!$D151="Dinner",0,tips!D151="lunch",1)</f>
        <v>1</v>
      </c>
      <c r="E151" s="2">
        <v>2</v>
      </c>
      <c r="F151" s="2">
        <v>7.51</v>
      </c>
      <c r="G151" s="2">
        <v>2</v>
      </c>
      <c r="H151" s="2">
        <f>$O$55+($E151*$O$56)+($F151*$O$57)</f>
        <v>1.752563261470605</v>
      </c>
      <c r="I151" s="2">
        <f>(G151-H151)^2</f>
        <v>6.122493957406417E-2</v>
      </c>
    </row>
    <row r="152" spans="1:9" x14ac:dyDescent="0.3">
      <c r="A152" s="2" cm="1">
        <f t="array" ref="A152">_xlfn.IFS(tips!$A152="male",0,tips!A152="female",1)</f>
        <v>0</v>
      </c>
      <c r="B152" s="2" cm="1">
        <f t="array" ref="B152">_xlfn.IFS(tips!$B152="No",0,tips!$B152="yes",1)</f>
        <v>0</v>
      </c>
      <c r="C152" s="2" cm="1">
        <f t="array" ref="C152">_xlfn.IFS(tips!$C152="thur",0,tips!$C152="Fri",1,tips!$C152="Sat",2,tips!$C152="Sun",3)</f>
        <v>3</v>
      </c>
      <c r="D152" s="2" cm="1">
        <f t="array" ref="D152">_xlfn.IFS(tips!$D152="Dinner",0,tips!D152="lunch",1)</f>
        <v>0</v>
      </c>
      <c r="E152" s="2">
        <v>2</v>
      </c>
      <c r="F152" s="2">
        <v>14.07</v>
      </c>
      <c r="G152" s="2">
        <v>2.5</v>
      </c>
      <c r="H152" s="2">
        <f>$O$55+($E152*$O$56)+($F152*$O$57)</f>
        <v>2.3602645736890322</v>
      </c>
      <c r="I152" s="2">
        <f>(G152-H152)^2</f>
        <v>1.9525989366307912E-2</v>
      </c>
    </row>
    <row r="153" spans="1:9" x14ac:dyDescent="0.3">
      <c r="A153" s="2" cm="1">
        <f t="array" ref="A153">_xlfn.IFS(tips!$A153="male",0,tips!A153="female",1)</f>
        <v>0</v>
      </c>
      <c r="B153" s="2" cm="1">
        <f t="array" ref="B153">_xlfn.IFS(tips!$B153="No",0,tips!$B153="yes",1)</f>
        <v>0</v>
      </c>
      <c r="C153" s="2" cm="1">
        <f t="array" ref="C153">_xlfn.IFS(tips!$C153="thur",0,tips!$C153="Fri",1,tips!$C153="Sat",2,tips!$C153="Sun",3)</f>
        <v>3</v>
      </c>
      <c r="D153" s="2" cm="1">
        <f t="array" ref="D153">_xlfn.IFS(tips!$D153="Dinner",0,tips!D153="lunch",1)</f>
        <v>0</v>
      </c>
      <c r="E153" s="2">
        <v>2</v>
      </c>
      <c r="F153" s="2">
        <v>13.13</v>
      </c>
      <c r="G153" s="2">
        <v>2</v>
      </c>
      <c r="H153" s="2">
        <f>$O$55+($E153*$O$56)+($F153*$O$57)</f>
        <v>2.2731854222430989</v>
      </c>
      <c r="I153" s="2">
        <f>(G153-H153)^2</f>
        <v>7.4630274926140258E-2</v>
      </c>
    </row>
    <row r="154" spans="1:9" x14ac:dyDescent="0.3">
      <c r="A154" s="2" cm="1">
        <f t="array" ref="A154">_xlfn.IFS(tips!$A154="male",0,tips!A154="female",1)</f>
        <v>0</v>
      </c>
      <c r="B154" s="2" cm="1">
        <f t="array" ref="B154">_xlfn.IFS(tips!$B154="No",0,tips!$B154="yes",1)</f>
        <v>0</v>
      </c>
      <c r="C154" s="2" cm="1">
        <f t="array" ref="C154">_xlfn.IFS(tips!$C154="thur",0,tips!$C154="Fri",1,tips!$C154="Sat",2,tips!$C154="Sun",3)</f>
        <v>3</v>
      </c>
      <c r="D154" s="2" cm="1">
        <f t="array" ref="D154">_xlfn.IFS(tips!$D154="Dinner",0,tips!D154="lunch",1)</f>
        <v>0</v>
      </c>
      <c r="E154" s="2">
        <v>3</v>
      </c>
      <c r="F154" s="2">
        <v>17.260000000000002</v>
      </c>
      <c r="G154" s="2">
        <v>2.74</v>
      </c>
      <c r="H154" s="2">
        <f>$O$55+($E154*$O$56)+($F154*$O$57)</f>
        <v>2.848124180289497</v>
      </c>
      <c r="I154" s="2">
        <f>(G154-H154)^2</f>
        <v>1.1690838363275603E-2</v>
      </c>
    </row>
    <row r="155" spans="1:9" x14ac:dyDescent="0.3">
      <c r="A155" s="2" cm="1">
        <f t="array" ref="A155">_xlfn.IFS(tips!$A155="male",0,tips!A155="female",1)</f>
        <v>0</v>
      </c>
      <c r="B155" s="2" cm="1">
        <f t="array" ref="B155">_xlfn.IFS(tips!$B155="No",0,tips!$B155="yes",1)</f>
        <v>0</v>
      </c>
      <c r="C155" s="2" cm="1">
        <f t="array" ref="C155">_xlfn.IFS(tips!$C155="thur",0,tips!$C155="Fri",1,tips!$C155="Sat",2,tips!$C155="Sun",3)</f>
        <v>3</v>
      </c>
      <c r="D155" s="2" cm="1">
        <f t="array" ref="D155">_xlfn.IFS(tips!$D155="Dinner",0,tips!D155="lunch",1)</f>
        <v>0</v>
      </c>
      <c r="E155" s="2">
        <v>4</v>
      </c>
      <c r="F155" s="2">
        <v>24.55</v>
      </c>
      <c r="G155" s="2">
        <v>2</v>
      </c>
      <c r="H155" s="2">
        <f>$O$55+($E155*$O$56)+($F155*$O$57)</f>
        <v>3.7157971070264781</v>
      </c>
      <c r="I155" s="2">
        <f>(G155-H155)^2</f>
        <v>2.9439597124804315</v>
      </c>
    </row>
    <row r="156" spans="1:9" x14ac:dyDescent="0.3">
      <c r="A156" s="2" cm="1">
        <f t="array" ref="A156">_xlfn.IFS(tips!$A156="male",0,tips!A156="female",1)</f>
        <v>0</v>
      </c>
      <c r="B156" s="2" cm="1">
        <f t="array" ref="B156">_xlfn.IFS(tips!$B156="No",0,tips!$B156="yes",1)</f>
        <v>0</v>
      </c>
      <c r="C156" s="2" cm="1">
        <f t="array" ref="C156">_xlfn.IFS(tips!$C156="thur",0,tips!$C156="Fri",1,tips!$C156="Sat",2,tips!$C156="Sun",3)</f>
        <v>3</v>
      </c>
      <c r="D156" s="2" cm="1">
        <f t="array" ref="D156">_xlfn.IFS(tips!$D156="Dinner",0,tips!D156="lunch",1)</f>
        <v>0</v>
      </c>
      <c r="E156" s="2">
        <v>4</v>
      </c>
      <c r="F156" s="2">
        <v>19.77</v>
      </c>
      <c r="G156" s="2">
        <v>2</v>
      </c>
      <c r="H156" s="2">
        <f>$O$55+($E156*$O$56)+($F156*$O$57)</f>
        <v>3.2729903581843924</v>
      </c>
      <c r="I156" s="2">
        <f>(G156-H156)^2</f>
        <v>1.6205044520304277</v>
      </c>
    </row>
    <row r="157" spans="1:9" x14ac:dyDescent="0.3">
      <c r="A157" s="2" cm="1">
        <f t="array" ref="A157">_xlfn.IFS(tips!$A157="male",0,tips!A157="female",1)</f>
        <v>1</v>
      </c>
      <c r="B157" s="2" cm="1">
        <f t="array" ref="B157">_xlfn.IFS(tips!$B157="No",0,tips!$B157="yes",1)</f>
        <v>0</v>
      </c>
      <c r="C157" s="2" cm="1">
        <f t="array" ref="C157">_xlfn.IFS(tips!$C157="thur",0,tips!$C157="Fri",1,tips!$C157="Sat",2,tips!$C157="Sun",3)</f>
        <v>3</v>
      </c>
      <c r="D157" s="2" cm="1">
        <f t="array" ref="D157">_xlfn.IFS(tips!$D157="Dinner",0,tips!D157="lunch",1)</f>
        <v>0</v>
      </c>
      <c r="E157" s="2">
        <v>5</v>
      </c>
      <c r="F157" s="2">
        <v>29.85</v>
      </c>
      <c r="G157" s="2">
        <v>5.14</v>
      </c>
      <c r="H157" s="2">
        <f>$O$55+($E157*$O$56)+($F157*$O$57)</f>
        <v>4.399121617404516</v>
      </c>
      <c r="I157" s="2">
        <f>(G157-H157)^2</f>
        <v>0.54890077779729984</v>
      </c>
    </row>
    <row r="158" spans="1:9" x14ac:dyDescent="0.3">
      <c r="A158" s="2" cm="1">
        <f t="array" ref="A158">_xlfn.IFS(tips!$A158="male",0,tips!A158="female",1)</f>
        <v>0</v>
      </c>
      <c r="B158" s="2" cm="1">
        <f t="array" ref="B158">_xlfn.IFS(tips!$B158="No",0,tips!$B158="yes",1)</f>
        <v>0</v>
      </c>
      <c r="C158" s="2" cm="1">
        <f t="array" ref="C158">_xlfn.IFS(tips!$C158="thur",0,tips!$C158="Fri",1,tips!$C158="Sat",2,tips!$C158="Sun",3)</f>
        <v>3</v>
      </c>
      <c r="D158" s="2" cm="1">
        <f t="array" ref="D158">_xlfn.IFS(tips!$D158="Dinner",0,tips!D158="lunch",1)</f>
        <v>0</v>
      </c>
      <c r="E158" s="2">
        <v>6</v>
      </c>
      <c r="F158" s="2">
        <v>48.17</v>
      </c>
      <c r="G158" s="2">
        <v>5</v>
      </c>
      <c r="H158" s="2">
        <f>$O$55+($E158*$O$56)+($F158*$O$57)</f>
        <v>6.2885850127038836</v>
      </c>
      <c r="I158" s="2">
        <f>(G158-H158)^2</f>
        <v>1.6604513349650678</v>
      </c>
    </row>
    <row r="159" spans="1:9" x14ac:dyDescent="0.3">
      <c r="A159" s="2" cm="1">
        <f t="array" ref="A159">_xlfn.IFS(tips!$A159="male",0,tips!A159="female",1)</f>
        <v>1</v>
      </c>
      <c r="B159" s="2" cm="1">
        <f t="array" ref="B159">_xlfn.IFS(tips!$B159="No",0,tips!$B159="yes",1)</f>
        <v>0</v>
      </c>
      <c r="C159" s="2" cm="1">
        <f t="array" ref="C159">_xlfn.IFS(tips!$C159="thur",0,tips!$C159="Fri",1,tips!$C159="Sat",2,tips!$C159="Sun",3)</f>
        <v>3</v>
      </c>
      <c r="D159" s="2" cm="1">
        <f t="array" ref="D159">_xlfn.IFS(tips!$D159="Dinner",0,tips!D159="lunch",1)</f>
        <v>0</v>
      </c>
      <c r="E159" s="2">
        <v>4</v>
      </c>
      <c r="F159" s="2">
        <v>25</v>
      </c>
      <c r="G159" s="2">
        <v>3.75</v>
      </c>
      <c r="H159" s="2">
        <f>$O$55+($E159*$O$56)+($F159*$O$57)</f>
        <v>3.7574839348463396</v>
      </c>
      <c r="I159" s="2">
        <f>(G159-H159)^2</f>
        <v>5.6009280784255823E-5</v>
      </c>
    </row>
    <row r="160" spans="1:9" x14ac:dyDescent="0.3">
      <c r="A160" s="2" cm="1">
        <f t="array" ref="A160">_xlfn.IFS(tips!$A160="male",0,tips!A160="female",1)</f>
        <v>1</v>
      </c>
      <c r="B160" s="2" cm="1">
        <f t="array" ref="B160">_xlfn.IFS(tips!$B160="No",0,tips!$B160="yes",1)</f>
        <v>0</v>
      </c>
      <c r="C160" s="2" cm="1">
        <f t="array" ref="C160">_xlfn.IFS(tips!$C160="thur",0,tips!$C160="Fri",1,tips!$C160="Sat",2,tips!$C160="Sun",3)</f>
        <v>3</v>
      </c>
      <c r="D160" s="2" cm="1">
        <f t="array" ref="D160">_xlfn.IFS(tips!$D160="Dinner",0,tips!D160="lunch",1)</f>
        <v>0</v>
      </c>
      <c r="E160" s="2">
        <v>2</v>
      </c>
      <c r="F160" s="2">
        <v>13.39</v>
      </c>
      <c r="G160" s="2">
        <v>2.61</v>
      </c>
      <c r="H160" s="2">
        <f>$O$55+($E160*$O$56)+($F160*$O$57)</f>
        <v>2.2972711449834637</v>
      </c>
      <c r="I160" s="2">
        <f>(G160-H160)^2</f>
        <v>9.7799336759953684E-2</v>
      </c>
    </row>
    <row r="161" spans="1:9" x14ac:dyDescent="0.3">
      <c r="A161" s="2" cm="1">
        <f t="array" ref="A161">_xlfn.IFS(tips!$A161="male",0,tips!A161="female",1)</f>
        <v>0</v>
      </c>
      <c r="B161" s="2" cm="1">
        <f t="array" ref="B161">_xlfn.IFS(tips!$B161="No",0,tips!$B161="yes",1)</f>
        <v>0</v>
      </c>
      <c r="C161" s="2" cm="1">
        <f t="array" ref="C161">_xlfn.IFS(tips!$C161="thur",0,tips!$C161="Fri",1,tips!$C161="Sat",2,tips!$C161="Sun",3)</f>
        <v>3</v>
      </c>
      <c r="D161" s="2" cm="1">
        <f t="array" ref="D161">_xlfn.IFS(tips!$D161="Dinner",0,tips!D161="lunch",1)</f>
        <v>0</v>
      </c>
      <c r="E161" s="2">
        <v>4</v>
      </c>
      <c r="F161" s="2">
        <v>16.489999999999998</v>
      </c>
      <c r="G161" s="2">
        <v>2</v>
      </c>
      <c r="H161" s="2">
        <f>$O$55+($E161*$O$56)+($F161*$O$57)</f>
        <v>2.9691397020751786</v>
      </c>
      <c r="I161" s="2">
        <f>(G161-H161)^2</f>
        <v>0.93923176213836601</v>
      </c>
    </row>
    <row r="162" spans="1:9" x14ac:dyDescent="0.3">
      <c r="A162" s="2" cm="1">
        <f t="array" ref="A162">_xlfn.IFS(tips!$A162="male",0,tips!A162="female",1)</f>
        <v>0</v>
      </c>
      <c r="B162" s="2" cm="1">
        <f t="array" ref="B162">_xlfn.IFS(tips!$B162="No",0,tips!$B162="yes",1)</f>
        <v>0</v>
      </c>
      <c r="C162" s="2" cm="1">
        <f t="array" ref="C162">_xlfn.IFS(tips!$C162="thur",0,tips!$C162="Fri",1,tips!$C162="Sat",2,tips!$C162="Sun",3)</f>
        <v>3</v>
      </c>
      <c r="D162" s="2" cm="1">
        <f t="array" ref="D162">_xlfn.IFS(tips!$D162="Dinner",0,tips!D162="lunch",1)</f>
        <v>0</v>
      </c>
      <c r="E162" s="2">
        <v>4</v>
      </c>
      <c r="F162" s="2">
        <v>21.5</v>
      </c>
      <c r="G162" s="2">
        <v>3.5</v>
      </c>
      <c r="H162" s="2">
        <f>$O$55+($E162*$O$56)+($F162*$O$57)</f>
        <v>3.4332530518029714</v>
      </c>
      <c r="I162" s="2">
        <f>(G162-H162)^2</f>
        <v>4.4551550936168249E-3</v>
      </c>
    </row>
    <row r="163" spans="1:9" x14ac:dyDescent="0.3">
      <c r="A163" s="2" cm="1">
        <f t="array" ref="A163">_xlfn.IFS(tips!$A163="male",0,tips!A163="female",1)</f>
        <v>0</v>
      </c>
      <c r="B163" s="2" cm="1">
        <f t="array" ref="B163">_xlfn.IFS(tips!$B163="No",0,tips!$B163="yes",1)</f>
        <v>0</v>
      </c>
      <c r="C163" s="2" cm="1">
        <f t="array" ref="C163">_xlfn.IFS(tips!$C163="thur",0,tips!$C163="Fri",1,tips!$C163="Sat",2,tips!$C163="Sun",3)</f>
        <v>3</v>
      </c>
      <c r="D163" s="2" cm="1">
        <f t="array" ref="D163">_xlfn.IFS(tips!$D163="Dinner",0,tips!D163="lunch",1)</f>
        <v>0</v>
      </c>
      <c r="E163" s="2">
        <v>2</v>
      </c>
      <c r="F163" s="2">
        <v>12.66</v>
      </c>
      <c r="G163" s="2">
        <v>2.5</v>
      </c>
      <c r="H163" s="2">
        <f>$O$55+($E163*$O$56)+($F163*$O$57)</f>
        <v>2.2296458465201328</v>
      </c>
      <c r="I163" s="2">
        <f>(G163-H163)^2</f>
        <v>7.3091368303815615E-2</v>
      </c>
    </row>
    <row r="164" spans="1:9" x14ac:dyDescent="0.3">
      <c r="A164" s="2" cm="1">
        <f t="array" ref="A164">_xlfn.IFS(tips!$A164="male",0,tips!A164="female",1)</f>
        <v>1</v>
      </c>
      <c r="B164" s="2" cm="1">
        <f t="array" ref="B164">_xlfn.IFS(tips!$B164="No",0,tips!$B164="yes",1)</f>
        <v>0</v>
      </c>
      <c r="C164" s="2" cm="1">
        <f t="array" ref="C164">_xlfn.IFS(tips!$C164="thur",0,tips!$C164="Fri",1,tips!$C164="Sat",2,tips!$C164="Sun",3)</f>
        <v>3</v>
      </c>
      <c r="D164" s="2" cm="1">
        <f t="array" ref="D164">_xlfn.IFS(tips!$D164="Dinner",0,tips!D164="lunch",1)</f>
        <v>0</v>
      </c>
      <c r="E164" s="2">
        <v>3</v>
      </c>
      <c r="F164" s="2">
        <v>16.21</v>
      </c>
      <c r="G164" s="2">
        <v>2</v>
      </c>
      <c r="H164" s="2">
        <f>$O$55+($E164*$O$56)+($F164*$O$57)</f>
        <v>2.7508549153764865</v>
      </c>
      <c r="I164" s="2">
        <f>(G164-H164)^2</f>
        <v>0.56378310394503073</v>
      </c>
    </row>
    <row r="165" spans="1:9" x14ac:dyDescent="0.3">
      <c r="A165" s="2" cm="1">
        <f t="array" ref="A165">_xlfn.IFS(tips!$A165="male",0,tips!A165="female",1)</f>
        <v>0</v>
      </c>
      <c r="B165" s="2" cm="1">
        <f t="array" ref="B165">_xlfn.IFS(tips!$B165="No",0,tips!$B165="yes",1)</f>
        <v>0</v>
      </c>
      <c r="C165" s="2" cm="1">
        <f t="array" ref="C165">_xlfn.IFS(tips!$C165="thur",0,tips!$C165="Fri",1,tips!$C165="Sat",2,tips!$C165="Sun",3)</f>
        <v>3</v>
      </c>
      <c r="D165" s="2" cm="1">
        <f t="array" ref="D165">_xlfn.IFS(tips!$D165="Dinner",0,tips!D165="lunch",1)</f>
        <v>0</v>
      </c>
      <c r="E165" s="2">
        <v>2</v>
      </c>
      <c r="F165" s="2">
        <v>13.81</v>
      </c>
      <c r="G165" s="2">
        <v>2</v>
      </c>
      <c r="H165" s="2">
        <f>$O$55+($E165*$O$56)+($F165*$O$57)</f>
        <v>2.3361788509486678</v>
      </c>
      <c r="I165" s="2">
        <f>(G165-H165)^2</f>
        <v>0.11301621982516663</v>
      </c>
    </row>
    <row r="166" spans="1:9" x14ac:dyDescent="0.3">
      <c r="A166" s="2" cm="1">
        <f t="array" ref="A166">_xlfn.IFS(tips!$A166="male",0,tips!A166="female",1)</f>
        <v>1</v>
      </c>
      <c r="B166" s="2" cm="1">
        <f t="array" ref="B166">_xlfn.IFS(tips!$B166="No",0,tips!$B166="yes",1)</f>
        <v>1</v>
      </c>
      <c r="C166" s="2" cm="1">
        <f t="array" ref="C166">_xlfn.IFS(tips!$C166="thur",0,tips!$C166="Fri",1,tips!$C166="Sat",2,tips!$C166="Sun",3)</f>
        <v>3</v>
      </c>
      <c r="D166" s="2" cm="1">
        <f t="array" ref="D166">_xlfn.IFS(tips!$D166="Dinner",0,tips!D166="lunch",1)</f>
        <v>0</v>
      </c>
      <c r="E166" s="2">
        <v>2</v>
      </c>
      <c r="F166" s="2">
        <v>17.510000000000002</v>
      </c>
      <c r="G166" s="2">
        <v>3</v>
      </c>
      <c r="H166" s="2">
        <f>$O$55+($E166*$O$56)+($F166*$O$57)</f>
        <v>2.6789372130230857</v>
      </c>
      <c r="I166" s="2">
        <f>(G166-H166)^2</f>
        <v>0.10308131318138343</v>
      </c>
    </row>
    <row r="167" spans="1:9" x14ac:dyDescent="0.3">
      <c r="A167" s="2" cm="1">
        <f t="array" ref="A167">_xlfn.IFS(tips!$A167="male",0,tips!A167="female",1)</f>
        <v>0</v>
      </c>
      <c r="B167" s="2" cm="1">
        <f t="array" ref="B167">_xlfn.IFS(tips!$B167="No",0,tips!$B167="yes",1)</f>
        <v>0</v>
      </c>
      <c r="C167" s="2" cm="1">
        <f t="array" ref="C167">_xlfn.IFS(tips!$C167="thur",0,tips!$C167="Fri",1,tips!$C167="Sat",2,tips!$C167="Sun",3)</f>
        <v>3</v>
      </c>
      <c r="D167" s="2" cm="1">
        <f t="array" ref="D167">_xlfn.IFS(tips!$D167="Dinner",0,tips!D167="lunch",1)</f>
        <v>0</v>
      </c>
      <c r="E167" s="2">
        <v>3</v>
      </c>
      <c r="F167" s="2">
        <v>24.52</v>
      </c>
      <c r="G167" s="2">
        <v>3.48</v>
      </c>
      <c r="H167" s="2">
        <f>$O$55+($E167*$O$56)+($F167*$O$57)</f>
        <v>3.5206716691165978</v>
      </c>
      <c r="I167" s="2">
        <f>(G167-H167)^2</f>
        <v>1.654184668730016E-3</v>
      </c>
    </row>
    <row r="168" spans="1:9" x14ac:dyDescent="0.3">
      <c r="A168" s="2" cm="1">
        <f t="array" ref="A168">_xlfn.IFS(tips!$A168="male",0,tips!A168="female",1)</f>
        <v>0</v>
      </c>
      <c r="B168" s="2" cm="1">
        <f t="array" ref="B168">_xlfn.IFS(tips!$B168="No",0,tips!$B168="yes",1)</f>
        <v>0</v>
      </c>
      <c r="C168" s="2" cm="1">
        <f t="array" ref="C168">_xlfn.IFS(tips!$C168="thur",0,tips!$C168="Fri",1,tips!$C168="Sat",2,tips!$C168="Sun",3)</f>
        <v>3</v>
      </c>
      <c r="D168" s="2" cm="1">
        <f t="array" ref="D168">_xlfn.IFS(tips!$D168="Dinner",0,tips!D168="lunch",1)</f>
        <v>0</v>
      </c>
      <c r="E168" s="2">
        <v>2</v>
      </c>
      <c r="F168" s="2">
        <v>20.76</v>
      </c>
      <c r="G168" s="2">
        <v>2.2400000000000002</v>
      </c>
      <c r="H168" s="2">
        <f>$O$55+($E168*$O$56)+($F168*$O$57)</f>
        <v>2.9800087472776418</v>
      </c>
      <c r="I168" s="2">
        <f>(G168-H168)^2</f>
        <v>0.54761294604742439</v>
      </c>
    </row>
    <row r="169" spans="1:9" x14ac:dyDescent="0.3">
      <c r="A169" s="2" cm="1">
        <f t="array" ref="A169">_xlfn.IFS(tips!$A169="male",0,tips!A169="female",1)</f>
        <v>0</v>
      </c>
      <c r="B169" s="2" cm="1">
        <f t="array" ref="B169">_xlfn.IFS(tips!$B169="No",0,tips!$B169="yes",1)</f>
        <v>0</v>
      </c>
      <c r="C169" s="2" cm="1">
        <f t="array" ref="C169">_xlfn.IFS(tips!$C169="thur",0,tips!$C169="Fri",1,tips!$C169="Sat",2,tips!$C169="Sun",3)</f>
        <v>3</v>
      </c>
      <c r="D169" s="2" cm="1">
        <f t="array" ref="D169">_xlfn.IFS(tips!$D169="Dinner",0,tips!D169="lunch",1)</f>
        <v>0</v>
      </c>
      <c r="E169" s="2">
        <v>4</v>
      </c>
      <c r="F169" s="2">
        <v>31.71</v>
      </c>
      <c r="G169" s="2">
        <v>4.5</v>
      </c>
      <c r="H169" s="2">
        <f>$O$55+($E169*$O$56)+($F169*$O$57)</f>
        <v>4.3790808563380548</v>
      </c>
      <c r="I169" s="2">
        <f>(G169-H169)^2</f>
        <v>1.4621439303938149E-2</v>
      </c>
    </row>
    <row r="170" spans="1:9" x14ac:dyDescent="0.3">
      <c r="A170" s="2" cm="1">
        <f t="array" ref="A170">_xlfn.IFS(tips!$A170="male",0,tips!A170="female",1)</f>
        <v>1</v>
      </c>
      <c r="B170" s="2" cm="1">
        <f t="array" ref="B170">_xlfn.IFS(tips!$B170="No",0,tips!$B170="yes",1)</f>
        <v>1</v>
      </c>
      <c r="C170" s="2" cm="1">
        <f t="array" ref="C170">_xlfn.IFS(tips!$C170="thur",0,tips!$C170="Fri",1,tips!$C170="Sat",2,tips!$C170="Sun",3)</f>
        <v>2</v>
      </c>
      <c r="D170" s="2" cm="1">
        <f t="array" ref="D170">_xlfn.IFS(tips!$D170="Dinner",0,tips!D170="lunch",1)</f>
        <v>0</v>
      </c>
      <c r="E170" s="2">
        <v>2</v>
      </c>
      <c r="F170" s="2">
        <v>10.59</v>
      </c>
      <c r="G170" s="2">
        <v>1.61</v>
      </c>
      <c r="H170" s="2">
        <f>$O$55+($E170*$O$56)+($F170*$O$57)</f>
        <v>2.0378864385487692</v>
      </c>
      <c r="I170" s="2">
        <f>(G170-H170)^2</f>
        <v>0.18308680429394952</v>
      </c>
    </row>
    <row r="171" spans="1:9" x14ac:dyDescent="0.3">
      <c r="A171" s="2" cm="1">
        <f t="array" ref="A171">_xlfn.IFS(tips!$A171="male",0,tips!A171="female",1)</f>
        <v>1</v>
      </c>
      <c r="B171" s="2" cm="1">
        <f t="array" ref="B171">_xlfn.IFS(tips!$B171="No",0,tips!$B171="yes",1)</f>
        <v>1</v>
      </c>
      <c r="C171" s="2" cm="1">
        <f t="array" ref="C171">_xlfn.IFS(tips!$C171="thur",0,tips!$C171="Fri",1,tips!$C171="Sat",2,tips!$C171="Sun",3)</f>
        <v>2</v>
      </c>
      <c r="D171" s="2" cm="1">
        <f t="array" ref="D171">_xlfn.IFS(tips!$D171="Dinner",0,tips!D171="lunch",1)</f>
        <v>0</v>
      </c>
      <c r="E171" s="2">
        <v>2</v>
      </c>
      <c r="F171" s="2">
        <v>10.63</v>
      </c>
      <c r="G171" s="2">
        <v>2</v>
      </c>
      <c r="H171" s="2">
        <f>$O$55+($E171*$O$56)+($F171*$O$57)</f>
        <v>2.0415919343549791</v>
      </c>
      <c r="I171" s="2">
        <f>(G171-H171)^2</f>
        <v>1.7298890033888906E-3</v>
      </c>
    </row>
    <row r="172" spans="1:9" x14ac:dyDescent="0.3">
      <c r="A172" s="2" cm="1">
        <f t="array" ref="A172">_xlfn.IFS(tips!$A172="male",0,tips!A172="female",1)</f>
        <v>0</v>
      </c>
      <c r="B172" s="2" cm="1">
        <f t="array" ref="B172">_xlfn.IFS(tips!$B172="No",0,tips!$B172="yes",1)</f>
        <v>1</v>
      </c>
      <c r="C172" s="2" cm="1">
        <f t="array" ref="C172">_xlfn.IFS(tips!$C172="thur",0,tips!$C172="Fri",1,tips!$C172="Sat",2,tips!$C172="Sun",3)</f>
        <v>2</v>
      </c>
      <c r="D172" s="2" cm="1">
        <f t="array" ref="D172">_xlfn.IFS(tips!$D172="Dinner",0,tips!D172="lunch",1)</f>
        <v>0</v>
      </c>
      <c r="E172" s="2">
        <v>3</v>
      </c>
      <c r="F172" s="2">
        <v>50.81</v>
      </c>
      <c r="G172" s="2">
        <v>10</v>
      </c>
      <c r="H172" s="2">
        <f>$O$55+($E172*$O$56)+($F172*$O$57)</f>
        <v>5.956108787748069</v>
      </c>
      <c r="I172" s="2">
        <f>(G172-H172)^2</f>
        <v>16.353056136528391</v>
      </c>
    </row>
    <row r="173" spans="1:9" x14ac:dyDescent="0.3">
      <c r="A173" s="2" cm="1">
        <f t="array" ref="A173">_xlfn.IFS(tips!$A173="male",0,tips!A173="female",1)</f>
        <v>0</v>
      </c>
      <c r="B173" s="2" cm="1">
        <f t="array" ref="B173">_xlfn.IFS(tips!$B173="No",0,tips!$B173="yes",1)</f>
        <v>1</v>
      </c>
      <c r="C173" s="2" cm="1">
        <f t="array" ref="C173">_xlfn.IFS(tips!$C173="thur",0,tips!$C173="Fri",1,tips!$C173="Sat",2,tips!$C173="Sun",3)</f>
        <v>2</v>
      </c>
      <c r="D173" s="2" cm="1">
        <f t="array" ref="D173">_xlfn.IFS(tips!$D173="Dinner",0,tips!D173="lunch",1)</f>
        <v>0</v>
      </c>
      <c r="E173" s="2">
        <v>2</v>
      </c>
      <c r="F173" s="2">
        <v>15.81</v>
      </c>
      <c r="G173" s="2">
        <v>3.16</v>
      </c>
      <c r="H173" s="2">
        <f>$O$55+($E173*$O$56)+($F173*$O$57)</f>
        <v>2.5214536412591642</v>
      </c>
      <c r="I173" s="2">
        <f>(G173-H173)^2</f>
        <v>0.40774145226118041</v>
      </c>
    </row>
    <row r="174" spans="1:9" x14ac:dyDescent="0.3">
      <c r="A174" s="2" cm="1">
        <f t="array" ref="A174">_xlfn.IFS(tips!$A174="male",0,tips!A174="female",1)</f>
        <v>0</v>
      </c>
      <c r="B174" s="2" cm="1">
        <f t="array" ref="B174">_xlfn.IFS(tips!$B174="No",0,tips!$B174="yes",1)</f>
        <v>1</v>
      </c>
      <c r="C174" s="2" cm="1">
        <f t="array" ref="C174">_xlfn.IFS(tips!$C174="thur",0,tips!$C174="Fri",1,tips!$C174="Sat",2,tips!$C174="Sun",3)</f>
        <v>3</v>
      </c>
      <c r="D174" s="2" cm="1">
        <f t="array" ref="D174">_xlfn.IFS(tips!$D174="Dinner",0,tips!D174="lunch",1)</f>
        <v>0</v>
      </c>
      <c r="E174" s="2">
        <v>2</v>
      </c>
      <c r="F174" s="2">
        <v>7.25</v>
      </c>
      <c r="G174" s="2">
        <v>5.15</v>
      </c>
      <c r="H174" s="2">
        <f>$O$55+($E174*$O$56)+($F174*$O$57)</f>
        <v>1.7284775387302407</v>
      </c>
      <c r="I174" s="2">
        <f>(G174-H174)^2</f>
        <v>11.706815952973473</v>
      </c>
    </row>
    <row r="175" spans="1:9" x14ac:dyDescent="0.3">
      <c r="A175" s="2" cm="1">
        <f t="array" ref="A175">_xlfn.IFS(tips!$A175="male",0,tips!A175="female",1)</f>
        <v>0</v>
      </c>
      <c r="B175" s="2" cm="1">
        <f t="array" ref="B175">_xlfn.IFS(tips!$B175="No",0,tips!$B175="yes",1)</f>
        <v>1</v>
      </c>
      <c r="C175" s="2" cm="1">
        <f t="array" ref="C175">_xlfn.IFS(tips!$C175="thur",0,tips!$C175="Fri",1,tips!$C175="Sat",2,tips!$C175="Sun",3)</f>
        <v>3</v>
      </c>
      <c r="D175" s="2" cm="1">
        <f t="array" ref="D175">_xlfn.IFS(tips!$D175="Dinner",0,tips!D175="lunch",1)</f>
        <v>0</v>
      </c>
      <c r="E175" s="2">
        <v>2</v>
      </c>
      <c r="F175" s="2">
        <v>31.85</v>
      </c>
      <c r="G175" s="2">
        <v>3.18</v>
      </c>
      <c r="H175" s="2">
        <f>$O$55+($E175*$O$56)+($F175*$O$57)</f>
        <v>4.0073574595493424</v>
      </c>
      <c r="I175" s="2">
        <f>(G175-H175)^2</f>
        <v>0.68452036587194154</v>
      </c>
    </row>
    <row r="176" spans="1:9" x14ac:dyDescent="0.3">
      <c r="A176" s="2" cm="1">
        <f t="array" ref="A176">_xlfn.IFS(tips!$A176="male",0,tips!A176="female",1)</f>
        <v>0</v>
      </c>
      <c r="B176" s="2" cm="1">
        <f t="array" ref="B176">_xlfn.IFS(tips!$B176="No",0,tips!$B176="yes",1)</f>
        <v>1</v>
      </c>
      <c r="C176" s="2" cm="1">
        <f t="array" ref="C176">_xlfn.IFS(tips!$C176="thur",0,tips!$C176="Fri",1,tips!$C176="Sat",2,tips!$C176="Sun",3)</f>
        <v>3</v>
      </c>
      <c r="D176" s="2" cm="1">
        <f t="array" ref="D176">_xlfn.IFS(tips!$D176="Dinner",0,tips!D176="lunch",1)</f>
        <v>0</v>
      </c>
      <c r="E176" s="2">
        <v>2</v>
      </c>
      <c r="F176" s="2">
        <v>16.82</v>
      </c>
      <c r="G176" s="2">
        <v>4</v>
      </c>
      <c r="H176" s="2">
        <f>$O$55+($E176*$O$56)+($F176*$O$57)</f>
        <v>2.6150174103659642</v>
      </c>
      <c r="I176" s="2">
        <f>(G176-H176)^2</f>
        <v>1.9181767735894</v>
      </c>
    </row>
    <row r="177" spans="1:9" x14ac:dyDescent="0.3">
      <c r="A177" s="2" cm="1">
        <f t="array" ref="A177">_xlfn.IFS(tips!$A177="male",0,tips!A177="female",1)</f>
        <v>0</v>
      </c>
      <c r="B177" s="2" cm="1">
        <f t="array" ref="B177">_xlfn.IFS(tips!$B177="No",0,tips!$B177="yes",1)</f>
        <v>1</v>
      </c>
      <c r="C177" s="2" cm="1">
        <f t="array" ref="C177">_xlfn.IFS(tips!$C177="thur",0,tips!$C177="Fri",1,tips!$C177="Sat",2,tips!$C177="Sun",3)</f>
        <v>3</v>
      </c>
      <c r="D177" s="2" cm="1">
        <f t="array" ref="D177">_xlfn.IFS(tips!$D177="Dinner",0,tips!D177="lunch",1)</f>
        <v>0</v>
      </c>
      <c r="E177" s="2">
        <v>2</v>
      </c>
      <c r="F177" s="2">
        <v>32.9</v>
      </c>
      <c r="G177" s="2">
        <v>3.11</v>
      </c>
      <c r="H177" s="2">
        <f>$O$55+($E177*$O$56)+($F177*$O$57)</f>
        <v>4.1046267244623529</v>
      </c>
      <c r="I177" s="2">
        <f>(G177-H177)^2</f>
        <v>0.98928232101470948</v>
      </c>
    </row>
    <row r="178" spans="1:9" x14ac:dyDescent="0.3">
      <c r="A178" s="2" cm="1">
        <f t="array" ref="A178">_xlfn.IFS(tips!$A178="male",0,tips!A178="female",1)</f>
        <v>0</v>
      </c>
      <c r="B178" s="2" cm="1">
        <f t="array" ref="B178">_xlfn.IFS(tips!$B178="No",0,tips!$B178="yes",1)</f>
        <v>1</v>
      </c>
      <c r="C178" s="2" cm="1">
        <f t="array" ref="C178">_xlfn.IFS(tips!$C178="thur",0,tips!$C178="Fri",1,tips!$C178="Sat",2,tips!$C178="Sun",3)</f>
        <v>3</v>
      </c>
      <c r="D178" s="2" cm="1">
        <f t="array" ref="D178">_xlfn.IFS(tips!$D178="Dinner",0,tips!D178="lunch",1)</f>
        <v>0</v>
      </c>
      <c r="E178" s="2">
        <v>2</v>
      </c>
      <c r="F178" s="2">
        <v>17.89</v>
      </c>
      <c r="G178" s="2">
        <v>2</v>
      </c>
      <c r="H178" s="2">
        <f>$O$55+($E178*$O$56)+($F178*$O$57)</f>
        <v>2.7141394231820799</v>
      </c>
      <c r="I178" s="2">
        <f>(G178-H178)^2</f>
        <v>0.50999511574283385</v>
      </c>
    </row>
    <row r="179" spans="1:9" x14ac:dyDescent="0.3">
      <c r="A179" s="2" cm="1">
        <f t="array" ref="A179">_xlfn.IFS(tips!$A179="male",0,tips!A179="female",1)</f>
        <v>0</v>
      </c>
      <c r="B179" s="2" cm="1">
        <f t="array" ref="B179">_xlfn.IFS(tips!$B179="No",0,tips!$B179="yes",1)</f>
        <v>1</v>
      </c>
      <c r="C179" s="2" cm="1">
        <f t="array" ref="C179">_xlfn.IFS(tips!$C179="thur",0,tips!$C179="Fri",1,tips!$C179="Sat",2,tips!$C179="Sun",3)</f>
        <v>3</v>
      </c>
      <c r="D179" s="2" cm="1">
        <f t="array" ref="D179">_xlfn.IFS(tips!$D179="Dinner",0,tips!D179="lunch",1)</f>
        <v>0</v>
      </c>
      <c r="E179" s="2">
        <v>2</v>
      </c>
      <c r="F179" s="2">
        <v>14.48</v>
      </c>
      <c r="G179" s="2">
        <v>2</v>
      </c>
      <c r="H179" s="2">
        <f>$O$55+($E179*$O$56)+($F179*$O$57)</f>
        <v>2.3982459057026841</v>
      </c>
      <c r="I179" s="2">
        <f>(G179-H179)^2</f>
        <v>0.15859980140895119</v>
      </c>
    </row>
    <row r="180" spans="1:9" x14ac:dyDescent="0.3">
      <c r="A180" s="2" cm="1">
        <f t="array" ref="A180">_xlfn.IFS(tips!$A180="male",0,tips!A180="female",1)</f>
        <v>1</v>
      </c>
      <c r="B180" s="2" cm="1">
        <f t="array" ref="B180">_xlfn.IFS(tips!$B180="No",0,tips!$B180="yes",1)</f>
        <v>1</v>
      </c>
      <c r="C180" s="2" cm="1">
        <f t="array" ref="C180">_xlfn.IFS(tips!$C180="thur",0,tips!$C180="Fri",1,tips!$C180="Sat",2,tips!$C180="Sun",3)</f>
        <v>3</v>
      </c>
      <c r="D180" s="2" cm="1">
        <f t="array" ref="D180">_xlfn.IFS(tips!$D180="Dinner",0,tips!D180="lunch",1)</f>
        <v>0</v>
      </c>
      <c r="E180" s="2">
        <v>2</v>
      </c>
      <c r="F180" s="2">
        <v>9.6</v>
      </c>
      <c r="G180" s="2">
        <v>4</v>
      </c>
      <c r="H180" s="2">
        <f>$O$55+($E180*$O$56)+($F180*$O$57)</f>
        <v>1.9461754173450736</v>
      </c>
      <c r="I180" s="2">
        <f>(G180-H180)^2</f>
        <v>4.2181954163176831</v>
      </c>
    </row>
    <row r="181" spans="1:9" x14ac:dyDescent="0.3">
      <c r="A181" s="2" cm="1">
        <f t="array" ref="A181">_xlfn.IFS(tips!$A181="male",0,tips!A181="female",1)</f>
        <v>0</v>
      </c>
      <c r="B181" s="2" cm="1">
        <f t="array" ref="B181">_xlfn.IFS(tips!$B181="No",0,tips!$B181="yes",1)</f>
        <v>1</v>
      </c>
      <c r="C181" s="2" cm="1">
        <f t="array" ref="C181">_xlfn.IFS(tips!$C181="thur",0,tips!$C181="Fri",1,tips!$C181="Sat",2,tips!$C181="Sun",3)</f>
        <v>3</v>
      </c>
      <c r="D181" s="2" cm="1">
        <f t="array" ref="D181">_xlfn.IFS(tips!$D181="Dinner",0,tips!D181="lunch",1)</f>
        <v>0</v>
      </c>
      <c r="E181" s="2">
        <v>2</v>
      </c>
      <c r="F181" s="2">
        <v>34.630000000000003</v>
      </c>
      <c r="G181" s="2">
        <v>3.55</v>
      </c>
      <c r="H181" s="2">
        <f>$O$55+($E181*$O$56)+($F181*$O$57)</f>
        <v>4.2648894180809318</v>
      </c>
      <c r="I181" s="2">
        <f>(G181-H181)^2</f>
        <v>0.51106688008409351</v>
      </c>
    </row>
    <row r="182" spans="1:9" x14ac:dyDescent="0.3">
      <c r="A182" s="2" cm="1">
        <f t="array" ref="A182">_xlfn.IFS(tips!$A182="male",0,tips!A182="female",1)</f>
        <v>0</v>
      </c>
      <c r="B182" s="2" cm="1">
        <f t="array" ref="B182">_xlfn.IFS(tips!$B182="No",0,tips!$B182="yes",1)</f>
        <v>1</v>
      </c>
      <c r="C182" s="2" cm="1">
        <f t="array" ref="C182">_xlfn.IFS(tips!$C182="thur",0,tips!$C182="Fri",1,tips!$C182="Sat",2,tips!$C182="Sun",3)</f>
        <v>3</v>
      </c>
      <c r="D182" s="2" cm="1">
        <f t="array" ref="D182">_xlfn.IFS(tips!$D182="Dinner",0,tips!D182="lunch",1)</f>
        <v>0</v>
      </c>
      <c r="E182" s="2">
        <v>4</v>
      </c>
      <c r="F182" s="2">
        <v>34.65</v>
      </c>
      <c r="G182" s="2">
        <v>3.68</v>
      </c>
      <c r="H182" s="2">
        <f>$O$55+($E182*$O$56)+($F182*$O$57)</f>
        <v>4.651434798094483</v>
      </c>
      <c r="I182" s="2">
        <f>(G182-H182)^2</f>
        <v>0.94368556694886863</v>
      </c>
    </row>
    <row r="183" spans="1:9" x14ac:dyDescent="0.3">
      <c r="A183" s="2" cm="1">
        <f t="array" ref="A183">_xlfn.IFS(tips!$A183="male",0,tips!A183="female",1)</f>
        <v>0</v>
      </c>
      <c r="B183" s="2" cm="1">
        <f t="array" ref="B183">_xlfn.IFS(tips!$B183="No",0,tips!$B183="yes",1)</f>
        <v>1</v>
      </c>
      <c r="C183" s="2" cm="1">
        <f t="array" ref="C183">_xlfn.IFS(tips!$C183="thur",0,tips!$C183="Fri",1,tips!$C183="Sat",2,tips!$C183="Sun",3)</f>
        <v>3</v>
      </c>
      <c r="D183" s="2" cm="1">
        <f t="array" ref="D183">_xlfn.IFS(tips!$D183="Dinner",0,tips!D183="lunch",1)</f>
        <v>0</v>
      </c>
      <c r="E183" s="2">
        <v>2</v>
      </c>
      <c r="F183" s="2">
        <v>23.33</v>
      </c>
      <c r="G183" s="2">
        <v>5.65</v>
      </c>
      <c r="H183" s="2">
        <f>$O$55+($E183*$O$56)+($F183*$O$57)</f>
        <v>3.2180868528266289</v>
      </c>
      <c r="I183" s="2">
        <f>(G183-H183)^2</f>
        <v>5.9142015553946923</v>
      </c>
    </row>
    <row r="184" spans="1:9" x14ac:dyDescent="0.3">
      <c r="A184" s="2" cm="1">
        <f t="array" ref="A184">_xlfn.IFS(tips!$A184="male",0,tips!A184="female",1)</f>
        <v>0</v>
      </c>
      <c r="B184" s="2" cm="1">
        <f t="array" ref="B184">_xlfn.IFS(tips!$B184="No",0,tips!$B184="yes",1)</f>
        <v>1</v>
      </c>
      <c r="C184" s="2" cm="1">
        <f t="array" ref="C184">_xlfn.IFS(tips!$C184="thur",0,tips!$C184="Fri",1,tips!$C184="Sat",2,tips!$C184="Sun",3)</f>
        <v>3</v>
      </c>
      <c r="D184" s="2" cm="1">
        <f t="array" ref="D184">_xlfn.IFS(tips!$D184="Dinner",0,tips!D184="lunch",1)</f>
        <v>0</v>
      </c>
      <c r="E184" s="2">
        <v>3</v>
      </c>
      <c r="F184" s="2">
        <v>45.35</v>
      </c>
      <c r="G184" s="2">
        <v>3.5</v>
      </c>
      <c r="H184" s="2">
        <f>$O$55+($E184*$O$56)+($F184*$O$57)</f>
        <v>5.4503086102004143</v>
      </c>
      <c r="I184" s="2">
        <f>(G184-H184)^2</f>
        <v>3.8037036750218718</v>
      </c>
    </row>
    <row r="185" spans="1:9" x14ac:dyDescent="0.3">
      <c r="A185" s="2" cm="1">
        <f t="array" ref="A185">_xlfn.IFS(tips!$A185="male",0,tips!A185="female",1)</f>
        <v>0</v>
      </c>
      <c r="B185" s="2" cm="1">
        <f t="array" ref="B185">_xlfn.IFS(tips!$B185="No",0,tips!$B185="yes",1)</f>
        <v>1</v>
      </c>
      <c r="C185" s="2" cm="1">
        <f t="array" ref="C185">_xlfn.IFS(tips!$C185="thur",0,tips!$C185="Fri",1,tips!$C185="Sat",2,tips!$C185="Sun",3)</f>
        <v>3</v>
      </c>
      <c r="D185" s="2" cm="1">
        <f t="array" ref="D185">_xlfn.IFS(tips!$D185="Dinner",0,tips!D185="lunch",1)</f>
        <v>0</v>
      </c>
      <c r="E185" s="2">
        <v>4</v>
      </c>
      <c r="F185" s="2">
        <v>23.17</v>
      </c>
      <c r="G185" s="2">
        <v>6.5</v>
      </c>
      <c r="H185" s="2">
        <f>$O$55+($E185*$O$56)+($F185*$O$57)</f>
        <v>3.587957501712236</v>
      </c>
      <c r="I185" s="2">
        <f>(G185-H185)^2</f>
        <v>8.4799915118340419</v>
      </c>
    </row>
    <row r="186" spans="1:9" x14ac:dyDescent="0.3">
      <c r="A186" s="2" cm="1">
        <f t="array" ref="A186">_xlfn.IFS(tips!$A186="male",0,tips!A186="female",1)</f>
        <v>0</v>
      </c>
      <c r="B186" s="2" cm="1">
        <f t="array" ref="B186">_xlfn.IFS(tips!$B186="No",0,tips!$B186="yes",1)</f>
        <v>1</v>
      </c>
      <c r="C186" s="2" cm="1">
        <f t="array" ref="C186">_xlfn.IFS(tips!$C186="thur",0,tips!$C186="Fri",1,tips!$C186="Sat",2,tips!$C186="Sun",3)</f>
        <v>3</v>
      </c>
      <c r="D186" s="2" cm="1">
        <f t="array" ref="D186">_xlfn.IFS(tips!$D186="Dinner",0,tips!D186="lunch",1)</f>
        <v>0</v>
      </c>
      <c r="E186" s="2">
        <v>2</v>
      </c>
      <c r="F186" s="2">
        <v>40.549999999999997</v>
      </c>
      <c r="G186" s="2">
        <v>3</v>
      </c>
      <c r="H186" s="2">
        <f>$O$55+($E186*$O$56)+($F186*$O$57)</f>
        <v>4.8133027974000004</v>
      </c>
      <c r="I186" s="2">
        <f>(G186-H186)^2</f>
        <v>3.2880670350586669</v>
      </c>
    </row>
    <row r="187" spans="1:9" x14ac:dyDescent="0.3">
      <c r="A187" s="2" cm="1">
        <f t="array" ref="A187">_xlfn.IFS(tips!$A187="male",0,tips!A187="female",1)</f>
        <v>0</v>
      </c>
      <c r="B187" s="2" cm="1">
        <f t="array" ref="B187">_xlfn.IFS(tips!$B187="No",0,tips!$B187="yes",1)</f>
        <v>0</v>
      </c>
      <c r="C187" s="2" cm="1">
        <f t="array" ref="C187">_xlfn.IFS(tips!$C187="thur",0,tips!$C187="Fri",1,tips!$C187="Sat",2,tips!$C187="Sun",3)</f>
        <v>3</v>
      </c>
      <c r="D187" s="2" cm="1">
        <f t="array" ref="D187">_xlfn.IFS(tips!$D187="Dinner",0,tips!D187="lunch",1)</f>
        <v>0</v>
      </c>
      <c r="E187" s="2">
        <v>5</v>
      </c>
      <c r="F187" s="2">
        <v>20.69</v>
      </c>
      <c r="G187" s="2">
        <v>5</v>
      </c>
      <c r="H187" s="2">
        <f>$O$55+($E187*$O$56)+($F187*$O$57)</f>
        <v>3.5505630777824444</v>
      </c>
      <c r="I187" s="2">
        <f>(G187-H187)^2</f>
        <v>2.1008673914875002</v>
      </c>
    </row>
    <row r="188" spans="1:9" x14ac:dyDescent="0.3">
      <c r="A188" s="2" cm="1">
        <f t="array" ref="A188">_xlfn.IFS(tips!$A188="male",0,tips!A188="female",1)</f>
        <v>1</v>
      </c>
      <c r="B188" s="2" cm="1">
        <f t="array" ref="B188">_xlfn.IFS(tips!$B188="No",0,tips!$B188="yes",1)</f>
        <v>1</v>
      </c>
      <c r="C188" s="2" cm="1">
        <f t="array" ref="C188">_xlfn.IFS(tips!$C188="thur",0,tips!$C188="Fri",1,tips!$C188="Sat",2,tips!$C188="Sun",3)</f>
        <v>3</v>
      </c>
      <c r="D188" s="2" cm="1">
        <f t="array" ref="D188">_xlfn.IFS(tips!$D188="Dinner",0,tips!D188="lunch",1)</f>
        <v>0</v>
      </c>
      <c r="E188" s="2">
        <v>3</v>
      </c>
      <c r="F188" s="2">
        <v>20.9</v>
      </c>
      <c r="G188" s="2">
        <v>3.5</v>
      </c>
      <c r="H188" s="2">
        <f>$O$55+($E188*$O$56)+($F188*$O$57)</f>
        <v>3.1853242986545993</v>
      </c>
      <c r="I188" s="2">
        <f>(G188-H188)^2</f>
        <v>9.9020797017219803E-2</v>
      </c>
    </row>
    <row r="189" spans="1:9" x14ac:dyDescent="0.3">
      <c r="A189" s="2" cm="1">
        <f t="array" ref="A189">_xlfn.IFS(tips!$A189="male",0,tips!A189="female",1)</f>
        <v>0</v>
      </c>
      <c r="B189" s="2" cm="1">
        <f t="array" ref="B189">_xlfn.IFS(tips!$B189="No",0,tips!$B189="yes",1)</f>
        <v>1</v>
      </c>
      <c r="C189" s="2" cm="1">
        <f t="array" ref="C189">_xlfn.IFS(tips!$C189="thur",0,tips!$C189="Fri",1,tips!$C189="Sat",2,tips!$C189="Sun",3)</f>
        <v>3</v>
      </c>
      <c r="D189" s="2" cm="1">
        <f t="array" ref="D189">_xlfn.IFS(tips!$D189="Dinner",0,tips!D189="lunch",1)</f>
        <v>0</v>
      </c>
      <c r="E189" s="2">
        <v>5</v>
      </c>
      <c r="F189" s="2">
        <v>30.46</v>
      </c>
      <c r="G189" s="2">
        <v>2</v>
      </c>
      <c r="H189" s="2">
        <f>$O$55+($E189*$O$56)+($F189*$O$57)</f>
        <v>4.4556304284492176</v>
      </c>
      <c r="I189" s="2">
        <f>(G189-H189)^2</f>
        <v>6.0301208011256886</v>
      </c>
    </row>
    <row r="190" spans="1:9" x14ac:dyDescent="0.3">
      <c r="A190" s="2" cm="1">
        <f t="array" ref="A190">_xlfn.IFS(tips!$A190="male",0,tips!A190="female",1)</f>
        <v>1</v>
      </c>
      <c r="B190" s="2" cm="1">
        <f t="array" ref="B190">_xlfn.IFS(tips!$B190="No",0,tips!$B190="yes",1)</f>
        <v>1</v>
      </c>
      <c r="C190" s="2" cm="1">
        <f t="array" ref="C190">_xlfn.IFS(tips!$C190="thur",0,tips!$C190="Fri",1,tips!$C190="Sat",2,tips!$C190="Sun",3)</f>
        <v>3</v>
      </c>
      <c r="D190" s="2" cm="1">
        <f t="array" ref="D190">_xlfn.IFS(tips!$D190="Dinner",0,tips!D190="lunch",1)</f>
        <v>0</v>
      </c>
      <c r="E190" s="2">
        <v>3</v>
      </c>
      <c r="F190" s="2">
        <v>18.149999999999999</v>
      </c>
      <c r="G190" s="2">
        <v>3.5</v>
      </c>
      <c r="H190" s="2">
        <f>$O$55+($E190*$O$56)+($F190*$O$57)</f>
        <v>2.9305714619776673</v>
      </c>
      <c r="I190" s="2">
        <f>(G190-H190)^2</f>
        <v>0.32424885991425123</v>
      </c>
    </row>
    <row r="191" spans="1:9" x14ac:dyDescent="0.3">
      <c r="A191" s="2" cm="1">
        <f t="array" ref="A191">_xlfn.IFS(tips!$A191="male",0,tips!A191="female",1)</f>
        <v>0</v>
      </c>
      <c r="B191" s="2" cm="1">
        <f t="array" ref="B191">_xlfn.IFS(tips!$B191="No",0,tips!$B191="yes",1)</f>
        <v>1</v>
      </c>
      <c r="C191" s="2" cm="1">
        <f t="array" ref="C191">_xlfn.IFS(tips!$C191="thur",0,tips!$C191="Fri",1,tips!$C191="Sat",2,tips!$C191="Sun",3)</f>
        <v>3</v>
      </c>
      <c r="D191" s="2" cm="1">
        <f t="array" ref="D191">_xlfn.IFS(tips!$D191="Dinner",0,tips!D191="lunch",1)</f>
        <v>0</v>
      </c>
      <c r="E191" s="2">
        <v>3</v>
      </c>
      <c r="F191" s="2">
        <v>23.1</v>
      </c>
      <c r="G191" s="2">
        <v>4</v>
      </c>
      <c r="H191" s="2">
        <f>$O$55+($E191*$O$56)+($F191*$O$57)</f>
        <v>3.3891265679961453</v>
      </c>
      <c r="I191" s="2">
        <f>(G191-H191)^2</f>
        <v>0.37316634992816805</v>
      </c>
    </row>
    <row r="192" spans="1:9" x14ac:dyDescent="0.3">
      <c r="A192" s="2" cm="1">
        <f t="array" ref="A192">_xlfn.IFS(tips!$A192="male",0,tips!A192="female",1)</f>
        <v>0</v>
      </c>
      <c r="B192" s="2" cm="1">
        <f t="array" ref="B192">_xlfn.IFS(tips!$B192="No",0,tips!$B192="yes",1)</f>
        <v>1</v>
      </c>
      <c r="C192" s="2" cm="1">
        <f t="array" ref="C192">_xlfn.IFS(tips!$C192="thur",0,tips!$C192="Fri",1,tips!$C192="Sat",2,tips!$C192="Sun",3)</f>
        <v>3</v>
      </c>
      <c r="D192" s="2" cm="1">
        <f t="array" ref="D192">_xlfn.IFS(tips!$D192="Dinner",0,tips!D192="lunch",1)</f>
        <v>0</v>
      </c>
      <c r="E192" s="2">
        <v>2</v>
      </c>
      <c r="F192" s="2">
        <v>15.69</v>
      </c>
      <c r="G192" s="2">
        <v>1.5</v>
      </c>
      <c r="H192" s="2">
        <f>$O$55+($E192*$O$56)+($F192*$O$57)</f>
        <v>2.5103371538405339</v>
      </c>
      <c r="I192" s="2">
        <f>(G192-H192)^2</f>
        <v>1.0207811644305906</v>
      </c>
    </row>
    <row r="193" spans="1:9" x14ac:dyDescent="0.3">
      <c r="A193" s="2" cm="1">
        <f t="array" ref="A193">_xlfn.IFS(tips!$A193="male",0,tips!A193="female",1)</f>
        <v>1</v>
      </c>
      <c r="B193" s="2" cm="1">
        <f t="array" ref="B193">_xlfn.IFS(tips!$B193="No",0,tips!$B193="yes",1)</f>
        <v>1</v>
      </c>
      <c r="C193" s="2" cm="1">
        <f t="array" ref="C193">_xlfn.IFS(tips!$C193="thur",0,tips!$C193="Fri",1,tips!$C193="Sat",2,tips!$C193="Sun",3)</f>
        <v>0</v>
      </c>
      <c r="D193" s="2" cm="1">
        <f t="array" ref="D193">_xlfn.IFS(tips!$D193="Dinner",0,tips!D193="lunch",1)</f>
        <v>1</v>
      </c>
      <c r="E193" s="2">
        <v>2</v>
      </c>
      <c r="F193" s="2">
        <v>19.809999999999999</v>
      </c>
      <c r="G193" s="2">
        <v>4.1900000000000004</v>
      </c>
      <c r="H193" s="2">
        <f>$O$55+($E193*$O$56)+($F193*$O$57)</f>
        <v>2.8920032218801559</v>
      </c>
      <c r="I193" s="2">
        <f>(G193-H193)^2</f>
        <v>1.6847956360094969</v>
      </c>
    </row>
    <row r="194" spans="1:9" x14ac:dyDescent="0.3">
      <c r="A194" s="2" cm="1">
        <f t="array" ref="A194">_xlfn.IFS(tips!$A194="male",0,tips!A194="female",1)</f>
        <v>0</v>
      </c>
      <c r="B194" s="2" cm="1">
        <f t="array" ref="B194">_xlfn.IFS(tips!$B194="No",0,tips!$B194="yes",1)</f>
        <v>1</v>
      </c>
      <c r="C194" s="2" cm="1">
        <f t="array" ref="C194">_xlfn.IFS(tips!$C194="thur",0,tips!$C194="Fri",1,tips!$C194="Sat",2,tips!$C194="Sun",3)</f>
        <v>0</v>
      </c>
      <c r="D194" s="2" cm="1">
        <f t="array" ref="D194">_xlfn.IFS(tips!$D194="Dinner",0,tips!D194="lunch",1)</f>
        <v>1</v>
      </c>
      <c r="E194" s="2">
        <v>2</v>
      </c>
      <c r="F194" s="2">
        <v>28.44</v>
      </c>
      <c r="G194" s="2">
        <v>2.56</v>
      </c>
      <c r="H194" s="2">
        <f>$O$55+($E194*$O$56)+($F194*$O$57)</f>
        <v>3.6914639420699467</v>
      </c>
      <c r="I194" s="2">
        <f>(G194-H194)^2</f>
        <v>1.2802106522044634</v>
      </c>
    </row>
    <row r="195" spans="1:9" x14ac:dyDescent="0.3">
      <c r="A195" s="2" cm="1">
        <f t="array" ref="A195">_xlfn.IFS(tips!$A195="male",0,tips!A195="female",1)</f>
        <v>0</v>
      </c>
      <c r="B195" s="2" cm="1">
        <f t="array" ref="B195">_xlfn.IFS(tips!$B195="No",0,tips!$B195="yes",1)</f>
        <v>1</v>
      </c>
      <c r="C195" s="2" cm="1">
        <f t="array" ref="C195">_xlfn.IFS(tips!$C195="thur",0,tips!$C195="Fri",1,tips!$C195="Sat",2,tips!$C195="Sun",3)</f>
        <v>0</v>
      </c>
      <c r="D195" s="2" cm="1">
        <f t="array" ref="D195">_xlfn.IFS(tips!$D195="Dinner",0,tips!D195="lunch",1)</f>
        <v>1</v>
      </c>
      <c r="E195" s="2">
        <v>2</v>
      </c>
      <c r="F195" s="2">
        <v>15.48</v>
      </c>
      <c r="G195" s="2">
        <v>2.02</v>
      </c>
      <c r="H195" s="2">
        <f>$O$55+($E195*$O$56)+($F195*$O$57)</f>
        <v>2.4908833008579321</v>
      </c>
      <c r="I195" s="2">
        <f>(G195-H195)^2</f>
        <v>0.22173108302686176</v>
      </c>
    </row>
    <row r="196" spans="1:9" x14ac:dyDescent="0.3">
      <c r="A196" s="2" cm="1">
        <f t="array" ref="A196">_xlfn.IFS(tips!$A196="male",0,tips!A196="female",1)</f>
        <v>0</v>
      </c>
      <c r="B196" s="2" cm="1">
        <f t="array" ref="B196">_xlfn.IFS(tips!$B196="No",0,tips!$B196="yes",1)</f>
        <v>1</v>
      </c>
      <c r="C196" s="2" cm="1">
        <f t="array" ref="C196">_xlfn.IFS(tips!$C196="thur",0,tips!$C196="Fri",1,tips!$C196="Sat",2,tips!$C196="Sun",3)</f>
        <v>0</v>
      </c>
      <c r="D196" s="2" cm="1">
        <f t="array" ref="D196">_xlfn.IFS(tips!$D196="Dinner",0,tips!D196="lunch",1)</f>
        <v>1</v>
      </c>
      <c r="E196" s="2">
        <v>2</v>
      </c>
      <c r="F196" s="2">
        <v>16.579999999999998</v>
      </c>
      <c r="G196" s="2">
        <v>4</v>
      </c>
      <c r="H196" s="2">
        <f>$O$55+($E196*$O$56)+($F196*$O$57)</f>
        <v>2.5927844355287046</v>
      </c>
      <c r="I196" s="2">
        <f>(G196-H196)^2</f>
        <v>1.9802556448902664</v>
      </c>
    </row>
    <row r="197" spans="1:9" x14ac:dyDescent="0.3">
      <c r="A197" s="2" cm="1">
        <f t="array" ref="A197">_xlfn.IFS(tips!$A197="male",0,tips!A197="female",1)</f>
        <v>0</v>
      </c>
      <c r="B197" s="2" cm="1">
        <f t="array" ref="B197">_xlfn.IFS(tips!$B197="No",0,tips!$B197="yes",1)</f>
        <v>0</v>
      </c>
      <c r="C197" s="2" cm="1">
        <f t="array" ref="C197">_xlfn.IFS(tips!$C197="thur",0,tips!$C197="Fri",1,tips!$C197="Sat",2,tips!$C197="Sun",3)</f>
        <v>0</v>
      </c>
      <c r="D197" s="2" cm="1">
        <f t="array" ref="D197">_xlfn.IFS(tips!$D197="Dinner",0,tips!D197="lunch",1)</f>
        <v>1</v>
      </c>
      <c r="E197" s="2">
        <v>2</v>
      </c>
      <c r="F197" s="2">
        <v>7.56</v>
      </c>
      <c r="G197" s="2">
        <v>1.44</v>
      </c>
      <c r="H197" s="2">
        <f>$O$55+($E197*$O$56)+($F197*$O$57)</f>
        <v>1.7571951312283676</v>
      </c>
      <c r="I197" s="2">
        <f>(G197-H197)^2</f>
        <v>0.10061275127498136</v>
      </c>
    </row>
    <row r="198" spans="1:9" x14ac:dyDescent="0.3">
      <c r="A198" s="2" cm="1">
        <f t="array" ref="A198">_xlfn.IFS(tips!$A198="male",0,tips!A198="female",1)</f>
        <v>0</v>
      </c>
      <c r="B198" s="2" cm="1">
        <f t="array" ref="B198">_xlfn.IFS(tips!$B198="No",0,tips!$B198="yes",1)</f>
        <v>1</v>
      </c>
      <c r="C198" s="2" cm="1">
        <f t="array" ref="C198">_xlfn.IFS(tips!$C198="thur",0,tips!$C198="Fri",1,tips!$C198="Sat",2,tips!$C198="Sun",3)</f>
        <v>0</v>
      </c>
      <c r="D198" s="2" cm="1">
        <f t="array" ref="D198">_xlfn.IFS(tips!$D198="Dinner",0,tips!D198="lunch",1)</f>
        <v>1</v>
      </c>
      <c r="E198" s="2">
        <v>2</v>
      </c>
      <c r="F198" s="2">
        <v>10.34</v>
      </c>
      <c r="G198" s="2">
        <v>2</v>
      </c>
      <c r="H198" s="2">
        <f>$O$55+($E198*$O$56)+($F198*$O$57)</f>
        <v>2.0147270897599574</v>
      </c>
      <c r="I198" s="2">
        <f>(G198-H198)^2</f>
        <v>2.1688717279784214E-4</v>
      </c>
    </row>
    <row r="199" spans="1:9" x14ac:dyDescent="0.3">
      <c r="A199" s="2" cm="1">
        <f t="array" ref="A199">_xlfn.IFS(tips!$A199="male",0,tips!A199="female",1)</f>
        <v>1</v>
      </c>
      <c r="B199" s="2" cm="1">
        <f t="array" ref="B199">_xlfn.IFS(tips!$B199="No",0,tips!$B199="yes",1)</f>
        <v>1</v>
      </c>
      <c r="C199" s="2" cm="1">
        <f t="array" ref="C199">_xlfn.IFS(tips!$C199="thur",0,tips!$C199="Fri",1,tips!$C199="Sat",2,tips!$C199="Sun",3)</f>
        <v>0</v>
      </c>
      <c r="D199" s="2" cm="1">
        <f t="array" ref="D199">_xlfn.IFS(tips!$D199="Dinner",0,tips!D199="lunch",1)</f>
        <v>1</v>
      </c>
      <c r="E199" s="2">
        <v>4</v>
      </c>
      <c r="F199" s="2">
        <v>43.11</v>
      </c>
      <c r="G199" s="2">
        <v>5</v>
      </c>
      <c r="H199" s="2">
        <f>$O$55+($E199*$O$56)+($F199*$O$57)</f>
        <v>5.4351471611078814</v>
      </c>
      <c r="I199" s="2">
        <f>(G199-H199)^2</f>
        <v>0.18935305182024853</v>
      </c>
    </row>
    <row r="200" spans="1:9" x14ac:dyDescent="0.3">
      <c r="A200" s="2" cm="1">
        <f t="array" ref="A200">_xlfn.IFS(tips!$A200="male",0,tips!A200="female",1)</f>
        <v>1</v>
      </c>
      <c r="B200" s="2" cm="1">
        <f t="array" ref="B200">_xlfn.IFS(tips!$B200="No",0,tips!$B200="yes",1)</f>
        <v>1</v>
      </c>
      <c r="C200" s="2" cm="1">
        <f t="array" ref="C200">_xlfn.IFS(tips!$C200="thur",0,tips!$C200="Fri",1,tips!$C200="Sat",2,tips!$C200="Sun",3)</f>
        <v>0</v>
      </c>
      <c r="D200" s="2" cm="1">
        <f t="array" ref="D200">_xlfn.IFS(tips!$D200="Dinner",0,tips!D200="lunch",1)</f>
        <v>1</v>
      </c>
      <c r="E200" s="2">
        <v>2</v>
      </c>
      <c r="F200" s="2">
        <v>13</v>
      </c>
      <c r="G200" s="2">
        <v>2</v>
      </c>
      <c r="H200" s="2">
        <f>$O$55+($E200*$O$56)+($F200*$O$57)</f>
        <v>2.261142560872917</v>
      </c>
      <c r="I200" s="2">
        <f>(G200-H200)^2</f>
        <v>6.8195437099265149E-2</v>
      </c>
    </row>
    <row r="201" spans="1:9" x14ac:dyDescent="0.3">
      <c r="A201" s="2" cm="1">
        <f t="array" ref="A201">_xlfn.IFS(tips!$A201="male",0,tips!A201="female",1)</f>
        <v>0</v>
      </c>
      <c r="B201" s="2" cm="1">
        <f t="array" ref="B201">_xlfn.IFS(tips!$B201="No",0,tips!$B201="yes",1)</f>
        <v>1</v>
      </c>
      <c r="C201" s="2" cm="1">
        <f t="array" ref="C201">_xlfn.IFS(tips!$C201="thur",0,tips!$C201="Fri",1,tips!$C201="Sat",2,tips!$C201="Sun",3)</f>
        <v>0</v>
      </c>
      <c r="D201" s="2" cm="1">
        <f t="array" ref="D201">_xlfn.IFS(tips!$D201="Dinner",0,tips!D201="lunch",1)</f>
        <v>1</v>
      </c>
      <c r="E201" s="2">
        <v>2</v>
      </c>
      <c r="F201" s="2">
        <v>13.51</v>
      </c>
      <c r="G201" s="2">
        <v>2</v>
      </c>
      <c r="H201" s="2">
        <f>$O$55+($E201*$O$56)+($F201*$O$57)</f>
        <v>2.3083876324020931</v>
      </c>
      <c r="I201" s="2">
        <f>(G201-H201)^2</f>
        <v>9.5102931818568506E-2</v>
      </c>
    </row>
    <row r="202" spans="1:9" x14ac:dyDescent="0.3">
      <c r="A202" s="2" cm="1">
        <f t="array" ref="A202">_xlfn.IFS(tips!$A202="male",0,tips!A202="female",1)</f>
        <v>0</v>
      </c>
      <c r="B202" s="2" cm="1">
        <f t="array" ref="B202">_xlfn.IFS(tips!$B202="No",0,tips!$B202="yes",1)</f>
        <v>1</v>
      </c>
      <c r="C202" s="2" cm="1">
        <f t="array" ref="C202">_xlfn.IFS(tips!$C202="thur",0,tips!$C202="Fri",1,tips!$C202="Sat",2,tips!$C202="Sun",3)</f>
        <v>0</v>
      </c>
      <c r="D202" s="2" cm="1">
        <f t="array" ref="D202">_xlfn.IFS(tips!$D202="Dinner",0,tips!D202="lunch",1)</f>
        <v>1</v>
      </c>
      <c r="E202" s="2">
        <v>3</v>
      </c>
      <c r="F202" s="2">
        <v>18.71</v>
      </c>
      <c r="G202" s="2">
        <v>4</v>
      </c>
      <c r="H202" s="2">
        <f>$O$55+($E202*$O$56)+($F202*$O$57)</f>
        <v>2.9824484032646064</v>
      </c>
      <c r="I202" s="2">
        <f>(G202-H202)^2</f>
        <v>1.0354112520187491</v>
      </c>
    </row>
    <row r="203" spans="1:9" x14ac:dyDescent="0.3">
      <c r="A203" s="2" cm="1">
        <f t="array" ref="A203">_xlfn.IFS(tips!$A203="male",0,tips!A203="female",1)</f>
        <v>1</v>
      </c>
      <c r="B203" s="2" cm="1">
        <f t="array" ref="B203">_xlfn.IFS(tips!$B203="No",0,tips!$B203="yes",1)</f>
        <v>1</v>
      </c>
      <c r="C203" s="2" cm="1">
        <f t="array" ref="C203">_xlfn.IFS(tips!$C203="thur",0,tips!$C203="Fri",1,tips!$C203="Sat",2,tips!$C203="Sun",3)</f>
        <v>0</v>
      </c>
      <c r="D203" s="2" cm="1">
        <f t="array" ref="D203">_xlfn.IFS(tips!$D203="Dinner",0,tips!D203="lunch",1)</f>
        <v>1</v>
      </c>
      <c r="E203" s="2">
        <v>2</v>
      </c>
      <c r="F203" s="2">
        <v>12.74</v>
      </c>
      <c r="G203" s="2">
        <v>2.0099999999999998</v>
      </c>
      <c r="H203" s="2">
        <f>$O$55+($E203*$O$56)+($F203*$O$57)</f>
        <v>2.2370568381325526</v>
      </c>
      <c r="I203" s="2">
        <f>(G203-H203)^2</f>
        <v>5.1554807742752305E-2</v>
      </c>
    </row>
    <row r="204" spans="1:9" x14ac:dyDescent="0.3">
      <c r="A204" s="2" cm="1">
        <f t="array" ref="A204">_xlfn.IFS(tips!$A204="male",0,tips!A204="female",1)</f>
        <v>1</v>
      </c>
      <c r="B204" s="2" cm="1">
        <f t="array" ref="B204">_xlfn.IFS(tips!$B204="No",0,tips!$B204="yes",1)</f>
        <v>1</v>
      </c>
      <c r="C204" s="2" cm="1">
        <f t="array" ref="C204">_xlfn.IFS(tips!$C204="thur",0,tips!$C204="Fri",1,tips!$C204="Sat",2,tips!$C204="Sun",3)</f>
        <v>0</v>
      </c>
      <c r="D204" s="2" cm="1">
        <f t="array" ref="D204">_xlfn.IFS(tips!$D204="Dinner",0,tips!D204="lunch",1)</f>
        <v>1</v>
      </c>
      <c r="E204" s="2">
        <v>2</v>
      </c>
      <c r="F204" s="2">
        <v>16.399999999999999</v>
      </c>
      <c r="G204" s="2">
        <v>2.5</v>
      </c>
      <c r="H204" s="2">
        <f>$O$55+($E204*$O$56)+($F204*$O$57)</f>
        <v>2.5761097044007601</v>
      </c>
      <c r="I204" s="2">
        <f>(G204-H204)^2</f>
        <v>5.7926871039710882E-3</v>
      </c>
    </row>
    <row r="205" spans="1:9" x14ac:dyDescent="0.3">
      <c r="A205" s="2" cm="1">
        <f t="array" ref="A205">_xlfn.IFS(tips!$A205="male",0,tips!A205="female",1)</f>
        <v>0</v>
      </c>
      <c r="B205" s="2" cm="1">
        <f t="array" ref="B205">_xlfn.IFS(tips!$B205="No",0,tips!$B205="yes",1)</f>
        <v>1</v>
      </c>
      <c r="C205" s="2" cm="1">
        <f t="array" ref="C205">_xlfn.IFS(tips!$C205="thur",0,tips!$C205="Fri",1,tips!$C205="Sat",2,tips!$C205="Sun",3)</f>
        <v>0</v>
      </c>
      <c r="D205" s="2" cm="1">
        <f t="array" ref="D205">_xlfn.IFS(tips!$D205="Dinner",0,tips!D205="lunch",1)</f>
        <v>1</v>
      </c>
      <c r="E205" s="2">
        <v>4</v>
      </c>
      <c r="F205" s="2">
        <v>20.53</v>
      </c>
      <c r="G205" s="2">
        <v>4</v>
      </c>
      <c r="H205" s="2">
        <f>$O$55+($E205*$O$56)+($F205*$O$57)</f>
        <v>3.3433947785023812</v>
      </c>
      <c r="I205" s="2">
        <f>(G205-H205)^2</f>
        <v>0.43113041689793702</v>
      </c>
    </row>
    <row r="206" spans="1:9" x14ac:dyDescent="0.3">
      <c r="A206" s="2" cm="1">
        <f t="array" ref="A206">_xlfn.IFS(tips!$A206="male",0,tips!A206="female",1)</f>
        <v>1</v>
      </c>
      <c r="B206" s="2" cm="1">
        <f t="array" ref="B206">_xlfn.IFS(tips!$B206="No",0,tips!$B206="yes",1)</f>
        <v>1</v>
      </c>
      <c r="C206" s="2" cm="1">
        <f t="array" ref="C206">_xlfn.IFS(tips!$C206="thur",0,tips!$C206="Fri",1,tips!$C206="Sat",2,tips!$C206="Sun",3)</f>
        <v>0</v>
      </c>
      <c r="D206" s="2" cm="1">
        <f t="array" ref="D206">_xlfn.IFS(tips!$D206="Dinner",0,tips!D206="lunch",1)</f>
        <v>1</v>
      </c>
      <c r="E206" s="2">
        <v>3</v>
      </c>
      <c r="F206" s="2">
        <v>16.47</v>
      </c>
      <c r="G206" s="2">
        <v>3.23</v>
      </c>
      <c r="H206" s="2">
        <f>$O$55+($E206*$O$56)+($F206*$O$57)</f>
        <v>2.7749406381168509</v>
      </c>
      <c r="I206" s="2">
        <f>(G206-H206)^2</f>
        <v>0.20707902283749885</v>
      </c>
    </row>
    <row r="207" spans="1:9" x14ac:dyDescent="0.3">
      <c r="A207" s="2" cm="1">
        <f t="array" ref="A207">_xlfn.IFS(tips!$A207="male",0,tips!A207="female",1)</f>
        <v>0</v>
      </c>
      <c r="B207" s="2" cm="1">
        <f t="array" ref="B207">_xlfn.IFS(tips!$B207="No",0,tips!$B207="yes",1)</f>
        <v>1</v>
      </c>
      <c r="C207" s="2" cm="1">
        <f t="array" ref="C207">_xlfn.IFS(tips!$C207="thur",0,tips!$C207="Fri",1,tips!$C207="Sat",2,tips!$C207="Sun",3)</f>
        <v>2</v>
      </c>
      <c r="D207" s="2" cm="1">
        <f t="array" ref="D207">_xlfn.IFS(tips!$D207="Dinner",0,tips!D207="lunch",1)</f>
        <v>0</v>
      </c>
      <c r="E207" s="2">
        <v>3</v>
      </c>
      <c r="F207" s="2">
        <v>26.59</v>
      </c>
      <c r="G207" s="2">
        <v>3.41</v>
      </c>
      <c r="H207" s="2">
        <f>$O$55+($E207*$O$56)+($F207*$O$57)</f>
        <v>3.7124310770879605</v>
      </c>
      <c r="I207" s="2">
        <f>(G207-H207)^2</f>
        <v>9.146455638858382E-2</v>
      </c>
    </row>
    <row r="208" spans="1:9" x14ac:dyDescent="0.3">
      <c r="A208" s="2" cm="1">
        <f t="array" ref="A208">_xlfn.IFS(tips!$A208="male",0,tips!A208="female",1)</f>
        <v>0</v>
      </c>
      <c r="B208" s="2" cm="1">
        <f t="array" ref="B208">_xlfn.IFS(tips!$B208="No",0,tips!$B208="yes",1)</f>
        <v>1</v>
      </c>
      <c r="C208" s="2" cm="1">
        <f t="array" ref="C208">_xlfn.IFS(tips!$C208="thur",0,tips!$C208="Fri",1,tips!$C208="Sat",2,tips!$C208="Sun",3)</f>
        <v>2</v>
      </c>
      <c r="D208" s="2" cm="1">
        <f t="array" ref="D208">_xlfn.IFS(tips!$D208="Dinner",0,tips!D208="lunch",1)</f>
        <v>0</v>
      </c>
      <c r="E208" s="2">
        <v>4</v>
      </c>
      <c r="F208" s="2">
        <v>38.729999999999997</v>
      </c>
      <c r="G208" s="2">
        <v>3</v>
      </c>
      <c r="H208" s="2">
        <f>$O$55+($E208*$O$56)+($F208*$O$57)</f>
        <v>5.0293953703278955</v>
      </c>
      <c r="I208" s="2">
        <f>(G208-H208)^2</f>
        <v>4.118445569108296</v>
      </c>
    </row>
    <row r="209" spans="1:9" x14ac:dyDescent="0.3">
      <c r="A209" s="2" cm="1">
        <f t="array" ref="A209">_xlfn.IFS(tips!$A209="male",0,tips!A209="female",1)</f>
        <v>0</v>
      </c>
      <c r="B209" s="2" cm="1">
        <f t="array" ref="B209">_xlfn.IFS(tips!$B209="No",0,tips!$B209="yes",1)</f>
        <v>1</v>
      </c>
      <c r="C209" s="2" cm="1">
        <f t="array" ref="C209">_xlfn.IFS(tips!$C209="thur",0,tips!$C209="Fri",1,tips!$C209="Sat",2,tips!$C209="Sun",3)</f>
        <v>2</v>
      </c>
      <c r="D209" s="2" cm="1">
        <f t="array" ref="D209">_xlfn.IFS(tips!$D209="Dinner",0,tips!D209="lunch",1)</f>
        <v>0</v>
      </c>
      <c r="E209" s="2">
        <v>2</v>
      </c>
      <c r="F209" s="2">
        <v>24.27</v>
      </c>
      <c r="G209" s="2">
        <v>2.0299999999999998</v>
      </c>
      <c r="H209" s="2">
        <f>$O$55+($E209*$O$56)+($F209*$O$57)</f>
        <v>3.3051660042725621</v>
      </c>
      <c r="I209" s="2">
        <f>(G209-H209)^2</f>
        <v>1.6260483384524524</v>
      </c>
    </row>
    <row r="210" spans="1:9" x14ac:dyDescent="0.3">
      <c r="A210" s="2" cm="1">
        <f t="array" ref="A210">_xlfn.IFS(tips!$A210="male",0,tips!A210="female",1)</f>
        <v>1</v>
      </c>
      <c r="B210" s="2" cm="1">
        <f t="array" ref="B210">_xlfn.IFS(tips!$B210="No",0,tips!$B210="yes",1)</f>
        <v>1</v>
      </c>
      <c r="C210" s="2" cm="1">
        <f t="array" ref="C210">_xlfn.IFS(tips!$C210="thur",0,tips!$C210="Fri",1,tips!$C210="Sat",2,tips!$C210="Sun",3)</f>
        <v>2</v>
      </c>
      <c r="D210" s="2" cm="1">
        <f t="array" ref="D210">_xlfn.IFS(tips!$D210="Dinner",0,tips!D210="lunch",1)</f>
        <v>0</v>
      </c>
      <c r="E210" s="2">
        <v>2</v>
      </c>
      <c r="F210" s="2">
        <v>12.76</v>
      </c>
      <c r="G210" s="2">
        <v>2.23</v>
      </c>
      <c r="H210" s="2">
        <f>$O$55+($E210*$O$56)+($F210*$O$57)</f>
        <v>2.2389095860356574</v>
      </c>
      <c r="I210" s="2">
        <f>(G210-H210)^2</f>
        <v>7.9380723326781178E-5</v>
      </c>
    </row>
    <row r="211" spans="1:9" x14ac:dyDescent="0.3">
      <c r="A211" s="2" cm="1">
        <f t="array" ref="A211">_xlfn.IFS(tips!$A211="male",0,tips!A211="female",1)</f>
        <v>0</v>
      </c>
      <c r="B211" s="2" cm="1">
        <f t="array" ref="B211">_xlfn.IFS(tips!$B211="No",0,tips!$B211="yes",1)</f>
        <v>1</v>
      </c>
      <c r="C211" s="2" cm="1">
        <f t="array" ref="C211">_xlfn.IFS(tips!$C211="thur",0,tips!$C211="Fri",1,tips!$C211="Sat",2,tips!$C211="Sun",3)</f>
        <v>2</v>
      </c>
      <c r="D211" s="2" cm="1">
        <f t="array" ref="D211">_xlfn.IFS(tips!$D211="Dinner",0,tips!D211="lunch",1)</f>
        <v>0</v>
      </c>
      <c r="E211" s="2">
        <v>3</v>
      </c>
      <c r="F211" s="2">
        <v>30.06</v>
      </c>
      <c r="G211" s="2">
        <v>2</v>
      </c>
      <c r="H211" s="2">
        <f>$O$55+($E211*$O$56)+($F211*$O$57)</f>
        <v>4.0338828382766714</v>
      </c>
      <c r="I211" s="2">
        <f>(G211-H211)^2</f>
        <v>4.1366793998363685</v>
      </c>
    </row>
    <row r="212" spans="1:9" x14ac:dyDescent="0.3">
      <c r="A212" s="2" cm="1">
        <f t="array" ref="A212">_xlfn.IFS(tips!$A212="male",0,tips!A212="female",1)</f>
        <v>0</v>
      </c>
      <c r="B212" s="2" cm="1">
        <f t="array" ref="B212">_xlfn.IFS(tips!$B212="No",0,tips!$B212="yes",1)</f>
        <v>1</v>
      </c>
      <c r="C212" s="2" cm="1">
        <f t="array" ref="C212">_xlfn.IFS(tips!$C212="thur",0,tips!$C212="Fri",1,tips!$C212="Sat",2,tips!$C212="Sun",3)</f>
        <v>2</v>
      </c>
      <c r="D212" s="2" cm="1">
        <f t="array" ref="D212">_xlfn.IFS(tips!$D212="Dinner",0,tips!D212="lunch",1)</f>
        <v>0</v>
      </c>
      <c r="E212" s="2">
        <v>4</v>
      </c>
      <c r="F212" s="2">
        <v>25.89</v>
      </c>
      <c r="G212" s="2">
        <v>5.16</v>
      </c>
      <c r="H212" s="2">
        <f>$O$55+($E212*$O$56)+($F212*$O$57)</f>
        <v>3.8399312165345107</v>
      </c>
      <c r="I212" s="2">
        <f>(G212-H212)^2</f>
        <v>1.7425815930800572</v>
      </c>
    </row>
    <row r="213" spans="1:9" x14ac:dyDescent="0.3">
      <c r="A213" s="2" cm="1">
        <f t="array" ref="A213">_xlfn.IFS(tips!$A213="male",0,tips!A213="female",1)</f>
        <v>0</v>
      </c>
      <c r="B213" s="2" cm="1">
        <f t="array" ref="B213">_xlfn.IFS(tips!$B213="No",0,tips!$B213="yes",1)</f>
        <v>0</v>
      </c>
      <c r="C213" s="2" cm="1">
        <f t="array" ref="C213">_xlfn.IFS(tips!$C213="thur",0,tips!$C213="Fri",1,tips!$C213="Sat",2,tips!$C213="Sun",3)</f>
        <v>2</v>
      </c>
      <c r="D213" s="2" cm="1">
        <f t="array" ref="D213">_xlfn.IFS(tips!$D213="Dinner",0,tips!D213="lunch",1)</f>
        <v>0</v>
      </c>
      <c r="E213" s="2">
        <v>4</v>
      </c>
      <c r="F213" s="2">
        <v>48.33</v>
      </c>
      <c r="G213" s="2">
        <v>9</v>
      </c>
      <c r="H213" s="2">
        <f>$O$55+($E213*$O$56)+($F213*$O$57)</f>
        <v>5.9187143638182764</v>
      </c>
      <c r="I213" s="2">
        <f>(G213-H213)^2</f>
        <v>9.4943211717398093</v>
      </c>
    </row>
    <row r="214" spans="1:9" x14ac:dyDescent="0.3">
      <c r="A214" s="2" cm="1">
        <f t="array" ref="A214">_xlfn.IFS(tips!$A214="male",0,tips!A214="female",1)</f>
        <v>1</v>
      </c>
      <c r="B214" s="2" cm="1">
        <f t="array" ref="B214">_xlfn.IFS(tips!$B214="No",0,tips!$B214="yes",1)</f>
        <v>1</v>
      </c>
      <c r="C214" s="2" cm="1">
        <f t="array" ref="C214">_xlfn.IFS(tips!$C214="thur",0,tips!$C214="Fri",1,tips!$C214="Sat",2,tips!$C214="Sun",3)</f>
        <v>2</v>
      </c>
      <c r="D214" s="2" cm="1">
        <f t="array" ref="D214">_xlfn.IFS(tips!$D214="Dinner",0,tips!D214="lunch",1)</f>
        <v>0</v>
      </c>
      <c r="E214" s="2">
        <v>2</v>
      </c>
      <c r="F214" s="2">
        <v>13.27</v>
      </c>
      <c r="G214" s="2">
        <v>2.5</v>
      </c>
      <c r="H214" s="2">
        <f>$O$55+($E214*$O$56)+($F214*$O$57)</f>
        <v>2.2861546575648339</v>
      </c>
      <c r="I214" s="2">
        <f>(G214-H214)^2</f>
        <v>4.5729830481213436E-2</v>
      </c>
    </row>
    <row r="215" spans="1:9" x14ac:dyDescent="0.3">
      <c r="A215" s="2" cm="1">
        <f t="array" ref="A215">_xlfn.IFS(tips!$A215="male",0,tips!A215="female",1)</f>
        <v>1</v>
      </c>
      <c r="B215" s="2" cm="1">
        <f t="array" ref="B215">_xlfn.IFS(tips!$B215="No",0,tips!$B215="yes",1)</f>
        <v>1</v>
      </c>
      <c r="C215" s="2" cm="1">
        <f t="array" ref="C215">_xlfn.IFS(tips!$C215="thur",0,tips!$C215="Fri",1,tips!$C215="Sat",2,tips!$C215="Sun",3)</f>
        <v>2</v>
      </c>
      <c r="D215" s="2" cm="1">
        <f t="array" ref="D215">_xlfn.IFS(tips!$D215="Dinner",0,tips!D215="lunch",1)</f>
        <v>0</v>
      </c>
      <c r="E215" s="2">
        <v>3</v>
      </c>
      <c r="F215" s="2">
        <v>28.17</v>
      </c>
      <c r="G215" s="2">
        <v>6.5</v>
      </c>
      <c r="H215" s="2">
        <f>$O$55+($E215*$O$56)+($F215*$O$57)</f>
        <v>3.8587981614332527</v>
      </c>
      <c r="I215" s="2">
        <f>(G215-H215)^2</f>
        <v>6.9759471520483665</v>
      </c>
    </row>
    <row r="216" spans="1:9" x14ac:dyDescent="0.3">
      <c r="A216" s="2" cm="1">
        <f t="array" ref="A216">_xlfn.IFS(tips!$A216="male",0,tips!A216="female",1)</f>
        <v>1</v>
      </c>
      <c r="B216" s="2" cm="1">
        <f t="array" ref="B216">_xlfn.IFS(tips!$B216="No",0,tips!$B216="yes",1)</f>
        <v>1</v>
      </c>
      <c r="C216" s="2" cm="1">
        <f t="array" ref="C216">_xlfn.IFS(tips!$C216="thur",0,tips!$C216="Fri",1,tips!$C216="Sat",2,tips!$C216="Sun",3)</f>
        <v>2</v>
      </c>
      <c r="D216" s="2" cm="1">
        <f t="array" ref="D216">_xlfn.IFS(tips!$D216="Dinner",0,tips!D216="lunch",1)</f>
        <v>0</v>
      </c>
      <c r="E216" s="2">
        <v>2</v>
      </c>
      <c r="F216" s="2">
        <v>12.9</v>
      </c>
      <c r="G216" s="2">
        <v>1.1000000000000001</v>
      </c>
      <c r="H216" s="2">
        <f>$O$55+($E216*$O$56)+($F216*$O$57)</f>
        <v>2.2518788213573924</v>
      </c>
      <c r="I216" s="2">
        <f>(G216-H216)^2</f>
        <v>1.3268248190916951</v>
      </c>
    </row>
    <row r="217" spans="1:9" x14ac:dyDescent="0.3">
      <c r="A217" s="2" cm="1">
        <f t="array" ref="A217">_xlfn.IFS(tips!$A217="male",0,tips!A217="female",1)</f>
        <v>0</v>
      </c>
      <c r="B217" s="2" cm="1">
        <f t="array" ref="B217">_xlfn.IFS(tips!$B217="No",0,tips!$B217="yes",1)</f>
        <v>1</v>
      </c>
      <c r="C217" s="2" cm="1">
        <f t="array" ref="C217">_xlfn.IFS(tips!$C217="thur",0,tips!$C217="Fri",1,tips!$C217="Sat",2,tips!$C217="Sun",3)</f>
        <v>2</v>
      </c>
      <c r="D217" s="2" cm="1">
        <f t="array" ref="D217">_xlfn.IFS(tips!$D217="Dinner",0,tips!D217="lunch",1)</f>
        <v>0</v>
      </c>
      <c r="E217" s="2">
        <v>5</v>
      </c>
      <c r="F217" s="2">
        <v>28.15</v>
      </c>
      <c r="G217" s="2">
        <v>3</v>
      </c>
      <c r="H217" s="2">
        <f>$O$55+($E217*$O$56)+($F217*$O$57)</f>
        <v>4.2416380456405944</v>
      </c>
      <c r="I217" s="2">
        <f>(G217-H217)^2</f>
        <v>1.5416650363821949</v>
      </c>
    </row>
    <row r="218" spans="1:9" x14ac:dyDescent="0.3">
      <c r="A218" s="2" cm="1">
        <f t="array" ref="A218">_xlfn.IFS(tips!$A218="male",0,tips!A218="female",1)</f>
        <v>0</v>
      </c>
      <c r="B218" s="2" cm="1">
        <f t="array" ref="B218">_xlfn.IFS(tips!$B218="No",0,tips!$B218="yes",1)</f>
        <v>1</v>
      </c>
      <c r="C218" s="2" cm="1">
        <f t="array" ref="C218">_xlfn.IFS(tips!$C218="thur",0,tips!$C218="Fri",1,tips!$C218="Sat",2,tips!$C218="Sun",3)</f>
        <v>2</v>
      </c>
      <c r="D218" s="2" cm="1">
        <f t="array" ref="D218">_xlfn.IFS(tips!$D218="Dinner",0,tips!D218="lunch",1)</f>
        <v>0</v>
      </c>
      <c r="E218" s="2">
        <v>2</v>
      </c>
      <c r="F218" s="2">
        <v>11.59</v>
      </c>
      <c r="G218" s="2">
        <v>1.5</v>
      </c>
      <c r="H218" s="2">
        <f>$O$55+($E218*$O$56)+($F218*$O$57)</f>
        <v>2.1305238337040171</v>
      </c>
      <c r="I218" s="2">
        <f>(G218-H218)^2</f>
        <v>0.397560304868811</v>
      </c>
    </row>
    <row r="219" spans="1:9" x14ac:dyDescent="0.3">
      <c r="A219" s="2" cm="1">
        <f t="array" ref="A219">_xlfn.IFS(tips!$A219="male",0,tips!A219="female",1)</f>
        <v>0</v>
      </c>
      <c r="B219" s="2" cm="1">
        <f t="array" ref="B219">_xlfn.IFS(tips!$B219="No",0,tips!$B219="yes",1)</f>
        <v>1</v>
      </c>
      <c r="C219" s="2" cm="1">
        <f t="array" ref="C219">_xlfn.IFS(tips!$C219="thur",0,tips!$C219="Fri",1,tips!$C219="Sat",2,tips!$C219="Sun",3)</f>
        <v>2</v>
      </c>
      <c r="D219" s="2" cm="1">
        <f t="array" ref="D219">_xlfn.IFS(tips!$D219="Dinner",0,tips!D219="lunch",1)</f>
        <v>0</v>
      </c>
      <c r="E219" s="2">
        <v>2</v>
      </c>
      <c r="F219" s="2">
        <v>7.74</v>
      </c>
      <c r="G219" s="2">
        <v>1.44</v>
      </c>
      <c r="H219" s="2">
        <f>$O$55+($E219*$O$56)+($F219*$O$57)</f>
        <v>1.7738698623563123</v>
      </c>
      <c r="I219" s="2">
        <f>(G219-H219)^2</f>
        <v>0.11146908498982294</v>
      </c>
    </row>
    <row r="220" spans="1:9" x14ac:dyDescent="0.3">
      <c r="A220" s="2" cm="1">
        <f t="array" ref="A220">_xlfn.IFS(tips!$A220="male",0,tips!A220="female",1)</f>
        <v>1</v>
      </c>
      <c r="B220" s="2" cm="1">
        <f t="array" ref="B220">_xlfn.IFS(tips!$B220="No",0,tips!$B220="yes",1)</f>
        <v>1</v>
      </c>
      <c r="C220" s="2" cm="1">
        <f t="array" ref="C220">_xlfn.IFS(tips!$C220="thur",0,tips!$C220="Fri",1,tips!$C220="Sat",2,tips!$C220="Sun",3)</f>
        <v>2</v>
      </c>
      <c r="D220" s="2" cm="1">
        <f t="array" ref="D220">_xlfn.IFS(tips!$D220="Dinner",0,tips!D220="lunch",1)</f>
        <v>0</v>
      </c>
      <c r="E220" s="2">
        <v>4</v>
      </c>
      <c r="F220" s="2">
        <v>30.14</v>
      </c>
      <c r="G220" s="2">
        <v>3.09</v>
      </c>
      <c r="H220" s="2">
        <f>$O$55+($E220*$O$56)+($F220*$O$57)</f>
        <v>4.2336401459443147</v>
      </c>
      <c r="I220" s="2">
        <f>(G220-H220)^2</f>
        <v>1.3079127834155337</v>
      </c>
    </row>
    <row r="221" spans="1:9" x14ac:dyDescent="0.3">
      <c r="A221" s="2" cm="1">
        <f t="array" ref="A221">_xlfn.IFS(tips!$A221="male",0,tips!A221="female",1)</f>
        <v>0</v>
      </c>
      <c r="B221" s="2" cm="1">
        <f t="array" ref="B221">_xlfn.IFS(tips!$B221="No",0,tips!$B221="yes",1)</f>
        <v>1</v>
      </c>
      <c r="C221" s="2" cm="1">
        <f t="array" ref="C221">_xlfn.IFS(tips!$C221="thur",0,tips!$C221="Fri",1,tips!$C221="Sat",2,tips!$C221="Sun",3)</f>
        <v>1</v>
      </c>
      <c r="D221" s="2" cm="1">
        <f t="array" ref="D221">_xlfn.IFS(tips!$D221="Dinner",0,tips!D221="lunch",1)</f>
        <v>1</v>
      </c>
      <c r="E221" s="2">
        <v>2</v>
      </c>
      <c r="F221" s="2">
        <v>12.16</v>
      </c>
      <c r="G221" s="2">
        <v>2.2000000000000002</v>
      </c>
      <c r="H221" s="2">
        <f>$O$55+($E221*$O$56)+($F221*$O$57)</f>
        <v>2.1833271489425083</v>
      </c>
      <c r="I221" s="2">
        <f>(G221-H221)^2</f>
        <v>2.7798396238530652E-4</v>
      </c>
    </row>
    <row r="222" spans="1:9" x14ac:dyDescent="0.3">
      <c r="A222" s="2" cm="1">
        <f t="array" ref="A222">_xlfn.IFS(tips!$A222="male",0,tips!A222="female",1)</f>
        <v>1</v>
      </c>
      <c r="B222" s="2" cm="1">
        <f t="array" ref="B222">_xlfn.IFS(tips!$B222="No",0,tips!$B222="yes",1)</f>
        <v>1</v>
      </c>
      <c r="C222" s="2" cm="1">
        <f t="array" ref="C222">_xlfn.IFS(tips!$C222="thur",0,tips!$C222="Fri",1,tips!$C222="Sat",2,tips!$C222="Sun",3)</f>
        <v>1</v>
      </c>
      <c r="D222" s="2" cm="1">
        <f t="array" ref="D222">_xlfn.IFS(tips!$D222="Dinner",0,tips!D222="lunch",1)</f>
        <v>1</v>
      </c>
      <c r="E222" s="2">
        <v>2</v>
      </c>
      <c r="F222" s="2">
        <v>13.42</v>
      </c>
      <c r="G222" s="2">
        <v>3.48</v>
      </c>
      <c r="H222" s="2">
        <f>$O$55+($E222*$O$56)+($F222*$O$57)</f>
        <v>2.3000502668381211</v>
      </c>
      <c r="I222" s="2">
        <f>(G222-H222)^2</f>
        <v>1.3922813727887893</v>
      </c>
    </row>
    <row r="223" spans="1:9" x14ac:dyDescent="0.3">
      <c r="A223" s="2" cm="1">
        <f t="array" ref="A223">_xlfn.IFS(tips!$A223="male",0,tips!A223="female",1)</f>
        <v>0</v>
      </c>
      <c r="B223" s="2" cm="1">
        <f t="array" ref="B223">_xlfn.IFS(tips!$B223="No",0,tips!$B223="yes",1)</f>
        <v>1</v>
      </c>
      <c r="C223" s="2" cm="1">
        <f t="array" ref="C223">_xlfn.IFS(tips!$C223="thur",0,tips!$C223="Fri",1,tips!$C223="Sat",2,tips!$C223="Sun",3)</f>
        <v>1</v>
      </c>
      <c r="D223" s="2" cm="1">
        <f t="array" ref="D223">_xlfn.IFS(tips!$D223="Dinner",0,tips!D223="lunch",1)</f>
        <v>1</v>
      </c>
      <c r="E223" s="2">
        <v>1</v>
      </c>
      <c r="F223" s="2">
        <v>8.58</v>
      </c>
      <c r="G223" s="2">
        <v>1.92</v>
      </c>
      <c r="H223" s="2">
        <f>$O$55+($E223*$O$56)+($F223*$O$57)</f>
        <v>1.6593389582314972</v>
      </c>
      <c r="I223" s="2">
        <f>(G223-H223)^2</f>
        <v>6.7944178695841101E-2</v>
      </c>
    </row>
    <row r="224" spans="1:9" x14ac:dyDescent="0.3">
      <c r="A224" s="2" cm="1">
        <f t="array" ref="A224">_xlfn.IFS(tips!$A224="male",0,tips!A224="female",1)</f>
        <v>1</v>
      </c>
      <c r="B224" s="2" cm="1">
        <f t="array" ref="B224">_xlfn.IFS(tips!$B224="No",0,tips!$B224="yes",1)</f>
        <v>0</v>
      </c>
      <c r="C224" s="2" cm="1">
        <f t="array" ref="C224">_xlfn.IFS(tips!$C224="thur",0,tips!$C224="Fri",1,tips!$C224="Sat",2,tips!$C224="Sun",3)</f>
        <v>1</v>
      </c>
      <c r="D224" s="2" cm="1">
        <f t="array" ref="D224">_xlfn.IFS(tips!$D224="Dinner",0,tips!D224="lunch",1)</f>
        <v>1</v>
      </c>
      <c r="E224" s="2">
        <v>3</v>
      </c>
      <c r="F224" s="2">
        <v>15.98</v>
      </c>
      <c r="G224" s="2">
        <v>3</v>
      </c>
      <c r="H224" s="2">
        <f>$O$55+($E224*$O$56)+($F224*$O$57)</f>
        <v>2.7295483144907795</v>
      </c>
      <c r="I224" s="2">
        <f>(G224-H224)^2</f>
        <v>7.3144114194778315E-2</v>
      </c>
    </row>
    <row r="225" spans="1:9" x14ac:dyDescent="0.3">
      <c r="A225" s="2" cm="1">
        <f t="array" ref="A225">_xlfn.IFS(tips!$A225="male",0,tips!A225="female",1)</f>
        <v>0</v>
      </c>
      <c r="B225" s="2" cm="1">
        <f t="array" ref="B225">_xlfn.IFS(tips!$B225="No",0,tips!$B225="yes",1)</f>
        <v>1</v>
      </c>
      <c r="C225" s="2" cm="1">
        <f t="array" ref="C225">_xlfn.IFS(tips!$C225="thur",0,tips!$C225="Fri",1,tips!$C225="Sat",2,tips!$C225="Sun",3)</f>
        <v>1</v>
      </c>
      <c r="D225" s="2" cm="1">
        <f t="array" ref="D225">_xlfn.IFS(tips!$D225="Dinner",0,tips!D225="lunch",1)</f>
        <v>1</v>
      </c>
      <c r="E225" s="2">
        <v>2</v>
      </c>
      <c r="F225" s="2">
        <v>13.42</v>
      </c>
      <c r="G225" s="2">
        <v>1.58</v>
      </c>
      <c r="H225" s="2">
        <f>$O$55+($E225*$O$56)+($F225*$O$57)</f>
        <v>2.3000502668381211</v>
      </c>
      <c r="I225" s="2">
        <f>(G225-H225)^2</f>
        <v>0.51847238677364926</v>
      </c>
    </row>
    <row r="226" spans="1:9" x14ac:dyDescent="0.3">
      <c r="A226" s="2" cm="1">
        <f t="array" ref="A226">_xlfn.IFS(tips!$A226="male",0,tips!A226="female",1)</f>
        <v>1</v>
      </c>
      <c r="B226" s="2" cm="1">
        <f t="array" ref="B226">_xlfn.IFS(tips!$B226="No",0,tips!$B226="yes",1)</f>
        <v>1</v>
      </c>
      <c r="C226" s="2" cm="1">
        <f t="array" ref="C226">_xlfn.IFS(tips!$C226="thur",0,tips!$C226="Fri",1,tips!$C226="Sat",2,tips!$C226="Sun",3)</f>
        <v>1</v>
      </c>
      <c r="D226" s="2" cm="1">
        <f t="array" ref="D226">_xlfn.IFS(tips!$D226="Dinner",0,tips!D226="lunch",1)</f>
        <v>1</v>
      </c>
      <c r="E226" s="2">
        <v>2</v>
      </c>
      <c r="F226" s="2">
        <v>16.27</v>
      </c>
      <c r="G226" s="2">
        <v>2.5</v>
      </c>
      <c r="H226" s="2">
        <f>$O$55+($E226*$O$56)+($F226*$O$57)</f>
        <v>2.5640668430305782</v>
      </c>
      <c r="I226" s="2">
        <f>(G226-H226)^2</f>
        <v>4.104560375904745E-3</v>
      </c>
    </row>
    <row r="227" spans="1:9" x14ac:dyDescent="0.3">
      <c r="A227" s="2" cm="1">
        <f t="array" ref="A227">_xlfn.IFS(tips!$A227="male",0,tips!A227="female",1)</f>
        <v>1</v>
      </c>
      <c r="B227" s="2" cm="1">
        <f t="array" ref="B227">_xlfn.IFS(tips!$B227="No",0,tips!$B227="yes",1)</f>
        <v>1</v>
      </c>
      <c r="C227" s="2" cm="1">
        <f t="array" ref="C227">_xlfn.IFS(tips!$C227="thur",0,tips!$C227="Fri",1,tips!$C227="Sat",2,tips!$C227="Sun",3)</f>
        <v>1</v>
      </c>
      <c r="D227" s="2" cm="1">
        <f t="array" ref="D227">_xlfn.IFS(tips!$D227="Dinner",0,tips!D227="lunch",1)</f>
        <v>1</v>
      </c>
      <c r="E227" s="2">
        <v>2</v>
      </c>
      <c r="F227" s="2">
        <v>10.09</v>
      </c>
      <c r="G227" s="2">
        <v>2</v>
      </c>
      <c r="H227" s="2">
        <f>$O$55+($E227*$O$56)+($F227*$O$57)</f>
        <v>1.9915677409711452</v>
      </c>
      <c r="I227" s="2">
        <f>(G227-H227)^2</f>
        <v>7.1102992329703378E-5</v>
      </c>
    </row>
    <row r="228" spans="1:9" x14ac:dyDescent="0.3">
      <c r="A228" s="2" cm="1">
        <f t="array" ref="A228">_xlfn.IFS(tips!$A228="male",0,tips!A228="female",1)</f>
        <v>0</v>
      </c>
      <c r="B228" s="2" cm="1">
        <f t="array" ref="B228">_xlfn.IFS(tips!$B228="No",0,tips!$B228="yes",1)</f>
        <v>0</v>
      </c>
      <c r="C228" s="2" cm="1">
        <f t="array" ref="C228">_xlfn.IFS(tips!$C228="thur",0,tips!$C228="Fri",1,tips!$C228="Sat",2,tips!$C228="Sun",3)</f>
        <v>2</v>
      </c>
      <c r="D228" s="2" cm="1">
        <f t="array" ref="D228">_xlfn.IFS(tips!$D228="Dinner",0,tips!D228="lunch",1)</f>
        <v>0</v>
      </c>
      <c r="E228" s="2">
        <v>4</v>
      </c>
      <c r="F228" s="2">
        <v>20.45</v>
      </c>
      <c r="G228" s="2">
        <v>3</v>
      </c>
      <c r="H228" s="2">
        <f>$O$55+($E228*$O$56)+($F228*$O$57)</f>
        <v>3.3359837868899609</v>
      </c>
      <c r="I228" s="2">
        <f>(G228-H228)^2</f>
        <v>0.11288510505291866</v>
      </c>
    </row>
    <row r="229" spans="1:9" x14ac:dyDescent="0.3">
      <c r="A229" s="2" cm="1">
        <f t="array" ref="A229">_xlfn.IFS(tips!$A229="male",0,tips!A229="female",1)</f>
        <v>0</v>
      </c>
      <c r="B229" s="2" cm="1">
        <f t="array" ref="B229">_xlfn.IFS(tips!$B229="No",0,tips!$B229="yes",1)</f>
        <v>0</v>
      </c>
      <c r="C229" s="2" cm="1">
        <f t="array" ref="C229">_xlfn.IFS(tips!$C229="thur",0,tips!$C229="Fri",1,tips!$C229="Sat",2,tips!$C229="Sun",3)</f>
        <v>2</v>
      </c>
      <c r="D229" s="2" cm="1">
        <f t="array" ref="D229">_xlfn.IFS(tips!$D229="Dinner",0,tips!D229="lunch",1)</f>
        <v>0</v>
      </c>
      <c r="E229" s="2">
        <v>2</v>
      </c>
      <c r="F229" s="2">
        <v>13.28</v>
      </c>
      <c r="G229" s="2">
        <v>2.72</v>
      </c>
      <c r="H229" s="2">
        <f>$O$55+($E229*$O$56)+($F229*$O$57)</f>
        <v>2.2870810315163865</v>
      </c>
      <c r="I229" s="2">
        <f>(G229-H229)^2</f>
        <v>0.18741883327291609</v>
      </c>
    </row>
    <row r="230" spans="1:9" x14ac:dyDescent="0.3">
      <c r="A230" s="2" cm="1">
        <f t="array" ref="A230">_xlfn.IFS(tips!$A230="male",0,tips!A230="female",1)</f>
        <v>1</v>
      </c>
      <c r="B230" s="2" cm="1">
        <f t="array" ref="B230">_xlfn.IFS(tips!$B230="No",0,tips!$B230="yes",1)</f>
        <v>1</v>
      </c>
      <c r="C230" s="2" cm="1">
        <f t="array" ref="C230">_xlfn.IFS(tips!$C230="thur",0,tips!$C230="Fri",1,tips!$C230="Sat",2,tips!$C230="Sun",3)</f>
        <v>2</v>
      </c>
      <c r="D230" s="2" cm="1">
        <f t="array" ref="D230">_xlfn.IFS(tips!$D230="Dinner",0,tips!D230="lunch",1)</f>
        <v>0</v>
      </c>
      <c r="E230" s="2">
        <v>2</v>
      </c>
      <c r="F230" s="2">
        <v>22.12</v>
      </c>
      <c r="G230" s="2">
        <v>2.88</v>
      </c>
      <c r="H230" s="2">
        <f>$O$55+($E230*$O$56)+($F230*$O$57)</f>
        <v>3.1059956046887791</v>
      </c>
      <c r="I230" s="2">
        <f>(G230-H230)^2</f>
        <v>5.1074013338646966E-2</v>
      </c>
    </row>
    <row r="231" spans="1:9" x14ac:dyDescent="0.3">
      <c r="A231" s="2" cm="1">
        <f t="array" ref="A231">_xlfn.IFS(tips!$A231="male",0,tips!A231="female",1)</f>
        <v>0</v>
      </c>
      <c r="B231" s="2" cm="1">
        <f t="array" ref="B231">_xlfn.IFS(tips!$B231="No",0,tips!$B231="yes",1)</f>
        <v>1</v>
      </c>
      <c r="C231" s="2" cm="1">
        <f t="array" ref="C231">_xlfn.IFS(tips!$C231="thur",0,tips!$C231="Fri",1,tips!$C231="Sat",2,tips!$C231="Sun",3)</f>
        <v>2</v>
      </c>
      <c r="D231" s="2" cm="1">
        <f t="array" ref="D231">_xlfn.IFS(tips!$D231="Dinner",0,tips!D231="lunch",1)</f>
        <v>0</v>
      </c>
      <c r="E231" s="2">
        <v>4</v>
      </c>
      <c r="F231" s="2">
        <v>24.01</v>
      </c>
      <c r="G231" s="2">
        <v>2</v>
      </c>
      <c r="H231" s="2">
        <f>$O$55+($E231*$O$56)+($F231*$O$57)</f>
        <v>3.6657729136426442</v>
      </c>
      <c r="I231" s="2">
        <f>(G231-H231)^2</f>
        <v>2.7747993998255045</v>
      </c>
    </row>
    <row r="232" spans="1:9" x14ac:dyDescent="0.3">
      <c r="A232" s="2" cm="1">
        <f t="array" ref="A232">_xlfn.IFS(tips!$A232="male",0,tips!A232="female",1)</f>
        <v>0</v>
      </c>
      <c r="B232" s="2" cm="1">
        <f t="array" ref="B232">_xlfn.IFS(tips!$B232="No",0,tips!$B232="yes",1)</f>
        <v>1</v>
      </c>
      <c r="C232" s="2" cm="1">
        <f t="array" ref="C232">_xlfn.IFS(tips!$C232="thur",0,tips!$C232="Fri",1,tips!$C232="Sat",2,tips!$C232="Sun",3)</f>
        <v>2</v>
      </c>
      <c r="D232" s="2" cm="1">
        <f t="array" ref="D232">_xlfn.IFS(tips!$D232="Dinner",0,tips!D232="lunch",1)</f>
        <v>0</v>
      </c>
      <c r="E232" s="2">
        <v>3</v>
      </c>
      <c r="F232" s="2">
        <v>15.69</v>
      </c>
      <c r="G232" s="2">
        <v>3</v>
      </c>
      <c r="H232" s="2">
        <f>$O$55+($E232*$O$56)+($F232*$O$57)</f>
        <v>2.7026834698957574</v>
      </c>
      <c r="I232" s="2">
        <f>(G232-H232)^2</f>
        <v>8.8397119073227018E-2</v>
      </c>
    </row>
    <row r="233" spans="1:9" x14ac:dyDescent="0.3">
      <c r="A233" s="2" cm="1">
        <f t="array" ref="A233">_xlfn.IFS(tips!$A233="male",0,tips!A233="female",1)</f>
        <v>0</v>
      </c>
      <c r="B233" s="2" cm="1">
        <f t="array" ref="B233">_xlfn.IFS(tips!$B233="No",0,tips!$B233="yes",1)</f>
        <v>0</v>
      </c>
      <c r="C233" s="2" cm="1">
        <f t="array" ref="C233">_xlfn.IFS(tips!$C233="thur",0,tips!$C233="Fri",1,tips!$C233="Sat",2,tips!$C233="Sun",3)</f>
        <v>2</v>
      </c>
      <c r="D233" s="2" cm="1">
        <f t="array" ref="D233">_xlfn.IFS(tips!$D233="Dinner",0,tips!D233="lunch",1)</f>
        <v>0</v>
      </c>
      <c r="E233" s="2">
        <v>2</v>
      </c>
      <c r="F233" s="2">
        <v>11.61</v>
      </c>
      <c r="G233" s="2">
        <v>3.39</v>
      </c>
      <c r="H233" s="2">
        <f>$O$55+($E233*$O$56)+($F233*$O$57)</f>
        <v>2.1323765816071223</v>
      </c>
      <c r="I233" s="2">
        <f>(G233-H233)^2</f>
        <v>1.5816166624901875</v>
      </c>
    </row>
    <row r="234" spans="1:9" x14ac:dyDescent="0.3">
      <c r="A234" s="2" cm="1">
        <f t="array" ref="A234">_xlfn.IFS(tips!$A234="male",0,tips!A234="female",1)</f>
        <v>0</v>
      </c>
      <c r="B234" s="2" cm="1">
        <f t="array" ref="B234">_xlfn.IFS(tips!$B234="No",0,tips!$B234="yes",1)</f>
        <v>0</v>
      </c>
      <c r="C234" s="2" cm="1">
        <f t="array" ref="C234">_xlfn.IFS(tips!$C234="thur",0,tips!$C234="Fri",1,tips!$C234="Sat",2,tips!$C234="Sun",3)</f>
        <v>2</v>
      </c>
      <c r="D234" s="2" cm="1">
        <f t="array" ref="D234">_xlfn.IFS(tips!$D234="Dinner",0,tips!D234="lunch",1)</f>
        <v>0</v>
      </c>
      <c r="E234" s="2">
        <v>2</v>
      </c>
      <c r="F234" s="2">
        <v>10.77</v>
      </c>
      <c r="G234" s="2">
        <v>1.47</v>
      </c>
      <c r="H234" s="2">
        <f>$O$55+($E234*$O$56)+($F234*$O$57)</f>
        <v>2.0545611696767137</v>
      </c>
      <c r="I234" s="2">
        <f>(G234-H234)^2</f>
        <v>0.34171176109380763</v>
      </c>
    </row>
    <row r="235" spans="1:9" x14ac:dyDescent="0.3">
      <c r="A235" s="2" cm="1">
        <f t="array" ref="A235">_xlfn.IFS(tips!$A235="male",0,tips!A235="female",1)</f>
        <v>0</v>
      </c>
      <c r="B235" s="2" cm="1">
        <f t="array" ref="B235">_xlfn.IFS(tips!$B235="No",0,tips!$B235="yes",1)</f>
        <v>1</v>
      </c>
      <c r="C235" s="2" cm="1">
        <f t="array" ref="C235">_xlfn.IFS(tips!$C235="thur",0,tips!$C235="Fri",1,tips!$C235="Sat",2,tips!$C235="Sun",3)</f>
        <v>2</v>
      </c>
      <c r="D235" s="2" cm="1">
        <f t="array" ref="D235">_xlfn.IFS(tips!$D235="Dinner",0,tips!D235="lunch",1)</f>
        <v>0</v>
      </c>
      <c r="E235" s="2">
        <v>2</v>
      </c>
      <c r="F235" s="2">
        <v>15.53</v>
      </c>
      <c r="G235" s="2">
        <v>3</v>
      </c>
      <c r="H235" s="2">
        <f>$O$55+($E235*$O$56)+($F235*$O$57)</f>
        <v>2.4955151706156942</v>
      </c>
      <c r="I235" s="2">
        <f>(G235-H235)^2</f>
        <v>0.25450494307891219</v>
      </c>
    </row>
    <row r="236" spans="1:9" x14ac:dyDescent="0.3">
      <c r="A236" s="2" cm="1">
        <f t="array" ref="A236">_xlfn.IFS(tips!$A236="male",0,tips!A236="female",1)</f>
        <v>0</v>
      </c>
      <c r="B236" s="2" cm="1">
        <f t="array" ref="B236">_xlfn.IFS(tips!$B236="No",0,tips!$B236="yes",1)</f>
        <v>0</v>
      </c>
      <c r="C236" s="2" cm="1">
        <f t="array" ref="C236">_xlfn.IFS(tips!$C236="thur",0,tips!$C236="Fri",1,tips!$C236="Sat",2,tips!$C236="Sun",3)</f>
        <v>2</v>
      </c>
      <c r="D236" s="2" cm="1">
        <f t="array" ref="D236">_xlfn.IFS(tips!$D236="Dinner",0,tips!D236="lunch",1)</f>
        <v>0</v>
      </c>
      <c r="E236" s="2">
        <v>2</v>
      </c>
      <c r="F236" s="2">
        <v>10.07</v>
      </c>
      <c r="G236" s="2">
        <v>1.25</v>
      </c>
      <c r="H236" s="2">
        <f>$O$55+($E236*$O$56)+($F236*$O$57)</f>
        <v>1.9897149930680402</v>
      </c>
      <c r="I236" s="2">
        <f>(G236-H236)^2</f>
        <v>0.54717827096965077</v>
      </c>
    </row>
    <row r="237" spans="1:9" x14ac:dyDescent="0.3">
      <c r="A237" s="2" cm="1">
        <f t="array" ref="A237">_xlfn.IFS(tips!$A237="male",0,tips!A237="female",1)</f>
        <v>0</v>
      </c>
      <c r="B237" s="2" cm="1">
        <f t="array" ref="B237">_xlfn.IFS(tips!$B237="No",0,tips!$B237="yes",1)</f>
        <v>1</v>
      </c>
      <c r="C237" s="2" cm="1">
        <f t="array" ref="C237">_xlfn.IFS(tips!$C237="thur",0,tips!$C237="Fri",1,tips!$C237="Sat",2,tips!$C237="Sun",3)</f>
        <v>2</v>
      </c>
      <c r="D237" s="2" cm="1">
        <f t="array" ref="D237">_xlfn.IFS(tips!$D237="Dinner",0,tips!D237="lunch",1)</f>
        <v>0</v>
      </c>
      <c r="E237" s="2">
        <v>2</v>
      </c>
      <c r="F237" s="2">
        <v>12.6</v>
      </c>
      <c r="G237" s="2">
        <v>1</v>
      </c>
      <c r="H237" s="2">
        <f>$O$55+($E237*$O$56)+($F237*$O$57)</f>
        <v>2.2240876028108176</v>
      </c>
      <c r="I237" s="2">
        <f>(G237-H237)^2</f>
        <v>1.498390459355134</v>
      </c>
    </row>
    <row r="238" spans="1:9" x14ac:dyDescent="0.3">
      <c r="A238" s="2" cm="1">
        <f t="array" ref="A238">_xlfn.IFS(tips!$A238="male",0,tips!A238="female",1)</f>
        <v>0</v>
      </c>
      <c r="B238" s="2" cm="1">
        <f t="array" ref="B238">_xlfn.IFS(tips!$B238="No",0,tips!$B238="yes",1)</f>
        <v>1</v>
      </c>
      <c r="C238" s="2" cm="1">
        <f t="array" ref="C238">_xlfn.IFS(tips!$C238="thur",0,tips!$C238="Fri",1,tips!$C238="Sat",2,tips!$C238="Sun",3)</f>
        <v>2</v>
      </c>
      <c r="D238" s="2" cm="1">
        <f t="array" ref="D238">_xlfn.IFS(tips!$D238="Dinner",0,tips!D238="lunch",1)</f>
        <v>0</v>
      </c>
      <c r="E238" s="2">
        <v>2</v>
      </c>
      <c r="F238" s="2">
        <v>32.83</v>
      </c>
      <c r="G238" s="2">
        <v>1.17</v>
      </c>
      <c r="H238" s="2">
        <f>$O$55+($E238*$O$56)+($F238*$O$57)</f>
        <v>4.0981421068014852</v>
      </c>
      <c r="I238" s="2">
        <f>(G238-H238)^2</f>
        <v>8.5740161976238412</v>
      </c>
    </row>
    <row r="239" spans="1:9" x14ac:dyDescent="0.3">
      <c r="A239" s="2" cm="1">
        <f t="array" ref="A239">_xlfn.IFS(tips!$A239="male",0,tips!A239="female",1)</f>
        <v>1</v>
      </c>
      <c r="B239" s="2" cm="1">
        <f t="array" ref="B239">_xlfn.IFS(tips!$B239="No",0,tips!$B239="yes",1)</f>
        <v>0</v>
      </c>
      <c r="C239" s="2" cm="1">
        <f t="array" ref="C239">_xlfn.IFS(tips!$C239="thur",0,tips!$C239="Fri",1,tips!$C239="Sat",2,tips!$C239="Sun",3)</f>
        <v>2</v>
      </c>
      <c r="D239" s="2" cm="1">
        <f t="array" ref="D239">_xlfn.IFS(tips!$D239="Dinner",0,tips!D239="lunch",1)</f>
        <v>0</v>
      </c>
      <c r="E239" s="2">
        <v>3</v>
      </c>
      <c r="F239" s="2">
        <v>35.83</v>
      </c>
      <c r="G239" s="2">
        <v>4.67</v>
      </c>
      <c r="H239" s="2">
        <f>$O$55+($E239*$O$56)+($F239*$O$57)</f>
        <v>4.5684006083224524</v>
      </c>
      <c r="I239" s="2">
        <f>(G239-H239)^2</f>
        <v>1.0322436389247708E-2</v>
      </c>
    </row>
    <row r="240" spans="1:9" x14ac:dyDescent="0.3">
      <c r="A240" s="2" cm="1">
        <f t="array" ref="A240">_xlfn.IFS(tips!$A240="male",0,tips!A240="female",1)</f>
        <v>0</v>
      </c>
      <c r="B240" s="2" cm="1">
        <f t="array" ref="B240">_xlfn.IFS(tips!$B240="No",0,tips!$B240="yes",1)</f>
        <v>0</v>
      </c>
      <c r="C240" s="2" cm="1">
        <f t="array" ref="C240">_xlfn.IFS(tips!$C240="thur",0,tips!$C240="Fri",1,tips!$C240="Sat",2,tips!$C240="Sun",3)</f>
        <v>2</v>
      </c>
      <c r="D240" s="2" cm="1">
        <f t="array" ref="D240">_xlfn.IFS(tips!$D240="Dinner",0,tips!D240="lunch",1)</f>
        <v>0</v>
      </c>
      <c r="E240" s="2">
        <v>3</v>
      </c>
      <c r="F240" s="2">
        <v>29.03</v>
      </c>
      <c r="G240" s="2">
        <v>5.92</v>
      </c>
      <c r="H240" s="2">
        <f>$O$55+($E240*$O$56)+($F240*$O$57)</f>
        <v>3.9384663212667661</v>
      </c>
      <c r="I240" s="2">
        <f>(G240-H240)^2</f>
        <v>3.9264757199540625</v>
      </c>
    </row>
    <row r="241" spans="1:9" x14ac:dyDescent="0.3">
      <c r="A241" s="2" cm="1">
        <f t="array" ref="A241">_xlfn.IFS(tips!$A241="male",0,tips!A241="female",1)</f>
        <v>1</v>
      </c>
      <c r="B241" s="2" cm="1">
        <f t="array" ref="B241">_xlfn.IFS(tips!$B241="No",0,tips!$B241="yes",1)</f>
        <v>1</v>
      </c>
      <c r="C241" s="2" cm="1">
        <f t="array" ref="C241">_xlfn.IFS(tips!$C241="thur",0,tips!$C241="Fri",1,tips!$C241="Sat",2,tips!$C241="Sun",3)</f>
        <v>2</v>
      </c>
      <c r="D241" s="2" cm="1">
        <f t="array" ref="D241">_xlfn.IFS(tips!$D241="Dinner",0,tips!D241="lunch",1)</f>
        <v>0</v>
      </c>
      <c r="E241" s="2">
        <v>2</v>
      </c>
      <c r="F241" s="2">
        <v>27.18</v>
      </c>
      <c r="G241" s="2">
        <v>2</v>
      </c>
      <c r="H241" s="2">
        <f>$O$55+($E241*$O$56)+($F241*$O$57)</f>
        <v>3.5747408241743339</v>
      </c>
      <c r="I241" s="2">
        <f>(G241-H241)^2</f>
        <v>2.4798086633212604</v>
      </c>
    </row>
    <row r="242" spans="1:9" x14ac:dyDescent="0.3">
      <c r="A242" s="2" cm="1">
        <f t="array" ref="A242">_xlfn.IFS(tips!$A242="male",0,tips!A242="female",1)</f>
        <v>0</v>
      </c>
      <c r="B242" s="2" cm="1">
        <f t="array" ref="B242">_xlfn.IFS(tips!$B242="No",0,tips!$B242="yes",1)</f>
        <v>1</v>
      </c>
      <c r="C242" s="2" cm="1">
        <f t="array" ref="C242">_xlfn.IFS(tips!$C242="thur",0,tips!$C242="Fri",1,tips!$C242="Sat",2,tips!$C242="Sun",3)</f>
        <v>2</v>
      </c>
      <c r="D242" s="2" cm="1">
        <f t="array" ref="D242">_xlfn.IFS(tips!$D242="Dinner",0,tips!D242="lunch",1)</f>
        <v>0</v>
      </c>
      <c r="E242" s="2">
        <v>2</v>
      </c>
      <c r="F242" s="2">
        <v>22.67</v>
      </c>
      <c r="G242" s="2">
        <v>2</v>
      </c>
      <c r="H242" s="2">
        <f>$O$55+($E242*$O$56)+($F242*$O$57)</f>
        <v>3.1569461720241656</v>
      </c>
      <c r="I242" s="2">
        <f>(G242-H242)^2</f>
        <v>1.3385244449613702</v>
      </c>
    </row>
    <row r="243" spans="1:9" x14ac:dyDescent="0.3">
      <c r="A243" s="2" cm="1">
        <f t="array" ref="A243">_xlfn.IFS(tips!$A243="male",0,tips!A243="female",1)</f>
        <v>0</v>
      </c>
      <c r="B243" s="2" cm="1">
        <f t="array" ref="B243">_xlfn.IFS(tips!$B243="No",0,tips!$B243="yes",1)</f>
        <v>0</v>
      </c>
      <c r="C243" s="2" cm="1">
        <f t="array" ref="C243">_xlfn.IFS(tips!$C243="thur",0,tips!$C243="Fri",1,tips!$C243="Sat",2,tips!$C243="Sun",3)</f>
        <v>2</v>
      </c>
      <c r="D243" s="2" cm="1">
        <f t="array" ref="D243">_xlfn.IFS(tips!$D243="Dinner",0,tips!D243="lunch",1)</f>
        <v>0</v>
      </c>
      <c r="E243" s="2">
        <v>2</v>
      </c>
      <c r="F243" s="2">
        <v>17.82</v>
      </c>
      <c r="G243" s="2">
        <v>1.75</v>
      </c>
      <c r="H243" s="2">
        <f>$O$55+($E243*$O$56)+($F243*$O$57)</f>
        <v>2.7076548055212122</v>
      </c>
      <c r="I243" s="2">
        <f>(G243-H243)^2</f>
        <v>0.91710272653787073</v>
      </c>
    </row>
    <row r="244" spans="1:9" x14ac:dyDescent="0.3">
      <c r="A244" s="2" cm="1">
        <f t="array" ref="A244">_xlfn.IFS(tips!$A244="male",0,tips!A244="female",1)</f>
        <v>1</v>
      </c>
      <c r="B244" s="2" cm="1">
        <f t="array" ref="B244">_xlfn.IFS(tips!$B244="No",0,tips!$B244="yes",1)</f>
        <v>0</v>
      </c>
      <c r="C244" s="2" cm="1">
        <f t="array" ref="C244">_xlfn.IFS(tips!$C244="thur",0,tips!$C244="Fri",1,tips!$C244="Sat",2,tips!$C244="Sun",3)</f>
        <v>0</v>
      </c>
      <c r="D244" s="2" cm="1">
        <f t="array" ref="D244">_xlfn.IFS(tips!$D244="Dinner",0,tips!D244="lunch",1)</f>
        <v>0</v>
      </c>
      <c r="E244" s="2">
        <v>2</v>
      </c>
      <c r="F244" s="2">
        <v>18.78</v>
      </c>
      <c r="G244" s="2">
        <v>3</v>
      </c>
      <c r="H244" s="2">
        <f>$O$55+($E244*$O$56)+($F244*$O$57)</f>
        <v>2.7965867048702506</v>
      </c>
      <c r="I244" s="2">
        <f>(G244-H244)^2</f>
        <v>4.1376968635542521E-2</v>
      </c>
    </row>
  </sheetData>
  <mergeCells count="13">
    <mergeCell ref="N78:U79"/>
    <mergeCell ref="N81:O81"/>
    <mergeCell ref="N62:U63"/>
    <mergeCell ref="N66:V66"/>
    <mergeCell ref="N69:U70"/>
    <mergeCell ref="N73:U74"/>
    <mergeCell ref="N76:O76"/>
    <mergeCell ref="N33:U33"/>
    <mergeCell ref="N31:V31"/>
    <mergeCell ref="N34:U34"/>
    <mergeCell ref="N37:V37"/>
    <mergeCell ref="N60:V60"/>
    <mergeCell ref="N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categorical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Shintu mon</cp:lastModifiedBy>
  <dcterms:created xsi:type="dcterms:W3CDTF">2021-10-26T16:10:41Z</dcterms:created>
  <dcterms:modified xsi:type="dcterms:W3CDTF">2024-04-09T10:58:51Z</dcterms:modified>
</cp:coreProperties>
</file>