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685575FC-9176-4EB8-8002-62F4FC457A49}" xr6:coauthVersionLast="36" xr6:coauthVersionMax="36" xr10:uidLastSave="{00000000-0000-0000-0000-000000000000}"/>
  <bookViews>
    <workbookView xWindow="0" yWindow="0" windowWidth="21600" windowHeight="9525" xr2:uid="{4A223B2B-EA32-4EB7-ABB2-BB1F8606269E}"/>
  </bookViews>
  <sheets>
    <sheet name="P2C3-Fichier_Europe_Est" sheetId="2" r:id="rId1"/>
    <sheet name="Table correspondance" sheetId="3" r:id="rId2"/>
    <sheet name="Feuil2" sheetId="5" r:id="rId3"/>
    <sheet name="Feuil4" sheetId="7" r:id="rId4"/>
  </sheets>
  <definedNames>
    <definedName name="_xlnm._FilterDatabase" localSheetId="0" hidden="1">'P2C3-Fichier_Europe_Est'!$A$1:$H$1127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7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2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2" i="2"/>
  <c r="B1" i="2"/>
</calcChain>
</file>

<file path=xl/sharedStrings.xml><?xml version="1.0" encoding="utf-8"?>
<sst xmlns="http://schemas.openxmlformats.org/spreadsheetml/2006/main" count="13100" uniqueCount="568">
  <si>
    <t>Sub_Region_Cod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</si>
  <si>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</si>
  <si>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</si>
  <si>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</si>
  <si>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</si>
  <si>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</si>
  <si>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</si>
  <si>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</si>
  <si>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</si>
  <si>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</si>
  <si>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</si>
  <si>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</si>
  <si>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</si>
  <si>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</si>
  <si>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</si>
  <si>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</si>
  <si>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</si>
  <si>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</si>
  <si>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</si>
  <si>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</si>
  <si>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>M4-2020</t>
  </si>
  <si>
    <t>P16713</t>
  </si>
  <si>
    <t>P35247</t>
  </si>
  <si>
    <t>M10-2019</t>
  </si>
  <si>
    <t>P28875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</si>
  <si>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</si>
  <si>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</si>
  <si>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</si>
  <si>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</si>
  <si>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</si>
  <si>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</si>
  <si>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</si>
  <si>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</si>
  <si>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</si>
  <si>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</si>
  <si>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</si>
  <si>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>P20074</t>
  </si>
  <si>
    <t>P33835</t>
  </si>
  <si>
    <t>M5-2019</t>
  </si>
  <si>
    <t>P37069</t>
  </si>
  <si>
    <t>M10-2020</t>
  </si>
  <si>
    <t>P32594</t>
  </si>
  <si>
    <t>M6-2019</t>
  </si>
  <si>
    <t>P33876</t>
  </si>
  <si>
    <t>M11-2019</t>
  </si>
  <si>
    <t>P06881</t>
  </si>
  <si>
    <t>P49785</t>
  </si>
  <si>
    <t>P38474</t>
  </si>
  <si>
    <t>M1-2020</t>
  </si>
  <si>
    <t>P40581</t>
  </si>
  <si>
    <t>P30848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</si>
  <si>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</si>
  <si>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</si>
  <si>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</si>
  <si>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</si>
  <si>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</si>
  <si>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</si>
  <si>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</si>
  <si>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</si>
  <si>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</si>
  <si>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</si>
  <si>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>P44127</t>
  </si>
  <si>
    <t>P17790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</si>
  <si>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</si>
  <si>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</si>
  <si>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</si>
  <si>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</si>
  <si>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</si>
  <si>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</si>
  <si>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</si>
  <si>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</si>
  <si>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</si>
  <si>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>P04306</t>
  </si>
  <si>
    <t>M8-2020</t>
  </si>
  <si>
    <t>P01048</t>
  </si>
  <si>
    <t>M4-2021</t>
  </si>
  <si>
    <t>P16729</t>
  </si>
  <si>
    <t>P27773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</si>
  <si>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</si>
  <si>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</si>
  <si>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</si>
  <si>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</si>
  <si>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</si>
  <si>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</si>
  <si>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</si>
  <si>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</si>
  <si>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</si>
  <si>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</si>
  <si>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</si>
  <si>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>P44662</t>
  </si>
  <si>
    <t>P00865</t>
  </si>
  <si>
    <t>P07376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</si>
  <si>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</si>
  <si>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</si>
  <si>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</si>
  <si>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</si>
  <si>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</si>
  <si>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</si>
  <si>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</si>
  <si>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</si>
  <si>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</si>
  <si>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</si>
  <si>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</si>
  <si>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</si>
  <si>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P31598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</si>
  <si>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</si>
  <si>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</si>
  <si>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</si>
  <si>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</si>
  <si>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</si>
  <si>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</si>
  <si>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</si>
  <si>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</si>
  <si>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</si>
  <si>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</si>
  <si>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</si>
  <si>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</si>
  <si>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</si>
  <si>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</si>
  <si>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</si>
  <si>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</si>
  <si>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</si>
  <si>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</si>
  <si>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</si>
  <si>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</si>
  <si>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</si>
  <si>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>P34404</t>
  </si>
  <si>
    <t>P21419</t>
  </si>
  <si>
    <t>P35562</t>
  </si>
  <si>
    <t>P40834</t>
  </si>
  <si>
    <t>P07850</t>
  </si>
  <si>
    <t>P38439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</si>
  <si>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</si>
  <si>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</si>
  <si>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</si>
  <si>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</si>
  <si>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</si>
  <si>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</si>
  <si>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</si>
  <si>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</si>
  <si>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</si>
  <si>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</si>
  <si>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</si>
  <si>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</si>
  <si>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</si>
  <si>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</si>
  <si>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</si>
  <si>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</si>
  <si>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</si>
  <si>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</si>
  <si>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</si>
  <si>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</si>
  <si>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</si>
  <si>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</si>
  <si>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</si>
  <si>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</si>
  <si>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</si>
  <si>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</si>
  <si>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</si>
  <si>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</si>
  <si>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</si>
  <si>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</si>
  <si>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</si>
  <si>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</si>
  <si>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</si>
  <si>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</si>
  <si>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</si>
  <si>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</si>
  <si>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</si>
  <si>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</si>
  <si>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</si>
  <si>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</si>
  <si>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</si>
  <si>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</si>
  <si>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</si>
  <si>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</si>
  <si>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</si>
  <si>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</si>
  <si>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</si>
  <si>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</si>
  <si>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</si>
  <si>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</si>
  <si>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</si>
  <si>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</si>
  <si>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</si>
  <si>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</si>
  <si>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</si>
  <si>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</si>
  <si>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</si>
  <si>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</si>
  <si>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</si>
  <si>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</si>
  <si>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</si>
  <si>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</si>
  <si>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</si>
  <si>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</si>
  <si>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</si>
  <si>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</si>
  <si>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</si>
  <si>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</si>
  <si>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</si>
  <si>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</si>
  <si>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</si>
  <si>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</si>
  <si>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</si>
  <si>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</si>
  <si>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</si>
  <si>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</si>
  <si>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</si>
  <si>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</si>
  <si>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</si>
  <si>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</si>
  <si>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</si>
  <si>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</si>
  <si>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</si>
  <si>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</si>
  <si>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</si>
  <si>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</si>
  <si>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</si>
  <si>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</si>
  <si>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</si>
  <si>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</si>
  <si>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</si>
  <si>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</si>
  <si>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</si>
  <si>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</si>
  <si>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</si>
  <si>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</si>
  <si>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</si>
  <si>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</si>
  <si>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</si>
  <si>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</si>
  <si>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</si>
  <si>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</si>
  <si>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</si>
  <si>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</si>
  <si>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</si>
  <si>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</si>
  <si>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</si>
  <si>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</si>
  <si>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</si>
  <si>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</si>
  <si>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</si>
  <si>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</si>
  <si>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</si>
  <si>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</si>
  <si>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</si>
  <si>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</si>
  <si>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</si>
  <si>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</si>
  <si>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</si>
  <si>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</si>
  <si>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</si>
  <si>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</si>
  <si>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</si>
  <si>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</si>
  <si>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</si>
  <si>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</si>
  <si>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</si>
  <si>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</si>
  <si>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</si>
  <si>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</si>
  <si>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</si>
  <si>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</si>
  <si>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</si>
  <si>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</si>
  <si>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</si>
  <si>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</si>
  <si>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</si>
  <si>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</si>
  <si>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</si>
  <si>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</si>
  <si>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</si>
  <si>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</si>
  <si>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</si>
  <si>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</si>
  <si>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</si>
  <si>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</si>
  <si>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</si>
  <si>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</si>
  <si>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</si>
  <si>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</si>
  <si>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</si>
  <si>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</si>
  <si>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</si>
  <si>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</si>
  <si>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</si>
  <si>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</si>
  <si>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</si>
  <si>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</si>
  <si>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</si>
  <si>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</si>
  <si>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</si>
  <si>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</si>
  <si>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</si>
  <si>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</si>
  <si>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</si>
  <si>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</si>
  <si>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</si>
  <si>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</si>
  <si>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</si>
  <si>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</si>
  <si>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</si>
  <si>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</si>
  <si>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</si>
  <si>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</si>
  <si>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</si>
  <si>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</si>
  <si>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</si>
  <si>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</si>
  <si>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</si>
  <si>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</si>
  <si>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</si>
  <si>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</si>
  <si>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</si>
  <si>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</si>
  <si>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</si>
  <si>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</si>
  <si>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</si>
  <si>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</si>
  <si>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</si>
  <si>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</si>
  <si>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</si>
  <si>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</si>
  <si>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</si>
  <si>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</si>
  <si>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</si>
  <si>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</si>
  <si>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</si>
  <si>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</si>
  <si>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</si>
  <si>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</si>
  <si>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</si>
  <si>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</si>
  <si>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</si>
  <si>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</si>
  <si>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</si>
  <si>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</si>
  <si>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</si>
  <si>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</si>
  <si>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</si>
  <si>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</si>
  <si>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</si>
  <si>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</si>
  <si>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</si>
  <si>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</si>
  <si>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</si>
  <si>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</si>
  <si>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</si>
  <si>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</si>
  <si>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</si>
  <si>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</si>
  <si>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</si>
  <si>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</si>
  <si>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</si>
  <si>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</si>
  <si>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</si>
  <si>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</si>
  <si>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</si>
  <si>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</si>
  <si>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</si>
  <si>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</si>
  <si>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</si>
  <si>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</si>
  <si>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</si>
  <si>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</si>
  <si>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</si>
  <si>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</si>
  <si>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</si>
  <si>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</si>
  <si>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</si>
  <si>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</si>
  <si>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</si>
  <si>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</si>
  <si>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</si>
  <si>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</si>
  <si>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</si>
  <si>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</si>
  <si>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</si>
  <si>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</si>
  <si>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</si>
  <si>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</si>
  <si>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</si>
  <si>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</si>
  <si>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</si>
  <si>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</si>
  <si>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</si>
  <si>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</si>
  <si>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</si>
  <si>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</si>
  <si>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</si>
  <si>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</si>
  <si>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</si>
  <si>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</si>
  <si>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</si>
  <si>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</si>
  <si>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</si>
  <si>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</si>
  <si>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</si>
  <si>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</si>
  <si>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</si>
  <si>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</si>
  <si>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</si>
  <si>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</si>
  <si>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</si>
  <si>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</si>
  <si>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</si>
  <si>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</si>
  <si>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</si>
  <si>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</si>
  <si>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</si>
  <si>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</si>
  <si>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</si>
  <si>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</si>
  <si>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</si>
  <si>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</si>
  <si>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</si>
  <si>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</si>
  <si>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</si>
  <si>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</si>
  <si>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</si>
  <si>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</si>
  <si>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</si>
  <si>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</si>
  <si>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</si>
  <si>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</si>
  <si>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</si>
  <si>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</si>
  <si>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</si>
  <si>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</si>
  <si>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</si>
  <si>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</si>
  <si>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</si>
  <si>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</si>
  <si>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</si>
  <si>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</si>
  <si>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</si>
  <si>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</si>
  <si>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</si>
  <si>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</si>
  <si>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</si>
  <si>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</si>
  <si>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</si>
  <si>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</si>
  <si>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</si>
  <si>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</si>
  <si>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</si>
  <si>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</si>
  <si>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</si>
  <si>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</si>
  <si>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</si>
  <si>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</si>
  <si>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</si>
  <si>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</si>
  <si>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</si>
  <si>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</si>
  <si>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</si>
  <si>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</si>
  <si>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</si>
  <si>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</si>
  <si>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</si>
  <si>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</si>
  <si>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</si>
  <si>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</si>
  <si>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</si>
  <si>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</si>
  <si>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</si>
  <si>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</si>
  <si>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</si>
  <si>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</si>
  <si>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</si>
  <si>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</si>
  <si>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</si>
  <si>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</si>
  <si>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</si>
  <si>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</si>
  <si>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</si>
  <si>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</si>
  <si>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</si>
  <si>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</si>
  <si>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</si>
  <si>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</si>
  <si>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</si>
  <si>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</si>
  <si>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</si>
  <si>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</si>
  <si>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</si>
  <si>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</si>
  <si>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</si>
  <si>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</si>
  <si>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</si>
  <si>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</si>
  <si>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</si>
  <si>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</si>
  <si>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</si>
  <si>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</si>
  <si>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</si>
  <si>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</si>
  <si>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</si>
  <si>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</si>
  <si>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</si>
  <si>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</si>
  <si>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</si>
  <si>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</si>
  <si>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</si>
  <si>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</si>
  <si>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</si>
  <si>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</si>
  <si>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</si>
  <si>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</si>
  <si>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</si>
  <si>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</si>
  <si>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</si>
  <si>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</si>
  <si>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</si>
  <si>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</si>
  <si>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</si>
  <si>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</si>
  <si>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</si>
  <si>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</si>
  <si>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</si>
  <si>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</si>
  <si>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</si>
  <si>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</si>
  <si>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</si>
  <si>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</si>
  <si>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</si>
  <si>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</si>
  <si>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</si>
  <si>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</si>
  <si>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</si>
  <si>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</si>
  <si>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</si>
  <si>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</si>
  <si>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</si>
  <si>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</si>
  <si>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</si>
  <si>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</si>
  <si>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</si>
  <si>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</si>
  <si>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</si>
  <si>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</si>
  <si>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</si>
  <si>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</si>
  <si>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</si>
  <si>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</si>
  <si>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</si>
  <si>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</si>
  <si>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</si>
  <si>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</si>
  <si>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</si>
  <si>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</si>
  <si>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</si>
  <si>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</si>
  <si>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</si>
  <si>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</si>
  <si>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</si>
  <si>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Étiquettes de lignes</t>
  </si>
  <si>
    <t>Total général</t>
  </si>
  <si>
    <t>Somme de Sales</t>
  </si>
  <si>
    <t>taux TVA</t>
  </si>
  <si>
    <t>prix devente TTC</t>
  </si>
  <si>
    <t>nom ref</t>
  </si>
  <si>
    <t>date de création</t>
  </si>
  <si>
    <t>Tableau de bord :</t>
  </si>
  <si>
    <t xml:space="preserve">Reference produit </t>
  </si>
  <si>
    <t>Nombre de produit vendus</t>
  </si>
  <si>
    <t>Somme des produits vendus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</si>
</sst>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 RCN 2.xlsx]Feuil2!Tableau croisé dynamique2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Feuil2!$J$5</c:f>
              <c:strCache>
                <c:ptCount val="1"/>
                <c:pt idx="0">
                  <c:v>Total</c:v>
                </c:pt>
              </c:strCache>
            </c:strRef>
          </c:tx>
          <c:explosion val="3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Feuil2!$I$6:$I$17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Feuil2!$J$6:$J$17</c:f>
              <c:numCache>
                <c:formatCode>General</c:formatCode>
                <c:ptCount val="11"/>
                <c:pt idx="0">
                  <c:v>566823.51</c:v>
                </c:pt>
                <c:pt idx="1">
                  <c:v>528638.31999999995</c:v>
                </c:pt>
                <c:pt idx="2">
                  <c:v>548343.39999999979</c:v>
                </c:pt>
                <c:pt idx="3">
                  <c:v>620243.64999999991</c:v>
                </c:pt>
                <c:pt idx="4">
                  <c:v>508654.47999999986</c:v>
                </c:pt>
                <c:pt idx="5">
                  <c:v>469086.21000000014</c:v>
                </c:pt>
                <c:pt idx="6">
                  <c:v>481774.7699999999</c:v>
                </c:pt>
                <c:pt idx="7">
                  <c:v>448148.75</c:v>
                </c:pt>
                <c:pt idx="8">
                  <c:v>595131.63</c:v>
                </c:pt>
                <c:pt idx="9">
                  <c:v>552386.2699999999</c:v>
                </c:pt>
                <c:pt idx="10">
                  <c:v>438397.30000000016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216-801D-043F2936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17</xdr:row>
      <xdr:rowOff>166687</xdr:rowOff>
    </xdr:from>
    <xdr:to>
      <xdr:col>11</xdr:col>
      <xdr:colOff>719137</xdr:colOff>
      <xdr:row>32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97B620-2BE9-4512-9F9D-8AA9A62DF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62375231484" createdVersion="6" refreshedVersion="6" minRefreshableVersion="3" recordCount="1126" xr:uid="{80A774F9-7A1C-4472-AA6B-62CE0293D954}">
  <cacheSource type="worksheet">
    <worksheetSource ref="B1:G1127" sheet="Feuil2"/>
  </cacheSource>
  <cacheFields count="6">
    <cacheField name="Sub_Region_Cod" numFmtId="0">
      <sharedItems/>
    </cacheField>
    <cacheField name="#NOM?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Categ" numFmtId="0">
      <sharedItems/>
    </cacheField>
    <cacheField name="Period" numFmtId="0">
      <sharedItems/>
    </cacheField>
    <cacheField name="Product_Ref" numFmtId="0">
      <sharedItems count="378">
        <s v="P42590"/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Sales" numFmtId="0">
      <sharedItems containsSemiMixedTypes="0" containsString="0" containsNumber="1" minValue="16.34" maxValue="999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s v="CAT_Haut-Et-Bas"/>
    <s v="M2-2021"/>
    <x v="0"/>
    <n v="2095.59"/>
  </r>
  <r>
    <s v="EUE"/>
    <x v="1"/>
    <s v="CAT_Haut"/>
    <s v="M4-2020"/>
    <x v="1"/>
    <n v="8600.6"/>
  </r>
  <r>
    <s v="EUE"/>
    <x v="2"/>
    <s v="CAT_Haut"/>
    <s v="M10-2019"/>
    <x v="2"/>
    <n v="8326.9"/>
  </r>
  <r>
    <s v="EUE"/>
    <x v="3"/>
    <s v="CAT_Bas"/>
    <s v="M12-2019"/>
    <x v="3"/>
    <n v="3295.69"/>
  </r>
  <r>
    <s v="EUE"/>
    <x v="1"/>
    <s v="CAT_Bas"/>
    <s v="M6-2020"/>
    <x v="4"/>
    <n v="6351.77"/>
  </r>
  <r>
    <s v="EUE"/>
    <x v="0"/>
    <s v="CAT_Haut"/>
    <s v="M9-2020"/>
    <x v="5"/>
    <n v="46.42"/>
  </r>
  <r>
    <s v="EUE"/>
    <x v="1"/>
    <s v="CAT_Haut"/>
    <s v="M4-2020"/>
    <x v="6"/>
    <n v="7251.88"/>
  </r>
  <r>
    <s v="EUE"/>
    <x v="2"/>
    <s v="CAT_Haut"/>
    <s v="M10-2019"/>
    <x v="2"/>
    <n v="8326.9"/>
  </r>
  <r>
    <s v="EUE"/>
    <x v="3"/>
    <s v="CAT_Haut"/>
    <s v="M12-2019"/>
    <x v="7"/>
    <n v="2661.71"/>
  </r>
  <r>
    <s v="EUE"/>
    <x v="4"/>
    <s v="CAT_Haut"/>
    <s v="M6-2019"/>
    <x v="8"/>
    <n v="2413.77"/>
  </r>
  <r>
    <s v="EUE"/>
    <x v="5"/>
    <s v="CAT_Haut-Et-Bas"/>
    <s v="M11-2019"/>
    <x v="9"/>
    <n v="2343.6"/>
  </r>
  <r>
    <s v="EUE"/>
    <x v="1"/>
    <s v="CAT_Bas"/>
    <s v="M6-2020"/>
    <x v="4"/>
    <n v="6351.77"/>
  </r>
  <r>
    <s v="EUE"/>
    <x v="6"/>
    <s v="CAT_Haut-Et-Bas"/>
    <s v="M10-2020"/>
    <x v="10"/>
    <n v="4445.8599999999997"/>
  </r>
  <r>
    <s v="EUE"/>
    <x v="5"/>
    <s v="CAT_Bas"/>
    <s v="M3-2020"/>
    <x v="11"/>
    <n v="8206.44"/>
  </r>
  <r>
    <s v="EUE"/>
    <x v="7"/>
    <s v="CAT_Bas"/>
    <s v="M12-2020"/>
    <x v="12"/>
    <n v="119.4"/>
  </r>
  <r>
    <s v="EUE"/>
    <x v="4"/>
    <s v="CAT_Haut"/>
    <s v="M6-2019"/>
    <x v="8"/>
    <n v="2413.77"/>
  </r>
  <r>
    <s v="EUE"/>
    <x v="7"/>
    <s v="CAT_Haut"/>
    <s v="M7-2019"/>
    <x v="1"/>
    <n v="6269.94"/>
  </r>
  <r>
    <s v="EUE"/>
    <x v="7"/>
    <s v="CAT_Bas"/>
    <s v="M8-2019"/>
    <x v="13"/>
    <n v="3100.67"/>
  </r>
  <r>
    <s v="EUE"/>
    <x v="8"/>
    <s v="CAT_Bas"/>
    <s v="M5-2020"/>
    <x v="14"/>
    <n v="9436.7900000000009"/>
  </r>
  <r>
    <s v="EUE"/>
    <x v="9"/>
    <s v="CAT_Haut"/>
    <s v="M9-2019"/>
    <x v="15"/>
    <n v="4240.68"/>
  </r>
  <r>
    <s v="EUE"/>
    <x v="2"/>
    <s v="CAT_Bas"/>
    <s v="M12-2020"/>
    <x v="16"/>
    <n v="8801.89"/>
  </r>
  <r>
    <s v="EUE"/>
    <x v="5"/>
    <s v="CAT_Haut"/>
    <s v="M1-2021"/>
    <x v="17"/>
    <n v="4044.83"/>
  </r>
  <r>
    <s v="EUE"/>
    <x v="1"/>
    <s v="CAT_Bas"/>
    <s v="M12-2020"/>
    <x v="18"/>
    <n v="183.28"/>
  </r>
  <r>
    <s v="EUE"/>
    <x v="2"/>
    <s v="CAT_Haut"/>
    <s v="M12-2019"/>
    <x v="19"/>
    <n v="6348.65"/>
  </r>
  <r>
    <s v="EUE"/>
    <x v="7"/>
    <s v="CAT_Bas"/>
    <s v="M8-2019"/>
    <x v="13"/>
    <n v="3100.67"/>
  </r>
  <r>
    <s v="EUE"/>
    <x v="9"/>
    <s v="CAT_Haut"/>
    <s v="M3-2020"/>
    <x v="20"/>
    <n v="5871.83"/>
  </r>
  <r>
    <s v="EUE"/>
    <x v="7"/>
    <s v="CAT_Haut"/>
    <s v="M2-2020"/>
    <x v="21"/>
    <n v="424.98"/>
  </r>
  <r>
    <s v="EUE"/>
    <x v="9"/>
    <s v="CAT_Bas"/>
    <s v="M12-2020"/>
    <x v="22"/>
    <n v="204.26"/>
  </r>
  <r>
    <s v="EUE"/>
    <x v="10"/>
    <s v="CAT_Bas"/>
    <s v="M5-2019"/>
    <x v="23"/>
    <n v="6203.86"/>
  </r>
  <r>
    <s v="EUE"/>
    <x v="9"/>
    <s v="CAT_Haut"/>
    <s v="M1-2021"/>
    <x v="24"/>
    <n v="1145.48"/>
  </r>
  <r>
    <s v="EUE"/>
    <x v="5"/>
    <s v="CAT_Haut"/>
    <s v="M10-2019"/>
    <x v="5"/>
    <n v="5032.3999999999996"/>
  </r>
  <r>
    <s v="EUE"/>
    <x v="6"/>
    <s v="CAT_Haut"/>
    <s v="M2-2020"/>
    <x v="25"/>
    <n v="4939.58"/>
  </r>
  <r>
    <s v="EUE"/>
    <x v="1"/>
    <s v="CAT_Bas"/>
    <s v="M5-2019"/>
    <x v="26"/>
    <n v="3442.11"/>
  </r>
  <r>
    <s v="EUE"/>
    <x v="4"/>
    <s v="CAT_Bas"/>
    <s v="M5-2020"/>
    <x v="27"/>
    <n v="6735.3"/>
  </r>
  <r>
    <s v="EUE"/>
    <x v="4"/>
    <s v="CAT_Bas"/>
    <s v="M12-2020"/>
    <x v="28"/>
    <n v="4310.2700000000004"/>
  </r>
  <r>
    <s v="EUE"/>
    <x v="6"/>
    <s v="CAT_Haut"/>
    <s v="M2-2020"/>
    <x v="25"/>
    <n v="4939.58"/>
  </r>
  <r>
    <s v="EUE"/>
    <x v="4"/>
    <s v="CAT_Haut"/>
    <s v="M2-2021"/>
    <x v="29"/>
    <n v="3631.25"/>
  </r>
  <r>
    <s v="EUE"/>
    <x v="4"/>
    <s v="CAT_Haut"/>
    <s v="M11-2020"/>
    <x v="30"/>
    <n v="7543.79"/>
  </r>
  <r>
    <s v="EUE"/>
    <x v="0"/>
    <s v="CAT_Haut"/>
    <s v="M7-2020"/>
    <x v="31"/>
    <n v="2981.74"/>
  </r>
  <r>
    <s v="EUE"/>
    <x v="0"/>
    <s v="CAT_Haut"/>
    <s v="M6-2019"/>
    <x v="32"/>
    <n v="8247.67"/>
  </r>
  <r>
    <s v="EUE"/>
    <x v="1"/>
    <s v="CAT_Haut"/>
    <s v="M4-2020"/>
    <x v="21"/>
    <n v="7349.49"/>
  </r>
  <r>
    <s v="EUE"/>
    <x v="6"/>
    <s v="CAT_Haut"/>
    <s v="M5-2020"/>
    <x v="33"/>
    <n v="8484.2199999999993"/>
  </r>
  <r>
    <s v="EUE"/>
    <x v="3"/>
    <s v="CAT_Bas"/>
    <s v="M11-2020"/>
    <x v="34"/>
    <n v="7539.7"/>
  </r>
  <r>
    <s v="EUE"/>
    <x v="3"/>
    <s v="CAT_Haut-Et-Bas"/>
    <s v="M6-2020"/>
    <x v="35"/>
    <n v="1703.99"/>
  </r>
  <r>
    <s v="EUE"/>
    <x v="3"/>
    <s v="CAT_Haut"/>
    <s v="M7-2020"/>
    <x v="36"/>
    <n v="1314.9"/>
  </r>
  <r>
    <s v="EUE"/>
    <x v="0"/>
    <s v="CAT_Haut"/>
    <s v="M5-2020"/>
    <x v="37"/>
    <n v="4090.56"/>
  </r>
  <r>
    <s v="EUE"/>
    <x v="0"/>
    <s v="CAT_Haut"/>
    <s v="M6-2019"/>
    <x v="32"/>
    <n v="8247.67"/>
  </r>
  <r>
    <s v="EUE"/>
    <x v="3"/>
    <s v="CAT_Haut"/>
    <s v="M6-2020"/>
    <x v="38"/>
    <n v="3161.45"/>
  </r>
  <r>
    <s v="EUE"/>
    <x v="2"/>
    <s v="CAT_Haut"/>
    <s v="M6-2020"/>
    <x v="39"/>
    <n v="2570.1"/>
  </r>
  <r>
    <s v="EUE"/>
    <x v="4"/>
    <s v="CAT_Haut"/>
    <s v="M9-2019"/>
    <x v="40"/>
    <n v="7922.39"/>
  </r>
  <r>
    <s v="EUE"/>
    <x v="9"/>
    <s v="CAT_Bas"/>
    <s v="M10-2019"/>
    <x v="41"/>
    <n v="623.96"/>
  </r>
  <r>
    <s v="EUE"/>
    <x v="9"/>
    <s v="CAT_Bas"/>
    <s v="M7-2019"/>
    <x v="42"/>
    <n v="1644.28"/>
  </r>
  <r>
    <s v="EUE"/>
    <x v="9"/>
    <s v="CAT_Bas"/>
    <s v="M1-2021"/>
    <x v="43"/>
    <n v="4053.67"/>
  </r>
  <r>
    <s v="EUE"/>
    <x v="3"/>
    <s v="CAT_Haut-Et-Bas"/>
    <s v="M12-2020"/>
    <x v="44"/>
    <n v="1701.91"/>
  </r>
  <r>
    <s v="EUE"/>
    <x v="3"/>
    <s v="CAT_Bas"/>
    <s v="M10-2019"/>
    <x v="45"/>
    <n v="5540.2"/>
  </r>
  <r>
    <s v="EUE"/>
    <x v="9"/>
    <s v="CAT_Haut-Et-Bas"/>
    <s v="M4-2021"/>
    <x v="46"/>
    <n v="992.28"/>
  </r>
  <r>
    <s v="EUE"/>
    <x v="9"/>
    <s v="CAT_Haut"/>
    <s v="M9-2020"/>
    <x v="47"/>
    <n v="180.66"/>
  </r>
  <r>
    <s v="EUE"/>
    <x v="7"/>
    <s v="CAT_Haut"/>
    <s v="M9-2020"/>
    <x v="48"/>
    <n v="3001.53"/>
  </r>
  <r>
    <s v="EUE"/>
    <x v="10"/>
    <s v="CAT_Haut"/>
    <s v="M10-2019"/>
    <x v="49"/>
    <n v="5389.46"/>
  </r>
  <r>
    <s v="EUE"/>
    <x v="8"/>
    <s v="CAT_Bas"/>
    <s v="M6-2020"/>
    <x v="27"/>
    <n v="3298.66"/>
  </r>
  <r>
    <s v="EUE"/>
    <x v="5"/>
    <s v="CAT_Haut-Et-Bas"/>
    <s v="M4-2020"/>
    <x v="50"/>
    <n v="6722.49"/>
  </r>
  <r>
    <s v="EUE"/>
    <x v="3"/>
    <s v="CAT_Bas"/>
    <s v="M7-2020"/>
    <x v="51"/>
    <n v="2622.42"/>
  </r>
  <r>
    <s v="EUE"/>
    <x v="3"/>
    <s v="CAT_Haut-Et-Bas"/>
    <s v="M12-2020"/>
    <x v="44"/>
    <n v="1701.91"/>
  </r>
  <r>
    <s v="EUE"/>
    <x v="4"/>
    <s v="CAT_Haut"/>
    <s v="M1-2020"/>
    <x v="52"/>
    <n v="2919.39"/>
  </r>
  <r>
    <s v="EUE"/>
    <x v="9"/>
    <s v="CAT_Haut"/>
    <s v="M12-2020"/>
    <x v="53"/>
    <n v="9856.1299999999992"/>
  </r>
  <r>
    <s v="EUE"/>
    <x v="7"/>
    <s v="CAT_Bas"/>
    <s v="M11-2020"/>
    <x v="54"/>
    <n v="7604.35"/>
  </r>
  <r>
    <s v="EUE"/>
    <x v="1"/>
    <s v="CAT_Haut"/>
    <s v="M3-2020"/>
    <x v="55"/>
    <n v="5561.73"/>
  </r>
  <r>
    <s v="EUE"/>
    <x v="8"/>
    <s v="CAT_Bas"/>
    <s v="M7-2019"/>
    <x v="56"/>
    <n v="4590.9799999999996"/>
  </r>
  <r>
    <s v="EUE"/>
    <x v="1"/>
    <s v="CAT_Haut-Et-Bas"/>
    <s v="M9-2020"/>
    <x v="57"/>
    <n v="1700.77"/>
  </r>
  <r>
    <s v="EUE"/>
    <x v="3"/>
    <s v="CAT_Haut-Et-Bas"/>
    <s v="M9-2020"/>
    <x v="58"/>
    <n v="5673.36"/>
  </r>
  <r>
    <s v="EUE"/>
    <x v="1"/>
    <s v="CAT_Haut-Et-Bas"/>
    <s v="M11-2020"/>
    <x v="59"/>
    <n v="3443.37"/>
  </r>
  <r>
    <s v="EUE"/>
    <x v="7"/>
    <s v="CAT_Haut-Et-Bas"/>
    <s v="M4-2021"/>
    <x v="60"/>
    <n v="7652.64"/>
  </r>
  <r>
    <s v="EUE"/>
    <x v="2"/>
    <s v="CAT_Haut"/>
    <s v="M8-2020"/>
    <x v="61"/>
    <n v="2046.6"/>
  </r>
  <r>
    <s v="EUE"/>
    <x v="8"/>
    <s v="CAT_Haut"/>
    <s v="M10-2020"/>
    <x v="62"/>
    <n v="2552.7399999999998"/>
  </r>
  <r>
    <s v="EUE"/>
    <x v="1"/>
    <s v="CAT_Haut"/>
    <s v="M12-2020"/>
    <x v="63"/>
    <n v="9139.33"/>
  </r>
  <r>
    <s v="EUE"/>
    <x v="7"/>
    <s v="CAT_Haut-Et-Bas"/>
    <s v="M4-2021"/>
    <x v="60"/>
    <n v="7652.64"/>
  </r>
  <r>
    <s v="EUE"/>
    <x v="0"/>
    <s v="CAT_Haut"/>
    <s v="M12-2019"/>
    <x v="6"/>
    <n v="7137.24"/>
  </r>
  <r>
    <s v="EUE"/>
    <x v="3"/>
    <s v="CAT_Bas"/>
    <s v="M2-2021"/>
    <x v="64"/>
    <n v="2468.46"/>
  </r>
  <r>
    <s v="EUE"/>
    <x v="1"/>
    <s v="CAT_Bas"/>
    <s v="M5-2020"/>
    <x v="18"/>
    <n v="7881.34"/>
  </r>
  <r>
    <s v="EUE"/>
    <x v="10"/>
    <s v="CAT_Bas"/>
    <s v="M3-2021"/>
    <x v="65"/>
    <n v="3882.24"/>
  </r>
  <r>
    <s v="EUE"/>
    <x v="6"/>
    <s v="CAT_Bas"/>
    <s v="M4-2021"/>
    <x v="66"/>
    <n v="6816.32"/>
  </r>
  <r>
    <s v="EUE"/>
    <x v="2"/>
    <s v="CAT_Haut"/>
    <s v="M9-2019"/>
    <x v="67"/>
    <n v="349.61"/>
  </r>
  <r>
    <s v="EUE"/>
    <x v="4"/>
    <s v="CAT_Bas"/>
    <s v="M9-2019"/>
    <x v="68"/>
    <n v="7251.81"/>
  </r>
  <r>
    <s v="EUE"/>
    <x v="0"/>
    <s v="CAT_Bas"/>
    <s v="M6-2019"/>
    <x v="69"/>
    <n v="9561.5400000000009"/>
  </r>
  <r>
    <s v="EUE"/>
    <x v="6"/>
    <s v="CAT_Haut"/>
    <s v="M11-2019"/>
    <x v="70"/>
    <n v="130.51"/>
  </r>
  <r>
    <s v="EUE"/>
    <x v="5"/>
    <s v="CAT_Haut"/>
    <s v="M7-2019"/>
    <x v="71"/>
    <n v="6712.72"/>
  </r>
  <r>
    <s v="EUE"/>
    <x v="6"/>
    <s v="CAT_Bas"/>
    <s v="M4-2021"/>
    <x v="72"/>
    <n v="264.73"/>
  </r>
  <r>
    <s v="EUE"/>
    <x v="3"/>
    <s v="CAT_Haut"/>
    <s v="M2-2020"/>
    <x v="73"/>
    <n v="73.290000000000006"/>
  </r>
  <r>
    <s v="EUE"/>
    <x v="1"/>
    <s v="CAT_Bas"/>
    <s v="M5-2020"/>
    <x v="18"/>
    <n v="7881.34"/>
  </r>
  <r>
    <s v="EUE"/>
    <x v="10"/>
    <s v="CAT_Haut-Et-Bas"/>
    <s v="M4-2020"/>
    <x v="74"/>
    <n v="2248.66"/>
  </r>
  <r>
    <s v="EUE"/>
    <x v="10"/>
    <s v="CAT_Haut-Et-Bas"/>
    <s v="M3-2021"/>
    <x v="59"/>
    <n v="9351.11"/>
  </r>
  <r>
    <s v="EUE"/>
    <x v="8"/>
    <s v="CAT_Haut"/>
    <s v="M4-2021"/>
    <x v="75"/>
    <n v="4034.78"/>
  </r>
  <r>
    <s v="EUE"/>
    <x v="0"/>
    <s v="CAT_Bas"/>
    <s v="M3-2020"/>
    <x v="76"/>
    <n v="6086.71"/>
  </r>
  <r>
    <s v="EUE"/>
    <x v="5"/>
    <s v="CAT_Haut"/>
    <s v="M12-2020"/>
    <x v="77"/>
    <n v="5128.47"/>
  </r>
  <r>
    <s v="EUE"/>
    <x v="2"/>
    <s v="CAT_Haut"/>
    <s v="M3-2021"/>
    <x v="78"/>
    <n v="2793.12"/>
  </r>
  <r>
    <s v="EUE"/>
    <x v="0"/>
    <s v="CAT_Bas"/>
    <s v="M6-2019"/>
    <x v="79"/>
    <n v="9609.74"/>
  </r>
  <r>
    <s v="EUE"/>
    <x v="3"/>
    <s v="CAT_Haut"/>
    <s v="M2-2021"/>
    <x v="80"/>
    <n v="1377.41"/>
  </r>
  <r>
    <s v="EUE"/>
    <x v="10"/>
    <s v="CAT_Haut"/>
    <s v="M10-2020"/>
    <x v="81"/>
    <n v="9199.8799999999992"/>
  </r>
  <r>
    <s v="EUE"/>
    <x v="9"/>
    <s v="CAT_Haut"/>
    <s v="M3-2020"/>
    <x v="33"/>
    <n v="1071.3499999999999"/>
  </r>
  <r>
    <s v="EUE"/>
    <x v="0"/>
    <s v="CAT_Bas"/>
    <s v="M4-2021"/>
    <x v="82"/>
    <n v="6017.46"/>
  </r>
  <r>
    <s v="EUE"/>
    <x v="0"/>
    <s v="CAT_Bas"/>
    <s v="M6-2020"/>
    <x v="83"/>
    <n v="3575.98"/>
  </r>
  <r>
    <s v="EUE"/>
    <x v="9"/>
    <s v="CAT_Haut-Et-Bas"/>
    <s v="M10-2020"/>
    <x v="84"/>
    <n v="5919.75"/>
  </r>
  <r>
    <s v="EUE"/>
    <x v="9"/>
    <s v="CAT_Bas"/>
    <s v="M8-2020"/>
    <x v="85"/>
    <n v="1004.25"/>
  </r>
  <r>
    <s v="EUE"/>
    <x v="0"/>
    <s v="CAT_Haut-Et-Bas"/>
    <s v="M1-2020"/>
    <x v="74"/>
    <n v="3405.6"/>
  </r>
  <r>
    <s v="EUE"/>
    <x v="5"/>
    <s v="CAT_Bas"/>
    <s v="M9-2019"/>
    <x v="86"/>
    <n v="3865.85"/>
  </r>
  <r>
    <s v="EUE"/>
    <x v="10"/>
    <s v="CAT_Haut"/>
    <s v="M12-2019"/>
    <x v="87"/>
    <n v="4037.14"/>
  </r>
  <r>
    <s v="EUE"/>
    <x v="4"/>
    <s v="CAT_Bas"/>
    <s v="M4-2020"/>
    <x v="11"/>
    <n v="969.33"/>
  </r>
  <r>
    <s v="EUE"/>
    <x v="10"/>
    <s v="CAT_Haut"/>
    <s v="M6-2019"/>
    <x v="88"/>
    <n v="208.61"/>
  </r>
  <r>
    <s v="EUE"/>
    <x v="0"/>
    <s v="CAT_Bas"/>
    <s v="M4-2021"/>
    <x v="82"/>
    <n v="6017.46"/>
  </r>
  <r>
    <s v="EUE"/>
    <x v="1"/>
    <s v="CAT_Bas"/>
    <s v="M11-2020"/>
    <x v="41"/>
    <n v="4437.3599999999997"/>
  </r>
  <r>
    <s v="EUE"/>
    <x v="6"/>
    <s v="CAT_Bas"/>
    <s v="M1-2020"/>
    <x v="89"/>
    <n v="3732.24"/>
  </r>
  <r>
    <s v="EUE"/>
    <x v="5"/>
    <s v="CAT_Bas"/>
    <s v="M5-2019"/>
    <x v="90"/>
    <n v="8703.2999999999993"/>
  </r>
  <r>
    <s v="EUE"/>
    <x v="8"/>
    <s v="CAT_Haut"/>
    <s v="M7-2020"/>
    <x v="91"/>
    <n v="5726.86"/>
  </r>
  <r>
    <s v="EUE"/>
    <x v="4"/>
    <s v="CAT_Haut-Et-Bas"/>
    <s v="M2-2020"/>
    <x v="92"/>
    <n v="8177.59"/>
  </r>
  <r>
    <s v="EUE"/>
    <x v="6"/>
    <s v="CAT_Bas"/>
    <s v="M3-2020"/>
    <x v="93"/>
    <n v="464.13"/>
  </r>
  <r>
    <s v="EUE"/>
    <x v="8"/>
    <s v="CAT_Bas"/>
    <s v="M7-2019"/>
    <x v="94"/>
    <n v="7978.53"/>
  </r>
  <r>
    <s v="EUE"/>
    <x v="10"/>
    <s v="CAT_Haut"/>
    <s v="M3-2021"/>
    <x v="95"/>
    <n v="5951.35"/>
  </r>
  <r>
    <s v="EUE"/>
    <x v="0"/>
    <s v="CAT_Haut"/>
    <s v="M10-2019"/>
    <x v="2"/>
    <n v="321.85000000000002"/>
  </r>
  <r>
    <s v="EUE"/>
    <x v="4"/>
    <s v="CAT_Bas"/>
    <s v="M7-2020"/>
    <x v="51"/>
    <n v="8660.61"/>
  </r>
  <r>
    <s v="EUE"/>
    <x v="7"/>
    <s v="CAT_Bas"/>
    <s v="M8-2019"/>
    <x v="96"/>
    <n v="415.33"/>
  </r>
  <r>
    <s v="EUE"/>
    <x v="8"/>
    <s v="CAT_Bas"/>
    <s v="M9-2019"/>
    <x v="4"/>
    <n v="8991.91"/>
  </r>
  <r>
    <s v="EUE"/>
    <x v="2"/>
    <s v="CAT_Bas"/>
    <s v="M7-2020"/>
    <x v="97"/>
    <n v="7462.65"/>
  </r>
  <r>
    <s v="EUE"/>
    <x v="1"/>
    <s v="CAT_Bas"/>
    <s v="M12-2019"/>
    <x v="98"/>
    <n v="7962.52"/>
  </r>
  <r>
    <s v="EUE"/>
    <x v="4"/>
    <s v="CAT_Haut"/>
    <s v="M2-2020"/>
    <x v="99"/>
    <n v="3524.19"/>
  </r>
  <r>
    <s v="EUE"/>
    <x v="1"/>
    <s v="CAT_Haut"/>
    <s v="M11-2019"/>
    <x v="100"/>
    <n v="4388.6400000000003"/>
  </r>
  <r>
    <s v="EUE"/>
    <x v="6"/>
    <s v="CAT_Haut"/>
    <s v="M1-2020"/>
    <x v="101"/>
    <n v="3098.95"/>
  </r>
  <r>
    <s v="EUE"/>
    <x v="1"/>
    <s v="CAT_Haut"/>
    <s v="M6-2020"/>
    <x v="102"/>
    <n v="3710.56"/>
  </r>
  <r>
    <s v="EUE"/>
    <x v="3"/>
    <s v="CAT_Bas"/>
    <s v="M1-2020"/>
    <x v="103"/>
    <n v="3376.89"/>
  </r>
  <r>
    <s v="EUE"/>
    <x v="2"/>
    <s v="CAT_Bas"/>
    <s v="M3-2020"/>
    <x v="104"/>
    <n v="5121.5600000000004"/>
  </r>
  <r>
    <s v="EUE"/>
    <x v="7"/>
    <s v="CAT_Bas"/>
    <s v="M4-2021"/>
    <x v="64"/>
    <n v="4880.5200000000004"/>
  </r>
  <r>
    <s v="EUE"/>
    <x v="0"/>
    <s v="CAT_Bas"/>
    <s v="M4-2021"/>
    <x v="79"/>
    <n v="6874.62"/>
  </r>
  <r>
    <s v="EUE"/>
    <x v="7"/>
    <s v="CAT_Bas"/>
    <s v="M7-2020"/>
    <x v="105"/>
    <n v="7167.67"/>
  </r>
  <r>
    <s v="EUE"/>
    <x v="2"/>
    <s v="CAT_Bas"/>
    <s v="M11-2020"/>
    <x v="106"/>
    <n v="7146.66"/>
  </r>
  <r>
    <s v="EUE"/>
    <x v="6"/>
    <s v="CAT_Haut"/>
    <s v="M9-2019"/>
    <x v="47"/>
    <n v="8970.52"/>
  </r>
  <r>
    <s v="EUE"/>
    <x v="7"/>
    <s v="CAT_Bas"/>
    <s v="M12-2020"/>
    <x v="107"/>
    <n v="9198.35"/>
  </r>
  <r>
    <s v="EUE"/>
    <x v="0"/>
    <s v="CAT_Haut"/>
    <s v="M2-2021"/>
    <x v="108"/>
    <n v="9860.19"/>
  </r>
  <r>
    <s v="EUE"/>
    <x v="0"/>
    <s v="CAT_Haut"/>
    <s v="M9-2020"/>
    <x v="7"/>
    <n v="186.62"/>
  </r>
  <r>
    <s v="EUE"/>
    <x v="3"/>
    <s v="CAT_Bas"/>
    <s v="M10-2019"/>
    <x v="109"/>
    <n v="3321.77"/>
  </r>
  <r>
    <s v="EUE"/>
    <x v="5"/>
    <s v="CAT_Bas"/>
    <s v="M7-2019"/>
    <x v="89"/>
    <n v="225.42"/>
  </r>
  <r>
    <s v="EUE"/>
    <x v="7"/>
    <s v="CAT_Haut"/>
    <s v="M4-2021"/>
    <x v="110"/>
    <n v="791.91"/>
  </r>
  <r>
    <s v="EUE"/>
    <x v="9"/>
    <s v="CAT_Haut"/>
    <s v="M1-2021"/>
    <x v="111"/>
    <n v="4272.22"/>
  </r>
  <r>
    <s v="EUE"/>
    <x v="10"/>
    <s v="CAT_Haut"/>
    <s v="M3-2021"/>
    <x v="95"/>
    <n v="5951.35"/>
  </r>
  <r>
    <s v="EUE"/>
    <x v="0"/>
    <s v="CAT_Bas"/>
    <s v="M3-2021"/>
    <x v="112"/>
    <n v="1489.35"/>
  </r>
  <r>
    <s v="EUE"/>
    <x v="2"/>
    <s v="CAT_Bas"/>
    <s v="M3-2020"/>
    <x v="113"/>
    <n v="5766.53"/>
  </r>
  <r>
    <s v="EUE"/>
    <x v="3"/>
    <s v="CAT_Haut-Et-Bas"/>
    <s v="M4-2020"/>
    <x v="114"/>
    <n v="8991.6299999999992"/>
  </r>
  <r>
    <s v="EUE"/>
    <x v="5"/>
    <s v="CAT_Bas"/>
    <s v="M10-2020"/>
    <x v="115"/>
    <n v="8280.91"/>
  </r>
  <r>
    <s v="EUE"/>
    <x v="10"/>
    <s v="CAT_Haut-Et-Bas"/>
    <s v="M6-2020"/>
    <x v="57"/>
    <n v="5506.84"/>
  </r>
  <r>
    <s v="EUE"/>
    <x v="3"/>
    <s v="CAT_Haut"/>
    <s v="M6-2019"/>
    <x v="116"/>
    <n v="7564.43"/>
  </r>
  <r>
    <s v="EUE"/>
    <x v="4"/>
    <s v="CAT_Haut"/>
    <s v="M2-2020"/>
    <x v="52"/>
    <n v="912.72"/>
  </r>
  <r>
    <s v="EUE"/>
    <x v="5"/>
    <s v="CAT_Bas"/>
    <s v="M12-2019"/>
    <x v="117"/>
    <n v="3862.15"/>
  </r>
  <r>
    <s v="EUE"/>
    <x v="7"/>
    <s v="CAT_Haut-Et-Bas"/>
    <s v="M1-2021"/>
    <x v="118"/>
    <n v="7596.66"/>
  </r>
  <r>
    <s v="EUE"/>
    <x v="1"/>
    <s v="CAT_Bas"/>
    <s v="M2-2020"/>
    <x v="119"/>
    <n v="8041.18"/>
  </r>
  <r>
    <s v="EUE"/>
    <x v="2"/>
    <s v="CAT_Bas"/>
    <s v="M11-2019"/>
    <x v="120"/>
    <n v="9149.7000000000007"/>
  </r>
  <r>
    <s v="EUE"/>
    <x v="1"/>
    <s v="CAT_Haut-Et-Bas"/>
    <s v="M9-2019"/>
    <x v="74"/>
    <n v="5466.95"/>
  </r>
  <r>
    <s v="EUE"/>
    <x v="7"/>
    <s v="CAT_Haut"/>
    <s v="M11-2020"/>
    <x v="121"/>
    <n v="2076.4699999999998"/>
  </r>
  <r>
    <s v="EUE"/>
    <x v="7"/>
    <s v="CAT_Haut"/>
    <s v="M10-2020"/>
    <x v="122"/>
    <n v="4333.8599999999997"/>
  </r>
  <r>
    <s v="EUE"/>
    <x v="6"/>
    <s v="CAT_Haut"/>
    <s v="M7-2019"/>
    <x v="123"/>
    <n v="3038.87"/>
  </r>
  <r>
    <s v="EUE"/>
    <x v="5"/>
    <s v="CAT_Bas"/>
    <s v="M4-2020"/>
    <x v="124"/>
    <n v="3802.32"/>
  </r>
  <r>
    <s v="EUE"/>
    <x v="6"/>
    <s v="CAT_Bas"/>
    <s v="M10-2019"/>
    <x v="125"/>
    <n v="7151.37"/>
  </r>
  <r>
    <s v="EUE"/>
    <x v="10"/>
    <s v="CAT_Haut"/>
    <s v="M3-2021"/>
    <x v="126"/>
    <n v="984.97"/>
  </r>
  <r>
    <s v="EUE"/>
    <x v="2"/>
    <s v="CAT_Haut-Et-Bas"/>
    <s v="M8-2019"/>
    <x v="127"/>
    <n v="2819.5"/>
  </r>
  <r>
    <s v="EUE"/>
    <x v="2"/>
    <s v="CAT_Haut-Et-Bas"/>
    <s v="M2-2021"/>
    <x v="128"/>
    <n v="3548.69"/>
  </r>
  <r>
    <s v="EUE"/>
    <x v="4"/>
    <s v="CAT_Bas"/>
    <s v="M9-2019"/>
    <x v="89"/>
    <n v="4032.45"/>
  </r>
  <r>
    <s v="EUE"/>
    <x v="10"/>
    <s v="CAT_Bas"/>
    <s v="M4-2021"/>
    <x v="72"/>
    <n v="8000.87"/>
  </r>
  <r>
    <s v="EUE"/>
    <x v="6"/>
    <s v="CAT_Bas"/>
    <s v="M5-2020"/>
    <x v="90"/>
    <n v="5474.17"/>
  </r>
  <r>
    <s v="EUE"/>
    <x v="7"/>
    <s v="CAT_Haut"/>
    <s v="M10-2020"/>
    <x v="129"/>
    <n v="9759.1299999999992"/>
  </r>
  <r>
    <s v="EUE"/>
    <x v="9"/>
    <s v="CAT_Bas"/>
    <s v="M10-2020"/>
    <x v="130"/>
    <n v="6430.63"/>
  </r>
  <r>
    <s v="EUE"/>
    <x v="10"/>
    <s v="CAT_Haut-Et-Bas"/>
    <s v="M6-2020"/>
    <x v="131"/>
    <n v="7011.32"/>
  </r>
  <r>
    <s v="EUE"/>
    <x v="8"/>
    <s v="CAT_Haut"/>
    <s v="M2-2020"/>
    <x v="132"/>
    <n v="9953.61"/>
  </r>
  <r>
    <s v="EUE"/>
    <x v="4"/>
    <s v="CAT_Bas"/>
    <s v="M4-2021"/>
    <x v="133"/>
    <n v="6918.68"/>
  </r>
  <r>
    <s v="EUE"/>
    <x v="0"/>
    <s v="CAT_Haut"/>
    <s v="M2-2020"/>
    <x v="134"/>
    <n v="9757.4599999999991"/>
  </r>
  <r>
    <s v="EUE"/>
    <x v="9"/>
    <s v="CAT_Haut"/>
    <s v="M12-2019"/>
    <x v="135"/>
    <n v="8253.9"/>
  </r>
  <r>
    <s v="EUE"/>
    <x v="6"/>
    <s v="CAT_Haut"/>
    <s v="M2-2021"/>
    <x v="136"/>
    <n v="8715.2199999999993"/>
  </r>
  <r>
    <s v="EUE"/>
    <x v="10"/>
    <s v="CAT_Haut"/>
    <s v="M3-2021"/>
    <x v="137"/>
    <n v="5795.93"/>
  </r>
  <r>
    <s v="EUE"/>
    <x v="10"/>
    <s v="CAT_Bas"/>
    <s v="M12-2019"/>
    <x v="138"/>
    <n v="8143.43"/>
  </r>
  <r>
    <s v="EUE"/>
    <x v="10"/>
    <s v="CAT_Bas"/>
    <s v="M10-2019"/>
    <x v="139"/>
    <n v="7295.35"/>
  </r>
  <r>
    <s v="EUE"/>
    <x v="0"/>
    <s v="CAT_Haut"/>
    <s v="M7-2020"/>
    <x v="140"/>
    <n v="8933.3799999999992"/>
  </r>
  <r>
    <s v="EUE"/>
    <x v="7"/>
    <s v="CAT_Bas"/>
    <s v="M9-2019"/>
    <x v="113"/>
    <n v="2159.2199999999998"/>
  </r>
  <r>
    <s v="EUE"/>
    <x v="10"/>
    <s v="CAT_Haut"/>
    <s v="M1-2021"/>
    <x v="141"/>
    <n v="3994.68"/>
  </r>
  <r>
    <s v="EUE"/>
    <x v="5"/>
    <s v="CAT_Bas"/>
    <s v="M12-2019"/>
    <x v="142"/>
    <n v="3439.83"/>
  </r>
  <r>
    <s v="EUE"/>
    <x v="4"/>
    <s v="CAT_Haut"/>
    <s v="M3-2020"/>
    <x v="143"/>
    <n v="1023.24"/>
  </r>
  <r>
    <s v="EUE"/>
    <x v="10"/>
    <s v="CAT_Haut"/>
    <s v="M6-2020"/>
    <x v="144"/>
    <n v="6661.54"/>
  </r>
  <r>
    <s v="EUE"/>
    <x v="3"/>
    <s v="CAT_Haut"/>
    <s v="M2-2020"/>
    <x v="145"/>
    <n v="6699.16"/>
  </r>
  <r>
    <s v="EUE"/>
    <x v="9"/>
    <s v="CAT_Haut"/>
    <s v="M7-2019"/>
    <x v="146"/>
    <n v="1532.34"/>
  </r>
  <r>
    <s v="EUE"/>
    <x v="0"/>
    <s v="CAT_Bas"/>
    <s v="M11-2020"/>
    <x v="147"/>
    <n v="5018.6000000000004"/>
  </r>
  <r>
    <s v="EUE"/>
    <x v="8"/>
    <s v="CAT_Haut"/>
    <s v="M12-2019"/>
    <x v="148"/>
    <n v="90.45"/>
  </r>
  <r>
    <s v="EUE"/>
    <x v="0"/>
    <s v="CAT_Haut"/>
    <s v="M6-2019"/>
    <x v="149"/>
    <n v="1520.41"/>
  </r>
  <r>
    <s v="EUE"/>
    <x v="4"/>
    <s v="CAT_Bas"/>
    <s v="M1-2021"/>
    <x v="112"/>
    <n v="3190.43"/>
  </r>
  <r>
    <s v="EUE"/>
    <x v="7"/>
    <s v="CAT_Haut"/>
    <s v="M9-2019"/>
    <x v="150"/>
    <n v="9858.1200000000008"/>
  </r>
  <r>
    <s v="EUE"/>
    <x v="1"/>
    <s v="CAT_Bas"/>
    <s v="M6-2019"/>
    <x v="151"/>
    <n v="8347.19"/>
  </r>
  <r>
    <s v="EUE"/>
    <x v="10"/>
    <s v="CAT_Haut"/>
    <s v="M12-2019"/>
    <x v="152"/>
    <n v="6091.34"/>
  </r>
  <r>
    <s v="EUE"/>
    <x v="7"/>
    <s v="CAT_Haut"/>
    <s v="M10-2019"/>
    <x v="55"/>
    <n v="4696.8"/>
  </r>
  <r>
    <s v="EUE"/>
    <x v="6"/>
    <s v="CAT_Haut-Et-Bas"/>
    <s v="M9-2020"/>
    <x v="153"/>
    <n v="1654.29"/>
  </r>
  <r>
    <s v="EUE"/>
    <x v="10"/>
    <s v="CAT_Haut"/>
    <s v="M9-2019"/>
    <x v="154"/>
    <n v="2227.7199999999998"/>
  </r>
  <r>
    <s v="EUE"/>
    <x v="5"/>
    <s v="CAT_Bas"/>
    <s v="M12-2019"/>
    <x v="155"/>
    <n v="3845.45"/>
  </r>
  <r>
    <s v="EUE"/>
    <x v="2"/>
    <s v="CAT_Haut"/>
    <s v="M9-2019"/>
    <x v="156"/>
    <n v="4812.7700000000004"/>
  </r>
  <r>
    <s v="EUE"/>
    <x v="7"/>
    <s v="CAT_Haut-Et-Bas"/>
    <s v="M9-2019"/>
    <x v="114"/>
    <n v="6032.77"/>
  </r>
  <r>
    <s v="EUE"/>
    <x v="5"/>
    <s v="CAT_Bas"/>
    <s v="M4-2020"/>
    <x v="51"/>
    <n v="9492.9699999999993"/>
  </r>
  <r>
    <s v="EUE"/>
    <x v="6"/>
    <s v="CAT_Bas"/>
    <s v="M1-2020"/>
    <x v="124"/>
    <n v="387.82"/>
  </r>
  <r>
    <s v="EUE"/>
    <x v="9"/>
    <s v="CAT_Haut"/>
    <s v="M1-2020"/>
    <x v="157"/>
    <n v="4332.54"/>
  </r>
  <r>
    <s v="EUE"/>
    <x v="5"/>
    <s v="CAT_Bas"/>
    <s v="M3-2020"/>
    <x v="158"/>
    <n v="9420.66"/>
  </r>
  <r>
    <s v="EUE"/>
    <x v="4"/>
    <s v="CAT_Haut"/>
    <s v="M6-2019"/>
    <x v="159"/>
    <n v="1214.79"/>
  </r>
  <r>
    <s v="EUE"/>
    <x v="8"/>
    <s v="CAT_Haut"/>
    <s v="M7-2019"/>
    <x v="160"/>
    <n v="7581.2"/>
  </r>
  <r>
    <s v="EUE"/>
    <x v="10"/>
    <s v="CAT_Bas"/>
    <s v="M6-2019"/>
    <x v="161"/>
    <n v="2675.58"/>
  </r>
  <r>
    <s v="EUE"/>
    <x v="2"/>
    <s v="CAT_Haut-Et-Bas"/>
    <s v="M4-2020"/>
    <x v="57"/>
    <n v="6945.81"/>
  </r>
  <r>
    <s v="EUE"/>
    <x v="1"/>
    <s v="CAT_Haut"/>
    <s v="M9-2019"/>
    <x v="162"/>
    <n v="6188.51"/>
  </r>
  <r>
    <s v="EUE"/>
    <x v="5"/>
    <s v="CAT_Haut"/>
    <s v="M7-2020"/>
    <x v="163"/>
    <n v="8959.7099999999991"/>
  </r>
  <r>
    <s v="EUE"/>
    <x v="10"/>
    <s v="CAT_Haut"/>
    <s v="M1-2020"/>
    <x v="164"/>
    <n v="4317.6899999999996"/>
  </r>
  <r>
    <s v="EUE"/>
    <x v="0"/>
    <s v="CAT_Haut"/>
    <s v="M4-2021"/>
    <x v="165"/>
    <n v="8637.7199999999993"/>
  </r>
  <r>
    <s v="EUE"/>
    <x v="6"/>
    <s v="CAT_Haut-Et-Bas"/>
    <s v="M4-2020"/>
    <x v="166"/>
    <n v="8264.15"/>
  </r>
  <r>
    <s v="EUE"/>
    <x v="4"/>
    <s v="CAT_Bas"/>
    <s v="M7-2020"/>
    <x v="167"/>
    <n v="1973.49"/>
  </r>
  <r>
    <s v="EUE"/>
    <x v="1"/>
    <s v="CAT_Haut-Et-Bas"/>
    <s v="M10-2020"/>
    <x v="168"/>
    <n v="9838.3700000000008"/>
  </r>
  <r>
    <s v="EUE"/>
    <x v="7"/>
    <s v="CAT_Haut"/>
    <s v="M4-2021"/>
    <x v="169"/>
    <n v="2441.29"/>
  </r>
  <r>
    <s v="EUE"/>
    <x v="10"/>
    <s v="CAT_Bas"/>
    <s v="M3-2021"/>
    <x v="170"/>
    <n v="1795.58"/>
  </r>
  <r>
    <s v="EUE"/>
    <x v="10"/>
    <s v="CAT_Bas"/>
    <s v="M4-2020"/>
    <x v="104"/>
    <n v="740.26"/>
  </r>
  <r>
    <s v="EUE"/>
    <x v="2"/>
    <s v="CAT_Haut"/>
    <s v="M3-2021"/>
    <x v="171"/>
    <n v="4111.67"/>
  </r>
  <r>
    <s v="EUE"/>
    <x v="1"/>
    <s v="CAT_Bas"/>
    <s v="M11-2019"/>
    <x v="138"/>
    <n v="4407.3900000000003"/>
  </r>
  <r>
    <s v="EUE"/>
    <x v="1"/>
    <s v="CAT_Haut"/>
    <s v="M7-2020"/>
    <x v="172"/>
    <n v="885.12"/>
  </r>
  <r>
    <s v="EUE"/>
    <x v="4"/>
    <s v="CAT_Haut"/>
    <s v="M6-2020"/>
    <x v="173"/>
    <n v="6509.52"/>
  </r>
  <r>
    <s v="EUE"/>
    <x v="8"/>
    <s v="CAT_Haut"/>
    <s v="M5-2019"/>
    <x v="30"/>
    <n v="7509.83"/>
  </r>
  <r>
    <s v="EUE"/>
    <x v="5"/>
    <s v="CAT_Haut"/>
    <s v="M2-2021"/>
    <x v="174"/>
    <n v="1235.3599999999999"/>
  </r>
  <r>
    <s v="EUE"/>
    <x v="7"/>
    <s v="CAT_Haut"/>
    <s v="M10-2019"/>
    <x v="175"/>
    <n v="3706.3"/>
  </r>
  <r>
    <s v="EUE"/>
    <x v="6"/>
    <s v="CAT_Haut"/>
    <s v="M2-2021"/>
    <x v="88"/>
    <n v="9448.82"/>
  </r>
  <r>
    <s v="EUE"/>
    <x v="10"/>
    <s v="CAT_Bas"/>
    <s v="M10-2020"/>
    <x v="176"/>
    <n v="4270.22"/>
  </r>
  <r>
    <s v="EUE"/>
    <x v="1"/>
    <s v="CAT_Bas"/>
    <s v="M1-2020"/>
    <x v="115"/>
    <n v="6427.38"/>
  </r>
  <r>
    <s v="EUE"/>
    <x v="3"/>
    <s v="CAT_Haut"/>
    <s v="M12-2019"/>
    <x v="39"/>
    <n v="5525.79"/>
  </r>
  <r>
    <s v="EUE"/>
    <x v="10"/>
    <s v="CAT_Bas"/>
    <s v="M4-2020"/>
    <x v="27"/>
    <n v="3485.93"/>
  </r>
  <r>
    <s v="EUE"/>
    <x v="10"/>
    <s v="CAT_Haut"/>
    <s v="M1-2021"/>
    <x v="177"/>
    <n v="8432.6299999999992"/>
  </r>
  <r>
    <s v="EUE"/>
    <x v="6"/>
    <s v="CAT_Haut-Et-Bas"/>
    <s v="M6-2019"/>
    <x v="178"/>
    <n v="5616.68"/>
  </r>
  <r>
    <s v="EUE"/>
    <x v="4"/>
    <s v="CAT_Bas"/>
    <s v="M2-2021"/>
    <x v="12"/>
    <n v="584.19000000000005"/>
  </r>
  <r>
    <s v="EUE"/>
    <x v="3"/>
    <s v="CAT_Haut"/>
    <s v="M7-2019"/>
    <x v="19"/>
    <n v="2970.32"/>
  </r>
  <r>
    <s v="EUE"/>
    <x v="0"/>
    <s v="CAT_Haut"/>
    <s v="M4-2020"/>
    <x v="179"/>
    <n v="7895.67"/>
  </r>
  <r>
    <s v="EUE"/>
    <x v="4"/>
    <s v="CAT_Bas"/>
    <s v="M2-2020"/>
    <x v="180"/>
    <n v="2966.49"/>
  </r>
  <r>
    <s v="EUE"/>
    <x v="8"/>
    <s v="CAT_Bas"/>
    <s v="M2-2020"/>
    <x v="181"/>
    <n v="4365.88"/>
  </r>
  <r>
    <s v="EUE"/>
    <x v="2"/>
    <s v="CAT_Haut"/>
    <s v="M7-2020"/>
    <x v="150"/>
    <n v="483.68"/>
  </r>
  <r>
    <s v="EUE"/>
    <x v="6"/>
    <s v="CAT_Haut"/>
    <s v="M6-2019"/>
    <x v="182"/>
    <n v="1198.9100000000001"/>
  </r>
  <r>
    <s v="EUE"/>
    <x v="10"/>
    <s v="CAT_Bas"/>
    <s v="M9-2020"/>
    <x v="183"/>
    <n v="3757.89"/>
  </r>
  <r>
    <s v="EUE"/>
    <x v="3"/>
    <s v="CAT_Haut-Et-Bas"/>
    <s v="M2-2021"/>
    <x v="184"/>
    <n v="7309.96"/>
  </r>
  <r>
    <s v="EUE"/>
    <x v="4"/>
    <s v="CAT_Haut"/>
    <s v="M5-2019"/>
    <x v="47"/>
    <n v="47.41"/>
  </r>
  <r>
    <s v="EUE"/>
    <x v="7"/>
    <s v="CAT_Haut"/>
    <s v="M7-2019"/>
    <x v="136"/>
    <n v="2644.66"/>
  </r>
  <r>
    <s v="EUE"/>
    <x v="3"/>
    <s v="CAT_Bas"/>
    <s v="M4-2021"/>
    <x v="185"/>
    <n v="6127.97"/>
  </r>
  <r>
    <s v="EUE"/>
    <x v="9"/>
    <s v="CAT_Haut"/>
    <s v="M3-2020"/>
    <x v="186"/>
    <n v="4262.24"/>
  </r>
  <r>
    <s v="EUE"/>
    <x v="5"/>
    <s v="CAT_Bas"/>
    <s v="M6-2019"/>
    <x v="43"/>
    <n v="8092.78"/>
  </r>
  <r>
    <s v="EUE"/>
    <x v="8"/>
    <s v="CAT_Haut"/>
    <s v="M9-2019"/>
    <x v="67"/>
    <n v="4311.3900000000003"/>
  </r>
  <r>
    <s v="EUE"/>
    <x v="2"/>
    <s v="CAT_Haut"/>
    <s v="M3-2021"/>
    <x v="187"/>
    <n v="1859.35"/>
  </r>
  <r>
    <s v="EUE"/>
    <x v="0"/>
    <s v="CAT_Bas"/>
    <s v="M12-2019"/>
    <x v="125"/>
    <n v="865.47"/>
  </r>
  <r>
    <s v="EUE"/>
    <x v="5"/>
    <s v="CAT_Haut"/>
    <s v="M5-2019"/>
    <x v="149"/>
    <n v="9482.43"/>
  </r>
  <r>
    <s v="EUE"/>
    <x v="1"/>
    <s v="CAT_Haut"/>
    <s v="M11-2019"/>
    <x v="17"/>
    <n v="9437.83"/>
  </r>
  <r>
    <s v="EUE"/>
    <x v="6"/>
    <s v="CAT_Haut"/>
    <s v="M6-2020"/>
    <x v="188"/>
    <n v="2943.74"/>
  </r>
  <r>
    <s v="EUE"/>
    <x v="9"/>
    <s v="CAT_Haut-Et-Bas"/>
    <s v="M10-2019"/>
    <x v="189"/>
    <n v="8470.2000000000007"/>
  </r>
  <r>
    <s v="EUE"/>
    <x v="7"/>
    <s v="CAT_Bas"/>
    <s v="M11-2019"/>
    <x v="93"/>
    <n v="8678.65"/>
  </r>
  <r>
    <s v="EUE"/>
    <x v="7"/>
    <s v="CAT_Haut"/>
    <s v="M1-2021"/>
    <x v="190"/>
    <n v="2790.54"/>
  </r>
  <r>
    <s v="EUE"/>
    <x v="10"/>
    <s v="CAT_Bas"/>
    <s v="M3-2020"/>
    <x v="72"/>
    <n v="8060.58"/>
  </r>
  <r>
    <s v="EUE"/>
    <x v="2"/>
    <s v="CAT_Haut"/>
    <s v="M1-2021"/>
    <x v="191"/>
    <n v="3051.31"/>
  </r>
  <r>
    <s v="EUE"/>
    <x v="5"/>
    <s v="CAT_Bas"/>
    <s v="M12-2020"/>
    <x v="192"/>
    <n v="9496.52"/>
  </r>
  <r>
    <s v="EUE"/>
    <x v="9"/>
    <s v="CAT_Bas"/>
    <s v="M12-2019"/>
    <x v="193"/>
    <n v="8863.84"/>
  </r>
  <r>
    <s v="EUE"/>
    <x v="4"/>
    <s v="CAT_Haut"/>
    <s v="M5-2019"/>
    <x v="91"/>
    <n v="1858.22"/>
  </r>
  <r>
    <s v="EUE"/>
    <x v="0"/>
    <s v="CAT_Bas"/>
    <s v="M11-2020"/>
    <x v="194"/>
    <n v="3351.94"/>
  </r>
  <r>
    <s v="EUE"/>
    <x v="1"/>
    <s v="CAT_Bas"/>
    <s v="M11-2020"/>
    <x v="195"/>
    <n v="3775.21"/>
  </r>
  <r>
    <s v="EUE"/>
    <x v="4"/>
    <s v="CAT_Haut"/>
    <s v="M6-2020"/>
    <x v="196"/>
    <n v="5094.79"/>
  </r>
  <r>
    <s v="EUE"/>
    <x v="3"/>
    <s v="CAT_Bas"/>
    <s v="M9-2020"/>
    <x v="76"/>
    <n v="7834.86"/>
  </r>
  <r>
    <s v="EUE"/>
    <x v="0"/>
    <s v="CAT_Haut"/>
    <s v="M3-2021"/>
    <x v="156"/>
    <n v="616.72"/>
  </r>
  <r>
    <s v="EUE"/>
    <x v="10"/>
    <s v="CAT_Haut-Et-Bas"/>
    <s v="M10-2019"/>
    <x v="9"/>
    <n v="1261.8900000000001"/>
  </r>
  <r>
    <s v="EUE"/>
    <x v="2"/>
    <s v="CAT_Haut"/>
    <s v="M12-2020"/>
    <x v="187"/>
    <n v="2003.16"/>
  </r>
  <r>
    <s v="EUE"/>
    <x v="8"/>
    <s v="CAT_Bas"/>
    <s v="M1-2021"/>
    <x v="76"/>
    <n v="8638.8700000000008"/>
  </r>
  <r>
    <s v="EUE"/>
    <x v="0"/>
    <s v="CAT_Haut"/>
    <s v="M7-2019"/>
    <x v="25"/>
    <n v="3829.84"/>
  </r>
  <r>
    <s v="EUE"/>
    <x v="5"/>
    <s v="CAT_Bas"/>
    <s v="M2-2021"/>
    <x v="197"/>
    <n v="9561.41"/>
  </r>
  <r>
    <s v="EUE"/>
    <x v="1"/>
    <s v="CAT_Haut"/>
    <s v="M2-2021"/>
    <x v="99"/>
    <n v="5955.95"/>
  </r>
  <r>
    <s v="EUE"/>
    <x v="8"/>
    <s v="CAT_Haut"/>
    <s v="M4-2020"/>
    <x v="198"/>
    <n v="7285.8"/>
  </r>
  <r>
    <s v="EUE"/>
    <x v="1"/>
    <s v="CAT_Haut"/>
    <s v="M8-2020"/>
    <x v="199"/>
    <n v="229.63"/>
  </r>
  <r>
    <s v="EUE"/>
    <x v="8"/>
    <s v="CAT_Bas"/>
    <s v="M12-2020"/>
    <x v="200"/>
    <n v="4244.6499999999996"/>
  </r>
  <r>
    <s v="EUE"/>
    <x v="6"/>
    <s v="CAT_Haut"/>
    <s v="M11-2020"/>
    <x v="132"/>
    <n v="1680.15"/>
  </r>
  <r>
    <s v="EUE"/>
    <x v="7"/>
    <s v="CAT_Haut"/>
    <s v="M6-2020"/>
    <x v="201"/>
    <n v="5583.27"/>
  </r>
  <r>
    <s v="EUE"/>
    <x v="4"/>
    <s v="CAT_Haut"/>
    <s v="M10-2019"/>
    <x v="202"/>
    <n v="1819.23"/>
  </r>
  <r>
    <s v="EUE"/>
    <x v="7"/>
    <s v="CAT_Bas"/>
    <s v="M11-2020"/>
    <x v="66"/>
    <n v="5054.76"/>
  </r>
  <r>
    <s v="EUE"/>
    <x v="2"/>
    <s v="CAT_Haut-Et-Bas"/>
    <s v="M7-2019"/>
    <x v="118"/>
    <n v="9948.66"/>
  </r>
  <r>
    <s v="EUE"/>
    <x v="5"/>
    <s v="CAT_Haut"/>
    <s v="M3-2021"/>
    <x v="149"/>
    <n v="4123.59"/>
  </r>
  <r>
    <s v="EUE"/>
    <x v="7"/>
    <s v="CAT_Bas"/>
    <s v="M3-2020"/>
    <x v="203"/>
    <n v="3194.74"/>
  </r>
  <r>
    <s v="EUE"/>
    <x v="0"/>
    <s v="CAT_Bas"/>
    <s v="M8-2020"/>
    <x v="3"/>
    <n v="2938.5"/>
  </r>
  <r>
    <s v="EUE"/>
    <x v="2"/>
    <s v="CAT_Haut"/>
    <s v="M1-2021"/>
    <x v="102"/>
    <n v="523.66999999999996"/>
  </r>
  <r>
    <s v="EUE"/>
    <x v="6"/>
    <s v="CAT_Bas"/>
    <s v="M8-2020"/>
    <x v="204"/>
    <n v="8058.47"/>
  </r>
  <r>
    <s v="EUE"/>
    <x v="2"/>
    <s v="CAT_Haut"/>
    <s v="M8-2019"/>
    <x v="20"/>
    <n v="1360.62"/>
  </r>
  <r>
    <s v="EUE"/>
    <x v="2"/>
    <s v="CAT_Bas"/>
    <s v="M2-2020"/>
    <x v="176"/>
    <n v="6027.5"/>
  </r>
  <r>
    <s v="EUE"/>
    <x v="0"/>
    <s v="CAT_Haut"/>
    <s v="M7-2020"/>
    <x v="199"/>
    <n v="8929.4500000000007"/>
  </r>
  <r>
    <s v="EUE"/>
    <x v="9"/>
    <s v="CAT_Haut"/>
    <s v="M11-2019"/>
    <x v="205"/>
    <n v="838.16"/>
  </r>
  <r>
    <s v="EUE"/>
    <x v="5"/>
    <s v="CAT_Haut"/>
    <s v="M7-2019"/>
    <x v="49"/>
    <n v="8408.84"/>
  </r>
  <r>
    <s v="EUE"/>
    <x v="5"/>
    <s v="CAT_Haut"/>
    <s v="M7-2020"/>
    <x v="80"/>
    <n v="8335.67"/>
  </r>
  <r>
    <s v="EUE"/>
    <x v="0"/>
    <s v="CAT_Bas"/>
    <s v="M2-2020"/>
    <x v="147"/>
    <n v="629.57000000000005"/>
  </r>
  <r>
    <s v="EUE"/>
    <x v="2"/>
    <s v="CAT_Haut-Et-Bas"/>
    <s v="M11-2020"/>
    <x v="206"/>
    <n v="4768.3599999999997"/>
  </r>
  <r>
    <s v="EUE"/>
    <x v="0"/>
    <s v="CAT_Haut"/>
    <s v="M6-2019"/>
    <x v="32"/>
    <n v="6123.92"/>
  </r>
  <r>
    <s v="EUE"/>
    <x v="2"/>
    <s v="CAT_Haut-Et-Bas"/>
    <s v="M8-2019"/>
    <x v="46"/>
    <n v="1829.66"/>
  </r>
  <r>
    <s v="EUE"/>
    <x v="1"/>
    <s v="CAT_Haut"/>
    <s v="M11-2019"/>
    <x v="144"/>
    <n v="7018.57"/>
  </r>
  <r>
    <s v="EUE"/>
    <x v="6"/>
    <s v="CAT_Haut"/>
    <s v="M3-2021"/>
    <x v="207"/>
    <n v="9289.5300000000007"/>
  </r>
  <r>
    <s v="EUE"/>
    <x v="9"/>
    <s v="CAT_Haut"/>
    <s v="M10-2019"/>
    <x v="19"/>
    <n v="7397.59"/>
  </r>
  <r>
    <s v="EUE"/>
    <x v="8"/>
    <s v="CAT_Bas"/>
    <s v="M2-2020"/>
    <x v="105"/>
    <n v="9244.7800000000007"/>
  </r>
  <r>
    <s v="EUE"/>
    <x v="10"/>
    <s v="CAT_Haut-Et-Bas"/>
    <s v="M4-2021"/>
    <x v="208"/>
    <n v="3890.89"/>
  </r>
  <r>
    <s v="EUE"/>
    <x v="7"/>
    <s v="CAT_Bas"/>
    <s v="M3-2021"/>
    <x v="151"/>
    <n v="545.58000000000004"/>
  </r>
  <r>
    <s v="EUE"/>
    <x v="0"/>
    <s v="CAT_Haut-Et-Bas"/>
    <s v="M8-2019"/>
    <x v="206"/>
    <n v="5617.38"/>
  </r>
  <r>
    <s v="EUE"/>
    <x v="2"/>
    <s v="CAT_Bas"/>
    <s v="M2-2020"/>
    <x v="54"/>
    <n v="7851.49"/>
  </r>
  <r>
    <s v="EUE"/>
    <x v="9"/>
    <s v="CAT_Haut"/>
    <s v="M7-2019"/>
    <x v="209"/>
    <n v="7717.71"/>
  </r>
  <r>
    <s v="EUE"/>
    <x v="8"/>
    <s v="CAT_Haut"/>
    <s v="M6-2019"/>
    <x v="210"/>
    <n v="952.28"/>
  </r>
  <r>
    <s v="EUE"/>
    <x v="4"/>
    <s v="CAT_Bas"/>
    <s v="M11-2019"/>
    <x v="211"/>
    <n v="1185.56"/>
  </r>
  <r>
    <s v="EUE"/>
    <x v="6"/>
    <s v="CAT_Haut"/>
    <s v="M5-2019"/>
    <x v="6"/>
    <n v="283.89"/>
  </r>
  <r>
    <s v="EUE"/>
    <x v="0"/>
    <s v="CAT_Haut"/>
    <s v="M9-2019"/>
    <x v="212"/>
    <n v="1873.9"/>
  </r>
  <r>
    <s v="EUE"/>
    <x v="10"/>
    <s v="CAT_Haut"/>
    <s v="M3-2020"/>
    <x v="67"/>
    <n v="260.77"/>
  </r>
  <r>
    <s v="EUE"/>
    <x v="10"/>
    <s v="CAT_Haut"/>
    <s v="M5-2020"/>
    <x v="213"/>
    <n v="16.34"/>
  </r>
  <r>
    <s v="EUE"/>
    <x v="2"/>
    <s v="CAT_Haut-Et-Bas"/>
    <s v="M6-2019"/>
    <x v="92"/>
    <n v="4915.74"/>
  </r>
  <r>
    <s v="EUE"/>
    <x v="1"/>
    <s v="CAT_Haut-Et-Bas"/>
    <s v="M10-2019"/>
    <x v="178"/>
    <n v="6535.34"/>
  </r>
  <r>
    <s v="EUE"/>
    <x v="7"/>
    <s v="CAT_Haut"/>
    <s v="M10-2020"/>
    <x v="214"/>
    <n v="994.21"/>
  </r>
  <r>
    <s v="EUE"/>
    <x v="6"/>
    <s v="CAT_Bas"/>
    <s v="M3-2021"/>
    <x v="124"/>
    <n v="2249.9"/>
  </r>
  <r>
    <s v="EUE"/>
    <x v="6"/>
    <s v="CAT_Haut"/>
    <s v="M2-2021"/>
    <x v="29"/>
    <n v="8649.92"/>
  </r>
  <r>
    <s v="EUE"/>
    <x v="3"/>
    <s v="CAT_Bas"/>
    <s v="M9-2019"/>
    <x v="215"/>
    <n v="5326.62"/>
  </r>
  <r>
    <s v="EUE"/>
    <x v="5"/>
    <s v="CAT_Bas"/>
    <s v="M9-2020"/>
    <x v="72"/>
    <n v="496.26"/>
  </r>
  <r>
    <s v="EUE"/>
    <x v="0"/>
    <s v="CAT_Bas"/>
    <s v="M10-2019"/>
    <x v="65"/>
    <n v="5907.14"/>
  </r>
  <r>
    <s v="EUE"/>
    <x v="9"/>
    <s v="CAT_Haut"/>
    <s v="M5-2020"/>
    <x v="63"/>
    <n v="5065.45"/>
  </r>
  <r>
    <s v="EUE"/>
    <x v="4"/>
    <s v="CAT_Haut-Et-Bas"/>
    <s v="M11-2020"/>
    <x v="60"/>
    <n v="4013.18"/>
  </r>
  <r>
    <s v="EUE"/>
    <x v="8"/>
    <s v="CAT_Haut-Et-Bas"/>
    <s v="M10-2019"/>
    <x v="59"/>
    <n v="2082.4499999999998"/>
  </r>
  <r>
    <s v="EUE"/>
    <x v="9"/>
    <s v="CAT_Haut"/>
    <s v="M12-2019"/>
    <x v="116"/>
    <n v="7179.11"/>
  </r>
  <r>
    <s v="EUE"/>
    <x v="3"/>
    <s v="CAT_Bas"/>
    <s v="M1-2021"/>
    <x v="216"/>
    <n v="7348.16"/>
  </r>
  <r>
    <s v="EUE"/>
    <x v="4"/>
    <s v="CAT_Bas"/>
    <s v="M10-2020"/>
    <x v="56"/>
    <n v="9411.42"/>
  </r>
  <r>
    <s v="EUE"/>
    <x v="0"/>
    <s v="CAT_Haut"/>
    <s v="M5-2020"/>
    <x v="217"/>
    <n v="1773.1"/>
  </r>
  <r>
    <s v="EUE"/>
    <x v="4"/>
    <s v="CAT_Haut"/>
    <s v="M3-2020"/>
    <x v="78"/>
    <n v="4593.6899999999996"/>
  </r>
  <r>
    <s v="EUE"/>
    <x v="8"/>
    <s v="CAT_Bas"/>
    <s v="M8-2020"/>
    <x v="218"/>
    <n v="8079.36"/>
  </r>
  <r>
    <s v="EUE"/>
    <x v="2"/>
    <s v="CAT_Haut-Et-Bas"/>
    <s v="M12-2019"/>
    <x v="219"/>
    <n v="2125.17"/>
  </r>
  <r>
    <s v="EUE"/>
    <x v="0"/>
    <s v="CAT_Haut"/>
    <s v="M9-2020"/>
    <x v="2"/>
    <n v="9172.4"/>
  </r>
  <r>
    <s v="EUE"/>
    <x v="10"/>
    <s v="CAT_Bas"/>
    <s v="M9-2020"/>
    <x v="194"/>
    <n v="1830.53"/>
  </r>
  <r>
    <s v="EUE"/>
    <x v="7"/>
    <s v="CAT_Haut"/>
    <s v="M8-2019"/>
    <x v="36"/>
    <n v="8264.6200000000008"/>
  </r>
  <r>
    <s v="EUE"/>
    <x v="6"/>
    <s v="CAT_Bas"/>
    <s v="M2-2021"/>
    <x v="139"/>
    <n v="4276.66"/>
  </r>
  <r>
    <s v="EUE"/>
    <x v="0"/>
    <s v="CAT_Haut"/>
    <s v="M9-2020"/>
    <x v="199"/>
    <n v="932.99"/>
  </r>
  <r>
    <s v="EUE"/>
    <x v="7"/>
    <s v="CAT_Haut"/>
    <s v="M7-2020"/>
    <x v="220"/>
    <n v="7896.74"/>
  </r>
  <r>
    <s v="EUE"/>
    <x v="2"/>
    <s v="CAT_Haut"/>
    <s v="M12-2020"/>
    <x v="221"/>
    <n v="518.42999999999995"/>
  </r>
  <r>
    <s v="EUE"/>
    <x v="7"/>
    <s v="CAT_Bas"/>
    <s v="M8-2020"/>
    <x v="222"/>
    <n v="8023.44"/>
  </r>
  <r>
    <s v="EUE"/>
    <x v="1"/>
    <s v="CAT_Bas"/>
    <s v="M8-2020"/>
    <x v="161"/>
    <n v="772.97"/>
  </r>
  <r>
    <s v="EUE"/>
    <x v="3"/>
    <s v="CAT_Bas"/>
    <s v="M4-2021"/>
    <x v="203"/>
    <n v="4168.87"/>
  </r>
  <r>
    <s v="EUE"/>
    <x v="6"/>
    <s v="CAT_Bas"/>
    <s v="M10-2020"/>
    <x v="176"/>
    <n v="4739.6000000000004"/>
  </r>
  <r>
    <s v="EUE"/>
    <x v="7"/>
    <s v="CAT_Bas"/>
    <s v="M1-2020"/>
    <x v="223"/>
    <n v="3056.66"/>
  </r>
  <r>
    <s v="EUE"/>
    <x v="8"/>
    <s v="CAT_Bas"/>
    <s v="M12-2019"/>
    <x v="224"/>
    <n v="9588.5499999999993"/>
  </r>
  <r>
    <s v="EUE"/>
    <x v="10"/>
    <s v="CAT_Haut-Et-Bas"/>
    <s v="M3-2020"/>
    <x v="225"/>
    <n v="7009.79"/>
  </r>
  <r>
    <s v="EUE"/>
    <x v="8"/>
    <s v="CAT_Bas"/>
    <s v="M8-2020"/>
    <x v="215"/>
    <n v="7581.1"/>
  </r>
  <r>
    <s v="EUE"/>
    <x v="8"/>
    <s v="CAT_Haut"/>
    <s v="M9-2019"/>
    <x v="226"/>
    <n v="8487.56"/>
  </r>
  <r>
    <s v="EUE"/>
    <x v="3"/>
    <s v="CAT_Haut"/>
    <s v="M3-2021"/>
    <x v="146"/>
    <n v="9777.27"/>
  </r>
  <r>
    <s v="EUE"/>
    <x v="3"/>
    <s v="CAT_Bas"/>
    <s v="M2-2020"/>
    <x v="227"/>
    <n v="9364.7099999999991"/>
  </r>
  <r>
    <s v="EUE"/>
    <x v="5"/>
    <s v="CAT_Haut"/>
    <s v="M7-2020"/>
    <x v="228"/>
    <n v="5204.5"/>
  </r>
  <r>
    <s v="EUE"/>
    <x v="2"/>
    <s v="CAT_Bas"/>
    <s v="M5-2019"/>
    <x v="94"/>
    <n v="4453.99"/>
  </r>
  <r>
    <s v="EUE"/>
    <x v="1"/>
    <s v="CAT_Haut"/>
    <s v="M4-2020"/>
    <x v="47"/>
    <n v="5308.2"/>
  </r>
  <r>
    <s v="EUE"/>
    <x v="6"/>
    <s v="CAT_Haut-Et-Bas"/>
    <s v="M6-2019"/>
    <x v="229"/>
    <n v="412.69"/>
  </r>
  <r>
    <s v="EUE"/>
    <x v="6"/>
    <s v="CAT_Haut"/>
    <s v="M11-2020"/>
    <x v="230"/>
    <n v="3297.73"/>
  </r>
  <r>
    <s v="EUE"/>
    <x v="0"/>
    <s v="CAT_Haut"/>
    <s v="M11-2020"/>
    <x v="199"/>
    <n v="3560.44"/>
  </r>
  <r>
    <s v="EUE"/>
    <x v="9"/>
    <s v="CAT_Bas"/>
    <s v="M10-2020"/>
    <x v="231"/>
    <n v="2751.87"/>
  </r>
  <r>
    <s v="EUE"/>
    <x v="0"/>
    <s v="CAT_Bas"/>
    <s v="M10-2020"/>
    <x v="232"/>
    <n v="8906.2900000000009"/>
  </r>
  <r>
    <s v="EUE"/>
    <x v="5"/>
    <s v="CAT_Haut-Et-Bas"/>
    <s v="M9-2020"/>
    <x v="208"/>
    <n v="23.99"/>
  </r>
  <r>
    <s v="EUE"/>
    <x v="4"/>
    <s v="CAT_Haut-Et-Bas"/>
    <s v="M1-2021"/>
    <x v="233"/>
    <n v="1155.6300000000001"/>
  </r>
  <r>
    <s v="EUE"/>
    <x v="2"/>
    <s v="CAT_Haut-Et-Bas"/>
    <s v="M3-2020"/>
    <x v="234"/>
    <n v="4617.7299999999996"/>
  </r>
  <r>
    <s v="EUE"/>
    <x v="7"/>
    <s v="CAT_Haut"/>
    <s v="M11-2020"/>
    <x v="235"/>
    <n v="7982.17"/>
  </r>
  <r>
    <s v="EUE"/>
    <x v="6"/>
    <s v="CAT_Haut-Et-Bas"/>
    <s v="M6-2020"/>
    <x v="236"/>
    <n v="6161.18"/>
  </r>
  <r>
    <s v="EUE"/>
    <x v="5"/>
    <s v="CAT_Bas"/>
    <s v="M4-2020"/>
    <x v="237"/>
    <n v="5622.64"/>
  </r>
  <r>
    <s v="EUE"/>
    <x v="10"/>
    <s v="CAT_Haut"/>
    <s v="M2-2020"/>
    <x v="238"/>
    <n v="5945.47"/>
  </r>
  <r>
    <s v="EUE"/>
    <x v="5"/>
    <s v="CAT_Haut"/>
    <s v="M11-2019"/>
    <x v="95"/>
    <n v="8716.1200000000008"/>
  </r>
  <r>
    <s v="EUE"/>
    <x v="1"/>
    <s v="CAT_Haut-Et-Bas"/>
    <s v="M4-2020"/>
    <x v="58"/>
    <n v="6230.43"/>
  </r>
  <r>
    <s v="EUE"/>
    <x v="9"/>
    <s v="CAT_Haut"/>
    <s v="M6-2020"/>
    <x v="196"/>
    <n v="9829.77"/>
  </r>
  <r>
    <s v="EUE"/>
    <x v="5"/>
    <s v="CAT_Haut"/>
    <s v="M2-2020"/>
    <x v="75"/>
    <n v="2330.65"/>
  </r>
  <r>
    <s v="EUE"/>
    <x v="3"/>
    <s v="CAT_Bas"/>
    <s v="M12-2020"/>
    <x v="203"/>
    <n v="6962.89"/>
  </r>
  <r>
    <s v="EUE"/>
    <x v="9"/>
    <s v="CAT_Bas"/>
    <s v="M6-2020"/>
    <x v="239"/>
    <n v="5537.2"/>
  </r>
  <r>
    <s v="EUE"/>
    <x v="8"/>
    <s v="CAT_Haut"/>
    <s v="M3-2020"/>
    <x v="19"/>
    <n v="7145.63"/>
  </r>
  <r>
    <s v="EUE"/>
    <x v="8"/>
    <s v="CAT_Bas"/>
    <s v="M6-2020"/>
    <x v="240"/>
    <n v="753.15"/>
  </r>
  <r>
    <s v="EUE"/>
    <x v="2"/>
    <s v="CAT_Haut"/>
    <s v="M6-2019"/>
    <x v="238"/>
    <n v="4197.84"/>
  </r>
  <r>
    <s v="EUE"/>
    <x v="6"/>
    <s v="CAT_Haut"/>
    <s v="M7-2019"/>
    <x v="241"/>
    <n v="208.58"/>
  </r>
  <r>
    <s v="EUE"/>
    <x v="9"/>
    <s v="CAT_Haut"/>
    <s v="M2-2021"/>
    <x v="242"/>
    <n v="5551.92"/>
  </r>
  <r>
    <s v="EUE"/>
    <x v="5"/>
    <s v="CAT_Haut-Et-Bas"/>
    <s v="M5-2020"/>
    <x v="92"/>
    <n v="9523.89"/>
  </r>
  <r>
    <s v="EUE"/>
    <x v="4"/>
    <s v="CAT_Haut"/>
    <s v="M3-2021"/>
    <x v="162"/>
    <n v="2346.7199999999998"/>
  </r>
  <r>
    <s v="EUE"/>
    <x v="3"/>
    <s v="CAT_Bas"/>
    <s v="M10-2020"/>
    <x v="147"/>
    <n v="6425.49"/>
  </r>
  <r>
    <s v="EUE"/>
    <x v="6"/>
    <s v="CAT_Haut"/>
    <s v="M10-2020"/>
    <x v="213"/>
    <n v="337.81"/>
  </r>
  <r>
    <s v="EUE"/>
    <x v="10"/>
    <s v="CAT_Bas"/>
    <s v="M6-2019"/>
    <x v="243"/>
    <n v="4635.59"/>
  </r>
  <r>
    <s v="EUE"/>
    <x v="0"/>
    <s v="CAT_Haut"/>
    <s v="M10-2019"/>
    <x v="244"/>
    <n v="8143.68"/>
  </r>
  <r>
    <s v="EUE"/>
    <x v="8"/>
    <s v="CAT_Haut"/>
    <s v="M4-2021"/>
    <x v="245"/>
    <n v="6874.88"/>
  </r>
  <r>
    <s v="EUE"/>
    <x v="3"/>
    <s v="CAT_Bas"/>
    <s v="M2-2020"/>
    <x v="246"/>
    <n v="124.68"/>
  </r>
  <r>
    <s v="EUE"/>
    <x v="4"/>
    <s v="CAT_Bas"/>
    <s v="M9-2020"/>
    <x v="161"/>
    <n v="3537.96"/>
  </r>
  <r>
    <s v="EUE"/>
    <x v="5"/>
    <s v="CAT_Haut"/>
    <s v="M2-2021"/>
    <x v="247"/>
    <n v="789.77"/>
  </r>
  <r>
    <s v="EUE"/>
    <x v="10"/>
    <s v="CAT_Haut-Et-Bas"/>
    <s v="M9-2019"/>
    <x v="248"/>
    <n v="207.43"/>
  </r>
  <r>
    <s v="EUE"/>
    <x v="8"/>
    <s v="CAT_Haut"/>
    <s v="M11-2020"/>
    <x v="249"/>
    <n v="7634.77"/>
  </r>
  <r>
    <s v="EUE"/>
    <x v="2"/>
    <s v="CAT_Haut"/>
    <s v="M12-2020"/>
    <x v="250"/>
    <n v="7082.81"/>
  </r>
  <r>
    <s v="EUE"/>
    <x v="8"/>
    <s v="CAT_Haut-Et-Bas"/>
    <s v="M6-2019"/>
    <x v="114"/>
    <n v="5958.87"/>
  </r>
  <r>
    <s v="EUE"/>
    <x v="6"/>
    <s v="CAT_Haut"/>
    <s v="M8-2020"/>
    <x v="196"/>
    <n v="3411.14"/>
  </r>
  <r>
    <s v="EUE"/>
    <x v="10"/>
    <s v="CAT_Haut"/>
    <s v="M12-2019"/>
    <x v="191"/>
    <n v="3093.99"/>
  </r>
  <r>
    <s v="EUE"/>
    <x v="6"/>
    <s v="CAT_Bas"/>
    <s v="M6-2020"/>
    <x v="216"/>
    <n v="9541.5"/>
  </r>
  <r>
    <s v="EUE"/>
    <x v="5"/>
    <s v="CAT_Bas"/>
    <s v="M8-2020"/>
    <x v="215"/>
    <n v="9762.51"/>
  </r>
  <r>
    <s v="EUE"/>
    <x v="6"/>
    <s v="CAT_Bas"/>
    <s v="M8-2020"/>
    <x v="130"/>
    <n v="8057.51"/>
  </r>
  <r>
    <s v="EUE"/>
    <x v="8"/>
    <s v="CAT_Bas"/>
    <s v="M2-2020"/>
    <x v="251"/>
    <n v="8221.92"/>
  </r>
  <r>
    <s v="EUE"/>
    <x v="0"/>
    <s v="CAT_Haut-Et-Bas"/>
    <s v="M5-2020"/>
    <x v="84"/>
    <n v="5580.36"/>
  </r>
  <r>
    <s v="EUE"/>
    <x v="4"/>
    <s v="CAT_Haut"/>
    <s v="M10-2020"/>
    <x v="149"/>
    <n v="5689.44"/>
  </r>
  <r>
    <s v="EUE"/>
    <x v="3"/>
    <s v="CAT_Bas"/>
    <s v="M10-2020"/>
    <x v="161"/>
    <n v="2812.9"/>
  </r>
  <r>
    <s v="EUE"/>
    <x v="1"/>
    <s v="CAT_Bas"/>
    <s v="M5-2019"/>
    <x v="4"/>
    <n v="7595.49"/>
  </r>
  <r>
    <s v="EUE"/>
    <x v="1"/>
    <s v="CAT_Bas"/>
    <s v="M1-2020"/>
    <x v="252"/>
    <n v="4459.41"/>
  </r>
  <r>
    <s v="EUE"/>
    <x v="6"/>
    <s v="CAT_Bas"/>
    <s v="M3-2021"/>
    <x v="253"/>
    <n v="4795.38"/>
  </r>
  <r>
    <s v="EUE"/>
    <x v="0"/>
    <s v="CAT_Bas"/>
    <s v="M5-2019"/>
    <x v="18"/>
    <n v="9059.9"/>
  </r>
  <r>
    <s v="EUE"/>
    <x v="1"/>
    <s v="CAT_Bas"/>
    <s v="M1-2021"/>
    <x v="130"/>
    <n v="3450.57"/>
  </r>
  <r>
    <s v="EUE"/>
    <x v="4"/>
    <s v="CAT_Haut-Et-Bas"/>
    <s v="M9-2019"/>
    <x v="254"/>
    <n v="7193.28"/>
  </r>
  <r>
    <s v="EUE"/>
    <x v="2"/>
    <s v="CAT_Haut"/>
    <s v="M4-2020"/>
    <x v="199"/>
    <n v="4206.1000000000004"/>
  </r>
  <r>
    <s v="EUE"/>
    <x v="10"/>
    <s v="CAT_Bas"/>
    <s v="M12-2020"/>
    <x v="255"/>
    <n v="8334.51"/>
  </r>
  <r>
    <s v="EUE"/>
    <x v="10"/>
    <s v="CAT_Haut-Et-Bas"/>
    <s v="M8-2020"/>
    <x v="256"/>
    <n v="1485.15"/>
  </r>
  <r>
    <s v="EUE"/>
    <x v="7"/>
    <s v="CAT_Bas"/>
    <s v="M4-2021"/>
    <x v="257"/>
    <n v="3140.85"/>
  </r>
  <r>
    <s v="EUE"/>
    <x v="9"/>
    <s v="CAT_Haut"/>
    <s v="M12-2020"/>
    <x v="37"/>
    <n v="8287.61"/>
  </r>
  <r>
    <s v="EUE"/>
    <x v="10"/>
    <s v="CAT_Haut"/>
    <s v="M8-2019"/>
    <x v="258"/>
    <n v="8974.2099999999991"/>
  </r>
  <r>
    <s v="EUE"/>
    <x v="2"/>
    <s v="CAT_Bas"/>
    <s v="M10-2020"/>
    <x v="259"/>
    <n v="1052.93"/>
  </r>
  <r>
    <s v="EUE"/>
    <x v="10"/>
    <s v="CAT_Haut"/>
    <s v="M5-2019"/>
    <x v="201"/>
    <n v="7635.63"/>
  </r>
  <r>
    <s v="EUE"/>
    <x v="9"/>
    <s v="CAT_Haut"/>
    <s v="M10-2020"/>
    <x v="260"/>
    <n v="3409.94"/>
  </r>
  <r>
    <s v="EUE"/>
    <x v="4"/>
    <s v="CAT_Bas"/>
    <s v="M5-2019"/>
    <x v="243"/>
    <n v="4799.74"/>
  </r>
  <r>
    <s v="EUE"/>
    <x v="6"/>
    <s v="CAT_Haut"/>
    <s v="M6-2019"/>
    <x v="261"/>
    <n v="387.27"/>
  </r>
  <r>
    <s v="EUE"/>
    <x v="2"/>
    <s v="CAT_Haut"/>
    <s v="M12-2020"/>
    <x v="173"/>
    <n v="8686.48"/>
  </r>
  <r>
    <s v="EUE"/>
    <x v="5"/>
    <s v="CAT_Haut"/>
    <s v="M5-2019"/>
    <x v="108"/>
    <n v="249.45"/>
  </r>
  <r>
    <s v="EUE"/>
    <x v="8"/>
    <s v="CAT_Haut"/>
    <s v="M10-2020"/>
    <x v="262"/>
    <n v="7363.44"/>
  </r>
  <r>
    <s v="EUE"/>
    <x v="6"/>
    <s v="CAT_Haut"/>
    <s v="M9-2020"/>
    <x v="235"/>
    <n v="2957.24"/>
  </r>
  <r>
    <s v="EUE"/>
    <x v="5"/>
    <s v="CAT_Haut"/>
    <s v="M1-2021"/>
    <x v="88"/>
    <n v="776.18"/>
  </r>
  <r>
    <s v="EUE"/>
    <x v="6"/>
    <s v="CAT_Haut-Et-Bas"/>
    <s v="M5-2020"/>
    <x v="233"/>
    <n v="4858.7299999999996"/>
  </r>
  <r>
    <s v="EUE"/>
    <x v="2"/>
    <s v="CAT_Bas"/>
    <s v="M6-2019"/>
    <x v="263"/>
    <n v="3038.73"/>
  </r>
  <r>
    <s v="EUE"/>
    <x v="10"/>
    <s v="CAT_Haut"/>
    <s v="M10-2020"/>
    <x v="205"/>
    <n v="7211.31"/>
  </r>
  <r>
    <s v="EUE"/>
    <x v="0"/>
    <s v="CAT_Bas"/>
    <s v="M6-2019"/>
    <x v="112"/>
    <n v="5561.49"/>
  </r>
  <r>
    <s v="EUE"/>
    <x v="10"/>
    <s v="CAT_Bas"/>
    <s v="M10-2020"/>
    <x v="124"/>
    <n v="4231.87"/>
  </r>
  <r>
    <s v="EUE"/>
    <x v="3"/>
    <s v="CAT_Bas"/>
    <s v="M12-2020"/>
    <x v="264"/>
    <n v="8403.83"/>
  </r>
  <r>
    <s v="EUE"/>
    <x v="1"/>
    <s v="CAT_Haut"/>
    <s v="M9-2020"/>
    <x v="135"/>
    <n v="2193.31"/>
  </r>
  <r>
    <s v="EUE"/>
    <x v="2"/>
    <s v="CAT_Bas"/>
    <s v="M8-2020"/>
    <x v="11"/>
    <n v="9008.5499999999993"/>
  </r>
  <r>
    <s v="EUE"/>
    <x v="2"/>
    <s v="CAT_Bas"/>
    <s v="M6-2020"/>
    <x v="265"/>
    <n v="6083.37"/>
  </r>
  <r>
    <s v="EUE"/>
    <x v="3"/>
    <s v="CAT_Haut-Et-Bas"/>
    <s v="M5-2019"/>
    <x v="266"/>
    <n v="3127.39"/>
  </r>
  <r>
    <s v="EUE"/>
    <x v="0"/>
    <s v="CAT_Bas"/>
    <s v="M11-2019"/>
    <x v="223"/>
    <n v="6570.72"/>
  </r>
  <r>
    <s v="EUE"/>
    <x v="10"/>
    <s v="CAT_Haut"/>
    <s v="M2-2021"/>
    <x v="71"/>
    <n v="5227.7"/>
  </r>
  <r>
    <s v="EUE"/>
    <x v="4"/>
    <s v="CAT_Bas"/>
    <s v="M12-2020"/>
    <x v="267"/>
    <n v="3678.88"/>
  </r>
  <r>
    <s v="EUE"/>
    <x v="10"/>
    <s v="CAT_Haut"/>
    <s v="M6-2019"/>
    <x v="160"/>
    <n v="9233.5300000000007"/>
  </r>
  <r>
    <s v="EUE"/>
    <x v="3"/>
    <s v="CAT_Bas"/>
    <s v="M12-2019"/>
    <x v="113"/>
    <n v="2104.79"/>
  </r>
  <r>
    <s v="EUE"/>
    <x v="7"/>
    <s v="CAT_Haut"/>
    <s v="M9-2019"/>
    <x v="268"/>
    <n v="5132.45"/>
  </r>
  <r>
    <s v="EUE"/>
    <x v="5"/>
    <s v="CAT_Bas"/>
    <s v="M8-2019"/>
    <x v="120"/>
    <n v="349.34"/>
  </r>
  <r>
    <s v="EUE"/>
    <x v="9"/>
    <s v="CAT_Haut"/>
    <s v="M4-2020"/>
    <x v="247"/>
    <n v="2471.25"/>
  </r>
  <r>
    <s v="EUE"/>
    <x v="10"/>
    <s v="CAT_Bas"/>
    <s v="M1-2020"/>
    <x v="119"/>
    <n v="3327.38"/>
  </r>
  <r>
    <s v="EUE"/>
    <x v="3"/>
    <s v="CAT_Bas"/>
    <s v="M8-2020"/>
    <x v="106"/>
    <n v="8466.6299999999992"/>
  </r>
  <r>
    <s v="EUE"/>
    <x v="2"/>
    <s v="CAT_Haut-Et-Bas"/>
    <s v="M9-2020"/>
    <x v="269"/>
    <n v="7930.45"/>
  </r>
  <r>
    <s v="EUE"/>
    <x v="6"/>
    <s v="CAT_Bas"/>
    <s v="M10-2020"/>
    <x v="270"/>
    <n v="1546.93"/>
  </r>
  <r>
    <s v="EUE"/>
    <x v="3"/>
    <s v="CAT_Bas"/>
    <s v="M10-2019"/>
    <x v="119"/>
    <n v="9227.39"/>
  </r>
  <r>
    <s v="EUE"/>
    <x v="4"/>
    <s v="CAT_Haut"/>
    <s v="M4-2021"/>
    <x v="271"/>
    <n v="5987.8"/>
  </r>
  <r>
    <s v="EUE"/>
    <x v="4"/>
    <s v="CAT_Haut-Et-Bas"/>
    <s v="M8-2019"/>
    <x v="272"/>
    <n v="1390.95"/>
  </r>
  <r>
    <s v="EUE"/>
    <x v="8"/>
    <s v="CAT_Bas"/>
    <s v="M11-2020"/>
    <x v="12"/>
    <n v="1366.65"/>
  </r>
  <r>
    <s v="EUE"/>
    <x v="10"/>
    <s v="CAT_Haut"/>
    <s v="M11-2019"/>
    <x v="135"/>
    <n v="4326.38"/>
  </r>
  <r>
    <s v="EUE"/>
    <x v="1"/>
    <s v="CAT_Haut"/>
    <s v="M12-2019"/>
    <x v="169"/>
    <n v="5626.89"/>
  </r>
  <r>
    <s v="EUE"/>
    <x v="5"/>
    <s v="CAT_Bas"/>
    <s v="M8-2019"/>
    <x v="227"/>
    <n v="6340.67"/>
  </r>
  <r>
    <s v="EUE"/>
    <x v="8"/>
    <s v="CAT_Bas"/>
    <s v="M10-2020"/>
    <x v="161"/>
    <n v="9498.39"/>
  </r>
  <r>
    <s v="EUE"/>
    <x v="9"/>
    <s v="CAT_Bas"/>
    <s v="M7-2019"/>
    <x v="105"/>
    <n v="8699.7099999999991"/>
  </r>
  <r>
    <s v="EUE"/>
    <x v="10"/>
    <s v="CAT_Bas"/>
    <s v="M6-2019"/>
    <x v="273"/>
    <n v="4092.78"/>
  </r>
  <r>
    <s v="EUE"/>
    <x v="8"/>
    <s v="CAT_Bas"/>
    <s v="M12-2019"/>
    <x v="218"/>
    <n v="291.52"/>
  </r>
  <r>
    <s v="EUE"/>
    <x v="6"/>
    <s v="CAT_Haut"/>
    <s v="M8-2019"/>
    <x v="173"/>
    <n v="2811.56"/>
  </r>
  <r>
    <s v="EUE"/>
    <x v="9"/>
    <s v="CAT_Bas"/>
    <s v="M2-2020"/>
    <x v="139"/>
    <n v="4453.4799999999996"/>
  </r>
  <r>
    <s v="EUE"/>
    <x v="10"/>
    <s v="CAT_Bas"/>
    <s v="M3-2020"/>
    <x v="274"/>
    <n v="3049.34"/>
  </r>
  <r>
    <s v="EUE"/>
    <x v="0"/>
    <s v="CAT_Bas"/>
    <s v="M2-2020"/>
    <x v="97"/>
    <n v="4289.92"/>
  </r>
  <r>
    <s v="EUE"/>
    <x v="7"/>
    <s v="CAT_Bas"/>
    <s v="M5-2020"/>
    <x v="85"/>
    <n v="7160.67"/>
  </r>
  <r>
    <s v="EUE"/>
    <x v="7"/>
    <s v="CAT_Haut"/>
    <s v="M5-2020"/>
    <x v="275"/>
    <n v="5908.81"/>
  </r>
  <r>
    <s v="EUE"/>
    <x v="4"/>
    <s v="CAT_Bas"/>
    <s v="M6-2020"/>
    <x v="155"/>
    <n v="4353.6099999999997"/>
  </r>
  <r>
    <s v="EUE"/>
    <x v="9"/>
    <s v="CAT_Bas"/>
    <s v="M5-2020"/>
    <x v="3"/>
    <n v="6266.78"/>
  </r>
  <r>
    <s v="EUE"/>
    <x v="10"/>
    <s v="CAT_Haut"/>
    <s v="M11-2019"/>
    <x v="276"/>
    <n v="3381.93"/>
  </r>
  <r>
    <s v="EUE"/>
    <x v="9"/>
    <s v="CAT_Haut"/>
    <s v="M3-2021"/>
    <x v="191"/>
    <n v="6408.86"/>
  </r>
  <r>
    <s v="EUE"/>
    <x v="7"/>
    <s v="CAT_Haut"/>
    <s v="M11-2020"/>
    <x v="25"/>
    <n v="3646.91"/>
  </r>
  <r>
    <s v="EUE"/>
    <x v="0"/>
    <s v="CAT_Haut-Et-Bas"/>
    <s v="M9-2019"/>
    <x v="277"/>
    <n v="9438.15"/>
  </r>
  <r>
    <s v="EUE"/>
    <x v="9"/>
    <s v="CAT_Haut"/>
    <s v="M1-2020"/>
    <x v="235"/>
    <n v="9490.35"/>
  </r>
  <r>
    <s v="EUE"/>
    <x v="7"/>
    <s v="CAT_Haut-Et-Bas"/>
    <s v="M6-2020"/>
    <x v="278"/>
    <n v="8978.11"/>
  </r>
  <r>
    <s v="EUE"/>
    <x v="5"/>
    <s v="CAT_Haut-Et-Bas"/>
    <s v="M10-2019"/>
    <x v="279"/>
    <n v="488.76"/>
  </r>
  <r>
    <s v="EUE"/>
    <x v="7"/>
    <s v="CAT_Bas"/>
    <s v="M5-2020"/>
    <x v="280"/>
    <n v="1119.45"/>
  </r>
  <r>
    <s v="EUE"/>
    <x v="5"/>
    <s v="CAT_Haut"/>
    <s v="M7-2020"/>
    <x v="150"/>
    <n v="7440.8"/>
  </r>
  <r>
    <s v="EUE"/>
    <x v="1"/>
    <s v="CAT_Bas"/>
    <s v="M12-2020"/>
    <x v="103"/>
    <n v="6460.4"/>
  </r>
  <r>
    <s v="EUE"/>
    <x v="5"/>
    <s v="CAT_Haut"/>
    <s v="M4-2020"/>
    <x v="281"/>
    <n v="3685.55"/>
  </r>
  <r>
    <s v="EUE"/>
    <x v="8"/>
    <s v="CAT_Bas"/>
    <s v="M9-2020"/>
    <x v="270"/>
    <n v="9345.56"/>
  </r>
  <r>
    <s v="EUE"/>
    <x v="3"/>
    <s v="CAT_Haut"/>
    <s v="M11-2020"/>
    <x v="226"/>
    <n v="131.66999999999999"/>
  </r>
  <r>
    <s v="EUE"/>
    <x v="0"/>
    <s v="CAT_Haut-Et-Bas"/>
    <s v="M10-2020"/>
    <x v="118"/>
    <n v="3831.42"/>
  </r>
  <r>
    <s v="EUE"/>
    <x v="9"/>
    <s v="CAT_Haut"/>
    <s v="M3-2021"/>
    <x v="282"/>
    <n v="8285.99"/>
  </r>
  <r>
    <s v="EUE"/>
    <x v="3"/>
    <s v="CAT_Bas"/>
    <s v="M9-2019"/>
    <x v="45"/>
    <n v="8670.1299999999992"/>
  </r>
  <r>
    <s v="EUE"/>
    <x v="0"/>
    <s v="CAT_Haut"/>
    <s v="M9-2019"/>
    <x v="88"/>
    <n v="7012.98"/>
  </r>
  <r>
    <s v="EUE"/>
    <x v="2"/>
    <s v="CAT_Haut"/>
    <s v="M12-2019"/>
    <x v="283"/>
    <n v="2319.7600000000002"/>
  </r>
  <r>
    <s v="EUE"/>
    <x v="5"/>
    <s v="CAT_Haut"/>
    <s v="M7-2020"/>
    <x v="73"/>
    <n v="3510.44"/>
  </r>
  <r>
    <s v="EUE"/>
    <x v="10"/>
    <s v="CAT_Haut-Et-Bas"/>
    <s v="M4-2021"/>
    <x v="284"/>
    <n v="1537.28"/>
  </r>
  <r>
    <s v="EUE"/>
    <x v="9"/>
    <s v="CAT_Haut"/>
    <s v="M11-2019"/>
    <x v="102"/>
    <n v="5984.19"/>
  </r>
  <r>
    <s v="EUE"/>
    <x v="10"/>
    <s v="CAT_Bas"/>
    <s v="M7-2020"/>
    <x v="285"/>
    <n v="2014.88"/>
  </r>
  <r>
    <s v="EUE"/>
    <x v="6"/>
    <s v="CAT_Bas"/>
    <s v="M9-2019"/>
    <x v="42"/>
    <n v="8799.81"/>
  </r>
  <r>
    <s v="EUE"/>
    <x v="1"/>
    <s v="CAT_Bas"/>
    <s v="M8-2019"/>
    <x v="155"/>
    <n v="31.54"/>
  </r>
  <r>
    <s v="EUE"/>
    <x v="10"/>
    <s v="CAT_Haut"/>
    <s v="M9-2019"/>
    <x v="5"/>
    <n v="8101.44"/>
  </r>
  <r>
    <s v="EUE"/>
    <x v="6"/>
    <s v="CAT_Haut-Et-Bas"/>
    <s v="M10-2019"/>
    <x v="279"/>
    <n v="5822.5"/>
  </r>
  <r>
    <s v="EUE"/>
    <x v="10"/>
    <s v="CAT_Bas"/>
    <s v="M2-2021"/>
    <x v="286"/>
    <n v="7842.23"/>
  </r>
  <r>
    <s v="EUE"/>
    <x v="2"/>
    <s v="CAT_Haut"/>
    <s v="M1-2020"/>
    <x v="268"/>
    <n v="5234.4799999999996"/>
  </r>
  <r>
    <s v="EUE"/>
    <x v="8"/>
    <s v="CAT_Haut-Et-Bas"/>
    <s v="M6-2019"/>
    <x v="287"/>
    <n v="3449.52"/>
  </r>
  <r>
    <s v="EUE"/>
    <x v="9"/>
    <s v="CAT_Bas"/>
    <s v="M11-2020"/>
    <x v="288"/>
    <n v="604.62"/>
  </r>
  <r>
    <s v="EUE"/>
    <x v="8"/>
    <s v="CAT_Bas"/>
    <s v="M10-2019"/>
    <x v="12"/>
    <n v="9235.26"/>
  </r>
  <r>
    <s v="EUE"/>
    <x v="5"/>
    <s v="CAT_Bas"/>
    <s v="M9-2020"/>
    <x v="289"/>
    <n v="4078.68"/>
  </r>
  <r>
    <s v="EUE"/>
    <x v="0"/>
    <s v="CAT_Haut"/>
    <s v="M1-2021"/>
    <x v="148"/>
    <n v="9928.98"/>
  </r>
  <r>
    <s v="EUE"/>
    <x v="8"/>
    <s v="CAT_Haut"/>
    <s v="M2-2021"/>
    <x v="290"/>
    <n v="9007.34"/>
  </r>
  <r>
    <s v="EUE"/>
    <x v="8"/>
    <s v="CAT_Haut"/>
    <s v="M1-2020"/>
    <x v="291"/>
    <n v="5749.37"/>
  </r>
  <r>
    <s v="EUE"/>
    <x v="6"/>
    <s v="CAT_Haut"/>
    <s v="M11-2019"/>
    <x v="292"/>
    <n v="5986.65"/>
  </r>
  <r>
    <s v="EUE"/>
    <x v="8"/>
    <s v="CAT_Haut"/>
    <s v="M10-2020"/>
    <x v="169"/>
    <n v="4752.62"/>
  </r>
  <r>
    <s v="EUE"/>
    <x v="8"/>
    <s v="CAT_Haut"/>
    <s v="M5-2019"/>
    <x v="293"/>
    <n v="7577.49"/>
  </r>
  <r>
    <s v="EUE"/>
    <x v="6"/>
    <s v="CAT_Haut"/>
    <s v="M10-2019"/>
    <x v="62"/>
    <n v="5345.28"/>
  </r>
  <r>
    <s v="EUE"/>
    <x v="1"/>
    <s v="CAT_Bas"/>
    <s v="M9-2020"/>
    <x v="155"/>
    <n v="672.43"/>
  </r>
  <r>
    <s v="EUE"/>
    <x v="0"/>
    <s v="CAT_Haut"/>
    <s v="M3-2021"/>
    <x v="88"/>
    <n v="6663.55"/>
  </r>
  <r>
    <s v="EUE"/>
    <x v="9"/>
    <s v="CAT_Haut"/>
    <s v="M8-2020"/>
    <x v="52"/>
    <n v="8440.82"/>
  </r>
  <r>
    <s v="EUE"/>
    <x v="6"/>
    <s v="CAT_Haut"/>
    <s v="M7-2019"/>
    <x v="164"/>
    <n v="2272.3200000000002"/>
  </r>
  <r>
    <s v="EUE"/>
    <x v="9"/>
    <s v="CAT_Haut"/>
    <s v="M8-2019"/>
    <x v="294"/>
    <n v="4563.42"/>
  </r>
  <r>
    <s v="EUE"/>
    <x v="8"/>
    <s v="CAT_Bas"/>
    <s v="M11-2020"/>
    <x v="295"/>
    <n v="8172.98"/>
  </r>
  <r>
    <s v="EUE"/>
    <x v="8"/>
    <s v="CAT_Haut"/>
    <s v="M8-2019"/>
    <x v="291"/>
    <n v="962.49"/>
  </r>
  <r>
    <s v="EUE"/>
    <x v="1"/>
    <s v="CAT_Bas"/>
    <s v="M9-2020"/>
    <x v="267"/>
    <n v="7107.62"/>
  </r>
  <r>
    <s v="EUE"/>
    <x v="3"/>
    <s v="CAT_Haut"/>
    <s v="M11-2020"/>
    <x v="163"/>
    <n v="9730.25"/>
  </r>
  <r>
    <s v="EUE"/>
    <x v="7"/>
    <s v="CAT_Haut-Et-Bas"/>
    <s v="M4-2020"/>
    <x v="127"/>
    <n v="3439.43"/>
  </r>
  <r>
    <s v="EUE"/>
    <x v="10"/>
    <s v="CAT_Haut"/>
    <s v="M6-2019"/>
    <x v="296"/>
    <n v="7666.45"/>
  </r>
  <r>
    <s v="EUE"/>
    <x v="10"/>
    <s v="CAT_Haut"/>
    <s v="M4-2020"/>
    <x v="297"/>
    <n v="3827.26"/>
  </r>
  <r>
    <s v="EUE"/>
    <x v="2"/>
    <s v="CAT_Haut"/>
    <s v="M1-2020"/>
    <x v="47"/>
    <n v="1641.48"/>
  </r>
  <r>
    <s v="EUE"/>
    <x v="9"/>
    <s v="CAT_Haut"/>
    <s v="M6-2019"/>
    <x v="123"/>
    <n v="2572.4299999999998"/>
  </r>
  <r>
    <s v="EUE"/>
    <x v="0"/>
    <s v="CAT_Haut"/>
    <s v="M6-2020"/>
    <x v="150"/>
    <n v="812.49"/>
  </r>
  <r>
    <s v="EUE"/>
    <x v="5"/>
    <s v="CAT_Haut"/>
    <s v="M4-2020"/>
    <x v="205"/>
    <n v="8399.57"/>
  </r>
  <r>
    <s v="EUE"/>
    <x v="0"/>
    <s v="CAT_Bas"/>
    <s v="M5-2019"/>
    <x v="167"/>
    <n v="2592.3000000000002"/>
  </r>
  <r>
    <s v="EUE"/>
    <x v="10"/>
    <s v="CAT_Haut"/>
    <s v="M8-2020"/>
    <x v="298"/>
    <n v="4162.4799999999996"/>
  </r>
  <r>
    <s v="EUE"/>
    <x v="2"/>
    <s v="CAT_Haut-Et-Bas"/>
    <s v="M5-2019"/>
    <x v="44"/>
    <n v="5468.77"/>
  </r>
  <r>
    <s v="EUE"/>
    <x v="4"/>
    <s v="CAT_Haut"/>
    <s v="M7-2020"/>
    <x v="213"/>
    <n v="7261.64"/>
  </r>
  <r>
    <s v="EUE"/>
    <x v="1"/>
    <s v="CAT_Bas"/>
    <s v="M8-2019"/>
    <x v="299"/>
    <n v="8474.98"/>
  </r>
  <r>
    <s v="EUE"/>
    <x v="4"/>
    <s v="CAT_Haut"/>
    <s v="M10-2019"/>
    <x v="296"/>
    <n v="3086.63"/>
  </r>
  <r>
    <s v="EUE"/>
    <x v="10"/>
    <s v="CAT_Haut"/>
    <s v="M1-2020"/>
    <x v="300"/>
    <n v="3192.15"/>
  </r>
  <r>
    <s v="EUE"/>
    <x v="5"/>
    <s v="CAT_Haut"/>
    <s v="M7-2019"/>
    <x v="71"/>
    <n v="7967.33"/>
  </r>
  <r>
    <s v="EUE"/>
    <x v="7"/>
    <s v="CAT_Haut"/>
    <s v="M10-2020"/>
    <x v="301"/>
    <n v="3610.92"/>
  </r>
  <r>
    <s v="EUE"/>
    <x v="3"/>
    <s v="CAT_Haut"/>
    <s v="M11-2020"/>
    <x v="207"/>
    <n v="6034.76"/>
  </r>
  <r>
    <s v="EUE"/>
    <x v="8"/>
    <s v="CAT_Haut-Et-Bas"/>
    <s v="M12-2019"/>
    <x v="166"/>
    <n v="5891.23"/>
  </r>
  <r>
    <s v="EUE"/>
    <x v="6"/>
    <s v="CAT_Haut-Et-Bas"/>
    <s v="M10-2019"/>
    <x v="302"/>
    <n v="2143.48"/>
  </r>
  <r>
    <s v="EUE"/>
    <x v="5"/>
    <s v="CAT_Bas"/>
    <s v="M3-2021"/>
    <x v="222"/>
    <n v="76.290000000000006"/>
  </r>
  <r>
    <s v="EUE"/>
    <x v="9"/>
    <s v="CAT_Haut"/>
    <s v="M2-2021"/>
    <x v="146"/>
    <n v="3944.75"/>
  </r>
  <r>
    <s v="EUE"/>
    <x v="3"/>
    <s v="CAT_Haut-Et-Bas"/>
    <s v="M11-2020"/>
    <x v="10"/>
    <n v="9795.7999999999993"/>
  </r>
  <r>
    <s v="EUE"/>
    <x v="8"/>
    <s v="CAT_Bas"/>
    <s v="M2-2021"/>
    <x v="303"/>
    <n v="8817.43"/>
  </r>
  <r>
    <s v="EUE"/>
    <x v="7"/>
    <s v="CAT_Bas"/>
    <s v="M11-2020"/>
    <x v="167"/>
    <n v="5597.22"/>
  </r>
  <r>
    <s v="EUE"/>
    <x v="1"/>
    <s v="CAT_Bas"/>
    <s v="M10-2019"/>
    <x v="43"/>
    <n v="4506.17"/>
  </r>
  <r>
    <s v="EUE"/>
    <x v="0"/>
    <s v="CAT_Bas"/>
    <s v="M9-2019"/>
    <x v="183"/>
    <n v="5910.21"/>
  </r>
  <r>
    <s v="EUE"/>
    <x v="2"/>
    <s v="CAT_Haut"/>
    <s v="M1-2021"/>
    <x v="61"/>
    <n v="9417.36"/>
  </r>
  <r>
    <s v="EUE"/>
    <x v="6"/>
    <s v="CAT_Haut"/>
    <s v="M4-2021"/>
    <x v="213"/>
    <n v="308.66000000000003"/>
  </r>
  <r>
    <s v="EUE"/>
    <x v="4"/>
    <s v="CAT_Haut-Et-Bas"/>
    <s v="M12-2019"/>
    <x v="248"/>
    <n v="3891.66"/>
  </r>
  <r>
    <s v="EUE"/>
    <x v="10"/>
    <s v="CAT_Bas"/>
    <s v="M12-2019"/>
    <x v="304"/>
    <n v="5000.59"/>
  </r>
  <r>
    <s v="EUE"/>
    <x v="0"/>
    <s v="CAT_Bas"/>
    <s v="M3-2020"/>
    <x v="76"/>
    <n v="5887.24"/>
  </r>
  <r>
    <s v="EUE"/>
    <x v="3"/>
    <s v="CAT_Haut-Et-Bas"/>
    <s v="M2-2020"/>
    <x v="189"/>
    <n v="2572.2800000000002"/>
  </r>
  <r>
    <s v="EUE"/>
    <x v="1"/>
    <s v="CAT_Bas"/>
    <s v="M6-2020"/>
    <x v="305"/>
    <n v="9744.2800000000007"/>
  </r>
  <r>
    <s v="EUE"/>
    <x v="5"/>
    <s v="CAT_Bas"/>
    <s v="M4-2020"/>
    <x v="43"/>
    <n v="8329.52"/>
  </r>
  <r>
    <s v="EUE"/>
    <x v="7"/>
    <s v="CAT_Haut"/>
    <s v="M9-2019"/>
    <x v="80"/>
    <n v="6358.98"/>
  </r>
  <r>
    <s v="EUE"/>
    <x v="6"/>
    <s v="CAT_Bas"/>
    <s v="M9-2019"/>
    <x v="51"/>
    <n v="8484.59"/>
  </r>
  <r>
    <s v="EUE"/>
    <x v="2"/>
    <s v="CAT_Haut"/>
    <s v="M6-2019"/>
    <x v="145"/>
    <n v="9058.26"/>
  </r>
  <r>
    <s v="EUE"/>
    <x v="0"/>
    <s v="CAT_Bas"/>
    <s v="M4-2021"/>
    <x v="223"/>
    <n v="9226.43"/>
  </r>
  <r>
    <s v="EUE"/>
    <x v="6"/>
    <s v="CAT_Haut"/>
    <s v="M10-2019"/>
    <x v="62"/>
    <n v="9177.7999999999993"/>
  </r>
  <r>
    <s v="EUE"/>
    <x v="1"/>
    <s v="CAT_Bas"/>
    <s v="M2-2020"/>
    <x v="306"/>
    <n v="4263.2"/>
  </r>
  <r>
    <s v="EUE"/>
    <x v="9"/>
    <s v="CAT_Haut"/>
    <s v="M8-2020"/>
    <x v="221"/>
    <n v="5006.5"/>
  </r>
  <r>
    <s v="EUE"/>
    <x v="6"/>
    <s v="CAT_Bas"/>
    <s v="M10-2020"/>
    <x v="139"/>
    <n v="9303.14"/>
  </r>
  <r>
    <s v="EUE"/>
    <x v="10"/>
    <s v="CAT_Haut"/>
    <s v="M4-2020"/>
    <x v="242"/>
    <n v="8318.4699999999993"/>
  </r>
  <r>
    <s v="EUE"/>
    <x v="3"/>
    <s v="CAT_Haut-Et-Bas"/>
    <s v="M9-2020"/>
    <x v="219"/>
    <n v="5691.32"/>
  </r>
  <r>
    <s v="EUE"/>
    <x v="5"/>
    <s v="CAT_Haut"/>
    <s v="M7-2019"/>
    <x v="307"/>
    <n v="3408.27"/>
  </r>
  <r>
    <s v="EUE"/>
    <x v="5"/>
    <s v="CAT_Haut-Et-Bas"/>
    <s v="M12-2020"/>
    <x v="308"/>
    <n v="9923.7199999999993"/>
  </r>
  <r>
    <s v="EUE"/>
    <x v="9"/>
    <s v="CAT_Haut-Et-Bas"/>
    <s v="M8-2019"/>
    <x v="309"/>
    <n v="9191.65"/>
  </r>
  <r>
    <s v="EUE"/>
    <x v="9"/>
    <s v="CAT_Haut"/>
    <s v="M6-2019"/>
    <x v="205"/>
    <n v="8049.62"/>
  </r>
  <r>
    <s v="EUE"/>
    <x v="10"/>
    <s v="CAT_Bas"/>
    <s v="M7-2020"/>
    <x v="68"/>
    <n v="4819.37"/>
  </r>
  <r>
    <s v="EUE"/>
    <x v="5"/>
    <s v="CAT_Bas"/>
    <s v="M7-2019"/>
    <x v="222"/>
    <n v="8999.43"/>
  </r>
  <r>
    <s v="EUE"/>
    <x v="6"/>
    <s v="CAT_Haut"/>
    <s v="M5-2019"/>
    <x v="163"/>
    <n v="9650.68"/>
  </r>
  <r>
    <s v="EUE"/>
    <x v="9"/>
    <s v="CAT_Bas"/>
    <s v="M6-2019"/>
    <x v="239"/>
    <n v="8173.1"/>
  </r>
  <r>
    <s v="EUE"/>
    <x v="8"/>
    <s v="CAT_Bas"/>
    <s v="M10-2019"/>
    <x v="195"/>
    <n v="1333.36"/>
  </r>
  <r>
    <s v="EUE"/>
    <x v="4"/>
    <s v="CAT_Haut"/>
    <s v="M5-2019"/>
    <x v="5"/>
    <n v="5140.22"/>
  </r>
  <r>
    <s v="EUE"/>
    <x v="3"/>
    <s v="CAT_Bas"/>
    <s v="M10-2020"/>
    <x v="98"/>
    <n v="4553.51"/>
  </r>
  <r>
    <s v="EUE"/>
    <x v="7"/>
    <s v="CAT_Haut"/>
    <s v="M1-2020"/>
    <x v="235"/>
    <n v="7523.87"/>
  </r>
  <r>
    <s v="EUE"/>
    <x v="10"/>
    <s v="CAT_Haut-Et-Bas"/>
    <s v="M6-2020"/>
    <x v="114"/>
    <n v="3120.79"/>
  </r>
  <r>
    <s v="EUE"/>
    <x v="10"/>
    <s v="CAT_Bas"/>
    <s v="M12-2019"/>
    <x v="310"/>
    <n v="9501.52"/>
  </r>
  <r>
    <s v="EUE"/>
    <x v="3"/>
    <s v="CAT_Haut"/>
    <s v="M9-2019"/>
    <x v="31"/>
    <n v="4385.6099999999997"/>
  </r>
  <r>
    <s v="EUE"/>
    <x v="5"/>
    <s v="CAT_Haut"/>
    <s v="M11-2020"/>
    <x v="62"/>
    <n v="8974.92"/>
  </r>
  <r>
    <s v="EUE"/>
    <x v="1"/>
    <s v="CAT_Haut-Et-Bas"/>
    <s v="M11-2019"/>
    <x v="35"/>
    <n v="1447.74"/>
  </r>
  <r>
    <s v="EUE"/>
    <x v="6"/>
    <s v="CAT_Bas"/>
    <s v="M12-2020"/>
    <x v="107"/>
    <n v="5576.12"/>
  </r>
  <r>
    <s v="EUE"/>
    <x v="8"/>
    <s v="CAT_Bas"/>
    <s v="M6-2019"/>
    <x v="311"/>
    <n v="2259.48"/>
  </r>
  <r>
    <s v="EUE"/>
    <x v="5"/>
    <s v="CAT_Bas"/>
    <s v="M8-2020"/>
    <x v="223"/>
    <n v="7330.93"/>
  </r>
  <r>
    <s v="EUE"/>
    <x v="2"/>
    <s v="CAT_Bas"/>
    <s v="M9-2020"/>
    <x v="312"/>
    <n v="3154.1"/>
  </r>
  <r>
    <s v="EUE"/>
    <x v="9"/>
    <s v="CAT_Bas"/>
    <s v="M10-2020"/>
    <x v="68"/>
    <n v="2829.47"/>
  </r>
  <r>
    <s v="EUE"/>
    <x v="2"/>
    <s v="CAT_Haut"/>
    <s v="M10-2020"/>
    <x v="294"/>
    <n v="9840.91"/>
  </r>
  <r>
    <s v="EUE"/>
    <x v="8"/>
    <s v="CAT_Haut"/>
    <s v="M4-2020"/>
    <x v="148"/>
    <n v="4248.59"/>
  </r>
  <r>
    <s v="EUE"/>
    <x v="3"/>
    <s v="CAT_Haut"/>
    <s v="M6-2019"/>
    <x v="262"/>
    <n v="5539.93"/>
  </r>
  <r>
    <s v="EUE"/>
    <x v="1"/>
    <s v="CAT_Haut"/>
    <s v="M2-2020"/>
    <x v="313"/>
    <n v="598.86"/>
  </r>
  <r>
    <s v="EUE"/>
    <x v="0"/>
    <s v="CAT_Bas"/>
    <s v="M6-2019"/>
    <x v="288"/>
    <n v="9833.75"/>
  </r>
  <r>
    <s v="EUE"/>
    <x v="8"/>
    <s v="CAT_Bas"/>
    <s v="M8-2019"/>
    <x v="314"/>
    <n v="5073.76"/>
  </r>
  <r>
    <s v="EUE"/>
    <x v="7"/>
    <s v="CAT_Haut"/>
    <s v="M11-2020"/>
    <x v="132"/>
    <n v="9093.8700000000008"/>
  </r>
  <r>
    <s v="EUE"/>
    <x v="1"/>
    <s v="CAT_Haut"/>
    <s v="M12-2019"/>
    <x v="157"/>
    <n v="8280.31"/>
  </r>
  <r>
    <s v="EUE"/>
    <x v="0"/>
    <s v="CAT_Haut-Et-Bas"/>
    <s v="M8-2019"/>
    <x v="46"/>
    <n v="9380.76"/>
  </r>
  <r>
    <s v="EUE"/>
    <x v="6"/>
    <s v="CAT_Haut"/>
    <s v="M10-2019"/>
    <x v="315"/>
    <n v="6741.72"/>
  </r>
  <r>
    <s v="EUE"/>
    <x v="3"/>
    <s v="CAT_Bas"/>
    <s v="M12-2020"/>
    <x v="253"/>
    <n v="8641.82"/>
  </r>
  <r>
    <s v="EUE"/>
    <x v="4"/>
    <s v="CAT_Bas"/>
    <s v="M3-2020"/>
    <x v="311"/>
    <n v="6885.95"/>
  </r>
  <r>
    <s v="EUE"/>
    <x v="8"/>
    <s v="CAT_Bas"/>
    <s v="M8-2019"/>
    <x v="125"/>
    <n v="6564.4"/>
  </r>
  <r>
    <s v="EUE"/>
    <x v="7"/>
    <s v="CAT_Haut-Et-Bas"/>
    <s v="M12-2020"/>
    <x v="59"/>
    <n v="8548.91"/>
  </r>
  <r>
    <s v="EUE"/>
    <x v="4"/>
    <s v="CAT_Haut"/>
    <s v="M2-2021"/>
    <x v="213"/>
    <n v="6786.25"/>
  </r>
  <r>
    <s v="EUE"/>
    <x v="6"/>
    <s v="CAT_Haut-Et-Bas"/>
    <s v="M6-2019"/>
    <x v="234"/>
    <n v="5068.3"/>
  </r>
  <r>
    <s v="EUE"/>
    <x v="8"/>
    <s v="CAT_Haut"/>
    <s v="M11-2019"/>
    <x v="132"/>
    <n v="8531.3700000000008"/>
  </r>
  <r>
    <s v="EUE"/>
    <x v="1"/>
    <s v="CAT_Haut"/>
    <s v="M11-2019"/>
    <x v="261"/>
    <n v="9813.89"/>
  </r>
  <r>
    <s v="EUE"/>
    <x v="3"/>
    <s v="CAT_Bas"/>
    <s v="M3-2020"/>
    <x v="267"/>
    <n v="7747.5"/>
  </r>
  <r>
    <s v="EUE"/>
    <x v="8"/>
    <s v="CAT_Haut"/>
    <s v="M4-2020"/>
    <x v="316"/>
    <n v="6510.34"/>
  </r>
  <r>
    <s v="EUE"/>
    <x v="10"/>
    <s v="CAT_Bas"/>
    <s v="M11-2019"/>
    <x v="253"/>
    <n v="7627.67"/>
  </r>
  <r>
    <s v="EUE"/>
    <x v="7"/>
    <s v="CAT_Bas"/>
    <s v="M7-2019"/>
    <x v="103"/>
    <n v="9750.7800000000007"/>
  </r>
  <r>
    <s v="EUE"/>
    <x v="1"/>
    <s v="CAT_Bas"/>
    <s v="M5-2020"/>
    <x v="286"/>
    <n v="8324.65"/>
  </r>
  <r>
    <s v="EUE"/>
    <x v="8"/>
    <s v="CAT_Haut"/>
    <s v="M9-2020"/>
    <x v="143"/>
    <n v="4088.22"/>
  </r>
  <r>
    <s v="EUE"/>
    <x v="9"/>
    <s v="CAT_Bas"/>
    <s v="M2-2020"/>
    <x v="51"/>
    <n v="7215.99"/>
  </r>
  <r>
    <s v="EUE"/>
    <x v="6"/>
    <s v="CAT_Bas"/>
    <s v="M10-2020"/>
    <x v="274"/>
    <n v="4722.1099999999997"/>
  </r>
  <r>
    <s v="EUE"/>
    <x v="1"/>
    <s v="CAT_Bas"/>
    <s v="M9-2019"/>
    <x v="12"/>
    <n v="3142.35"/>
  </r>
  <r>
    <s v="EUE"/>
    <x v="9"/>
    <s v="CAT_Haut"/>
    <s v="M3-2020"/>
    <x v="145"/>
    <n v="2210.64"/>
  </r>
  <r>
    <s v="EUE"/>
    <x v="10"/>
    <s v="CAT_Haut"/>
    <s v="M1-2020"/>
    <x v="1"/>
    <n v="8353.91"/>
  </r>
  <r>
    <s v="EUE"/>
    <x v="0"/>
    <s v="CAT_Haut"/>
    <s v="M12-2019"/>
    <x v="32"/>
    <n v="5551.61"/>
  </r>
  <r>
    <s v="EUE"/>
    <x v="2"/>
    <s v="CAT_Haut"/>
    <s v="M10-2020"/>
    <x v="307"/>
    <n v="2331.9899999999998"/>
  </r>
  <r>
    <s v="EUE"/>
    <x v="1"/>
    <s v="CAT_Haut"/>
    <s v="M1-2020"/>
    <x v="317"/>
    <n v="5090.8500000000004"/>
  </r>
  <r>
    <s v="EUE"/>
    <x v="10"/>
    <s v="CAT_Bas"/>
    <s v="M5-2020"/>
    <x v="286"/>
    <n v="4166.78"/>
  </r>
  <r>
    <s v="EUE"/>
    <x v="10"/>
    <s v="CAT_Bas"/>
    <s v="M4-2020"/>
    <x v="318"/>
    <n v="1762.79"/>
  </r>
  <r>
    <s v="EUE"/>
    <x v="5"/>
    <s v="CAT_Haut"/>
    <s v="M11-2019"/>
    <x v="121"/>
    <n v="168.77"/>
  </r>
  <r>
    <s v="EUE"/>
    <x v="3"/>
    <s v="CAT_Bas"/>
    <s v="M2-2021"/>
    <x v="194"/>
    <n v="7516.22"/>
  </r>
  <r>
    <s v="EUE"/>
    <x v="5"/>
    <s v="CAT_Haut-Et-Bas"/>
    <s v="M2-2021"/>
    <x v="44"/>
    <n v="4159.3599999999997"/>
  </r>
  <r>
    <s v="EUE"/>
    <x v="0"/>
    <s v="CAT_Haut"/>
    <s v="M5-2019"/>
    <x v="221"/>
    <n v="2450.71"/>
  </r>
  <r>
    <s v="EUE"/>
    <x v="8"/>
    <s v="CAT_Bas"/>
    <s v="M11-2020"/>
    <x v="319"/>
    <n v="1275.7"/>
  </r>
  <r>
    <s v="EUE"/>
    <x v="0"/>
    <s v="CAT_Haut"/>
    <s v="M4-2021"/>
    <x v="87"/>
    <n v="2872.17"/>
  </r>
  <r>
    <s v="EUE"/>
    <x v="9"/>
    <s v="CAT_Haut-Et-Bas"/>
    <s v="M9-2020"/>
    <x v="10"/>
    <n v="6167.21"/>
  </r>
  <r>
    <s v="EUE"/>
    <x v="9"/>
    <s v="CAT_Bas"/>
    <s v="M4-2020"/>
    <x v="51"/>
    <n v="5145.41"/>
  </r>
  <r>
    <s v="EUE"/>
    <x v="4"/>
    <s v="CAT_Bas"/>
    <s v="M10-2019"/>
    <x v="22"/>
    <n v="8193.66"/>
  </r>
  <r>
    <s v="EUE"/>
    <x v="5"/>
    <s v="CAT_Bas"/>
    <s v="M11-2019"/>
    <x v="320"/>
    <n v="6220.81"/>
  </r>
  <r>
    <s v="EUE"/>
    <x v="0"/>
    <s v="CAT_Bas"/>
    <s v="M2-2020"/>
    <x v="321"/>
    <n v="6952.7"/>
  </r>
  <r>
    <s v="EUE"/>
    <x v="7"/>
    <s v="CAT_Haut"/>
    <s v="M5-2020"/>
    <x v="290"/>
    <n v="4351.3599999999997"/>
  </r>
  <r>
    <s v="EUE"/>
    <x v="8"/>
    <s v="CAT_Bas"/>
    <s v="M11-2019"/>
    <x v="167"/>
    <n v="4202.1499999999996"/>
  </r>
  <r>
    <s v="EUE"/>
    <x v="0"/>
    <s v="CAT_Bas"/>
    <s v="M9-2019"/>
    <x v="259"/>
    <n v="8890.33"/>
  </r>
  <r>
    <s v="EUE"/>
    <x v="6"/>
    <s v="CAT_Haut"/>
    <s v="M5-2020"/>
    <x v="322"/>
    <n v="9939.27"/>
  </r>
  <r>
    <s v="EUE"/>
    <x v="7"/>
    <s v="CAT_Bas"/>
    <s v="M11-2020"/>
    <x v="192"/>
    <n v="6548.67"/>
  </r>
  <r>
    <s v="EUE"/>
    <x v="10"/>
    <s v="CAT_Bas"/>
    <s v="M5-2020"/>
    <x v="161"/>
    <n v="3245.19"/>
  </r>
  <r>
    <s v="EUE"/>
    <x v="0"/>
    <s v="CAT_Bas"/>
    <s v="M4-2020"/>
    <x v="51"/>
    <n v="8763.58"/>
  </r>
  <r>
    <s v="EUE"/>
    <x v="4"/>
    <s v="CAT_Bas"/>
    <s v="M5-2020"/>
    <x v="232"/>
    <n v="6398.77"/>
  </r>
  <r>
    <s v="EUE"/>
    <x v="0"/>
    <s v="CAT_Haut-Et-Bas"/>
    <s v="M3-2021"/>
    <x v="166"/>
    <n v="9615.44"/>
  </r>
  <r>
    <s v="EUE"/>
    <x v="10"/>
    <s v="CAT_Haut-Et-Bas"/>
    <s v="M8-2020"/>
    <x v="92"/>
    <n v="682.35"/>
  </r>
  <r>
    <s v="EUE"/>
    <x v="7"/>
    <s v="CAT_Bas"/>
    <s v="M12-2019"/>
    <x v="3"/>
    <n v="2719.29"/>
  </r>
  <r>
    <s v="EUE"/>
    <x v="3"/>
    <s v="CAT_Haut-Et-Bas"/>
    <s v="M4-2021"/>
    <x v="323"/>
    <n v="9359.94"/>
  </r>
  <r>
    <s v="EUE"/>
    <x v="3"/>
    <s v="CAT_Haut"/>
    <s v="M3-2021"/>
    <x v="324"/>
    <n v="3981.88"/>
  </r>
  <r>
    <s v="EUE"/>
    <x v="9"/>
    <s v="CAT_Haut"/>
    <s v="M9-2020"/>
    <x v="325"/>
    <n v="3614.94"/>
  </r>
  <r>
    <s v="EUE"/>
    <x v="6"/>
    <s v="CAT_Bas"/>
    <s v="M8-2020"/>
    <x v="231"/>
    <n v="3829.74"/>
  </r>
  <r>
    <s v="EUE"/>
    <x v="10"/>
    <s v="CAT_Bas"/>
    <s v="M11-2019"/>
    <x v="72"/>
    <n v="6211.81"/>
  </r>
  <r>
    <s v="EUE"/>
    <x v="10"/>
    <s v="CAT_Bas"/>
    <s v="M11-2020"/>
    <x v="138"/>
    <n v="7052.68"/>
  </r>
  <r>
    <s v="EUE"/>
    <x v="9"/>
    <s v="CAT_Bas"/>
    <s v="M3-2020"/>
    <x v="181"/>
    <n v="1565.15"/>
  </r>
  <r>
    <s v="EUE"/>
    <x v="2"/>
    <s v="CAT_Haut"/>
    <s v="M1-2020"/>
    <x v="282"/>
    <n v="826.5"/>
  </r>
  <r>
    <s v="EUE"/>
    <x v="7"/>
    <s v="CAT_Haut-Et-Bas"/>
    <s v="M12-2019"/>
    <x v="272"/>
    <n v="5719.67"/>
  </r>
  <r>
    <s v="EUE"/>
    <x v="7"/>
    <s v="CAT_Haut"/>
    <s v="M7-2020"/>
    <x v="230"/>
    <n v="481.16"/>
  </r>
  <r>
    <s v="EUE"/>
    <x v="2"/>
    <s v="CAT_Haut"/>
    <s v="M10-2020"/>
    <x v="141"/>
    <n v="3906.8"/>
  </r>
  <r>
    <s v="EUE"/>
    <x v="2"/>
    <s v="CAT_Haut"/>
    <s v="M2-2020"/>
    <x v="137"/>
    <n v="7567.66"/>
  </r>
  <r>
    <s v="EUE"/>
    <x v="8"/>
    <s v="CAT_Haut-Et-Bas"/>
    <s v="M7-2019"/>
    <x v="326"/>
    <n v="2946.46"/>
  </r>
  <r>
    <s v="EUE"/>
    <x v="1"/>
    <s v="CAT_Haut"/>
    <s v="M10-2020"/>
    <x v="156"/>
    <n v="1249.0999999999999"/>
  </r>
  <r>
    <s v="EUE"/>
    <x v="3"/>
    <s v="CAT_Haut"/>
    <s v="M11-2020"/>
    <x v="81"/>
    <n v="4613.59"/>
  </r>
  <r>
    <s v="EUE"/>
    <x v="4"/>
    <s v="CAT_Haut-Et-Bas"/>
    <s v="M11-2020"/>
    <x v="266"/>
    <n v="4921.32"/>
  </r>
  <r>
    <s v="EUE"/>
    <x v="2"/>
    <s v="CAT_Haut"/>
    <s v="M2-2021"/>
    <x v="281"/>
    <n v="1004.37"/>
  </r>
  <r>
    <s v="EUE"/>
    <x v="10"/>
    <s v="CAT_Haut"/>
    <s v="M2-2020"/>
    <x v="201"/>
    <n v="8509.57"/>
  </r>
  <r>
    <s v="EUE"/>
    <x v="10"/>
    <s v="CAT_Bas"/>
    <s v="M12-2020"/>
    <x v="327"/>
    <n v="7289.59"/>
  </r>
  <r>
    <s v="EUE"/>
    <x v="5"/>
    <s v="CAT_Haut"/>
    <s v="M1-2021"/>
    <x v="328"/>
    <n v="1668.4"/>
  </r>
  <r>
    <s v="EUE"/>
    <x v="8"/>
    <s v="CAT_Haut"/>
    <s v="M4-2020"/>
    <x v="329"/>
    <n v="4016.97"/>
  </r>
  <r>
    <s v="EUE"/>
    <x v="8"/>
    <s v="CAT_Haut"/>
    <s v="M11-2019"/>
    <x v="199"/>
    <n v="6690.95"/>
  </r>
  <r>
    <s v="EUE"/>
    <x v="0"/>
    <s v="CAT_Haut"/>
    <s v="M9-2019"/>
    <x v="61"/>
    <n v="5470.65"/>
  </r>
  <r>
    <s v="EUE"/>
    <x v="1"/>
    <s v="CAT_Haut"/>
    <s v="M11-2020"/>
    <x v="30"/>
    <n v="6191.17"/>
  </r>
  <r>
    <s v="EUE"/>
    <x v="10"/>
    <s v="CAT_Bas"/>
    <s v="M8-2019"/>
    <x v="319"/>
    <n v="9676.26"/>
  </r>
  <r>
    <s v="EUE"/>
    <x v="1"/>
    <s v="CAT_Haut"/>
    <s v="M3-2021"/>
    <x v="101"/>
    <n v="6775.59"/>
  </r>
  <r>
    <s v="EUE"/>
    <x v="10"/>
    <s v="CAT_Bas"/>
    <s v="M11-2019"/>
    <x v="251"/>
    <n v="7437.62"/>
  </r>
  <r>
    <s v="EUE"/>
    <x v="4"/>
    <s v="CAT_Haut-Et-Bas"/>
    <s v="M7-2019"/>
    <x v="233"/>
    <n v="5054.7"/>
  </r>
  <r>
    <s v="EUE"/>
    <x v="10"/>
    <s v="CAT_Bas"/>
    <s v="M3-2021"/>
    <x v="124"/>
    <n v="2959.13"/>
  </r>
  <r>
    <s v="EUE"/>
    <x v="5"/>
    <s v="CAT_Haut"/>
    <s v="M12-2019"/>
    <x v="80"/>
    <n v="3208.62"/>
  </r>
  <r>
    <s v="EUE"/>
    <x v="1"/>
    <s v="CAT_Bas"/>
    <s v="M7-2019"/>
    <x v="218"/>
    <n v="2510.79"/>
  </r>
  <r>
    <s v="EUE"/>
    <x v="0"/>
    <s v="CAT_Haut-Et-Bas"/>
    <s v="M5-2019"/>
    <x v="233"/>
    <n v="9061.4699999999993"/>
  </r>
  <r>
    <s v="EUE"/>
    <x v="8"/>
    <s v="CAT_Bas"/>
    <s v="M1-2020"/>
    <x v="113"/>
    <n v="635.77"/>
  </r>
  <r>
    <s v="EUE"/>
    <x v="0"/>
    <s v="CAT_Bas"/>
    <s v="M6-2020"/>
    <x v="105"/>
    <n v="3582.19"/>
  </r>
  <r>
    <s v="EUE"/>
    <x v="9"/>
    <s v="CAT_Haut"/>
    <s v="M7-2019"/>
    <x v="81"/>
    <n v="6616.37"/>
  </r>
  <r>
    <s v="EUE"/>
    <x v="1"/>
    <s v="CAT_Haut"/>
    <s v="M4-2020"/>
    <x v="148"/>
    <n v="3786.41"/>
  </r>
  <r>
    <s v="EUE"/>
    <x v="0"/>
    <s v="CAT_Haut"/>
    <s v="M7-2020"/>
    <x v="330"/>
    <n v="3317.53"/>
  </r>
  <r>
    <s v="EUE"/>
    <x v="7"/>
    <s v="CAT_Bas"/>
    <s v="M9-2020"/>
    <x v="319"/>
    <n v="4797.62"/>
  </r>
  <r>
    <s v="EUE"/>
    <x v="0"/>
    <s v="CAT_Haut"/>
    <s v="M1-2021"/>
    <x v="271"/>
    <n v="253.43"/>
  </r>
  <r>
    <s v="EUE"/>
    <x v="7"/>
    <s v="CAT_Haut"/>
    <s v="M7-2019"/>
    <x v="19"/>
    <n v="2921.4"/>
  </r>
  <r>
    <s v="EUE"/>
    <x v="0"/>
    <s v="CAT_Haut-Et-Bas"/>
    <s v="M12-2020"/>
    <x v="326"/>
    <n v="7693.54"/>
  </r>
  <r>
    <s v="EUE"/>
    <x v="4"/>
    <s v="CAT_Bas"/>
    <s v="M8-2019"/>
    <x v="274"/>
    <n v="9705.75"/>
  </r>
  <r>
    <s v="EUE"/>
    <x v="2"/>
    <s v="CAT_Bas"/>
    <s v="M2-2020"/>
    <x v="28"/>
    <n v="2790.44"/>
  </r>
  <r>
    <s v="EUE"/>
    <x v="8"/>
    <s v="CAT_Haut"/>
    <s v="M8-2019"/>
    <x v="301"/>
    <n v="329.97"/>
  </r>
  <r>
    <s v="EUE"/>
    <x v="3"/>
    <s v="CAT_Haut"/>
    <s v="M4-2020"/>
    <x v="137"/>
    <n v="4337.4799999999996"/>
  </r>
  <r>
    <s v="EUE"/>
    <x v="5"/>
    <s v="CAT_Haut"/>
    <s v="M9-2019"/>
    <x v="201"/>
    <n v="3114.62"/>
  </r>
  <r>
    <s v="EUE"/>
    <x v="5"/>
    <s v="CAT_Haut"/>
    <s v="M3-2020"/>
    <x v="7"/>
    <n v="8894.84"/>
  </r>
  <r>
    <s v="EUE"/>
    <x v="6"/>
    <s v="CAT_Bas"/>
    <s v="M12-2020"/>
    <x v="97"/>
    <n v="7191.8"/>
  </r>
  <r>
    <s v="EUE"/>
    <x v="8"/>
    <s v="CAT_Haut"/>
    <s v="M1-2021"/>
    <x v="53"/>
    <n v="1154.6199999999999"/>
  </r>
  <r>
    <s v="EUE"/>
    <x v="10"/>
    <s v="CAT_Haut-Et-Bas"/>
    <s v="M10-2019"/>
    <x v="302"/>
    <n v="6317.97"/>
  </r>
  <r>
    <s v="EUE"/>
    <x v="8"/>
    <s v="CAT_Haut-Et-Bas"/>
    <s v="M4-2021"/>
    <x v="114"/>
    <n v="7766.59"/>
  </r>
  <r>
    <s v="EUE"/>
    <x v="10"/>
    <s v="CAT_Bas"/>
    <s v="M9-2020"/>
    <x v="89"/>
    <n v="1736.69"/>
  </r>
  <r>
    <s v="EUE"/>
    <x v="6"/>
    <s v="CAT_Bas"/>
    <s v="M11-2019"/>
    <x v="26"/>
    <n v="8239.9500000000007"/>
  </r>
  <r>
    <s v="EUE"/>
    <x v="6"/>
    <s v="CAT_Haut"/>
    <s v="M7-2020"/>
    <x v="331"/>
    <n v="7677.61"/>
  </r>
  <r>
    <s v="EUE"/>
    <x v="3"/>
    <s v="CAT_Haut"/>
    <s v="M5-2020"/>
    <x v="136"/>
    <n v="925.81"/>
  </r>
  <r>
    <s v="EUE"/>
    <x v="2"/>
    <s v="CAT_Haut"/>
    <s v="M2-2021"/>
    <x v="164"/>
    <n v="6819.7"/>
  </r>
  <r>
    <s v="EUE"/>
    <x v="5"/>
    <s v="CAT_Haut"/>
    <s v="M6-2020"/>
    <x v="148"/>
    <n v="4434.4399999999996"/>
  </r>
  <r>
    <s v="EUE"/>
    <x v="0"/>
    <s v="CAT_Bas"/>
    <s v="M12-2019"/>
    <x v="195"/>
    <n v="3264.26"/>
  </r>
  <r>
    <s v="EUE"/>
    <x v="5"/>
    <s v="CAT_Haut"/>
    <s v="M1-2020"/>
    <x v="332"/>
    <n v="3741.56"/>
  </r>
  <r>
    <s v="EUE"/>
    <x v="7"/>
    <s v="CAT_Haut"/>
    <s v="M11-2019"/>
    <x v="33"/>
    <n v="2828.16"/>
  </r>
  <r>
    <s v="EUE"/>
    <x v="5"/>
    <s v="CAT_Haut"/>
    <s v="M3-2021"/>
    <x v="123"/>
    <n v="9942.7199999999993"/>
  </r>
  <r>
    <s v="EUE"/>
    <x v="7"/>
    <s v="CAT_Bas"/>
    <s v="M5-2020"/>
    <x v="12"/>
    <n v="8051.76"/>
  </r>
  <r>
    <s v="EUE"/>
    <x v="0"/>
    <s v="CAT_Haut"/>
    <s v="M4-2020"/>
    <x v="126"/>
    <n v="7958.27"/>
  </r>
  <r>
    <s v="EUE"/>
    <x v="6"/>
    <s v="CAT_Bas"/>
    <s v="M11-2019"/>
    <x v="180"/>
    <n v="9893.24"/>
  </r>
  <r>
    <s v="EUE"/>
    <x v="6"/>
    <s v="CAT_Bas"/>
    <s v="M9-2020"/>
    <x v="333"/>
    <n v="6634.68"/>
  </r>
  <r>
    <s v="EUE"/>
    <x v="6"/>
    <s v="CAT_Haut"/>
    <s v="M8-2019"/>
    <x v="300"/>
    <n v="2388.17"/>
  </r>
  <r>
    <s v="EUE"/>
    <x v="4"/>
    <s v="CAT_Bas"/>
    <s v="M6-2020"/>
    <x v="155"/>
    <n v="3711.4"/>
  </r>
  <r>
    <s v="EUE"/>
    <x v="6"/>
    <s v="CAT_Bas"/>
    <s v="M7-2019"/>
    <x v="320"/>
    <n v="388.57"/>
  </r>
  <r>
    <s v="EUE"/>
    <x v="2"/>
    <s v="CAT_Bas"/>
    <s v="M5-2019"/>
    <x v="130"/>
    <n v="6505.24"/>
  </r>
  <r>
    <s v="EUE"/>
    <x v="4"/>
    <s v="CAT_Haut-Et-Bas"/>
    <s v="M6-2020"/>
    <x v="219"/>
    <n v="4001.43"/>
  </r>
  <r>
    <s v="EUE"/>
    <x v="8"/>
    <s v="CAT_Bas"/>
    <s v="M3-2021"/>
    <x v="334"/>
    <n v="865.71"/>
  </r>
  <r>
    <s v="EUE"/>
    <x v="3"/>
    <s v="CAT_Bas"/>
    <s v="M9-2020"/>
    <x v="257"/>
    <n v="8118.13"/>
  </r>
  <r>
    <s v="EUE"/>
    <x v="7"/>
    <s v="CAT_Haut-Et-Bas"/>
    <s v="M9-2020"/>
    <x v="128"/>
    <n v="5739.91"/>
  </r>
  <r>
    <s v="EUE"/>
    <x v="7"/>
    <s v="CAT_Haut"/>
    <s v="M10-2020"/>
    <x v="140"/>
    <n v="2679.79"/>
  </r>
  <r>
    <s v="EUE"/>
    <x v="1"/>
    <s v="CAT_Haut"/>
    <s v="M4-2021"/>
    <x v="335"/>
    <n v="9909.7800000000007"/>
  </r>
  <r>
    <s v="EUE"/>
    <x v="10"/>
    <s v="CAT_Haut"/>
    <s v="M1-2021"/>
    <x v="67"/>
    <n v="946.62"/>
  </r>
  <r>
    <s v="EUE"/>
    <x v="10"/>
    <s v="CAT_Haut"/>
    <s v="M8-2020"/>
    <x v="196"/>
    <n v="189.52"/>
  </r>
  <r>
    <s v="EUE"/>
    <x v="8"/>
    <s v="CAT_Haut"/>
    <s v="M9-2019"/>
    <x v="271"/>
    <n v="4551.46"/>
  </r>
  <r>
    <s v="EUE"/>
    <x v="0"/>
    <s v="CAT_Haut-Et-Bas"/>
    <s v="M6-2020"/>
    <x v="336"/>
    <n v="1469.89"/>
  </r>
  <r>
    <s v="EUE"/>
    <x v="10"/>
    <s v="CAT_Haut"/>
    <s v="M2-2020"/>
    <x v="152"/>
    <n v="254.13"/>
  </r>
  <r>
    <s v="EUE"/>
    <x v="1"/>
    <s v="CAT_Bas"/>
    <s v="M7-2020"/>
    <x v="147"/>
    <n v="588.61"/>
  </r>
  <r>
    <s v="EUE"/>
    <x v="9"/>
    <s v="CAT_Bas"/>
    <s v="M11-2020"/>
    <x v="337"/>
    <n v="5984.66"/>
  </r>
  <r>
    <s v="EUE"/>
    <x v="5"/>
    <s v="CAT_Bas"/>
    <s v="M10-2019"/>
    <x v="197"/>
    <n v="542.59"/>
  </r>
  <r>
    <s v="EUE"/>
    <x v="10"/>
    <s v="CAT_Bas"/>
    <s v="M7-2019"/>
    <x v="204"/>
    <n v="4055.86"/>
  </r>
  <r>
    <s v="EUE"/>
    <x v="8"/>
    <s v="CAT_Bas"/>
    <s v="M12-2019"/>
    <x v="192"/>
    <n v="2147.4499999999998"/>
  </r>
  <r>
    <s v="EUE"/>
    <x v="5"/>
    <s v="CAT_Haut-Et-Bas"/>
    <s v="M6-2020"/>
    <x v="50"/>
    <n v="8432.43"/>
  </r>
  <r>
    <s v="EUE"/>
    <x v="10"/>
    <s v="CAT_Haut"/>
    <s v="M7-2019"/>
    <x v="290"/>
    <n v="7366.76"/>
  </r>
  <r>
    <s v="EUE"/>
    <x v="10"/>
    <s v="CAT_Haut"/>
    <s v="M5-2020"/>
    <x v="123"/>
    <n v="2775.8"/>
  </r>
  <r>
    <s v="EUE"/>
    <x v="5"/>
    <s v="CAT_Bas"/>
    <s v="M12-2019"/>
    <x v="43"/>
    <n v="8721.43"/>
  </r>
  <r>
    <s v="EUE"/>
    <x v="6"/>
    <s v="CAT_Haut-Et-Bas"/>
    <s v="M11-2019"/>
    <x v="59"/>
    <n v="7063.86"/>
  </r>
  <r>
    <s v="EUE"/>
    <x v="4"/>
    <s v="CAT_Haut"/>
    <s v="M11-2019"/>
    <x v="338"/>
    <n v="6354.64"/>
  </r>
  <r>
    <s v="EUE"/>
    <x v="2"/>
    <s v="CAT_Bas"/>
    <s v="M10-2019"/>
    <x v="321"/>
    <n v="6908.65"/>
  </r>
  <r>
    <s v="EUE"/>
    <x v="4"/>
    <s v="CAT_Bas"/>
    <s v="M2-2020"/>
    <x v="203"/>
    <n v="5291.11"/>
  </r>
  <r>
    <s v="EUE"/>
    <x v="0"/>
    <s v="CAT_Haut"/>
    <s v="M7-2020"/>
    <x v="293"/>
    <n v="4768.74"/>
  </r>
  <r>
    <s v="EUE"/>
    <x v="10"/>
    <s v="CAT_Bas"/>
    <s v="M9-2019"/>
    <x v="204"/>
    <n v="5001.3999999999996"/>
  </r>
  <r>
    <s v="EUE"/>
    <x v="8"/>
    <s v="CAT_Haut"/>
    <s v="M1-2021"/>
    <x v="49"/>
    <n v="5379.71"/>
  </r>
  <r>
    <s v="EUE"/>
    <x v="5"/>
    <s v="CAT_Bas"/>
    <s v="M11-2020"/>
    <x v="64"/>
    <n v="8860.91"/>
  </r>
  <r>
    <s v="EUE"/>
    <x v="2"/>
    <s v="CAT_Haut"/>
    <s v="M7-2019"/>
    <x v="242"/>
    <n v="9240.98"/>
  </r>
  <r>
    <s v="EUE"/>
    <x v="3"/>
    <s v="CAT_Haut"/>
    <s v="M5-2019"/>
    <x v="339"/>
    <n v="4510.53"/>
  </r>
  <r>
    <s v="EUE"/>
    <x v="1"/>
    <s v="CAT_Haut"/>
    <s v="M12-2019"/>
    <x v="294"/>
    <n v="9063.84"/>
  </r>
  <r>
    <s v="EUE"/>
    <x v="4"/>
    <s v="CAT_Haut-Et-Bas"/>
    <s v="M4-2020"/>
    <x v="206"/>
    <n v="5950.49"/>
  </r>
  <r>
    <s v="EUE"/>
    <x v="6"/>
    <s v="CAT_Haut-Et-Bas"/>
    <s v="M5-2019"/>
    <x v="340"/>
    <n v="5555.69"/>
  </r>
  <r>
    <s v="EUE"/>
    <x v="6"/>
    <s v="CAT_Haut-Et-Bas"/>
    <s v="M5-2020"/>
    <x v="92"/>
    <n v="3565.32"/>
  </r>
  <r>
    <s v="EUE"/>
    <x v="9"/>
    <s v="CAT_Bas"/>
    <s v="M8-2020"/>
    <x v="11"/>
    <n v="2915.36"/>
  </r>
  <r>
    <s v="EUE"/>
    <x v="3"/>
    <s v="CAT_Bas"/>
    <s v="M3-2021"/>
    <x v="327"/>
    <n v="1522.58"/>
  </r>
  <r>
    <s v="EUE"/>
    <x v="2"/>
    <s v="CAT_Bas"/>
    <s v="M11-2020"/>
    <x v="306"/>
    <n v="2431.11"/>
  </r>
  <r>
    <s v="EUE"/>
    <x v="10"/>
    <s v="CAT_Haut-Et-Bas"/>
    <s v="M7-2020"/>
    <x v="219"/>
    <n v="86.15"/>
  </r>
  <r>
    <s v="EUE"/>
    <x v="8"/>
    <s v="CAT_Bas"/>
    <s v="M12-2020"/>
    <x v="273"/>
    <n v="8939.5"/>
  </r>
  <r>
    <s v="EUE"/>
    <x v="6"/>
    <s v="CAT_Haut"/>
    <s v="M9-2019"/>
    <x v="228"/>
    <n v="8377.86"/>
  </r>
  <r>
    <s v="EUE"/>
    <x v="2"/>
    <s v="CAT_Bas"/>
    <s v="M8-2020"/>
    <x v="299"/>
    <n v="9630.1299999999992"/>
  </r>
  <r>
    <s v="EUE"/>
    <x v="9"/>
    <s v="CAT_Haut"/>
    <s v="M10-2020"/>
    <x v="173"/>
    <n v="8719.35"/>
  </r>
  <r>
    <s v="EUE"/>
    <x v="2"/>
    <s v="CAT_Bas"/>
    <s v="M7-2020"/>
    <x v="97"/>
    <n v="3916.27"/>
  </r>
  <r>
    <s v="EUE"/>
    <x v="9"/>
    <s v="CAT_Bas"/>
    <s v="M2-2020"/>
    <x v="18"/>
    <n v="8714.76"/>
  </r>
  <r>
    <s v="EUE"/>
    <x v="5"/>
    <s v="CAT_Haut"/>
    <s v="M1-2021"/>
    <x v="341"/>
    <n v="4931.84"/>
  </r>
  <r>
    <s v="EUE"/>
    <x v="6"/>
    <s v="CAT_Bas"/>
    <s v="M11-2019"/>
    <x v="337"/>
    <n v="3158.13"/>
  </r>
  <r>
    <s v="EUE"/>
    <x v="9"/>
    <s v="CAT_Bas"/>
    <s v="M5-2020"/>
    <x v="337"/>
    <n v="9990.99"/>
  </r>
  <r>
    <s v="EUE"/>
    <x v="2"/>
    <s v="CAT_Bas"/>
    <s v="M8-2020"/>
    <x v="203"/>
    <n v="973.21"/>
  </r>
  <r>
    <s v="EUE"/>
    <x v="6"/>
    <s v="CAT_Bas"/>
    <s v="M10-2020"/>
    <x v="69"/>
    <n v="7410.29"/>
  </r>
  <r>
    <s v="EUE"/>
    <x v="8"/>
    <s v="CAT_Haut"/>
    <s v="M4-2020"/>
    <x v="324"/>
    <n v="6515.92"/>
  </r>
  <r>
    <s v="EUE"/>
    <x v="2"/>
    <s v="CAT_Haut-Et-Bas"/>
    <s v="M9-2019"/>
    <x v="118"/>
    <n v="2585.1999999999998"/>
  </r>
  <r>
    <s v="EUE"/>
    <x v="3"/>
    <s v="CAT_Bas"/>
    <s v="M7-2019"/>
    <x v="342"/>
    <n v="8656.32"/>
  </r>
  <r>
    <s v="EUE"/>
    <x v="7"/>
    <s v="CAT_Haut"/>
    <s v="M8-2020"/>
    <x v="140"/>
    <n v="983.47"/>
  </r>
  <r>
    <s v="EUE"/>
    <x v="10"/>
    <s v="CAT_Haut"/>
    <s v="M5-2020"/>
    <x v="282"/>
    <n v="3458.31"/>
  </r>
  <r>
    <s v="EUE"/>
    <x v="8"/>
    <s v="CAT_Haut"/>
    <s v="M2-2021"/>
    <x v="88"/>
    <n v="848.41"/>
  </r>
  <r>
    <s v="EUE"/>
    <x v="0"/>
    <s v="CAT_Haut-Et-Bas"/>
    <s v="M9-2019"/>
    <x v="153"/>
    <n v="1702.85"/>
  </r>
  <r>
    <s v="EUE"/>
    <x v="0"/>
    <s v="CAT_Bas"/>
    <s v="M12-2020"/>
    <x v="343"/>
    <n v="4770.41"/>
  </r>
  <r>
    <s v="EUE"/>
    <x v="10"/>
    <s v="CAT_Bas"/>
    <s v="M4-2021"/>
    <x v="288"/>
    <n v="955.7"/>
  </r>
  <r>
    <s v="EUE"/>
    <x v="6"/>
    <s v="CAT_Haut"/>
    <s v="M1-2020"/>
    <x v="163"/>
    <n v="2212.6799999999998"/>
  </r>
  <r>
    <s v="EUE"/>
    <x v="0"/>
    <s v="CAT_Bas"/>
    <s v="M8-2020"/>
    <x v="13"/>
    <n v="5545.57"/>
  </r>
  <r>
    <s v="EUE"/>
    <x v="2"/>
    <s v="CAT_Haut"/>
    <s v="M10-2020"/>
    <x v="100"/>
    <n v="8120.68"/>
  </r>
  <r>
    <s v="EUE"/>
    <x v="3"/>
    <s v="CAT_Bas"/>
    <s v="M5-2019"/>
    <x v="344"/>
    <n v="1756.54"/>
  </r>
  <r>
    <s v="EUE"/>
    <x v="5"/>
    <s v="CAT_Bas"/>
    <s v="M8-2020"/>
    <x v="185"/>
    <n v="9680.4599999999991"/>
  </r>
  <r>
    <s v="EUE"/>
    <x v="7"/>
    <s v="CAT_Haut"/>
    <s v="M7-2020"/>
    <x v="17"/>
    <n v="5948.78"/>
  </r>
  <r>
    <s v="EUE"/>
    <x v="7"/>
    <s v="CAT_Haut-Et-Bas"/>
    <s v="M8-2020"/>
    <x v="44"/>
    <n v="7881.8"/>
  </r>
  <r>
    <s v="EUE"/>
    <x v="7"/>
    <s v="CAT_Bas"/>
    <s v="M3-2021"/>
    <x v="310"/>
    <n v="8769.24"/>
  </r>
  <r>
    <s v="EUE"/>
    <x v="5"/>
    <s v="CAT_Bas"/>
    <s v="M12-2020"/>
    <x v="139"/>
    <n v="296.73"/>
  </r>
  <r>
    <s v="EUE"/>
    <x v="9"/>
    <s v="CAT_Haut"/>
    <s v="M8-2019"/>
    <x v="121"/>
    <n v="3651.72"/>
  </r>
  <r>
    <s v="EUE"/>
    <x v="2"/>
    <s v="CAT_Bas"/>
    <s v="M8-2019"/>
    <x v="299"/>
    <n v="747.11"/>
  </r>
  <r>
    <s v="EUE"/>
    <x v="9"/>
    <s v="CAT_Haut"/>
    <s v="M3-2021"/>
    <x v="29"/>
    <n v="8127.96"/>
  </r>
  <r>
    <s v="EUE"/>
    <x v="4"/>
    <s v="CAT_Bas"/>
    <s v="M6-2020"/>
    <x v="224"/>
    <n v="4178.28"/>
  </r>
  <r>
    <s v="EUE"/>
    <x v="9"/>
    <s v="CAT_Bas"/>
    <s v="M5-2019"/>
    <x v="192"/>
    <n v="4869.7700000000004"/>
  </r>
  <r>
    <s v="EUE"/>
    <x v="10"/>
    <s v="CAT_Haut"/>
    <s v="M5-2020"/>
    <x v="121"/>
    <n v="7185.97"/>
  </r>
  <r>
    <s v="EUE"/>
    <x v="10"/>
    <s v="CAT_Bas"/>
    <s v="M8-2020"/>
    <x v="120"/>
    <n v="6258.81"/>
  </r>
  <r>
    <s v="EUE"/>
    <x v="0"/>
    <s v="CAT_Bas"/>
    <s v="M9-2020"/>
    <x v="68"/>
    <n v="5459.42"/>
  </r>
  <r>
    <s v="EUE"/>
    <x v="6"/>
    <s v="CAT_Haut"/>
    <s v="M8-2020"/>
    <x v="260"/>
    <n v="1324.36"/>
  </r>
  <r>
    <s v="EUE"/>
    <x v="7"/>
    <s v="CAT_Bas"/>
    <s v="M5-2020"/>
    <x v="288"/>
    <n v="605.12"/>
  </r>
  <r>
    <s v="EUE"/>
    <x v="8"/>
    <s v="CAT_Haut"/>
    <s v="M3-2020"/>
    <x v="300"/>
    <n v="4498.29"/>
  </r>
  <r>
    <s v="EUE"/>
    <x v="7"/>
    <s v="CAT_Bas"/>
    <s v="M3-2020"/>
    <x v="224"/>
    <n v="8550.41"/>
  </r>
  <r>
    <s v="EUE"/>
    <x v="1"/>
    <s v="CAT_Bas"/>
    <s v="M9-2019"/>
    <x v="211"/>
    <n v="4529.45"/>
  </r>
  <r>
    <s v="EUE"/>
    <x v="5"/>
    <s v="CAT_Haut"/>
    <s v="M1-2020"/>
    <x v="276"/>
    <n v="1441.99"/>
  </r>
  <r>
    <s v="EUE"/>
    <x v="8"/>
    <s v="CAT_Haut-Et-Bas"/>
    <s v="M11-2019"/>
    <x v="184"/>
    <n v="7959.18"/>
  </r>
  <r>
    <s v="EUE"/>
    <x v="9"/>
    <s v="CAT_Bas"/>
    <s v="M11-2020"/>
    <x v="28"/>
    <n v="6085.73"/>
  </r>
  <r>
    <s v="EUE"/>
    <x v="6"/>
    <s v="CAT_Haut"/>
    <s v="M3-2020"/>
    <x v="345"/>
    <n v="4151.4399999999996"/>
  </r>
  <r>
    <s v="EUE"/>
    <x v="1"/>
    <s v="CAT_Bas"/>
    <s v="M12-2020"/>
    <x v="288"/>
    <n v="5687.51"/>
  </r>
  <r>
    <s v="EUE"/>
    <x v="1"/>
    <s v="CAT_Haut-Et-Bas"/>
    <s v="M7-2019"/>
    <x v="206"/>
    <n v="3994.93"/>
  </r>
  <r>
    <s v="EUE"/>
    <x v="1"/>
    <s v="CAT_Haut"/>
    <s v="M6-2020"/>
    <x v="116"/>
    <n v="586.26"/>
  </r>
  <r>
    <s v="EUE"/>
    <x v="2"/>
    <s v="CAT_Haut-Et-Bas"/>
    <s v="M3-2021"/>
    <x v="256"/>
    <n v="345.19"/>
  </r>
  <r>
    <s v="EUE"/>
    <x v="4"/>
    <s v="CAT_Haut"/>
    <s v="M8-2020"/>
    <x v="40"/>
    <n v="4735.91"/>
  </r>
  <r>
    <s v="EUE"/>
    <x v="7"/>
    <s v="CAT_Haut"/>
    <s v="M6-2020"/>
    <x v="329"/>
    <n v="2568.16"/>
  </r>
  <r>
    <s v="EUE"/>
    <x v="9"/>
    <s v="CAT_Bas"/>
    <s v="M10-2019"/>
    <x v="346"/>
    <n v="3786.24"/>
  </r>
  <r>
    <s v="EUE"/>
    <x v="7"/>
    <s v="CAT_Haut"/>
    <s v="M10-2019"/>
    <x v="347"/>
    <n v="8481.39"/>
  </r>
  <r>
    <s v="EUE"/>
    <x v="3"/>
    <s v="CAT_Haut-Et-Bas"/>
    <s v="M4-2020"/>
    <x v="269"/>
    <n v="2488.4699999999998"/>
  </r>
  <r>
    <s v="EUE"/>
    <x v="4"/>
    <s v="CAT_Haut"/>
    <s v="M6-2019"/>
    <x v="247"/>
    <n v="9910.59"/>
  </r>
  <r>
    <s v="EUE"/>
    <x v="8"/>
    <s v="CAT_Haut"/>
    <s v="M5-2019"/>
    <x v="328"/>
    <n v="9941.66"/>
  </r>
  <r>
    <s v="EUE"/>
    <x v="2"/>
    <s v="CAT_Bas"/>
    <s v="M11-2019"/>
    <x v="103"/>
    <n v="8550.9699999999993"/>
  </r>
  <r>
    <s v="EUE"/>
    <x v="5"/>
    <s v="CAT_Bas"/>
    <s v="M5-2020"/>
    <x v="257"/>
    <n v="2508.48"/>
  </r>
  <r>
    <s v="EUE"/>
    <x v="9"/>
    <s v="CAT_Haut"/>
    <s v="M9-2020"/>
    <x v="293"/>
    <n v="2405.7600000000002"/>
  </r>
  <r>
    <s v="EUE"/>
    <x v="8"/>
    <s v="CAT_Haut"/>
    <s v="M5-2019"/>
    <x v="348"/>
    <n v="7175.29"/>
  </r>
  <r>
    <s v="EUE"/>
    <x v="0"/>
    <s v="CAT_Haut"/>
    <s v="M12-2019"/>
    <x v="77"/>
    <n v="7566.62"/>
  </r>
  <r>
    <s v="EUE"/>
    <x v="5"/>
    <s v="CAT_Haut"/>
    <s v="M12-2019"/>
    <x v="226"/>
    <n v="7280.1"/>
  </r>
  <r>
    <s v="EUE"/>
    <x v="5"/>
    <s v="CAT_Bas"/>
    <s v="M11-2020"/>
    <x v="161"/>
    <n v="3798.33"/>
  </r>
  <r>
    <s v="EUE"/>
    <x v="3"/>
    <s v="CAT_Bas"/>
    <s v="M6-2019"/>
    <x v="257"/>
    <n v="2264.9499999999998"/>
  </r>
  <r>
    <s v="EUE"/>
    <x v="9"/>
    <s v="CAT_Haut-Et-Bas"/>
    <s v="M8-2020"/>
    <x v="46"/>
    <n v="3182.56"/>
  </r>
  <r>
    <s v="EUE"/>
    <x v="7"/>
    <s v="CAT_Haut"/>
    <s v="M9-2019"/>
    <x v="315"/>
    <n v="1252.1400000000001"/>
  </r>
  <r>
    <s v="EUE"/>
    <x v="2"/>
    <s v="CAT_Haut"/>
    <s v="M12-2019"/>
    <x v="1"/>
    <n v="3383.51"/>
  </r>
  <r>
    <s v="EUE"/>
    <x v="5"/>
    <s v="CAT_Haut"/>
    <s v="M6-2019"/>
    <x v="150"/>
    <n v="9778.7199999999993"/>
  </r>
  <r>
    <s v="EUE"/>
    <x v="0"/>
    <s v="CAT_Haut"/>
    <s v="M12-2020"/>
    <x v="300"/>
    <n v="2046.6"/>
  </r>
  <r>
    <s v="EUE"/>
    <x v="3"/>
    <s v="CAT_Haut"/>
    <s v="M12-2020"/>
    <x v="134"/>
    <n v="8799.32"/>
  </r>
  <r>
    <s v="EUE"/>
    <x v="1"/>
    <s v="CAT_Haut-Et-Bas"/>
    <s v="M12-2020"/>
    <x v="349"/>
    <n v="8101.23"/>
  </r>
  <r>
    <s v="EUE"/>
    <x v="3"/>
    <s v="CAT_Haut"/>
    <s v="M1-2021"/>
    <x v="271"/>
    <n v="601.55999999999995"/>
  </r>
  <r>
    <s v="EUE"/>
    <x v="9"/>
    <s v="CAT_Haut-Et-Bas"/>
    <s v="M2-2020"/>
    <x v="309"/>
    <n v="3591.12"/>
  </r>
  <r>
    <s v="EUE"/>
    <x v="2"/>
    <s v="CAT_Haut"/>
    <s v="M5-2020"/>
    <x v="258"/>
    <n v="4486.82"/>
  </r>
  <r>
    <s v="EUE"/>
    <x v="5"/>
    <s v="CAT_Haut"/>
    <s v="M6-2019"/>
    <x v="350"/>
    <n v="5198.5200000000004"/>
  </r>
  <r>
    <s v="EUE"/>
    <x v="1"/>
    <s v="CAT_Bas"/>
    <s v="M11-2020"/>
    <x v="26"/>
    <n v="5541.19"/>
  </r>
  <r>
    <s v="EUE"/>
    <x v="1"/>
    <s v="CAT_Haut"/>
    <s v="M10-2020"/>
    <x v="339"/>
    <n v="2063.66"/>
  </r>
  <r>
    <s v="EUE"/>
    <x v="1"/>
    <s v="CAT_Haut"/>
    <s v="M12-2020"/>
    <x v="291"/>
    <n v="6564.18"/>
  </r>
  <r>
    <s v="EUE"/>
    <x v="5"/>
    <s v="CAT_Bas"/>
    <s v="M6-2020"/>
    <x v="180"/>
    <n v="4674.75"/>
  </r>
  <r>
    <s v="EUE"/>
    <x v="1"/>
    <s v="CAT_Bas"/>
    <s v="M8-2020"/>
    <x v="90"/>
    <n v="4355.91"/>
  </r>
  <r>
    <s v="EUE"/>
    <x v="0"/>
    <s v="CAT_Haut"/>
    <s v="M1-2021"/>
    <x v="226"/>
    <n v="8926.34"/>
  </r>
  <r>
    <s v="EUE"/>
    <x v="10"/>
    <s v="CAT_Bas"/>
    <s v="M4-2020"/>
    <x v="194"/>
    <n v="6606.66"/>
  </r>
  <r>
    <s v="EUE"/>
    <x v="7"/>
    <s v="CAT_Haut"/>
    <s v="M4-2020"/>
    <x v="217"/>
    <n v="3872.95"/>
  </r>
  <r>
    <s v="EUE"/>
    <x v="7"/>
    <s v="CAT_Bas"/>
    <s v="M1-2021"/>
    <x v="255"/>
    <n v="8561.8799999999992"/>
  </r>
  <r>
    <s v="EUE"/>
    <x v="1"/>
    <s v="CAT_Haut-Et-Bas"/>
    <s v="M11-2019"/>
    <x v="225"/>
    <n v="4232.12"/>
  </r>
  <r>
    <s v="EUE"/>
    <x v="6"/>
    <s v="CAT_Haut-Et-Bas"/>
    <s v="M6-2020"/>
    <x v="35"/>
    <n v="7878.9"/>
  </r>
  <r>
    <s v="EUE"/>
    <x v="8"/>
    <s v="CAT_Haut-Et-Bas"/>
    <s v="M2-2021"/>
    <x v="208"/>
    <n v="6440.71"/>
  </r>
  <r>
    <s v="EUE"/>
    <x v="3"/>
    <s v="CAT_Haut"/>
    <s v="M10-2020"/>
    <x v="173"/>
    <n v="7108.79"/>
  </r>
  <r>
    <s v="EUE"/>
    <x v="2"/>
    <s v="CAT_Haut"/>
    <s v="M7-2020"/>
    <x v="110"/>
    <n v="9244.5300000000007"/>
  </r>
  <r>
    <s v="EUE"/>
    <x v="10"/>
    <s v="CAT_Haut"/>
    <s v="M1-2021"/>
    <x v="199"/>
    <n v="1640.94"/>
  </r>
  <r>
    <s v="EUE"/>
    <x v="4"/>
    <s v="CAT_Haut"/>
    <s v="M4-2020"/>
    <x v="190"/>
    <n v="7790.23"/>
  </r>
  <r>
    <s v="EUE"/>
    <x v="10"/>
    <s v="CAT_Bas"/>
    <s v="M1-2020"/>
    <x v="237"/>
    <n v="7085.78"/>
  </r>
  <r>
    <s v="EUE"/>
    <x v="9"/>
    <s v="CAT_Bas"/>
    <s v="M3-2021"/>
    <x v="273"/>
    <n v="7033.62"/>
  </r>
  <r>
    <s v="EUE"/>
    <x v="2"/>
    <s v="CAT_Haut-Et-Bas"/>
    <s v="M8-2020"/>
    <x v="59"/>
    <n v="285.61"/>
  </r>
  <r>
    <s v="EUE"/>
    <x v="5"/>
    <s v="CAT_Haut"/>
    <s v="M8-2020"/>
    <x v="262"/>
    <n v="4513.58"/>
  </r>
  <r>
    <s v="EUE"/>
    <x v="2"/>
    <s v="CAT_Haut"/>
    <s v="M4-2021"/>
    <x v="213"/>
    <n v="7092.14"/>
  </r>
  <r>
    <s v="EUE"/>
    <x v="5"/>
    <s v="CAT_Haut"/>
    <s v="M3-2021"/>
    <x v="136"/>
    <n v="7990.95"/>
  </r>
  <r>
    <s v="EUE"/>
    <x v="1"/>
    <s v="CAT_Haut"/>
    <s v="M9-2020"/>
    <x v="175"/>
    <n v="7605.52"/>
  </r>
  <r>
    <s v="EUE"/>
    <x v="3"/>
    <s v="CAT_Bas"/>
    <s v="M9-2020"/>
    <x v="351"/>
    <n v="3413.68"/>
  </r>
  <r>
    <s v="EUE"/>
    <x v="5"/>
    <s v="CAT_Bas"/>
    <s v="M12-2020"/>
    <x v="259"/>
    <n v="5865.45"/>
  </r>
  <r>
    <s v="EUE"/>
    <x v="9"/>
    <s v="CAT_Bas"/>
    <s v="M3-2021"/>
    <x v="343"/>
    <n v="3482.63"/>
  </r>
  <r>
    <s v="EUE"/>
    <x v="2"/>
    <s v="CAT_Haut"/>
    <s v="M10-2019"/>
    <x v="297"/>
    <n v="854.61"/>
  </r>
  <r>
    <s v="EUE"/>
    <x v="10"/>
    <s v="CAT_Haut-Et-Bas"/>
    <s v="M10-2020"/>
    <x v="279"/>
    <n v="2928.3"/>
  </r>
  <r>
    <s v="EUE"/>
    <x v="2"/>
    <s v="CAT_Haut"/>
    <s v="M7-2019"/>
    <x v="116"/>
    <n v="2305.2399999999998"/>
  </r>
  <r>
    <s v="EUE"/>
    <x v="4"/>
    <s v="CAT_Haut-Et-Bas"/>
    <s v="M1-2021"/>
    <x v="279"/>
    <n v="5423.29"/>
  </r>
  <r>
    <s v="EUE"/>
    <x v="8"/>
    <s v="CAT_Haut-Et-Bas"/>
    <s v="M9-2020"/>
    <x v="340"/>
    <n v="9759.9599999999991"/>
  </r>
  <r>
    <s v="EUE"/>
    <x v="4"/>
    <s v="CAT_Haut"/>
    <s v="M10-2019"/>
    <x v="352"/>
    <n v="8879.77"/>
  </r>
  <r>
    <s v="EUE"/>
    <x v="5"/>
    <s v="CAT_Bas"/>
    <s v="M7-2019"/>
    <x v="51"/>
    <n v="7407.85"/>
  </r>
  <r>
    <s v="EUE"/>
    <x v="4"/>
    <s v="CAT_Haut-Et-Bas"/>
    <s v="M10-2020"/>
    <x v="278"/>
    <n v="8720.4"/>
  </r>
  <r>
    <s v="EUE"/>
    <x v="3"/>
    <s v="CAT_Haut"/>
    <s v="M2-2021"/>
    <x v="353"/>
    <n v="4964.4799999999996"/>
  </r>
  <r>
    <s v="EUE"/>
    <x v="10"/>
    <s v="CAT_Bas"/>
    <s v="M1-2021"/>
    <x v="286"/>
    <n v="9741.48"/>
  </r>
  <r>
    <s v="EUE"/>
    <x v="3"/>
    <s v="CAT_Haut"/>
    <s v="M4-2020"/>
    <x v="354"/>
    <n v="4398.12"/>
  </r>
  <r>
    <s v="EUE"/>
    <x v="2"/>
    <s v="CAT_Bas"/>
    <s v="M6-2020"/>
    <x v="4"/>
    <n v="6536.32"/>
  </r>
  <r>
    <s v="EUE"/>
    <x v="4"/>
    <s v="CAT_Haut"/>
    <s v="M11-2019"/>
    <x v="30"/>
    <n v="9621.59"/>
  </r>
  <r>
    <s v="EUE"/>
    <x v="1"/>
    <s v="CAT_Haut"/>
    <s v="M7-2020"/>
    <x v="81"/>
    <n v="7889.66"/>
  </r>
  <r>
    <s v="EUE"/>
    <x v="8"/>
    <s v="CAT_Haut-Et-Bas"/>
    <s v="M5-2019"/>
    <x v="284"/>
    <n v="2671.8"/>
  </r>
  <r>
    <s v="EUE"/>
    <x v="6"/>
    <s v="CAT_Haut"/>
    <s v="M9-2020"/>
    <x v="99"/>
    <n v="2597.38"/>
  </r>
  <r>
    <s v="EUE"/>
    <x v="7"/>
    <s v="CAT_Haut"/>
    <s v="M12-2020"/>
    <x v="244"/>
    <n v="5932.85"/>
  </r>
  <r>
    <s v="EUE"/>
    <x v="6"/>
    <s v="CAT_Haut-Et-Bas"/>
    <s v="M9-2019"/>
    <x v="287"/>
    <n v="5105.25"/>
  </r>
  <r>
    <s v="EUE"/>
    <x v="8"/>
    <s v="CAT_Haut"/>
    <s v="M7-2020"/>
    <x v="7"/>
    <n v="1050.58"/>
  </r>
  <r>
    <s v="EUE"/>
    <x v="6"/>
    <s v="CAT_Haut"/>
    <s v="M11-2020"/>
    <x v="177"/>
    <n v="1395.47"/>
  </r>
  <r>
    <s v="EUE"/>
    <x v="0"/>
    <s v="CAT_Bas"/>
    <s v="M10-2020"/>
    <x v="355"/>
    <n v="9333.27"/>
  </r>
  <r>
    <s v="EUE"/>
    <x v="1"/>
    <s v="CAT_Haut"/>
    <s v="M12-2020"/>
    <x v="88"/>
    <n v="6142.35"/>
  </r>
  <r>
    <s v="EUE"/>
    <x v="4"/>
    <s v="CAT_Bas"/>
    <s v="M8-2020"/>
    <x v="66"/>
    <n v="7362.65"/>
  </r>
  <r>
    <s v="EUE"/>
    <x v="9"/>
    <s v="CAT_Haut"/>
    <s v="M8-2019"/>
    <x v="141"/>
    <n v="3903.42"/>
  </r>
  <r>
    <s v="EUE"/>
    <x v="8"/>
    <s v="CAT_Bas"/>
    <s v="M12-2020"/>
    <x v="321"/>
    <n v="6595.53"/>
  </r>
  <r>
    <s v="EUE"/>
    <x v="9"/>
    <s v="CAT_Haut"/>
    <s v="M3-2020"/>
    <x v="157"/>
    <n v="347.5"/>
  </r>
  <r>
    <s v="EUE"/>
    <x v="8"/>
    <s v="CAT_Haut-Et-Bas"/>
    <s v="M7-2019"/>
    <x v="248"/>
    <n v="3219.36"/>
  </r>
  <r>
    <s v="EUE"/>
    <x v="3"/>
    <s v="CAT_Bas"/>
    <s v="M11-2019"/>
    <x v="356"/>
    <n v="1536.43"/>
  </r>
  <r>
    <s v="EUE"/>
    <x v="0"/>
    <s v="CAT_Haut"/>
    <s v="M2-2021"/>
    <x v="214"/>
    <n v="5741.48"/>
  </r>
  <r>
    <s v="EUE"/>
    <x v="5"/>
    <s v="CAT_Bas"/>
    <s v="M11-2019"/>
    <x v="109"/>
    <n v="9716.7800000000007"/>
  </r>
  <r>
    <s v="EUE"/>
    <x v="4"/>
    <s v="CAT_Bas"/>
    <s v="M6-2019"/>
    <x v="138"/>
    <n v="8785.6200000000008"/>
  </r>
  <r>
    <s v="EUE"/>
    <x v="0"/>
    <s v="CAT_Haut"/>
    <s v="M5-2019"/>
    <x v="152"/>
    <n v="8331.42"/>
  </r>
  <r>
    <s v="EUE"/>
    <x v="3"/>
    <s v="CAT_Haut"/>
    <s v="M12-2020"/>
    <x v="101"/>
    <n v="183.61"/>
  </r>
  <r>
    <s v="EUE"/>
    <x v="10"/>
    <s v="CAT_Haut-Et-Bas"/>
    <s v="M5-2019"/>
    <x v="357"/>
    <n v="6728.14"/>
  </r>
  <r>
    <s v="EUE"/>
    <x v="0"/>
    <s v="CAT_Bas"/>
    <s v="M4-2021"/>
    <x v="13"/>
    <n v="611.19000000000005"/>
  </r>
  <r>
    <s v="EUE"/>
    <x v="10"/>
    <s v="CAT_Bas"/>
    <s v="M12-2020"/>
    <x v="299"/>
    <n v="8768.2199999999993"/>
  </r>
  <r>
    <s v="EUE"/>
    <x v="2"/>
    <s v="CAT_Haut"/>
    <s v="M9-2020"/>
    <x v="87"/>
    <n v="975.78"/>
  </r>
  <r>
    <s v="EUE"/>
    <x v="8"/>
    <s v="CAT_Haut"/>
    <s v="M9-2019"/>
    <x v="87"/>
    <n v="6428.18"/>
  </r>
  <r>
    <s v="EUE"/>
    <x v="7"/>
    <s v="CAT_Haut"/>
    <s v="M7-2019"/>
    <x v="110"/>
    <n v="8134.58"/>
  </r>
  <r>
    <s v="EUE"/>
    <x v="1"/>
    <s v="CAT_Haut-Et-Bas"/>
    <s v="M7-2019"/>
    <x v="92"/>
    <n v="5397.73"/>
  </r>
  <r>
    <s v="EUE"/>
    <x v="8"/>
    <s v="CAT_Bas"/>
    <s v="M2-2020"/>
    <x v="358"/>
    <n v="8823.52"/>
  </r>
  <r>
    <s v="EUE"/>
    <x v="5"/>
    <s v="CAT_Haut"/>
    <s v="M10-2019"/>
    <x v="241"/>
    <n v="6564.76"/>
  </r>
  <r>
    <s v="EUE"/>
    <x v="4"/>
    <s v="CAT_Bas"/>
    <s v="M8-2020"/>
    <x v="263"/>
    <n v="6694.19"/>
  </r>
  <r>
    <s v="EUE"/>
    <x v="2"/>
    <s v="CAT_Haut-Et-Bas"/>
    <s v="M3-2020"/>
    <x v="269"/>
    <n v="8184.43"/>
  </r>
  <r>
    <s v="EUE"/>
    <x v="5"/>
    <s v="CAT_Haut-Et-Bas"/>
    <s v="M2-2021"/>
    <x v="357"/>
    <n v="6528.88"/>
  </r>
  <r>
    <s v="EUE"/>
    <x v="7"/>
    <s v="CAT_Haut-Et-Bas"/>
    <s v="M12-2020"/>
    <x v="277"/>
    <n v="3877.9"/>
  </r>
  <r>
    <s v="EUE"/>
    <x v="3"/>
    <s v="CAT_Haut"/>
    <s v="M6-2020"/>
    <x v="137"/>
    <n v="6546.5"/>
  </r>
  <r>
    <s v="EUE"/>
    <x v="7"/>
    <s v="CAT_Bas"/>
    <s v="M4-2021"/>
    <x v="334"/>
    <n v="1853.25"/>
  </r>
  <r>
    <s v="EUE"/>
    <x v="4"/>
    <s v="CAT_Haut"/>
    <s v="M5-2019"/>
    <x v="19"/>
    <n v="715.69"/>
  </r>
  <r>
    <s v="EUE"/>
    <x v="8"/>
    <s v="CAT_Haut"/>
    <s v="M6-2019"/>
    <x v="143"/>
    <n v="180.88"/>
  </r>
  <r>
    <s v="EUE"/>
    <x v="9"/>
    <s v="CAT_Bas"/>
    <s v="M6-2020"/>
    <x v="68"/>
    <n v="8799.43"/>
  </r>
  <r>
    <s v="EUE"/>
    <x v="6"/>
    <s v="CAT_Haut"/>
    <s v="M10-2019"/>
    <x v="359"/>
    <n v="9916.36"/>
  </r>
  <r>
    <s v="EUE"/>
    <x v="3"/>
    <s v="CAT_Haut"/>
    <s v="M8-2020"/>
    <x v="291"/>
    <n v="6248.15"/>
  </r>
  <r>
    <s v="EUE"/>
    <x v="8"/>
    <s v="CAT_Haut"/>
    <s v="M4-2020"/>
    <x v="101"/>
    <n v="5999.17"/>
  </r>
  <r>
    <s v="EUE"/>
    <x v="8"/>
    <s v="CAT_Haut"/>
    <s v="M11-2019"/>
    <x v="129"/>
    <n v="4163.3900000000003"/>
  </r>
  <r>
    <s v="EUE"/>
    <x v="7"/>
    <s v="CAT_Haut-Et-Bas"/>
    <s v="M4-2020"/>
    <x v="277"/>
    <n v="9818.25"/>
  </r>
  <r>
    <s v="EUE"/>
    <x v="6"/>
    <s v="CAT_Bas"/>
    <s v="M3-2021"/>
    <x v="273"/>
    <n v="6307.42"/>
  </r>
  <r>
    <s v="EUE"/>
    <x v="4"/>
    <s v="CAT_Haut"/>
    <s v="M11-2019"/>
    <x v="191"/>
    <n v="2503.4899999999998"/>
  </r>
  <r>
    <s v="EUE"/>
    <x v="6"/>
    <s v="CAT_Haut"/>
    <s v="M12-2019"/>
    <x v="48"/>
    <n v="6455.38"/>
  </r>
  <r>
    <s v="EUE"/>
    <x v="6"/>
    <s v="CAT_Bas"/>
    <s v="M10-2020"/>
    <x v="246"/>
    <n v="2437.38"/>
  </r>
  <r>
    <s v="EUE"/>
    <x v="6"/>
    <s v="CAT_Haut-Et-Bas"/>
    <s v="M11-2020"/>
    <x v="326"/>
    <n v="1040.4000000000001"/>
  </r>
  <r>
    <s v="EUE"/>
    <x v="3"/>
    <s v="CAT_Bas"/>
    <s v="M9-2019"/>
    <x v="98"/>
    <n v="1857.72"/>
  </r>
  <r>
    <s v="EUE"/>
    <x v="0"/>
    <s v="CAT_Bas"/>
    <s v="M3-2021"/>
    <x v="181"/>
    <n v="4074.38"/>
  </r>
  <r>
    <s v="EUE"/>
    <x v="5"/>
    <s v="CAT_Haut"/>
    <s v="M9-2019"/>
    <x v="71"/>
    <n v="2136.46"/>
  </r>
  <r>
    <s v="EUE"/>
    <x v="10"/>
    <s v="CAT_Bas"/>
    <s v="M1-2021"/>
    <x v="355"/>
    <n v="8099.19"/>
  </r>
  <r>
    <s v="EUE"/>
    <x v="0"/>
    <s v="CAT_Haut"/>
    <s v="M2-2020"/>
    <x v="290"/>
    <n v="2067.7800000000002"/>
  </r>
  <r>
    <s v="EUE"/>
    <x v="3"/>
    <s v="CAT_Haut"/>
    <s v="M2-2021"/>
    <x v="317"/>
    <n v="7974.14"/>
  </r>
  <r>
    <s v="EUE"/>
    <x v="0"/>
    <s v="CAT_Haut"/>
    <s v="M5-2020"/>
    <x v="100"/>
    <n v="6902.91"/>
  </r>
  <r>
    <s v="EUE"/>
    <x v="5"/>
    <s v="CAT_Haut-Et-Bas"/>
    <s v="M5-2019"/>
    <x v="360"/>
    <n v="6785.13"/>
  </r>
  <r>
    <s v="EUE"/>
    <x v="5"/>
    <s v="CAT_Haut-Et-Bas"/>
    <s v="M7-2020"/>
    <x v="272"/>
    <n v="1609.56"/>
  </r>
  <r>
    <s v="EUE"/>
    <x v="10"/>
    <s v="CAT_Haut"/>
    <s v="M10-2019"/>
    <x v="359"/>
    <n v="6584.27"/>
  </r>
  <r>
    <s v="EUE"/>
    <x v="1"/>
    <s v="CAT_Bas"/>
    <s v="M10-2020"/>
    <x v="361"/>
    <n v="5788.44"/>
  </r>
  <r>
    <s v="EUE"/>
    <x v="5"/>
    <s v="CAT_Haut"/>
    <s v="M4-2020"/>
    <x v="150"/>
    <n v="6566.91"/>
  </r>
  <r>
    <s v="EUE"/>
    <x v="5"/>
    <s v="CAT_Haut"/>
    <s v="M6-2020"/>
    <x v="140"/>
    <n v="640.79"/>
  </r>
  <r>
    <s v="EUE"/>
    <x v="0"/>
    <s v="CAT_Haut"/>
    <s v="M8-2020"/>
    <x v="348"/>
    <n v="498.23"/>
  </r>
  <r>
    <s v="EUE"/>
    <x v="2"/>
    <s v="CAT_Haut"/>
    <s v="M6-2020"/>
    <x v="87"/>
    <n v="6785.97"/>
  </r>
  <r>
    <s v="EUE"/>
    <x v="0"/>
    <s v="CAT_Bas"/>
    <s v="M2-2020"/>
    <x v="362"/>
    <n v="1772.36"/>
  </r>
  <r>
    <s v="EUE"/>
    <x v="10"/>
    <s v="CAT_Bas"/>
    <s v="M3-2020"/>
    <x v="204"/>
    <n v="6764.42"/>
  </r>
  <r>
    <s v="EUE"/>
    <x v="8"/>
    <s v="CAT_Bas"/>
    <s v="M1-2020"/>
    <x v="94"/>
    <n v="2732.6"/>
  </r>
  <r>
    <s v="EUE"/>
    <x v="5"/>
    <s v="CAT_Haut"/>
    <s v="M3-2021"/>
    <x v="363"/>
    <n v="4818.3900000000003"/>
  </r>
  <r>
    <s v="EUE"/>
    <x v="8"/>
    <s v="CAT_Bas"/>
    <s v="M2-2021"/>
    <x v="288"/>
    <n v="1224.93"/>
  </r>
  <r>
    <s v="EUE"/>
    <x v="7"/>
    <s v="CAT_Haut"/>
    <s v="M1-2021"/>
    <x v="122"/>
    <n v="7586.75"/>
  </r>
  <r>
    <s v="EUE"/>
    <x v="1"/>
    <s v="CAT_Bas"/>
    <s v="M12-2019"/>
    <x v="232"/>
    <n v="9973.9599999999991"/>
  </r>
  <r>
    <s v="EUE"/>
    <x v="0"/>
    <s v="CAT_Bas"/>
    <s v="M7-2020"/>
    <x v="112"/>
    <n v="1235.5"/>
  </r>
  <r>
    <s v="EUE"/>
    <x v="0"/>
    <s v="CAT_Haut"/>
    <s v="M8-2019"/>
    <x v="325"/>
    <n v="1291.29"/>
  </r>
  <r>
    <s v="EUE"/>
    <x v="10"/>
    <s v="CAT_Haut-Et-Bas"/>
    <s v="M2-2021"/>
    <x v="326"/>
    <n v="4889.6400000000003"/>
  </r>
  <r>
    <s v="EUE"/>
    <x v="5"/>
    <s v="CAT_Haut-Et-Bas"/>
    <s v="M3-2020"/>
    <x v="302"/>
    <n v="6373.97"/>
  </r>
  <r>
    <s v="EUE"/>
    <x v="9"/>
    <s v="CAT_Bas"/>
    <s v="M3-2020"/>
    <x v="119"/>
    <n v="9488.15"/>
  </r>
  <r>
    <s v="EUE"/>
    <x v="2"/>
    <s v="CAT_Haut"/>
    <s v="M10-2020"/>
    <x v="75"/>
    <n v="8054.98"/>
  </r>
  <r>
    <s v="EUE"/>
    <x v="5"/>
    <s v="CAT_Bas"/>
    <s v="M12-2019"/>
    <x v="14"/>
    <n v="4951.2"/>
  </r>
  <r>
    <s v="EUE"/>
    <x v="2"/>
    <s v="CAT_Haut"/>
    <s v="M5-2020"/>
    <x v="73"/>
    <n v="5122.4399999999996"/>
  </r>
  <r>
    <s v="EUE"/>
    <x v="3"/>
    <s v="CAT_Haut-Et-Bas"/>
    <s v="M7-2020"/>
    <x v="44"/>
    <n v="1284.71"/>
  </r>
  <r>
    <s v="EUE"/>
    <x v="1"/>
    <s v="CAT_Haut"/>
    <s v="M3-2021"/>
    <x v="140"/>
    <n v="9421.7999999999993"/>
  </r>
  <r>
    <s v="EUE"/>
    <x v="10"/>
    <s v="CAT_Bas"/>
    <s v="M1-2020"/>
    <x v="289"/>
    <n v="8951.15"/>
  </r>
  <r>
    <s v="EUE"/>
    <x v="6"/>
    <s v="CAT_Bas"/>
    <s v="M10-2019"/>
    <x v="158"/>
    <n v="6009.12"/>
  </r>
  <r>
    <s v="EUE"/>
    <x v="4"/>
    <s v="CAT_Haut"/>
    <s v="M12-2019"/>
    <x v="160"/>
    <n v="8857.4"/>
  </r>
  <r>
    <s v="EUE"/>
    <x v="0"/>
    <s v="CAT_Haut"/>
    <s v="M9-2020"/>
    <x v="152"/>
    <n v="7477.28"/>
  </r>
  <r>
    <s v="EUE"/>
    <x v="5"/>
    <s v="CAT_Haut"/>
    <s v="M5-2019"/>
    <x v="210"/>
    <n v="7329.83"/>
  </r>
  <r>
    <s v="EUE"/>
    <x v="10"/>
    <s v="CAT_Bas"/>
    <s v="M4-2021"/>
    <x v="192"/>
    <n v="9856.9"/>
  </r>
  <r>
    <s v="EUE"/>
    <x v="0"/>
    <s v="CAT_Bas"/>
    <s v="M2-2021"/>
    <x v="364"/>
    <n v="1053.3599999999999"/>
  </r>
  <r>
    <s v="EUE"/>
    <x v="3"/>
    <s v="CAT_Haut"/>
    <s v="M4-2021"/>
    <x v="132"/>
    <n v="2192.33"/>
  </r>
  <r>
    <s v="EUE"/>
    <x v="1"/>
    <s v="CAT_Bas"/>
    <s v="M5-2020"/>
    <x v="197"/>
    <n v="5646.6"/>
  </r>
  <r>
    <s v="EUE"/>
    <x v="6"/>
    <s v="CAT_Bas"/>
    <s v="M1-2021"/>
    <x v="265"/>
    <n v="5954.79"/>
  </r>
  <r>
    <s v="EUE"/>
    <x v="3"/>
    <s v="CAT_Bas"/>
    <s v="M12-2019"/>
    <x v="365"/>
    <n v="4086.45"/>
  </r>
  <r>
    <s v="EUE"/>
    <x v="3"/>
    <s v="CAT_Bas"/>
    <s v="M10-2019"/>
    <x v="120"/>
    <n v="8411.4500000000007"/>
  </r>
  <r>
    <s v="EUE"/>
    <x v="3"/>
    <s v="CAT_Haut"/>
    <s v="M12-2020"/>
    <x v="49"/>
    <n v="1015.62"/>
  </r>
  <r>
    <s v="EUE"/>
    <x v="4"/>
    <s v="CAT_Bas"/>
    <s v="M9-2020"/>
    <x v="109"/>
    <n v="7630.65"/>
  </r>
  <r>
    <s v="EUE"/>
    <x v="8"/>
    <s v="CAT_Bas"/>
    <s v="M4-2020"/>
    <x v="224"/>
    <n v="7086.77"/>
  </r>
  <r>
    <s v="EUE"/>
    <x v="4"/>
    <s v="CAT_Bas"/>
    <s v="M5-2019"/>
    <x v="68"/>
    <n v="8366.1299999999992"/>
  </r>
  <r>
    <s v="EUE"/>
    <x v="1"/>
    <s v="CAT_Bas"/>
    <s v="M6-2020"/>
    <x v="54"/>
    <n v="358.61"/>
  </r>
  <r>
    <s v="EUE"/>
    <x v="0"/>
    <s v="CAT_Bas"/>
    <s v="M10-2020"/>
    <x v="311"/>
    <n v="1753.23"/>
  </r>
  <r>
    <s v="EUE"/>
    <x v="0"/>
    <s v="CAT_Haut"/>
    <s v="M12-2019"/>
    <x v="25"/>
    <n v="8649.89"/>
  </r>
  <r>
    <s v="EUE"/>
    <x v="8"/>
    <s v="CAT_Bas"/>
    <s v="M11-2019"/>
    <x v="124"/>
    <n v="662.92"/>
  </r>
  <r>
    <s v="EUE"/>
    <x v="4"/>
    <s v="CAT_Bas"/>
    <s v="M10-2019"/>
    <x v="72"/>
    <n v="3449.63"/>
  </r>
  <r>
    <s v="EUE"/>
    <x v="0"/>
    <s v="CAT_Bas"/>
    <s v="M5-2019"/>
    <x v="167"/>
    <n v="2453.64"/>
  </r>
  <r>
    <s v="EUE"/>
    <x v="2"/>
    <s v="CAT_Haut-Et-Bas"/>
    <s v="M8-2020"/>
    <x v="58"/>
    <n v="1623.38"/>
  </r>
  <r>
    <s v="EUE"/>
    <x v="1"/>
    <s v="CAT_Bas"/>
    <s v="M4-2021"/>
    <x v="64"/>
    <n v="2657.65"/>
  </r>
  <r>
    <s v="EUE"/>
    <x v="1"/>
    <s v="CAT_Bas"/>
    <s v="M5-2019"/>
    <x v="346"/>
    <n v="1335.52"/>
  </r>
  <r>
    <s v="EUE"/>
    <x v="9"/>
    <s v="CAT_Haut-Et-Bas"/>
    <s v="M9-2020"/>
    <x v="166"/>
    <n v="7754.42"/>
  </r>
  <r>
    <s v="EUE"/>
    <x v="1"/>
    <s v="CAT_Bas"/>
    <s v="M5-2020"/>
    <x v="246"/>
    <n v="6925.11"/>
  </r>
  <r>
    <s v="EUE"/>
    <x v="3"/>
    <s v="CAT_Bas"/>
    <s v="M11-2020"/>
    <x v="319"/>
    <n v="6907.78"/>
  </r>
  <r>
    <s v="EUE"/>
    <x v="4"/>
    <s v="CAT_Haut"/>
    <s v="M11-2019"/>
    <x v="307"/>
    <n v="4328.92"/>
  </r>
  <r>
    <s v="EUE"/>
    <x v="0"/>
    <s v="CAT_Bas"/>
    <s v="M10-2019"/>
    <x v="147"/>
    <n v="8660.9500000000007"/>
  </r>
  <r>
    <s v="EUE"/>
    <x v="1"/>
    <s v="CAT_Haut"/>
    <s v="M5-2019"/>
    <x v="366"/>
    <n v="7700.35"/>
  </r>
  <r>
    <s v="EUE"/>
    <x v="8"/>
    <s v="CAT_Haut"/>
    <s v="M4-2021"/>
    <x v="38"/>
    <n v="6660.48"/>
  </r>
  <r>
    <s v="EUE"/>
    <x v="6"/>
    <s v="CAT_Haut"/>
    <s v="M10-2020"/>
    <x v="202"/>
    <n v="3767.8"/>
  </r>
  <r>
    <s v="EUE"/>
    <x v="3"/>
    <s v="CAT_Haut-Et-Bas"/>
    <s v="M11-2020"/>
    <x v="92"/>
    <n v="312.52"/>
  </r>
  <r>
    <s v="EUE"/>
    <x v="1"/>
    <s v="CAT_Bas"/>
    <s v="M5-2019"/>
    <x v="251"/>
    <n v="8472.27"/>
  </r>
  <r>
    <s v="EUE"/>
    <x v="9"/>
    <s v="CAT_Haut-Et-Bas"/>
    <s v="M4-2020"/>
    <x v="309"/>
    <n v="4326.78"/>
  </r>
  <r>
    <s v="EUE"/>
    <x v="6"/>
    <s v="CAT_Bas"/>
    <s v="M11-2019"/>
    <x v="181"/>
    <n v="6295.74"/>
  </r>
  <r>
    <s v="EUE"/>
    <x v="0"/>
    <s v="CAT_Bas"/>
    <s v="M11-2020"/>
    <x v="222"/>
    <n v="8390.8700000000008"/>
  </r>
  <r>
    <s v="EUE"/>
    <x v="7"/>
    <s v="CAT_Haut-Et-Bas"/>
    <s v="M5-2019"/>
    <x v="153"/>
    <n v="2231.5500000000002"/>
  </r>
  <r>
    <s v="EUE"/>
    <x v="5"/>
    <s v="CAT_Haut"/>
    <s v="M5-2020"/>
    <x v="315"/>
    <n v="3943.43"/>
  </r>
  <r>
    <s v="EUE"/>
    <x v="7"/>
    <s v="CAT_Haut"/>
    <s v="M7-2020"/>
    <x v="152"/>
    <n v="2795.86"/>
  </r>
  <r>
    <s v="EUE"/>
    <x v="8"/>
    <s v="CAT_Haut"/>
    <s v="M8-2020"/>
    <x v="276"/>
    <n v="7041.88"/>
  </r>
  <r>
    <s v="EUE"/>
    <x v="3"/>
    <s v="CAT_Bas"/>
    <s v="M6-2019"/>
    <x v="285"/>
    <n v="2106.13"/>
  </r>
  <r>
    <s v="EUE"/>
    <x v="3"/>
    <s v="CAT_Haut"/>
    <s v="M8-2020"/>
    <x v="182"/>
    <n v="4641.7299999999996"/>
  </r>
  <r>
    <s v="EUE"/>
    <x v="6"/>
    <s v="CAT_Haut"/>
    <s v="M11-2020"/>
    <x v="33"/>
    <n v="9724.92"/>
  </r>
  <r>
    <s v="EUE"/>
    <x v="6"/>
    <s v="CAT_Bas"/>
    <s v="M8-2019"/>
    <x v="112"/>
    <n v="6310.58"/>
  </r>
  <r>
    <s v="EUE"/>
    <x v="1"/>
    <s v="CAT_Bas"/>
    <s v="M9-2020"/>
    <x v="362"/>
    <n v="2999.59"/>
  </r>
  <r>
    <s v="EUE"/>
    <x v="6"/>
    <s v="CAT_Haut"/>
    <s v="M11-2019"/>
    <x v="201"/>
    <n v="3797.93"/>
  </r>
  <r>
    <s v="EUE"/>
    <x v="9"/>
    <s v="CAT_Haut"/>
    <s v="M7-2019"/>
    <x v="36"/>
    <n v="3405.34"/>
  </r>
  <r>
    <s v="EUE"/>
    <x v="8"/>
    <s v="CAT_Haut-Et-Bas"/>
    <s v="M3-2020"/>
    <x v="184"/>
    <n v="8613.51"/>
  </r>
  <r>
    <s v="EUE"/>
    <x v="7"/>
    <s v="CAT_Bas"/>
    <s v="M4-2020"/>
    <x v="365"/>
    <n v="4691.18"/>
  </r>
  <r>
    <s v="EUE"/>
    <x v="1"/>
    <s v="CAT_Haut-Et-Bas"/>
    <s v="M2-2020"/>
    <x v="326"/>
    <n v="3237.71"/>
  </r>
  <r>
    <s v="EUE"/>
    <x v="0"/>
    <s v="CAT_Haut-Et-Bas"/>
    <s v="M5-2020"/>
    <x v="287"/>
    <n v="6527.67"/>
  </r>
  <r>
    <s v="EUE"/>
    <x v="10"/>
    <s v="CAT_Bas"/>
    <s v="M6-2019"/>
    <x v="367"/>
    <n v="4677.58"/>
  </r>
  <r>
    <s v="EUE"/>
    <x v="1"/>
    <s v="CAT_Bas"/>
    <s v="M7-2019"/>
    <x v="27"/>
    <n v="4431.1400000000003"/>
  </r>
  <r>
    <s v="EUE"/>
    <x v="9"/>
    <s v="CAT_Bas"/>
    <s v="M7-2020"/>
    <x v="246"/>
    <n v="7132.61"/>
  </r>
  <r>
    <s v="EUE"/>
    <x v="10"/>
    <s v="CAT_Haut"/>
    <s v="M9-2019"/>
    <x v="307"/>
    <n v="2635.87"/>
  </r>
  <r>
    <s v="EUE"/>
    <x v="3"/>
    <s v="CAT_Haut"/>
    <s v="M11-2019"/>
    <x v="209"/>
    <n v="1126.46"/>
  </r>
  <r>
    <s v="EUE"/>
    <x v="8"/>
    <s v="CAT_Bas"/>
    <s v="M8-2019"/>
    <x v="41"/>
    <n v="9781.91"/>
  </r>
  <r>
    <s v="EUE"/>
    <x v="0"/>
    <s v="CAT_Haut-Et-Bas"/>
    <s v="M5-2019"/>
    <x v="236"/>
    <n v="8783.83"/>
  </r>
  <r>
    <s v="EUE"/>
    <x v="6"/>
    <s v="CAT_Haut"/>
    <s v="M8-2019"/>
    <x v="242"/>
    <n v="1806.24"/>
  </r>
  <r>
    <s v="EUE"/>
    <x v="1"/>
    <s v="CAT_Bas"/>
    <s v="M3-2021"/>
    <x v="270"/>
    <n v="2352.73"/>
  </r>
  <r>
    <s v="EUE"/>
    <x v="10"/>
    <s v="CAT_Haut-Et-Bas"/>
    <s v="M3-2021"/>
    <x v="340"/>
    <n v="8468.43"/>
  </r>
  <r>
    <s v="EUE"/>
    <x v="7"/>
    <s v="CAT_Haut"/>
    <s v="M12-2020"/>
    <x v="2"/>
    <n v="3653.45"/>
  </r>
  <r>
    <s v="EUE"/>
    <x v="2"/>
    <s v="CAT_Bas"/>
    <s v="M2-2021"/>
    <x v="112"/>
    <n v="1269.8599999999999"/>
  </r>
  <r>
    <s v="EUE"/>
    <x v="6"/>
    <s v="CAT_Bas"/>
    <s v="M12-2020"/>
    <x v="89"/>
    <n v="3842.25"/>
  </r>
  <r>
    <s v="EUE"/>
    <x v="9"/>
    <s v="CAT_Haut"/>
    <s v="M2-2021"/>
    <x v="171"/>
    <n v="9634.7900000000009"/>
  </r>
  <r>
    <s v="EUE"/>
    <x v="4"/>
    <s v="CAT_Haut-Et-Bas"/>
    <s v="M5-2019"/>
    <x v="368"/>
    <n v="4204.25"/>
  </r>
  <r>
    <s v="EUE"/>
    <x v="4"/>
    <s v="CAT_Bas"/>
    <s v="M8-2020"/>
    <x v="120"/>
    <n v="8668.3799999999992"/>
  </r>
  <r>
    <s v="EUE"/>
    <x v="5"/>
    <s v="CAT_Haut"/>
    <s v="M7-2019"/>
    <x v="174"/>
    <n v="6008.1"/>
  </r>
  <r>
    <s v="EUE"/>
    <x v="8"/>
    <s v="CAT_Haut"/>
    <s v="M10-2020"/>
    <x v="62"/>
    <n v="7613.89"/>
  </r>
  <r>
    <s v="EUE"/>
    <x v="8"/>
    <s v="CAT_Bas"/>
    <s v="M10-2020"/>
    <x v="176"/>
    <n v="1238.75"/>
  </r>
  <r>
    <s v="EUE"/>
    <x v="1"/>
    <s v="CAT_Haut"/>
    <s v="M6-2020"/>
    <x v="24"/>
    <n v="6147.32"/>
  </r>
  <r>
    <s v="EUE"/>
    <x v="7"/>
    <s v="CAT_Bas"/>
    <s v="M4-2021"/>
    <x v="72"/>
    <n v="3075.49"/>
  </r>
  <r>
    <s v="EUE"/>
    <x v="7"/>
    <s v="CAT_Bas"/>
    <s v="M4-2020"/>
    <x v="355"/>
    <n v="5913.53"/>
  </r>
  <r>
    <s v="EUE"/>
    <x v="3"/>
    <s v="CAT_Bas"/>
    <s v="M6-2019"/>
    <x v="192"/>
    <n v="3579.19"/>
  </r>
  <r>
    <s v="EUE"/>
    <x v="0"/>
    <s v="CAT_Haut-Et-Bas"/>
    <s v="M2-2021"/>
    <x v="153"/>
    <n v="5470.72"/>
  </r>
  <r>
    <s v="EUE"/>
    <x v="5"/>
    <s v="CAT_Haut"/>
    <s v="M4-2020"/>
    <x v="24"/>
    <n v="9377.32"/>
  </r>
  <r>
    <s v="EUE"/>
    <x v="0"/>
    <s v="CAT_Haut"/>
    <s v="M11-2019"/>
    <x v="152"/>
    <n v="5969.42"/>
  </r>
  <r>
    <s v="EUE"/>
    <x v="8"/>
    <s v="CAT_Haut-Et-Bas"/>
    <s v="M1-2021"/>
    <x v="57"/>
    <n v="1214.3800000000001"/>
  </r>
  <r>
    <s v="EUE"/>
    <x v="3"/>
    <s v="CAT_Haut-Et-Bas"/>
    <s v="M9-2019"/>
    <x v="369"/>
    <n v="8916.92"/>
  </r>
  <r>
    <s v="EUE"/>
    <x v="8"/>
    <s v="CAT_Bas"/>
    <s v="M6-2020"/>
    <x v="13"/>
    <n v="184.56"/>
  </r>
  <r>
    <s v="EUE"/>
    <x v="3"/>
    <s v="CAT_Haut"/>
    <s v="M11-2020"/>
    <x v="172"/>
    <n v="2000.81"/>
  </r>
  <r>
    <s v="EUE"/>
    <x v="6"/>
    <s v="CAT_Haut-Et-Bas"/>
    <s v="M7-2019"/>
    <x v="50"/>
    <n v="1539.65"/>
  </r>
  <r>
    <s v="EUE"/>
    <x v="0"/>
    <s v="CAT_Bas"/>
    <s v="M12-2019"/>
    <x v="370"/>
    <n v="9406.4500000000007"/>
  </r>
  <r>
    <s v="EUE"/>
    <x v="0"/>
    <s v="CAT_Haut"/>
    <s v="M10-2019"/>
    <x v="242"/>
    <n v="3890.83"/>
  </r>
  <r>
    <s v="EUE"/>
    <x v="4"/>
    <s v="CAT_Haut"/>
    <s v="M6-2019"/>
    <x v="91"/>
    <n v="1356.52"/>
  </r>
  <r>
    <s v="EUE"/>
    <x v="6"/>
    <s v="CAT_Bas"/>
    <s v="M6-2019"/>
    <x v="364"/>
    <n v="3510.71"/>
  </r>
  <r>
    <s v="EUE"/>
    <x v="6"/>
    <s v="CAT_Bas"/>
    <s v="M7-2020"/>
    <x v="216"/>
    <n v="639.67999999999995"/>
  </r>
  <r>
    <s v="EUE"/>
    <x v="2"/>
    <s v="CAT_Haut"/>
    <s v="M9-2019"/>
    <x v="144"/>
    <n v="4505.9799999999996"/>
  </r>
  <r>
    <s v="EUE"/>
    <x v="1"/>
    <s v="CAT_Haut"/>
    <s v="M11-2020"/>
    <x v="174"/>
    <n v="1005.98"/>
  </r>
  <r>
    <s v="EUE"/>
    <x v="7"/>
    <s v="CAT_Haut"/>
    <s v="M2-2021"/>
    <x v="156"/>
    <n v="6901.85"/>
  </r>
  <r>
    <s v="EUE"/>
    <x v="7"/>
    <s v="CAT_Haut"/>
    <s v="M2-2021"/>
    <x v="173"/>
    <n v="397.69"/>
  </r>
  <r>
    <s v="EUE"/>
    <x v="4"/>
    <s v="CAT_Haut"/>
    <s v="M4-2020"/>
    <x v="61"/>
    <n v="7945.58"/>
  </r>
  <r>
    <s v="EUE"/>
    <x v="9"/>
    <s v="CAT_Haut-Et-Bas"/>
    <s v="M8-2020"/>
    <x v="234"/>
    <n v="6539.7"/>
  </r>
  <r>
    <s v="EUE"/>
    <x v="7"/>
    <s v="CAT_Bas"/>
    <s v="M12-2019"/>
    <x v="231"/>
    <n v="7052.87"/>
  </r>
  <r>
    <s v="EUE"/>
    <x v="7"/>
    <s v="CAT_Bas"/>
    <s v="M8-2019"/>
    <x v="237"/>
    <n v="6739.17"/>
  </r>
  <r>
    <s v="EUE"/>
    <x v="3"/>
    <s v="CAT_Haut"/>
    <s v="M3-2021"/>
    <x v="276"/>
    <n v="2889.62"/>
  </r>
  <r>
    <s v="EUE"/>
    <x v="4"/>
    <s v="CAT_Haut"/>
    <s v="M4-2020"/>
    <x v="307"/>
    <n v="2888.97"/>
  </r>
  <r>
    <s v="EUE"/>
    <x v="5"/>
    <s v="CAT_Haut-Et-Bas"/>
    <s v="M2-2021"/>
    <x v="84"/>
    <n v="7170.72"/>
  </r>
  <r>
    <s v="EUE"/>
    <x v="7"/>
    <s v="CAT_Haut"/>
    <s v="M12-2019"/>
    <x v="95"/>
    <n v="1263.22"/>
  </r>
  <r>
    <s v="EUE"/>
    <x v="4"/>
    <s v="CAT_Bas"/>
    <s v="M11-2019"/>
    <x v="318"/>
    <n v="6931.83"/>
  </r>
  <r>
    <s v="EUE"/>
    <x v="3"/>
    <s v="CAT_Haut"/>
    <s v="M1-2021"/>
    <x v="182"/>
    <n v="681.9"/>
  </r>
  <r>
    <s v="EUE"/>
    <x v="0"/>
    <s v="CAT_Haut"/>
    <s v="M5-2020"/>
    <x v="87"/>
    <n v="476.67"/>
  </r>
  <r>
    <s v="EUE"/>
    <x v="2"/>
    <s v="CAT_Haut-Et-Bas"/>
    <s v="M2-2021"/>
    <x v="279"/>
    <n v="2439.81"/>
  </r>
  <r>
    <s v="EUE"/>
    <x v="10"/>
    <s v="CAT_Haut"/>
    <s v="M8-2020"/>
    <x v="40"/>
    <n v="5696.23"/>
  </r>
  <r>
    <s v="EUE"/>
    <x v="9"/>
    <s v="CAT_Bas"/>
    <s v="M10-2020"/>
    <x v="194"/>
    <n v="8657.81"/>
  </r>
  <r>
    <s v="EUE"/>
    <x v="9"/>
    <s v="CAT_Bas"/>
    <s v="M2-2020"/>
    <x v="218"/>
    <n v="4498.8100000000004"/>
  </r>
  <r>
    <s v="EUE"/>
    <x v="1"/>
    <s v="CAT_Haut"/>
    <s v="M12-2019"/>
    <x v="271"/>
    <n v="2465.11"/>
  </r>
  <r>
    <s v="EUE"/>
    <x v="3"/>
    <s v="CAT_Haut"/>
    <s v="M4-2021"/>
    <x v="298"/>
    <n v="8831.43"/>
  </r>
  <r>
    <s v="EUE"/>
    <x v="10"/>
    <s v="CAT_Haut"/>
    <s v="M7-2019"/>
    <x v="235"/>
    <n v="7085.82"/>
  </r>
  <r>
    <s v="EUE"/>
    <x v="6"/>
    <s v="CAT_Bas"/>
    <s v="M11-2020"/>
    <x v="371"/>
    <n v="4222.51"/>
  </r>
  <r>
    <s v="EUE"/>
    <x v="1"/>
    <s v="CAT_Haut"/>
    <s v="M5-2019"/>
    <x v="209"/>
    <n v="2630.35"/>
  </r>
  <r>
    <s v="EUE"/>
    <x v="6"/>
    <s v="CAT_Bas"/>
    <s v="M3-2020"/>
    <x v="237"/>
    <n v="7025.77"/>
  </r>
  <r>
    <s v="EUE"/>
    <x v="0"/>
    <s v="CAT_Bas"/>
    <s v="M8-2019"/>
    <x v="355"/>
    <n v="1796.34"/>
  </r>
  <r>
    <s v="EUE"/>
    <x v="4"/>
    <s v="CAT_Haut"/>
    <s v="M10-2019"/>
    <x v="198"/>
    <n v="8160.53"/>
  </r>
  <r>
    <s v="EUE"/>
    <x v="2"/>
    <s v="CAT_Haut"/>
    <s v="M12-2019"/>
    <x v="249"/>
    <n v="9974.25"/>
  </r>
  <r>
    <s v="EUE"/>
    <x v="2"/>
    <s v="CAT_Haut"/>
    <s v="M11-2020"/>
    <x v="15"/>
    <n v="3610.38"/>
  </r>
  <r>
    <s v="EUE"/>
    <x v="1"/>
    <s v="CAT_Haut"/>
    <s v="M6-2019"/>
    <x v="214"/>
    <n v="6124.15"/>
  </r>
  <r>
    <s v="EUE"/>
    <x v="2"/>
    <s v="CAT_Haut"/>
    <s v="M4-2021"/>
    <x v="271"/>
    <n v="3045.82"/>
  </r>
  <r>
    <s v="EUE"/>
    <x v="9"/>
    <s v="CAT_Haut"/>
    <s v="M12-2019"/>
    <x v="116"/>
    <n v="3732.3"/>
  </r>
  <r>
    <s v="EUE"/>
    <x v="2"/>
    <s v="CAT_Bas"/>
    <s v="M6-2020"/>
    <x v="51"/>
    <n v="3545.73"/>
  </r>
  <r>
    <s v="EUE"/>
    <x v="10"/>
    <s v="CAT_Haut"/>
    <s v="M10-2019"/>
    <x v="136"/>
    <n v="4209.79"/>
  </r>
  <r>
    <s v="EUE"/>
    <x v="7"/>
    <s v="CAT_Bas"/>
    <s v="M3-2021"/>
    <x v="372"/>
    <n v="1792.74"/>
  </r>
  <r>
    <s v="EUE"/>
    <x v="10"/>
    <s v="CAT_Haut"/>
    <s v="M11-2020"/>
    <x v="207"/>
    <n v="7393.65"/>
  </r>
  <r>
    <s v="EUE"/>
    <x v="4"/>
    <s v="CAT_Haut-Et-Bas"/>
    <s v="M1-2020"/>
    <x v="166"/>
    <n v="7207.98"/>
  </r>
  <r>
    <s v="EUE"/>
    <x v="6"/>
    <s v="CAT_Bas"/>
    <s v="M10-2020"/>
    <x v="285"/>
    <n v="2430.15"/>
  </r>
  <r>
    <s v="EUE"/>
    <x v="8"/>
    <s v="CAT_Bas"/>
    <s v="M9-2020"/>
    <x v="367"/>
    <n v="9948.51"/>
  </r>
  <r>
    <s v="EUE"/>
    <x v="8"/>
    <s v="CAT_Bas"/>
    <s v="M4-2020"/>
    <x v="251"/>
    <n v="4145.7700000000004"/>
  </r>
  <r>
    <s v="EUE"/>
    <x v="8"/>
    <s v="CAT_Haut-Et-Bas"/>
    <s v="M6-2019"/>
    <x v="219"/>
    <n v="1225.3900000000001"/>
  </r>
  <r>
    <s v="EUE"/>
    <x v="4"/>
    <s v="CAT_Bas"/>
    <s v="M5-2020"/>
    <x v="155"/>
    <n v="3292.53"/>
  </r>
  <r>
    <s v="EUE"/>
    <x v="2"/>
    <s v="CAT_Haut"/>
    <s v="M1-2020"/>
    <x v="217"/>
    <n v="4088.81"/>
  </r>
  <r>
    <s v="EUE"/>
    <x v="8"/>
    <s v="CAT_Haut"/>
    <s v="M12-2020"/>
    <x v="145"/>
    <n v="6064.63"/>
  </r>
  <r>
    <s v="EUE"/>
    <x v="6"/>
    <s v="CAT_Bas"/>
    <s v="M5-2020"/>
    <x v="216"/>
    <n v="7406.44"/>
  </r>
  <r>
    <s v="EUE"/>
    <x v="7"/>
    <s v="CAT_Haut"/>
    <s v="M1-2021"/>
    <x v="373"/>
    <n v="7671.49"/>
  </r>
  <r>
    <s v="EUE"/>
    <x v="3"/>
    <s v="CAT_Bas"/>
    <s v="M8-2019"/>
    <x v="362"/>
    <n v="5042.78"/>
  </r>
  <r>
    <s v="EUE"/>
    <x v="4"/>
    <s v="CAT_Bas"/>
    <s v="M10-2019"/>
    <x v="112"/>
    <n v="3640.81"/>
  </r>
  <r>
    <s v="EUE"/>
    <x v="7"/>
    <s v="CAT_Haut"/>
    <s v="M12-2020"/>
    <x v="247"/>
    <n v="8325.34"/>
  </r>
  <r>
    <s v="EUE"/>
    <x v="4"/>
    <s v="CAT_Bas"/>
    <s v="M12-2019"/>
    <x v="117"/>
    <n v="3244.76"/>
  </r>
  <r>
    <s v="EUE"/>
    <x v="3"/>
    <s v="CAT_Bas"/>
    <s v="M7-2020"/>
    <x v="11"/>
    <n v="7250.3"/>
  </r>
  <r>
    <s v="EUE"/>
    <x v="3"/>
    <s v="CAT_Haut-Et-Bas"/>
    <s v="M6-2019"/>
    <x v="225"/>
    <n v="8608.75"/>
  </r>
  <r>
    <s v="EUE"/>
    <x v="3"/>
    <s v="CAT_Haut"/>
    <s v="M6-2019"/>
    <x v="352"/>
    <n v="3838.76"/>
  </r>
  <r>
    <s v="EUE"/>
    <x v="8"/>
    <s v="CAT_Haut"/>
    <s v="M3-2021"/>
    <x v="141"/>
    <n v="2572.23"/>
  </r>
  <r>
    <s v="EUE"/>
    <x v="2"/>
    <s v="CAT_Haut"/>
    <s v="M3-2020"/>
    <x v="268"/>
    <n v="6229.96"/>
  </r>
  <r>
    <s v="EUE"/>
    <x v="10"/>
    <s v="CAT_Haut"/>
    <s v="M6-2020"/>
    <x v="260"/>
    <n v="7122.48"/>
  </r>
  <r>
    <s v="EUE"/>
    <x v="2"/>
    <s v="CAT_Bas"/>
    <s v="M7-2020"/>
    <x v="333"/>
    <n v="216.26"/>
  </r>
  <r>
    <s v="EUE"/>
    <x v="10"/>
    <s v="CAT_Haut"/>
    <s v="M9-2019"/>
    <x v="143"/>
    <n v="3098.93"/>
  </r>
  <r>
    <s v="EUE"/>
    <x v="1"/>
    <s v="CAT_Bas"/>
    <s v="M8-2020"/>
    <x v="253"/>
    <n v="9887.2199999999993"/>
  </r>
  <r>
    <s v="EUE"/>
    <x v="7"/>
    <s v="CAT_Haut"/>
    <s v="M12-2020"/>
    <x v="171"/>
    <n v="5955.2"/>
  </r>
  <r>
    <s v="EUE"/>
    <x v="3"/>
    <s v="CAT_Bas"/>
    <s v="M4-2021"/>
    <x v="232"/>
    <n v="2396.15"/>
  </r>
  <r>
    <s v="EUE"/>
    <x v="5"/>
    <s v="CAT_Bas"/>
    <s v="M10-2019"/>
    <x v="255"/>
    <n v="3983.38"/>
  </r>
  <r>
    <s v="EUE"/>
    <x v="5"/>
    <s v="CAT_Haut-Et-Bas"/>
    <s v="M1-2020"/>
    <x v="84"/>
    <n v="1360.1"/>
  </r>
  <r>
    <s v="EUE"/>
    <x v="0"/>
    <s v="CAT_Haut-Et-Bas"/>
    <s v="M2-2021"/>
    <x v="46"/>
    <n v="3431.28"/>
  </r>
  <r>
    <s v="EUE"/>
    <x v="6"/>
    <s v="CAT_Bas"/>
    <s v="M1-2020"/>
    <x v="28"/>
    <n v="6366.91"/>
  </r>
  <r>
    <s v="EUE"/>
    <x v="10"/>
    <s v="CAT_Haut-Et-Bas"/>
    <s v="M12-2020"/>
    <x v="153"/>
    <n v="2703.99"/>
  </r>
  <r>
    <s v="EUE"/>
    <x v="9"/>
    <s v="CAT_Haut"/>
    <s v="M1-2021"/>
    <x v="276"/>
    <n v="9708.92"/>
  </r>
  <r>
    <s v="EUE"/>
    <x v="4"/>
    <s v="CAT_Bas"/>
    <s v="M2-2020"/>
    <x v="231"/>
    <n v="6308.14"/>
  </r>
  <r>
    <s v="EUE"/>
    <x v="6"/>
    <s v="CAT_Bas"/>
    <s v="M10-2020"/>
    <x v="342"/>
    <n v="9848.65"/>
  </r>
  <r>
    <s v="EUE"/>
    <x v="0"/>
    <s v="CAT_Haut"/>
    <s v="M10-2020"/>
    <x v="209"/>
    <n v="170.88"/>
  </r>
  <r>
    <s v="EUE"/>
    <x v="8"/>
    <s v="CAT_Haut"/>
    <s v="M6-2020"/>
    <x v="338"/>
    <n v="8545.1200000000008"/>
  </r>
  <r>
    <s v="EUE"/>
    <x v="9"/>
    <s v="CAT_Bas"/>
    <s v="M5-2019"/>
    <x v="351"/>
    <n v="4792.1099999999997"/>
  </r>
  <r>
    <s v="EUE"/>
    <x v="9"/>
    <s v="CAT_Haut"/>
    <s v="M8-2019"/>
    <x v="247"/>
    <n v="4667.51"/>
  </r>
  <r>
    <s v="EUE"/>
    <x v="0"/>
    <s v="CAT_Bas"/>
    <s v="M6-2019"/>
    <x v="14"/>
    <n v="9041.1"/>
  </r>
  <r>
    <s v="EUE"/>
    <x v="5"/>
    <s v="CAT_Haut-Et-Bas"/>
    <s v="M9-2020"/>
    <x v="92"/>
    <n v="6738.14"/>
  </r>
  <r>
    <s v="EUE"/>
    <x v="6"/>
    <s v="CAT_Haut"/>
    <s v="M9-2020"/>
    <x v="199"/>
    <n v="7941.14"/>
  </r>
  <r>
    <s v="EUE"/>
    <x v="3"/>
    <s v="CAT_Haut-Et-Bas"/>
    <s v="M10-2020"/>
    <x v="178"/>
    <n v="2207.9499999999998"/>
  </r>
  <r>
    <s v="EUE"/>
    <x v="3"/>
    <s v="CAT_Bas"/>
    <s v="M4-2021"/>
    <x v="96"/>
    <n v="9376.15"/>
  </r>
  <r>
    <s v="EUE"/>
    <x v="7"/>
    <s v="CAT_Bas"/>
    <s v="M7-2019"/>
    <x v="96"/>
    <n v="9259.51"/>
  </r>
  <r>
    <s v="EUE"/>
    <x v="1"/>
    <s v="CAT_Bas"/>
    <s v="M8-2019"/>
    <x v="374"/>
    <n v="7602.38"/>
  </r>
  <r>
    <s v="EUE"/>
    <x v="1"/>
    <s v="CAT_Bas"/>
    <s v="M7-2019"/>
    <x v="109"/>
    <n v="6339.77"/>
  </r>
  <r>
    <s v="EUE"/>
    <x v="6"/>
    <s v="CAT_Bas"/>
    <s v="M8-2019"/>
    <x v="13"/>
    <n v="8074.73"/>
  </r>
  <r>
    <s v="EUE"/>
    <x v="1"/>
    <s v="CAT_Haut"/>
    <s v="M12-2019"/>
    <x v="261"/>
    <n v="2791.22"/>
  </r>
  <r>
    <s v="EUE"/>
    <x v="10"/>
    <s v="CAT_Bas"/>
    <s v="M2-2021"/>
    <x v="240"/>
    <n v="880.59"/>
  </r>
  <r>
    <s v="EUE"/>
    <x v="0"/>
    <s v="CAT_Bas"/>
    <s v="M8-2019"/>
    <x v="327"/>
    <n v="7010.63"/>
  </r>
  <r>
    <s v="EUE"/>
    <x v="10"/>
    <s v="CAT_Haut"/>
    <s v="M4-2020"/>
    <x v="30"/>
    <n v="8222.5400000000009"/>
  </r>
  <r>
    <s v="EUE"/>
    <x v="8"/>
    <s v="CAT_Bas"/>
    <s v="M3-2020"/>
    <x v="375"/>
    <n v="9630.4599999999991"/>
  </r>
  <r>
    <s v="EUE"/>
    <x v="9"/>
    <s v="CAT_Bas"/>
    <s v="M2-2020"/>
    <x v="107"/>
    <n v="7881.42"/>
  </r>
  <r>
    <s v="EUE"/>
    <x v="0"/>
    <s v="CAT_Bas"/>
    <s v="M5-2019"/>
    <x v="51"/>
    <n v="1553.85"/>
  </r>
  <r>
    <s v="EUE"/>
    <x v="10"/>
    <s v="CAT_Haut"/>
    <s v="M3-2020"/>
    <x v="63"/>
    <n v="9187.4699999999993"/>
  </r>
  <r>
    <s v="EUE"/>
    <x v="9"/>
    <s v="CAT_Haut"/>
    <s v="M1-2021"/>
    <x v="313"/>
    <n v="490.37"/>
  </r>
  <r>
    <s v="EUE"/>
    <x v="10"/>
    <s v="CAT_Bas"/>
    <s v="M4-2020"/>
    <x v="376"/>
    <n v="6690.3"/>
  </r>
  <r>
    <s v="EUE"/>
    <x v="2"/>
    <s v="CAT_Haut"/>
    <s v="M6-2019"/>
    <x v="347"/>
    <n v="4596.38"/>
  </r>
  <r>
    <s v="EUE"/>
    <x v="10"/>
    <s v="CAT_Bas"/>
    <s v="M1-2020"/>
    <x v="288"/>
    <n v="6575.2"/>
  </r>
  <r>
    <s v="EUE"/>
    <x v="9"/>
    <s v="CAT_Haut"/>
    <s v="M12-2019"/>
    <x v="298"/>
    <n v="1606.8"/>
  </r>
  <r>
    <s v="EUE"/>
    <x v="1"/>
    <s v="CAT_Bas"/>
    <s v="M2-2020"/>
    <x v="280"/>
    <n v="6161.84"/>
  </r>
  <r>
    <s v="EUE"/>
    <x v="7"/>
    <s v="CAT_Haut"/>
    <s v="M8-2020"/>
    <x v="87"/>
    <n v="5505.74"/>
  </r>
  <r>
    <s v="EUE"/>
    <x v="5"/>
    <s v="CAT_Bas"/>
    <s v="M2-2020"/>
    <x v="155"/>
    <n v="8296.3700000000008"/>
  </r>
  <r>
    <s v="EUE"/>
    <x v="5"/>
    <s v="CAT_Haut-Et-Bas"/>
    <s v="M3-2020"/>
    <x v="272"/>
    <n v="380.5"/>
  </r>
  <r>
    <s v="EUE"/>
    <x v="8"/>
    <s v="CAT_Bas"/>
    <s v="M7-2019"/>
    <x v="72"/>
    <n v="7720.39"/>
  </r>
  <r>
    <s v="EUE"/>
    <x v="2"/>
    <s v="CAT_Bas"/>
    <s v="M6-2019"/>
    <x v="65"/>
    <n v="4277.34"/>
  </r>
  <r>
    <s v="EUE"/>
    <x v="7"/>
    <s v="CAT_Haut"/>
    <s v="M11-2019"/>
    <x v="52"/>
    <n v="6177.75"/>
  </r>
  <r>
    <s v="EUE"/>
    <x v="1"/>
    <s v="CAT_Haut"/>
    <s v="M4-2020"/>
    <x v="250"/>
    <n v="5099.47"/>
  </r>
  <r>
    <s v="EUE"/>
    <x v="10"/>
    <s v="CAT_Haut"/>
    <s v="M9-2019"/>
    <x v="63"/>
    <n v="5941.32"/>
  </r>
  <r>
    <s v="EUE"/>
    <x v="0"/>
    <s v="CAT_Haut-Et-Bas"/>
    <s v="M6-2020"/>
    <x v="131"/>
    <n v="977.98"/>
  </r>
  <r>
    <s v="EUE"/>
    <x v="6"/>
    <s v="CAT_Haut-Et-Bas"/>
    <s v="M2-2020"/>
    <x v="377"/>
    <n v="2388.8000000000002"/>
  </r>
  <r>
    <s v="EUE"/>
    <x v="1"/>
    <s v="CAT_Haut-Et-Bas"/>
    <s v="M2-2021"/>
    <x v="127"/>
    <n v="9043.65"/>
  </r>
  <r>
    <s v="EUE"/>
    <x v="8"/>
    <s v="CAT_Haut"/>
    <s v="M1-2021"/>
    <x v="169"/>
    <n v="6450.55"/>
  </r>
  <r>
    <s v="EUE"/>
    <x v="1"/>
    <s v="CAT_Haut"/>
    <s v="M1-2021"/>
    <x v="88"/>
    <n v="7187.45"/>
  </r>
  <r>
    <s v="EUE"/>
    <x v="7"/>
    <s v="CAT_Bas"/>
    <s v="M11-2020"/>
    <x v="98"/>
    <n v="9970.65"/>
  </r>
  <r>
    <s v="EUE"/>
    <x v="9"/>
    <s v="CAT_Haut-Et-Bas"/>
    <s v="M7-2020"/>
    <x v="35"/>
    <n v="709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FE775-13F4-4574-9D90-26B825BB4AF0}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I5:J17" firstHeaderRow="1" firstDataRow="1" firstDataCol="1"/>
  <pivotFields count="6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/>
    <pivotField showAll="0"/>
    <pivotField showAll="0">
      <items count="379">
        <item x="48"/>
        <item x="349"/>
        <item x="46"/>
        <item x="84"/>
        <item x="144"/>
        <item x="281"/>
        <item x="34"/>
        <item x="365"/>
        <item x="295"/>
        <item x="323"/>
        <item x="218"/>
        <item x="231"/>
        <item x="211"/>
        <item x="71"/>
        <item x="44"/>
        <item x="107"/>
        <item x="188"/>
        <item x="352"/>
        <item x="141"/>
        <item x="51"/>
        <item x="164"/>
        <item x="356"/>
        <item x="297"/>
        <item x="33"/>
        <item x="52"/>
        <item x="39"/>
        <item x="302"/>
        <item x="241"/>
        <item x="29"/>
        <item x="347"/>
        <item x="357"/>
        <item x="154"/>
        <item x="213"/>
        <item x="14"/>
        <item x="128"/>
        <item x="361"/>
        <item x="222"/>
        <item x="339"/>
        <item x="146"/>
        <item x="205"/>
        <item x="240"/>
        <item x="348"/>
        <item x="174"/>
        <item x="73"/>
        <item x="53"/>
        <item x="9"/>
        <item x="309"/>
        <item x="40"/>
        <item x="99"/>
        <item x="112"/>
        <item x="317"/>
        <item x="189"/>
        <item x="209"/>
        <item x="303"/>
        <item x="318"/>
        <item x="224"/>
        <item x="199"/>
        <item x="47"/>
        <item x="66"/>
        <item x="248"/>
        <item x="312"/>
        <item x="292"/>
        <item x="367"/>
        <item x="284"/>
        <item x="108"/>
        <item x="101"/>
        <item x="190"/>
        <item x="333"/>
        <item x="243"/>
        <item x="55"/>
        <item x="220"/>
        <item x="242"/>
        <item x="180"/>
        <item x="145"/>
        <item x="118"/>
        <item x="313"/>
        <item x="353"/>
        <item x="125"/>
        <item x="96"/>
        <item x="68"/>
        <item x="81"/>
        <item x="227"/>
        <item x="217"/>
        <item x="355"/>
        <item x="321"/>
        <item x="261"/>
        <item x="210"/>
        <item x="61"/>
        <item x="346"/>
        <item x="308"/>
        <item x="300"/>
        <item x="186"/>
        <item x="256"/>
        <item x="230"/>
        <item x="274"/>
        <item x="27"/>
        <item x="58"/>
        <item x="179"/>
        <item x="272"/>
        <item x="263"/>
        <item x="120"/>
        <item x="223"/>
        <item x="41"/>
        <item x="159"/>
        <item x="260"/>
        <item x="370"/>
        <item x="165"/>
        <item x="23"/>
        <item x="288"/>
        <item x="59"/>
        <item x="1"/>
        <item x="204"/>
        <item x="119"/>
        <item x="157"/>
        <item x="26"/>
        <item x="267"/>
        <item x="85"/>
        <item x="326"/>
        <item x="147"/>
        <item x="342"/>
        <item x="160"/>
        <item x="80"/>
        <item x="374"/>
        <item x="325"/>
        <item x="290"/>
        <item x="11"/>
        <item x="351"/>
        <item x="100"/>
        <item x="289"/>
        <item x="181"/>
        <item x="103"/>
        <item x="307"/>
        <item x="139"/>
        <item x="49"/>
        <item x="291"/>
        <item x="82"/>
        <item x="375"/>
        <item x="7"/>
        <item x="214"/>
        <item x="320"/>
        <item x="115"/>
        <item x="13"/>
        <item x="121"/>
        <item x="310"/>
        <item x="168"/>
        <item x="198"/>
        <item x="234"/>
        <item x="17"/>
        <item x="262"/>
        <item x="344"/>
        <item x="200"/>
        <item x="314"/>
        <item x="91"/>
        <item x="104"/>
        <item x="153"/>
        <item x="324"/>
        <item x="169"/>
        <item x="163"/>
        <item x="315"/>
        <item x="69"/>
        <item x="98"/>
        <item x="191"/>
        <item x="70"/>
        <item x="239"/>
        <item x="176"/>
        <item x="95"/>
        <item x="57"/>
        <item x="278"/>
        <item x="364"/>
        <item x="178"/>
        <item x="203"/>
        <item x="92"/>
        <item x="35"/>
        <item x="158"/>
        <item x="266"/>
        <item x="129"/>
        <item x="86"/>
        <item x="252"/>
        <item x="142"/>
        <item x="279"/>
        <item x="329"/>
        <item x="38"/>
        <item x="83"/>
        <item x="6"/>
        <item x="88"/>
        <item x="264"/>
        <item x="130"/>
        <item x="184"/>
        <item x="79"/>
        <item x="311"/>
        <item x="233"/>
        <item x="268"/>
        <item x="117"/>
        <item x="208"/>
        <item x="237"/>
        <item x="15"/>
        <item x="75"/>
        <item x="335"/>
        <item x="177"/>
        <item x="36"/>
        <item x="126"/>
        <item x="368"/>
        <item x="251"/>
        <item x="2"/>
        <item x="259"/>
        <item x="166"/>
        <item x="215"/>
        <item x="161"/>
        <item x="225"/>
        <item x="67"/>
        <item x="167"/>
        <item x="354"/>
        <item x="247"/>
        <item x="133"/>
        <item x="60"/>
        <item x="175"/>
        <item x="359"/>
        <item x="343"/>
        <item x="138"/>
        <item x="257"/>
        <item x="74"/>
        <item x="72"/>
        <item x="299"/>
        <item x="24"/>
        <item x="253"/>
        <item x="114"/>
        <item x="269"/>
        <item x="105"/>
        <item x="250"/>
        <item x="65"/>
        <item x="286"/>
        <item x="94"/>
        <item x="132"/>
        <item x="19"/>
        <item x="363"/>
        <item x="193"/>
        <item x="155"/>
        <item x="183"/>
        <item x="54"/>
        <item x="232"/>
        <item x="90"/>
        <item x="134"/>
        <item x="122"/>
        <item x="37"/>
        <item x="56"/>
        <item x="254"/>
        <item x="116"/>
        <item x="76"/>
        <item x="62"/>
        <item x="8"/>
        <item x="150"/>
        <item x="283"/>
        <item x="249"/>
        <item x="31"/>
        <item x="93"/>
        <item x="202"/>
        <item x="4"/>
        <item x="362"/>
        <item x="340"/>
        <item x="371"/>
        <item x="298"/>
        <item x="373"/>
        <item x="265"/>
        <item x="109"/>
        <item x="18"/>
        <item x="360"/>
        <item x="64"/>
        <item x="226"/>
        <item x="294"/>
        <item x="192"/>
        <item x="156"/>
        <item x="219"/>
        <item x="171"/>
        <item x="123"/>
        <item x="140"/>
        <item x="182"/>
        <item x="194"/>
        <item x="124"/>
        <item x="350"/>
        <item x="316"/>
        <item x="336"/>
        <item x="110"/>
        <item x="136"/>
        <item x="245"/>
        <item x="20"/>
        <item x="197"/>
        <item x="172"/>
        <item x="10"/>
        <item x="282"/>
        <item x="206"/>
        <item x="332"/>
        <item x="97"/>
        <item x="45"/>
        <item x="255"/>
        <item x="345"/>
        <item x="221"/>
        <item x="207"/>
        <item x="341"/>
        <item x="162"/>
        <item x="331"/>
        <item x="271"/>
        <item x="377"/>
        <item x="369"/>
        <item x="16"/>
        <item x="293"/>
        <item x="258"/>
        <item x="151"/>
        <item x="195"/>
        <item x="275"/>
        <item x="63"/>
        <item x="32"/>
        <item x="78"/>
        <item x="149"/>
        <item x="216"/>
        <item x="366"/>
        <item x="137"/>
        <item x="170"/>
        <item x="229"/>
        <item x="201"/>
        <item x="143"/>
        <item x="5"/>
        <item x="25"/>
        <item x="338"/>
        <item x="327"/>
        <item x="212"/>
        <item x="273"/>
        <item x="135"/>
        <item x="0"/>
        <item x="113"/>
        <item x="376"/>
        <item x="42"/>
        <item x="106"/>
        <item x="111"/>
        <item x="280"/>
        <item x="358"/>
        <item x="287"/>
        <item x="330"/>
        <item x="131"/>
        <item x="12"/>
        <item x="319"/>
        <item x="270"/>
        <item x="22"/>
        <item x="322"/>
        <item x="301"/>
        <item x="244"/>
        <item x="238"/>
        <item x="285"/>
        <item x="173"/>
        <item x="276"/>
        <item x="152"/>
        <item x="306"/>
        <item x="89"/>
        <item x="337"/>
        <item x="277"/>
        <item x="296"/>
        <item x="127"/>
        <item x="185"/>
        <item x="43"/>
        <item x="187"/>
        <item x="372"/>
        <item x="102"/>
        <item x="304"/>
        <item x="334"/>
        <item x="3"/>
        <item x="77"/>
        <item x="21"/>
        <item x="235"/>
        <item x="236"/>
        <item x="228"/>
        <item x="87"/>
        <item x="30"/>
        <item x="28"/>
        <item x="50"/>
        <item x="305"/>
        <item x="246"/>
        <item x="148"/>
        <item x="196"/>
        <item x="328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ales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J1128"/>
  <sheetViews>
    <sheetView tabSelected="1" workbookViewId="0">
      <selection activeCell="G1128" sqref="G1128"/>
    </sheetView>
  </sheetViews>
  <sheetFormatPr baseColWidth="10" defaultRowHeight="15" x14ac:dyDescent="0.25"/>
  <cols>
    <col min="1" max="1" width="18.140625" bestFit="1" customWidth="1"/>
    <col min="2" max="2" width="15.5703125" bestFit="1" customWidth="1"/>
    <col min="3" max="3" width="15.7109375" bestFit="1" customWidth="1"/>
    <col min="4" max="4" width="9.42578125" bestFit="1" customWidth="1"/>
    <col min="5" max="5" width="14.140625" bestFit="1" customWidth="1"/>
    <col min="6" max="6" width="14.140625" customWidth="1"/>
    <col min="7" max="7" width="17.5703125" style="14" customWidth="1"/>
    <col min="8" max="8" width="9.42578125" bestFit="1" customWidth="1"/>
    <col min="10" max="10" width="16" customWidth="1"/>
  </cols>
  <sheetData>
    <row r="1" spans="1:10" x14ac:dyDescent="0.25">
      <c r="A1" s="1" t="s">
        <v>0</v>
      </c>
      <c r="B1" s="1" t="e">
        <f>B60:B1127  Country_Cod</f>
        <v>#NAME?</v>
      </c>
      <c r="C1" s="1" t="s">
        <v>407</v>
      </c>
      <c r="D1" s="1" t="s">
        <v>1</v>
      </c>
      <c r="E1" s="1" t="s">
        <v>2</v>
      </c>
      <c r="F1" s="1" t="s">
        <v>562</v>
      </c>
      <c r="G1" s="13" t="s">
        <v>563</v>
      </c>
      <c r="H1" s="1" t="s">
        <v>3</v>
      </c>
      <c r="I1" s="1" t="s">
        <v>560</v>
      </c>
      <c r="J1" s="1" t="s">
        <v>561</v>
      </c>
    </row>
    <row r="2" spans="1:10" x14ac:dyDescent="0.25">
      <c r="A2" t="s">
        <v>8</v>
      </c>
      <c r="B2" t="s">
        <v>447</v>
      </c>
      <c r="C2" t="s">
        <v>408</v>
      </c>
      <c r="D2" t="s">
        <v>9</v>
      </c>
      <c r="E2" t="s">
        <v>10</v>
      </c>
      <c r="F2" t="str">
        <f>VLOOKUP(E2,'Table correspondance'!H$2:I$401,2)</f>
        <v>Robe</v>
      </c>
      <c r="G2" s="14">
        <f>VLOOKUP(E2,'Table correspondance'!H$2:L$401,5)</f>
        <v>43405</v>
      </c>
      <c r="H2" s="12">
        <v>2095.59</v>
      </c>
      <c r="I2" t="str">
        <f>IF(C2="CAT_Haut","20%","19%")</f>
        <v>19%</v>
      </c>
      <c r="J2">
        <f>H2*(1+20%)</f>
        <v>2514.7080000000001</v>
      </c>
    </row>
    <row r="3" spans="1:10" x14ac:dyDescent="0.25">
      <c r="A3" t="s">
        <v>8</v>
      </c>
      <c r="B3" t="s">
        <v>462</v>
      </c>
      <c r="C3" t="s">
        <v>409</v>
      </c>
      <c r="D3" t="s">
        <v>20</v>
      </c>
      <c r="E3" t="s">
        <v>21</v>
      </c>
      <c r="F3" t="str">
        <f>VLOOKUP(E3,'Table correspondance'!H$2:I$401,2)</f>
        <v>Pull</v>
      </c>
      <c r="G3" s="14">
        <f>VLOOKUP(E3,'Table correspondance'!H$2:L$401,5)</f>
        <v>42917</v>
      </c>
      <c r="H3" s="12">
        <v>8600.6</v>
      </c>
      <c r="I3" t="str">
        <f>IF(C3="CAT_Haut","20%","19%")</f>
        <v>20%</v>
      </c>
      <c r="J3">
        <f t="shared" ref="J3:J66" si="0">H3*(1+20%)</f>
        <v>10320.719999999999</v>
      </c>
    </row>
    <row r="4" spans="1:10" x14ac:dyDescent="0.25">
      <c r="A4" t="s">
        <v>8</v>
      </c>
      <c r="B4" t="s">
        <v>443</v>
      </c>
      <c r="C4" t="s">
        <v>409</v>
      </c>
      <c r="D4" t="s">
        <v>23</v>
      </c>
      <c r="E4" t="s">
        <v>24</v>
      </c>
      <c r="F4" t="str">
        <f>VLOOKUP(E4,'Table correspondance'!H$2:I$401,2)</f>
        <v>Chemise</v>
      </c>
      <c r="G4" s="14">
        <f>VLOOKUP(E4,'Table correspondance'!H$2:L$401,5)</f>
        <v>42856</v>
      </c>
      <c r="H4" s="12">
        <v>8326.9</v>
      </c>
      <c r="I4" t="str">
        <f>IF(C4="CAT_Haut","20%","19%")</f>
        <v>20%</v>
      </c>
      <c r="J4">
        <f t="shared" si="0"/>
        <v>9992.2799999999988</v>
      </c>
    </row>
    <row r="5" spans="1:10" x14ac:dyDescent="0.25">
      <c r="A5" t="s">
        <v>8</v>
      </c>
      <c r="B5" t="s">
        <v>438</v>
      </c>
      <c r="C5" t="s">
        <v>410</v>
      </c>
      <c r="D5" t="s">
        <v>25</v>
      </c>
      <c r="E5" t="s">
        <v>26</v>
      </c>
      <c r="F5" t="str">
        <f>VLOOKUP(E5,'Table correspondance'!H$2:I$401,2)</f>
        <v>Culotte</v>
      </c>
      <c r="G5" s="14">
        <f>VLOOKUP(E5,'Table correspondance'!H$2:L$401,5)</f>
        <v>42917</v>
      </c>
      <c r="H5" s="12">
        <v>3295.69</v>
      </c>
      <c r="I5" t="str">
        <f>IF(C5="CAT_Haut","20%","19%")</f>
        <v>19%</v>
      </c>
      <c r="J5">
        <f t="shared" si="0"/>
        <v>3954.828</v>
      </c>
    </row>
    <row r="6" spans="1:10" x14ac:dyDescent="0.25">
      <c r="A6" t="s">
        <v>8</v>
      </c>
      <c r="B6" t="s">
        <v>462</v>
      </c>
      <c r="C6" t="s">
        <v>410</v>
      </c>
      <c r="D6" t="s">
        <v>27</v>
      </c>
      <c r="E6" t="s">
        <v>28</v>
      </c>
      <c r="F6" t="str">
        <f>VLOOKUP(E6,'Table correspondance'!H$2:I$401,2)</f>
        <v>Pantacourt</v>
      </c>
      <c r="G6" s="14">
        <f>VLOOKUP(E6,'Table correspondance'!H$2:L$401,5)</f>
        <v>43160</v>
      </c>
      <c r="H6" s="12">
        <v>6351.77</v>
      </c>
      <c r="I6" t="str">
        <f>IF(C6="CAT_Haut","20%","19%")</f>
        <v>19%</v>
      </c>
      <c r="J6">
        <f t="shared" si="0"/>
        <v>7622.1239999999998</v>
      </c>
    </row>
    <row r="7" spans="1:10" x14ac:dyDescent="0.25">
      <c r="A7" t="s">
        <v>8</v>
      </c>
      <c r="B7" t="s">
        <v>447</v>
      </c>
      <c r="C7" t="s">
        <v>409</v>
      </c>
      <c r="D7" t="s">
        <v>30</v>
      </c>
      <c r="E7" t="s">
        <v>31</v>
      </c>
      <c r="F7" t="str">
        <f>VLOOKUP(E7,'Table correspondance'!H$2:I$401,2)</f>
        <v>Soutien gorge</v>
      </c>
      <c r="G7" s="14">
        <f>VLOOKUP(E7,'Table correspondance'!H$2:L$401,5)</f>
        <v>42979</v>
      </c>
      <c r="H7">
        <v>46.42</v>
      </c>
      <c r="I7" t="str">
        <f>IF(C7="CAT_Haut","20%","19%")</f>
        <v>20%</v>
      </c>
      <c r="J7">
        <f t="shared" si="0"/>
        <v>55.704000000000001</v>
      </c>
    </row>
    <row r="8" spans="1:10" x14ac:dyDescent="0.25">
      <c r="A8" t="s">
        <v>8</v>
      </c>
      <c r="B8" t="s">
        <v>462</v>
      </c>
      <c r="C8" t="s">
        <v>409</v>
      </c>
      <c r="D8" t="s">
        <v>20</v>
      </c>
      <c r="E8" t="s">
        <v>35</v>
      </c>
      <c r="F8" t="str">
        <f>VLOOKUP(E8,'Table correspondance'!H$2:I$401,2)</f>
        <v>Pull</v>
      </c>
      <c r="G8" s="14">
        <f>VLOOKUP(E8,'Table correspondance'!H$2:L$401,5)</f>
        <v>42856</v>
      </c>
      <c r="H8" s="12">
        <v>7251.88</v>
      </c>
      <c r="I8" t="str">
        <f>IF(C8="CAT_Haut","20%","19%")</f>
        <v>20%</v>
      </c>
      <c r="J8">
        <f t="shared" si="0"/>
        <v>8702.2559999999994</v>
      </c>
    </row>
    <row r="9" spans="1:10" x14ac:dyDescent="0.25">
      <c r="A9" t="s">
        <v>8</v>
      </c>
      <c r="B9" t="s">
        <v>443</v>
      </c>
      <c r="C9" t="s">
        <v>409</v>
      </c>
      <c r="D9" t="s">
        <v>23</v>
      </c>
      <c r="E9" t="s">
        <v>24</v>
      </c>
      <c r="F9" t="str">
        <f>VLOOKUP(E9,'Table correspondance'!H$2:I$401,2)</f>
        <v>Chemise</v>
      </c>
      <c r="G9" s="14">
        <f>VLOOKUP(E9,'Table correspondance'!H$2:L$401,5)</f>
        <v>42856</v>
      </c>
      <c r="H9" s="12">
        <v>8326.9</v>
      </c>
      <c r="I9" t="str">
        <f>IF(C9="CAT_Haut","20%","19%")</f>
        <v>20%</v>
      </c>
      <c r="J9">
        <f t="shared" si="0"/>
        <v>9992.2799999999988</v>
      </c>
    </row>
    <row r="10" spans="1:10" x14ac:dyDescent="0.25">
      <c r="A10" t="s">
        <v>8</v>
      </c>
      <c r="B10" t="s">
        <v>438</v>
      </c>
      <c r="C10" t="s">
        <v>409</v>
      </c>
      <c r="D10" t="s">
        <v>25</v>
      </c>
      <c r="E10" t="s">
        <v>36</v>
      </c>
      <c r="F10" t="str">
        <f>VLOOKUP(E10,'Table correspondance'!H$2:I$401,2)</f>
        <v>Sweatshirt</v>
      </c>
      <c r="G10" s="14">
        <f>VLOOKUP(E10,'Table correspondance'!H$2:L$401,5)</f>
        <v>43101</v>
      </c>
      <c r="H10" s="12">
        <v>2661.71</v>
      </c>
      <c r="I10" t="str">
        <f>IF(C10="CAT_Haut","20%","19%")</f>
        <v>20%</v>
      </c>
      <c r="J10">
        <f t="shared" si="0"/>
        <v>3194.0520000000001</v>
      </c>
    </row>
    <row r="11" spans="1:10" x14ac:dyDescent="0.25">
      <c r="A11" t="s">
        <v>8</v>
      </c>
      <c r="B11" t="s">
        <v>455</v>
      </c>
      <c r="C11" t="s">
        <v>409</v>
      </c>
      <c r="D11" t="s">
        <v>42</v>
      </c>
      <c r="E11" t="s">
        <v>43</v>
      </c>
      <c r="F11" t="str">
        <f>VLOOKUP(E11,'Table correspondance'!H$2:I$401,2)</f>
        <v>Débardeur</v>
      </c>
      <c r="G11" s="14">
        <f>VLOOKUP(E11,'Table correspondance'!H$2:L$401,5)</f>
        <v>43191</v>
      </c>
      <c r="H11" s="12">
        <v>2413.77</v>
      </c>
      <c r="I11" t="str">
        <f>IF(C11="CAT_Haut","20%","19%")</f>
        <v>20%</v>
      </c>
      <c r="J11">
        <f t="shared" si="0"/>
        <v>2896.5239999999999</v>
      </c>
    </row>
    <row r="12" spans="1:10" x14ac:dyDescent="0.25">
      <c r="A12" t="s">
        <v>8</v>
      </c>
      <c r="B12" t="s">
        <v>451</v>
      </c>
      <c r="C12" t="s">
        <v>408</v>
      </c>
      <c r="D12" t="s">
        <v>44</v>
      </c>
      <c r="E12" t="s">
        <v>45</v>
      </c>
      <c r="F12" t="str">
        <f>VLOOKUP(E12,'Table correspondance'!H$2:I$401,2)</f>
        <v>Robe</v>
      </c>
      <c r="G12" s="14">
        <f>VLOOKUP(E12,'Table correspondance'!H$2:L$401,5)</f>
        <v>43344</v>
      </c>
      <c r="H12" s="12">
        <v>2343.6</v>
      </c>
      <c r="I12" t="str">
        <f>IF(C12="CAT_Haut","20%","19%")</f>
        <v>19%</v>
      </c>
      <c r="J12">
        <f t="shared" si="0"/>
        <v>2812.3199999999997</v>
      </c>
    </row>
    <row r="13" spans="1:10" x14ac:dyDescent="0.25">
      <c r="A13" t="s">
        <v>8</v>
      </c>
      <c r="B13" t="s">
        <v>462</v>
      </c>
      <c r="C13" t="s">
        <v>410</v>
      </c>
      <c r="D13" t="s">
        <v>27</v>
      </c>
      <c r="E13" t="s">
        <v>28</v>
      </c>
      <c r="F13" t="str">
        <f>VLOOKUP(E13,'Table correspondance'!H$2:I$401,2)</f>
        <v>Pantacourt</v>
      </c>
      <c r="G13" s="14">
        <f>VLOOKUP(E13,'Table correspondance'!H$2:L$401,5)</f>
        <v>43160</v>
      </c>
      <c r="H13" s="12">
        <v>6351.77</v>
      </c>
      <c r="I13" t="str">
        <f>IF(C13="CAT_Haut","20%","19%")</f>
        <v>19%</v>
      </c>
      <c r="J13">
        <f t="shared" si="0"/>
        <v>7622.1239999999998</v>
      </c>
    </row>
    <row r="14" spans="1:10" x14ac:dyDescent="0.25">
      <c r="A14" t="s">
        <v>8</v>
      </c>
      <c r="B14" t="s">
        <v>422</v>
      </c>
      <c r="C14" t="s">
        <v>408</v>
      </c>
      <c r="D14" t="s">
        <v>40</v>
      </c>
      <c r="E14" t="s">
        <v>51</v>
      </c>
      <c r="F14" t="str">
        <f>VLOOKUP(E14,'Table correspondance'!H$2:I$401,2)</f>
        <v>Robe</v>
      </c>
      <c r="G14" s="14">
        <f>VLOOKUP(E14,'Table correspondance'!H$2:L$401,5)</f>
        <v>43101</v>
      </c>
      <c r="H14" s="12">
        <v>4445.8599999999997</v>
      </c>
      <c r="I14" t="str">
        <f>IF(C14="CAT_Haut","20%","19%")</f>
        <v>19%</v>
      </c>
      <c r="J14">
        <f t="shared" si="0"/>
        <v>5335.0319999999992</v>
      </c>
    </row>
    <row r="15" spans="1:10" x14ac:dyDescent="0.25">
      <c r="A15" t="s">
        <v>8</v>
      </c>
      <c r="B15" t="s">
        <v>451</v>
      </c>
      <c r="C15" t="s">
        <v>410</v>
      </c>
      <c r="D15" t="s">
        <v>56</v>
      </c>
      <c r="E15" t="s">
        <v>57</v>
      </c>
      <c r="F15" t="str">
        <f>VLOOKUP(E15,'Table correspondance'!H$2:I$401,2)</f>
        <v>Pantacourt</v>
      </c>
      <c r="G15" s="14">
        <f>VLOOKUP(E15,'Table correspondance'!H$2:L$401,5)</f>
        <v>42736</v>
      </c>
      <c r="H15" s="12">
        <v>8206.44</v>
      </c>
      <c r="I15" t="str">
        <f>IF(C15="CAT_Haut","20%","19%")</f>
        <v>19%</v>
      </c>
      <c r="J15">
        <f t="shared" si="0"/>
        <v>9847.728000000001</v>
      </c>
    </row>
    <row r="16" spans="1:10" x14ac:dyDescent="0.25">
      <c r="A16" t="s">
        <v>8</v>
      </c>
      <c r="B16" t="s">
        <v>435</v>
      </c>
      <c r="C16" t="s">
        <v>410</v>
      </c>
      <c r="D16" t="s">
        <v>17</v>
      </c>
      <c r="E16" t="s">
        <v>61</v>
      </c>
      <c r="F16" t="str">
        <f>VLOOKUP(E16,'Table correspondance'!H$2:I$401,2)</f>
        <v>Culotte</v>
      </c>
      <c r="G16" s="14">
        <f>VLOOKUP(E16,'Table correspondance'!H$2:L$401,5)</f>
        <v>43160</v>
      </c>
      <c r="H16">
        <v>119.4</v>
      </c>
      <c r="I16" t="str">
        <f>IF(C16="CAT_Haut","20%","19%")</f>
        <v>19%</v>
      </c>
      <c r="J16">
        <f t="shared" si="0"/>
        <v>143.28</v>
      </c>
    </row>
    <row r="17" spans="1:10" x14ac:dyDescent="0.25">
      <c r="A17" t="s">
        <v>8</v>
      </c>
      <c r="B17" t="s">
        <v>455</v>
      </c>
      <c r="C17" t="s">
        <v>409</v>
      </c>
      <c r="D17" t="s">
        <v>42</v>
      </c>
      <c r="E17" t="s">
        <v>43</v>
      </c>
      <c r="F17" t="str">
        <f>VLOOKUP(E17,'Table correspondance'!H$2:I$401,2)</f>
        <v>Débardeur</v>
      </c>
      <c r="G17" s="14">
        <f>VLOOKUP(E17,'Table correspondance'!H$2:L$401,5)</f>
        <v>43191</v>
      </c>
      <c r="H17" s="12">
        <v>2413.77</v>
      </c>
      <c r="I17" t="str">
        <f>IF(C17="CAT_Haut","20%","19%")</f>
        <v>20%</v>
      </c>
      <c r="J17">
        <f t="shared" si="0"/>
        <v>2896.5239999999999</v>
      </c>
    </row>
    <row r="18" spans="1:10" x14ac:dyDescent="0.25">
      <c r="A18" t="s">
        <v>8</v>
      </c>
      <c r="B18" t="s">
        <v>435</v>
      </c>
      <c r="C18" t="s">
        <v>409</v>
      </c>
      <c r="D18" t="s">
        <v>63</v>
      </c>
      <c r="E18" t="s">
        <v>21</v>
      </c>
      <c r="F18" t="str">
        <f>VLOOKUP(E18,'Table correspondance'!H$2:I$401,2)</f>
        <v>Pull</v>
      </c>
      <c r="G18" s="14">
        <f>VLOOKUP(E18,'Table correspondance'!H$2:L$401,5)</f>
        <v>42917</v>
      </c>
      <c r="H18" s="12">
        <v>6269.94</v>
      </c>
      <c r="I18" t="str">
        <f>IF(C18="CAT_Haut","20%","19%")</f>
        <v>20%</v>
      </c>
      <c r="J18">
        <f t="shared" si="0"/>
        <v>7523.927999999999</v>
      </c>
    </row>
    <row r="19" spans="1:10" x14ac:dyDescent="0.25">
      <c r="A19" t="s">
        <v>8</v>
      </c>
      <c r="B19" t="s">
        <v>435</v>
      </c>
      <c r="C19" t="s">
        <v>410</v>
      </c>
      <c r="D19" t="s">
        <v>15</v>
      </c>
      <c r="E19" t="s">
        <v>67</v>
      </c>
      <c r="F19" t="str">
        <f>VLOOKUP(E19,'Table correspondance'!H$2:I$401,2)</f>
        <v>Culotte</v>
      </c>
      <c r="G19" s="14">
        <f>VLOOKUP(E19,'Table correspondance'!H$2:L$401,5)</f>
        <v>43374</v>
      </c>
      <c r="H19" s="12">
        <v>3100.67</v>
      </c>
      <c r="I19" t="str">
        <f>IF(C19="CAT_Haut","20%","19%")</f>
        <v>19%</v>
      </c>
      <c r="J19">
        <f t="shared" si="0"/>
        <v>3720.8040000000001</v>
      </c>
    </row>
    <row r="20" spans="1:10" x14ac:dyDescent="0.25">
      <c r="A20" t="s">
        <v>8</v>
      </c>
      <c r="B20" t="s">
        <v>459</v>
      </c>
      <c r="C20" t="s">
        <v>410</v>
      </c>
      <c r="D20" t="s">
        <v>54</v>
      </c>
      <c r="E20" t="s">
        <v>72</v>
      </c>
      <c r="F20" t="str">
        <f>VLOOKUP(E20,'Table correspondance'!H$2:I$401,2)</f>
        <v>Pantalon</v>
      </c>
      <c r="G20" s="14">
        <f>VLOOKUP(E20,'Table correspondance'!H$2:L$401,5)</f>
        <v>43313</v>
      </c>
      <c r="H20" s="12">
        <v>9436.7900000000009</v>
      </c>
      <c r="I20" t="str">
        <f>IF(C20="CAT_Haut","20%","19%")</f>
        <v>19%</v>
      </c>
      <c r="J20">
        <f t="shared" si="0"/>
        <v>11324.148000000001</v>
      </c>
    </row>
    <row r="21" spans="1:10" x14ac:dyDescent="0.25">
      <c r="A21" t="s">
        <v>8</v>
      </c>
      <c r="B21" t="s">
        <v>441</v>
      </c>
      <c r="C21" t="s">
        <v>409</v>
      </c>
      <c r="D21" t="s">
        <v>65</v>
      </c>
      <c r="E21" t="s">
        <v>77</v>
      </c>
      <c r="F21" t="str">
        <f>VLOOKUP(E21,'Table correspondance'!H$2:I$401,2)</f>
        <v>T-shirt</v>
      </c>
      <c r="G21" s="14">
        <f>VLOOKUP(E21,'Table correspondance'!H$2:L$401,5)</f>
        <v>43040</v>
      </c>
      <c r="H21" s="12">
        <v>4240.68</v>
      </c>
      <c r="I21" t="str">
        <f>IF(C21="CAT_Haut","20%","19%")</f>
        <v>20%</v>
      </c>
      <c r="J21">
        <f t="shared" si="0"/>
        <v>5088.8159999999998</v>
      </c>
    </row>
    <row r="22" spans="1:10" x14ac:dyDescent="0.25">
      <c r="A22" t="s">
        <v>8</v>
      </c>
      <c r="B22" t="s">
        <v>443</v>
      </c>
      <c r="C22" t="s">
        <v>410</v>
      </c>
      <c r="D22" t="s">
        <v>17</v>
      </c>
      <c r="E22" t="s">
        <v>78</v>
      </c>
      <c r="F22" t="str">
        <f>VLOOKUP(E22,'Table correspondance'!H$2:I$401,2)</f>
        <v>Pantalon</v>
      </c>
      <c r="G22" s="14">
        <f>VLOOKUP(E22,'Table correspondance'!H$2:L$401,5)</f>
        <v>42917</v>
      </c>
      <c r="H22" s="12">
        <v>8801.89</v>
      </c>
      <c r="I22" t="str">
        <f>IF(C22="CAT_Haut","20%","19%")</f>
        <v>19%</v>
      </c>
      <c r="J22">
        <f t="shared" si="0"/>
        <v>10562.267999999998</v>
      </c>
    </row>
    <row r="23" spans="1:10" x14ac:dyDescent="0.25">
      <c r="A23" t="s">
        <v>8</v>
      </c>
      <c r="B23" t="s">
        <v>451</v>
      </c>
      <c r="C23" t="s">
        <v>409</v>
      </c>
      <c r="D23" t="s">
        <v>6</v>
      </c>
      <c r="E23" t="s">
        <v>79</v>
      </c>
      <c r="F23" t="str">
        <f>VLOOKUP(E23,'Table correspondance'!H$2:I$401,2)</f>
        <v>Sweatshirt</v>
      </c>
      <c r="G23" s="14">
        <f>VLOOKUP(E23,'Table correspondance'!H$2:L$401,5)</f>
        <v>43374</v>
      </c>
      <c r="H23" s="12">
        <v>4044.83</v>
      </c>
      <c r="I23" t="str">
        <f>IF(C23="CAT_Haut","20%","19%")</f>
        <v>20%</v>
      </c>
      <c r="J23">
        <f t="shared" si="0"/>
        <v>4853.7959999999994</v>
      </c>
    </row>
    <row r="24" spans="1:10" x14ac:dyDescent="0.25">
      <c r="A24" t="s">
        <v>8</v>
      </c>
      <c r="B24" t="s">
        <v>462</v>
      </c>
      <c r="C24" t="s">
        <v>410</v>
      </c>
      <c r="D24" t="s">
        <v>17</v>
      </c>
      <c r="E24" t="s">
        <v>80</v>
      </c>
      <c r="F24" t="str">
        <f>VLOOKUP(E24,'Table correspondance'!H$2:I$401,2)</f>
        <v>Jupe</v>
      </c>
      <c r="G24" s="14">
        <f>VLOOKUP(E24,'Table correspondance'!H$2:L$401,5)</f>
        <v>43435</v>
      </c>
      <c r="H24">
        <v>183.28</v>
      </c>
      <c r="I24" t="str">
        <f>IF(C24="CAT_Haut","20%","19%")</f>
        <v>19%</v>
      </c>
      <c r="J24">
        <f t="shared" si="0"/>
        <v>219.93600000000001</v>
      </c>
    </row>
    <row r="25" spans="1:10" x14ac:dyDescent="0.25">
      <c r="A25" t="s">
        <v>8</v>
      </c>
      <c r="B25" t="s">
        <v>443</v>
      </c>
      <c r="C25" t="s">
        <v>409</v>
      </c>
      <c r="D25" t="s">
        <v>25</v>
      </c>
      <c r="E25" t="s">
        <v>84</v>
      </c>
      <c r="F25" t="str">
        <f>VLOOKUP(E25,'Table correspondance'!H$2:I$401,2)</f>
        <v>Sweatshirt</v>
      </c>
      <c r="G25" s="14">
        <f>VLOOKUP(E25,'Table correspondance'!H$2:L$401,5)</f>
        <v>42795</v>
      </c>
      <c r="H25" s="12">
        <v>6348.65</v>
      </c>
      <c r="I25" t="str">
        <f>IF(C25="CAT_Haut","20%","19%")</f>
        <v>20%</v>
      </c>
      <c r="J25">
        <f t="shared" si="0"/>
        <v>7618.3799999999992</v>
      </c>
    </row>
    <row r="26" spans="1:10" x14ac:dyDescent="0.25">
      <c r="A26" t="s">
        <v>8</v>
      </c>
      <c r="B26" t="s">
        <v>435</v>
      </c>
      <c r="C26" t="s">
        <v>410</v>
      </c>
      <c r="D26" t="s">
        <v>15</v>
      </c>
      <c r="E26" t="s">
        <v>67</v>
      </c>
      <c r="F26" t="str">
        <f>VLOOKUP(E26,'Table correspondance'!H$2:I$401,2)</f>
        <v>Culotte</v>
      </c>
      <c r="G26" s="14">
        <f>VLOOKUP(E26,'Table correspondance'!H$2:L$401,5)</f>
        <v>43374</v>
      </c>
      <c r="H26" s="12">
        <v>3100.67</v>
      </c>
      <c r="I26" t="str">
        <f>IF(C26="CAT_Haut","20%","19%")</f>
        <v>19%</v>
      </c>
      <c r="J26">
        <f t="shared" si="0"/>
        <v>3720.8040000000001</v>
      </c>
    </row>
    <row r="27" spans="1:10" x14ac:dyDescent="0.25">
      <c r="A27" t="s">
        <v>8</v>
      </c>
      <c r="B27" t="s">
        <v>441</v>
      </c>
      <c r="C27" t="s">
        <v>409</v>
      </c>
      <c r="D27" t="s">
        <v>56</v>
      </c>
      <c r="E27" t="s">
        <v>87</v>
      </c>
      <c r="F27" t="str">
        <f>VLOOKUP(E27,'Table correspondance'!H$2:I$401,2)</f>
        <v>Soutien gorge</v>
      </c>
      <c r="G27" s="14">
        <f>VLOOKUP(E27,'Table correspondance'!H$2:L$401,5)</f>
        <v>43070</v>
      </c>
      <c r="H27" s="12">
        <v>5871.83</v>
      </c>
      <c r="I27" t="str">
        <f>IF(C27="CAT_Haut","20%","19%")</f>
        <v>20%</v>
      </c>
      <c r="J27">
        <f t="shared" si="0"/>
        <v>7046.1959999999999</v>
      </c>
    </row>
    <row r="28" spans="1:10" x14ac:dyDescent="0.25">
      <c r="A28" t="s">
        <v>8</v>
      </c>
      <c r="B28" t="s">
        <v>435</v>
      </c>
      <c r="C28" t="s">
        <v>409</v>
      </c>
      <c r="D28" t="s">
        <v>13</v>
      </c>
      <c r="E28" t="s">
        <v>88</v>
      </c>
      <c r="F28" t="str">
        <f>VLOOKUP(E28,'Table correspondance'!H$2:I$401,2)</f>
        <v>Pull</v>
      </c>
      <c r="G28" s="14">
        <f>VLOOKUP(E28,'Table correspondance'!H$2:L$401,5)</f>
        <v>42979</v>
      </c>
      <c r="H28">
        <v>424.98</v>
      </c>
      <c r="I28" t="str">
        <f>IF(C28="CAT_Haut","20%","19%")</f>
        <v>20%</v>
      </c>
      <c r="J28">
        <f t="shared" si="0"/>
        <v>509.976</v>
      </c>
    </row>
    <row r="29" spans="1:10" x14ac:dyDescent="0.25">
      <c r="A29" t="s">
        <v>8</v>
      </c>
      <c r="B29" t="s">
        <v>441</v>
      </c>
      <c r="C29" t="s">
        <v>410</v>
      </c>
      <c r="D29" t="s">
        <v>17</v>
      </c>
      <c r="E29" t="s">
        <v>89</v>
      </c>
      <c r="F29" t="str">
        <f>VLOOKUP(E29,'Table correspondance'!H$2:I$401,2)</f>
        <v>Culotte</v>
      </c>
      <c r="G29" s="14">
        <f>VLOOKUP(E29,'Table correspondance'!H$2:L$401,5)</f>
        <v>42948</v>
      </c>
      <c r="H29">
        <v>204.26</v>
      </c>
      <c r="I29" t="str">
        <f>IF(C29="CAT_Haut","20%","19%")</f>
        <v>19%</v>
      </c>
      <c r="J29">
        <f t="shared" si="0"/>
        <v>245.11199999999997</v>
      </c>
    </row>
    <row r="30" spans="1:10" x14ac:dyDescent="0.25">
      <c r="A30" t="s">
        <v>8</v>
      </c>
      <c r="B30" t="s">
        <v>430</v>
      </c>
      <c r="C30" t="s">
        <v>410</v>
      </c>
      <c r="D30" t="s">
        <v>38</v>
      </c>
      <c r="E30" t="s">
        <v>92</v>
      </c>
      <c r="F30" t="str">
        <f>VLOOKUP(E30,'Table correspondance'!H$2:I$401,2)</f>
        <v>Culotte</v>
      </c>
      <c r="G30" s="14">
        <f>VLOOKUP(E30,'Table correspondance'!H$2:L$401,5)</f>
        <v>42948</v>
      </c>
      <c r="H30" s="12">
        <v>6203.86</v>
      </c>
      <c r="I30" t="str">
        <f>IF(C30="CAT_Haut","20%","19%")</f>
        <v>19%</v>
      </c>
      <c r="J30">
        <f t="shared" si="0"/>
        <v>7444.6319999999996</v>
      </c>
    </row>
    <row r="31" spans="1:10" x14ac:dyDescent="0.25">
      <c r="A31" t="s">
        <v>8</v>
      </c>
      <c r="B31" t="s">
        <v>441</v>
      </c>
      <c r="C31" t="s">
        <v>409</v>
      </c>
      <c r="D31" t="s">
        <v>6</v>
      </c>
      <c r="E31" t="s">
        <v>103</v>
      </c>
      <c r="F31" t="str">
        <f>VLOOKUP(E31,'Table correspondance'!H$2:I$401,2)</f>
        <v>Sweatshirt</v>
      </c>
      <c r="G31" s="14">
        <f>VLOOKUP(E31,'Table correspondance'!H$2:L$401,5)</f>
        <v>43009</v>
      </c>
      <c r="H31" s="12">
        <v>1145.48</v>
      </c>
      <c r="I31" t="str">
        <f>IF(C31="CAT_Haut","20%","19%")</f>
        <v>20%</v>
      </c>
      <c r="J31">
        <f t="shared" si="0"/>
        <v>1374.576</v>
      </c>
    </row>
    <row r="32" spans="1:10" x14ac:dyDescent="0.25">
      <c r="A32" t="s">
        <v>8</v>
      </c>
      <c r="B32" t="s">
        <v>451</v>
      </c>
      <c r="C32" t="s">
        <v>409</v>
      </c>
      <c r="D32" t="s">
        <v>23</v>
      </c>
      <c r="E32" t="s">
        <v>31</v>
      </c>
      <c r="F32" t="str">
        <f>VLOOKUP(E32,'Table correspondance'!H$2:I$401,2)</f>
        <v>Soutien gorge</v>
      </c>
      <c r="G32" s="14">
        <f>VLOOKUP(E32,'Table correspondance'!H$2:L$401,5)</f>
        <v>42979</v>
      </c>
      <c r="H32" s="12">
        <v>5032.3999999999996</v>
      </c>
      <c r="I32" t="str">
        <f>IF(C32="CAT_Haut","20%","19%")</f>
        <v>20%</v>
      </c>
      <c r="J32">
        <f t="shared" si="0"/>
        <v>6038.8799999999992</v>
      </c>
    </row>
    <row r="33" spans="1:10" x14ac:dyDescent="0.25">
      <c r="A33" t="s">
        <v>8</v>
      </c>
      <c r="B33" t="s">
        <v>422</v>
      </c>
      <c r="C33" t="s">
        <v>409</v>
      </c>
      <c r="D33" t="s">
        <v>13</v>
      </c>
      <c r="E33" t="s">
        <v>105</v>
      </c>
      <c r="F33" t="str">
        <f>VLOOKUP(E33,'Table correspondance'!H$2:I$401,2)</f>
        <v>Soutien gorge</v>
      </c>
      <c r="G33" s="14">
        <f>VLOOKUP(E33,'Table correspondance'!H$2:L$401,5)</f>
        <v>43101</v>
      </c>
      <c r="H33" s="12">
        <v>4939.58</v>
      </c>
      <c r="I33" t="str">
        <f>IF(C33="CAT_Haut","20%","19%")</f>
        <v>20%</v>
      </c>
      <c r="J33">
        <f t="shared" si="0"/>
        <v>5927.4960000000001</v>
      </c>
    </row>
    <row r="34" spans="1:10" x14ac:dyDescent="0.25">
      <c r="A34" t="s">
        <v>8</v>
      </c>
      <c r="B34" t="s">
        <v>462</v>
      </c>
      <c r="C34" t="s">
        <v>410</v>
      </c>
      <c r="D34" t="s">
        <v>38</v>
      </c>
      <c r="E34" t="s">
        <v>106</v>
      </c>
      <c r="F34" t="str">
        <f>VLOOKUP(E34,'Table correspondance'!H$2:I$401,2)</f>
        <v>Jupe</v>
      </c>
      <c r="G34" s="14">
        <f>VLOOKUP(E34,'Table correspondance'!H$2:L$401,5)</f>
        <v>43132</v>
      </c>
      <c r="H34" s="12">
        <v>3442.11</v>
      </c>
      <c r="I34" t="str">
        <f>IF(C34="CAT_Haut","20%","19%")</f>
        <v>19%</v>
      </c>
      <c r="J34">
        <f t="shared" si="0"/>
        <v>4130.5320000000002</v>
      </c>
    </row>
    <row r="35" spans="1:10" x14ac:dyDescent="0.25">
      <c r="A35" t="s">
        <v>8</v>
      </c>
      <c r="B35" t="s">
        <v>455</v>
      </c>
      <c r="C35" t="s">
        <v>410</v>
      </c>
      <c r="D35" t="s">
        <v>54</v>
      </c>
      <c r="E35" t="s">
        <v>107</v>
      </c>
      <c r="F35" t="str">
        <f>VLOOKUP(E35,'Table correspondance'!H$2:I$401,2)</f>
        <v>Chaussette</v>
      </c>
      <c r="G35" s="14">
        <f>VLOOKUP(E35,'Table correspondance'!H$2:L$401,5)</f>
        <v>43282</v>
      </c>
      <c r="H35" s="12">
        <v>6735.3</v>
      </c>
      <c r="I35" t="str">
        <f>IF(C35="CAT_Haut","20%","19%")</f>
        <v>19%</v>
      </c>
      <c r="J35">
        <f t="shared" si="0"/>
        <v>8082.36</v>
      </c>
    </row>
    <row r="36" spans="1:10" x14ac:dyDescent="0.25">
      <c r="A36" t="s">
        <v>8</v>
      </c>
      <c r="B36" t="s">
        <v>455</v>
      </c>
      <c r="C36" t="s">
        <v>410</v>
      </c>
      <c r="D36" t="s">
        <v>17</v>
      </c>
      <c r="E36" t="s">
        <v>112</v>
      </c>
      <c r="F36" t="str">
        <f>VLOOKUP(E36,'Table correspondance'!H$2:I$401,2)</f>
        <v>Jupe</v>
      </c>
      <c r="G36" s="14">
        <f>VLOOKUP(E36,'Table correspondance'!H$2:L$401,5)</f>
        <v>43221</v>
      </c>
      <c r="H36" s="12">
        <v>4310.2700000000004</v>
      </c>
      <c r="I36" t="str">
        <f>IF(C36="CAT_Haut","20%","19%")</f>
        <v>19%</v>
      </c>
      <c r="J36">
        <f t="shared" si="0"/>
        <v>5172.3240000000005</v>
      </c>
    </row>
    <row r="37" spans="1:10" x14ac:dyDescent="0.25">
      <c r="A37" t="s">
        <v>8</v>
      </c>
      <c r="B37" t="s">
        <v>422</v>
      </c>
      <c r="C37" t="s">
        <v>409</v>
      </c>
      <c r="D37" t="s">
        <v>13</v>
      </c>
      <c r="E37" t="s">
        <v>105</v>
      </c>
      <c r="F37" t="str">
        <f>VLOOKUP(E37,'Table correspondance'!H$2:I$401,2)</f>
        <v>Soutien gorge</v>
      </c>
      <c r="G37" s="14">
        <f>VLOOKUP(E37,'Table correspondance'!H$2:L$401,5)</f>
        <v>43101</v>
      </c>
      <c r="H37" s="12">
        <v>4939.58</v>
      </c>
      <c r="I37" t="str">
        <f>IF(C37="CAT_Haut","20%","19%")</f>
        <v>20%</v>
      </c>
      <c r="J37">
        <f t="shared" si="0"/>
        <v>5927.4960000000001</v>
      </c>
    </row>
    <row r="38" spans="1:10" x14ac:dyDescent="0.25">
      <c r="A38" t="s">
        <v>8</v>
      </c>
      <c r="B38" t="s">
        <v>455</v>
      </c>
      <c r="C38" t="s">
        <v>409</v>
      </c>
      <c r="D38" t="s">
        <v>9</v>
      </c>
      <c r="E38" t="s">
        <v>118</v>
      </c>
      <c r="F38" t="str">
        <f>VLOOKUP(E38,'Table correspondance'!H$2:I$401,2)</f>
        <v>Pull</v>
      </c>
      <c r="G38" s="14">
        <f>VLOOKUP(E38,'Table correspondance'!H$2:L$401,5)</f>
        <v>43405</v>
      </c>
      <c r="H38" s="12">
        <v>3631.25</v>
      </c>
      <c r="I38" t="str">
        <f>IF(C38="CAT_Haut","20%","19%")</f>
        <v>20%</v>
      </c>
      <c r="J38">
        <f t="shared" si="0"/>
        <v>4357.5</v>
      </c>
    </row>
    <row r="39" spans="1:10" x14ac:dyDescent="0.25">
      <c r="A39" t="s">
        <v>8</v>
      </c>
      <c r="B39" t="s">
        <v>455</v>
      </c>
      <c r="C39" t="s">
        <v>409</v>
      </c>
      <c r="D39" t="s">
        <v>52</v>
      </c>
      <c r="E39" t="s">
        <v>125</v>
      </c>
      <c r="F39" t="str">
        <f>VLOOKUP(E39,'Table correspondance'!H$2:I$401,2)</f>
        <v>Chemise</v>
      </c>
      <c r="G39" s="14">
        <f>VLOOKUP(E39,'Table correspondance'!H$2:L$401,5)</f>
        <v>43282</v>
      </c>
      <c r="H39" s="12">
        <v>7543.79</v>
      </c>
      <c r="I39" t="str">
        <f>IF(C39="CAT_Haut","20%","19%")</f>
        <v>20%</v>
      </c>
      <c r="J39">
        <f t="shared" si="0"/>
        <v>9052.5479999999989</v>
      </c>
    </row>
    <row r="40" spans="1:10" x14ac:dyDescent="0.25">
      <c r="A40" t="s">
        <v>8</v>
      </c>
      <c r="B40" t="s">
        <v>447</v>
      </c>
      <c r="C40" t="s">
        <v>409</v>
      </c>
      <c r="D40" t="s">
        <v>11</v>
      </c>
      <c r="E40" t="s">
        <v>126</v>
      </c>
      <c r="F40" t="str">
        <f>VLOOKUP(E40,'Table correspondance'!H$2:I$401,2)</f>
        <v>Pull</v>
      </c>
      <c r="G40" s="14">
        <f>VLOOKUP(E40,'Table correspondance'!H$2:L$401,5)</f>
        <v>43374</v>
      </c>
      <c r="H40" s="12">
        <v>2981.74</v>
      </c>
      <c r="I40" t="str">
        <f>IF(C40="CAT_Haut","20%","19%")</f>
        <v>20%</v>
      </c>
      <c r="J40">
        <f t="shared" si="0"/>
        <v>3578.0879999999997</v>
      </c>
    </row>
    <row r="41" spans="1:10" x14ac:dyDescent="0.25">
      <c r="A41" t="s">
        <v>8</v>
      </c>
      <c r="B41" t="s">
        <v>447</v>
      </c>
      <c r="C41" t="s">
        <v>409</v>
      </c>
      <c r="D41" t="s">
        <v>42</v>
      </c>
      <c r="E41" t="s">
        <v>129</v>
      </c>
      <c r="F41" t="str">
        <f>VLOOKUP(E41,'Table correspondance'!H$2:I$401,2)</f>
        <v>Soutien gorge</v>
      </c>
      <c r="G41" s="14">
        <f>VLOOKUP(E41,'Table correspondance'!H$2:L$401,5)</f>
        <v>43405</v>
      </c>
      <c r="H41" s="12">
        <v>8247.67</v>
      </c>
      <c r="I41" t="str">
        <f>IF(C41="CAT_Haut","20%","19%")</f>
        <v>20%</v>
      </c>
      <c r="J41">
        <f t="shared" si="0"/>
        <v>9897.2039999999997</v>
      </c>
    </row>
    <row r="42" spans="1:10" x14ac:dyDescent="0.25">
      <c r="A42" t="s">
        <v>8</v>
      </c>
      <c r="B42" t="s">
        <v>462</v>
      </c>
      <c r="C42" t="s">
        <v>409</v>
      </c>
      <c r="D42" t="s">
        <v>20</v>
      </c>
      <c r="E42" t="s">
        <v>88</v>
      </c>
      <c r="F42" t="str">
        <f>VLOOKUP(E42,'Table correspondance'!H$2:I$401,2)</f>
        <v>Pull</v>
      </c>
      <c r="G42" s="14">
        <f>VLOOKUP(E42,'Table correspondance'!H$2:L$401,5)</f>
        <v>42979</v>
      </c>
      <c r="H42" s="12">
        <v>7349.49</v>
      </c>
      <c r="I42" t="str">
        <f>IF(C42="CAT_Haut","20%","19%")</f>
        <v>20%</v>
      </c>
      <c r="J42">
        <f t="shared" si="0"/>
        <v>8819.387999999999</v>
      </c>
    </row>
    <row r="43" spans="1:10" x14ac:dyDescent="0.25">
      <c r="A43" t="s">
        <v>8</v>
      </c>
      <c r="B43" t="s">
        <v>422</v>
      </c>
      <c r="C43" t="s">
        <v>409</v>
      </c>
      <c r="D43" t="s">
        <v>54</v>
      </c>
      <c r="E43" t="s">
        <v>139</v>
      </c>
      <c r="F43" t="str">
        <f>VLOOKUP(E43,'Table correspondance'!H$2:I$401,2)</f>
        <v>Débardeur</v>
      </c>
      <c r="G43" s="14">
        <f>VLOOKUP(E43,'Table correspondance'!H$2:L$401,5)</f>
        <v>42856</v>
      </c>
      <c r="H43" s="12">
        <v>8484.2199999999993</v>
      </c>
      <c r="I43" t="str">
        <f>IF(C43="CAT_Haut","20%","19%")</f>
        <v>20%</v>
      </c>
      <c r="J43">
        <f t="shared" si="0"/>
        <v>10181.063999999998</v>
      </c>
    </row>
    <row r="44" spans="1:10" x14ac:dyDescent="0.25">
      <c r="A44" t="s">
        <v>8</v>
      </c>
      <c r="B44" t="s">
        <v>438</v>
      </c>
      <c r="C44" t="s">
        <v>410</v>
      </c>
      <c r="D44" t="s">
        <v>52</v>
      </c>
      <c r="E44" t="s">
        <v>90</v>
      </c>
      <c r="F44" t="str">
        <f>VLOOKUP(E44,'Table correspondance'!H$2:I$401,2)</f>
        <v>Jupe</v>
      </c>
      <c r="G44" s="14">
        <f>VLOOKUP(E44,'Table correspondance'!H$2:L$401,5)</f>
        <v>43191</v>
      </c>
      <c r="H44" s="12">
        <v>7539.7</v>
      </c>
      <c r="I44" t="str">
        <f>IF(C44="CAT_Haut","20%","19%")</f>
        <v>19%</v>
      </c>
      <c r="J44">
        <f t="shared" si="0"/>
        <v>9047.64</v>
      </c>
    </row>
    <row r="45" spans="1:10" x14ac:dyDescent="0.25">
      <c r="A45" t="s">
        <v>8</v>
      </c>
      <c r="B45" t="s">
        <v>438</v>
      </c>
      <c r="C45" t="s">
        <v>408</v>
      </c>
      <c r="D45" t="s">
        <v>27</v>
      </c>
      <c r="E45" t="s">
        <v>142</v>
      </c>
      <c r="F45" t="str">
        <f>VLOOKUP(E45,'Table correspondance'!H$2:I$401,2)</f>
        <v>Robe</v>
      </c>
      <c r="G45" s="14">
        <f>VLOOKUP(E45,'Table correspondance'!H$2:L$401,5)</f>
        <v>43282</v>
      </c>
      <c r="H45" s="12">
        <v>1703.99</v>
      </c>
      <c r="I45" t="str">
        <f>IF(C45="CAT_Haut","20%","19%")</f>
        <v>19%</v>
      </c>
      <c r="J45">
        <f t="shared" si="0"/>
        <v>2044.788</v>
      </c>
    </row>
    <row r="46" spans="1:10" x14ac:dyDescent="0.25">
      <c r="A46" t="s">
        <v>8</v>
      </c>
      <c r="B46" t="s">
        <v>438</v>
      </c>
      <c r="C46" t="s">
        <v>409</v>
      </c>
      <c r="D46" t="s">
        <v>11</v>
      </c>
      <c r="E46" t="s">
        <v>147</v>
      </c>
      <c r="F46" t="str">
        <f>VLOOKUP(E46,'Table correspondance'!H$2:I$401,2)</f>
        <v>Sweatshirt</v>
      </c>
      <c r="G46" s="14">
        <f>VLOOKUP(E46,'Table correspondance'!H$2:L$401,5)</f>
        <v>43405</v>
      </c>
      <c r="H46" s="12">
        <v>1314.9</v>
      </c>
      <c r="I46" t="str">
        <f>IF(C46="CAT_Haut","20%","19%")</f>
        <v>20%</v>
      </c>
      <c r="J46">
        <f t="shared" si="0"/>
        <v>1577.88</v>
      </c>
    </row>
    <row r="47" spans="1:10" x14ac:dyDescent="0.25">
      <c r="A47" t="s">
        <v>8</v>
      </c>
      <c r="B47" t="s">
        <v>447</v>
      </c>
      <c r="C47" t="s">
        <v>409</v>
      </c>
      <c r="D47" t="s">
        <v>54</v>
      </c>
      <c r="E47" t="s">
        <v>34</v>
      </c>
      <c r="F47" t="str">
        <f>VLOOKUP(E47,'Table correspondance'!H$2:I$401,2)</f>
        <v>T-shirt</v>
      </c>
      <c r="G47" s="14">
        <f>VLOOKUP(E47,'Table correspondance'!H$2:L$401,5)</f>
        <v>43160</v>
      </c>
      <c r="H47" s="12">
        <v>4090.56</v>
      </c>
      <c r="I47" t="str">
        <f>IF(C47="CAT_Haut","20%","19%")</f>
        <v>20%</v>
      </c>
      <c r="J47">
        <f t="shared" si="0"/>
        <v>4908.6719999999996</v>
      </c>
    </row>
    <row r="48" spans="1:10" x14ac:dyDescent="0.25">
      <c r="A48" t="s">
        <v>8</v>
      </c>
      <c r="B48" t="s">
        <v>447</v>
      </c>
      <c r="C48" t="s">
        <v>409</v>
      </c>
      <c r="D48" t="s">
        <v>42</v>
      </c>
      <c r="E48" t="s">
        <v>129</v>
      </c>
      <c r="F48" t="str">
        <f>VLOOKUP(E48,'Table correspondance'!H$2:I$401,2)</f>
        <v>Soutien gorge</v>
      </c>
      <c r="G48" s="14">
        <f>VLOOKUP(E48,'Table correspondance'!H$2:L$401,5)</f>
        <v>43405</v>
      </c>
      <c r="H48" s="12">
        <v>8247.67</v>
      </c>
      <c r="I48" t="str">
        <f>IF(C48="CAT_Haut","20%","19%")</f>
        <v>20%</v>
      </c>
      <c r="J48">
        <f t="shared" si="0"/>
        <v>9897.2039999999997</v>
      </c>
    </row>
    <row r="49" spans="1:10" x14ac:dyDescent="0.25">
      <c r="A49" t="s">
        <v>8</v>
      </c>
      <c r="B49" t="s">
        <v>438</v>
      </c>
      <c r="C49" t="s">
        <v>409</v>
      </c>
      <c r="D49" t="s">
        <v>27</v>
      </c>
      <c r="E49" t="s">
        <v>151</v>
      </c>
      <c r="F49" t="str">
        <f>VLOOKUP(E49,'Table correspondance'!H$2:I$401,2)</f>
        <v>T-shirt</v>
      </c>
      <c r="G49" s="14">
        <f>VLOOKUP(E49,'Table correspondance'!H$2:L$401,5)</f>
        <v>43435</v>
      </c>
      <c r="H49" s="12">
        <v>3161.45</v>
      </c>
      <c r="I49" t="str">
        <f>IF(C49="CAT_Haut","20%","19%")</f>
        <v>20%</v>
      </c>
      <c r="J49">
        <f t="shared" si="0"/>
        <v>3793.74</v>
      </c>
    </row>
    <row r="50" spans="1:10" x14ac:dyDescent="0.25">
      <c r="A50" t="s">
        <v>8</v>
      </c>
      <c r="B50" t="s">
        <v>443</v>
      </c>
      <c r="C50" t="s">
        <v>409</v>
      </c>
      <c r="D50" t="s">
        <v>27</v>
      </c>
      <c r="E50" t="s">
        <v>152</v>
      </c>
      <c r="F50" t="str">
        <f>VLOOKUP(E50,'Table correspondance'!H$2:I$401,2)</f>
        <v>Débardeur</v>
      </c>
      <c r="G50" s="14">
        <f>VLOOKUP(E50,'Table correspondance'!H$2:L$401,5)</f>
        <v>43374</v>
      </c>
      <c r="H50" s="12">
        <v>2570.1</v>
      </c>
      <c r="I50" t="str">
        <f>IF(C50="CAT_Haut","20%","19%")</f>
        <v>20%</v>
      </c>
      <c r="J50">
        <f t="shared" si="0"/>
        <v>3084.12</v>
      </c>
    </row>
    <row r="51" spans="1:10" x14ac:dyDescent="0.25">
      <c r="A51" t="s">
        <v>8</v>
      </c>
      <c r="B51" t="s">
        <v>455</v>
      </c>
      <c r="C51" t="s">
        <v>409</v>
      </c>
      <c r="D51" t="s">
        <v>65</v>
      </c>
      <c r="E51" t="s">
        <v>155</v>
      </c>
      <c r="F51" t="str">
        <f>VLOOKUP(E51,'Table correspondance'!H$2:I$401,2)</f>
        <v>Pull</v>
      </c>
      <c r="G51" s="14">
        <f>VLOOKUP(E51,'Table correspondance'!H$2:L$401,5)</f>
        <v>43252</v>
      </c>
      <c r="H51" s="12">
        <v>7922.39</v>
      </c>
      <c r="I51" t="str">
        <f>IF(C51="CAT_Haut","20%","19%")</f>
        <v>20%</v>
      </c>
      <c r="J51">
        <f t="shared" si="0"/>
        <v>9506.8680000000004</v>
      </c>
    </row>
    <row r="52" spans="1:10" x14ac:dyDescent="0.25">
      <c r="A52" t="s">
        <v>8</v>
      </c>
      <c r="B52" t="s">
        <v>441</v>
      </c>
      <c r="C52" t="s">
        <v>410</v>
      </c>
      <c r="D52" t="s">
        <v>23</v>
      </c>
      <c r="E52" t="s">
        <v>157</v>
      </c>
      <c r="F52" t="str">
        <f>VLOOKUP(E52,'Table correspondance'!H$2:I$401,2)</f>
        <v>Collant</v>
      </c>
      <c r="G52" s="14">
        <f>VLOOKUP(E52,'Table correspondance'!H$2:L$401,5)</f>
        <v>42948</v>
      </c>
      <c r="H52">
        <v>623.96</v>
      </c>
      <c r="I52" t="str">
        <f>IF(C52="CAT_Haut","20%","19%")</f>
        <v>19%</v>
      </c>
      <c r="J52">
        <f t="shared" si="0"/>
        <v>748.75200000000007</v>
      </c>
    </row>
    <row r="53" spans="1:10" x14ac:dyDescent="0.25">
      <c r="A53" t="s">
        <v>8</v>
      </c>
      <c r="B53" t="s">
        <v>441</v>
      </c>
      <c r="C53" t="s">
        <v>410</v>
      </c>
      <c r="D53" t="s">
        <v>63</v>
      </c>
      <c r="E53" t="s">
        <v>164</v>
      </c>
      <c r="F53" t="str">
        <f>VLOOKUP(E53,'Table correspondance'!H$2:I$401,2)</f>
        <v>Pantacourt</v>
      </c>
      <c r="G53" s="14">
        <f>VLOOKUP(E53,'Table correspondance'!H$2:L$401,5)</f>
        <v>42856</v>
      </c>
      <c r="H53" s="12">
        <v>1644.28</v>
      </c>
      <c r="I53" t="str">
        <f>IF(C53="CAT_Haut","20%","19%")</f>
        <v>19%</v>
      </c>
      <c r="J53">
        <f t="shared" si="0"/>
        <v>1973.136</v>
      </c>
    </row>
    <row r="54" spans="1:10" x14ac:dyDescent="0.25">
      <c r="A54" t="s">
        <v>8</v>
      </c>
      <c r="B54" t="s">
        <v>441</v>
      </c>
      <c r="C54" t="s">
        <v>410</v>
      </c>
      <c r="D54" t="s">
        <v>6</v>
      </c>
      <c r="E54" t="s">
        <v>166</v>
      </c>
      <c r="F54" t="str">
        <f>VLOOKUP(E54,'Table correspondance'!H$2:I$401,2)</f>
        <v>Culotte</v>
      </c>
      <c r="G54" s="14">
        <f>VLOOKUP(E54,'Table correspondance'!H$2:L$401,5)</f>
        <v>43252</v>
      </c>
      <c r="H54" s="12">
        <v>4053.67</v>
      </c>
      <c r="I54" t="str">
        <f>IF(C54="CAT_Haut","20%","19%")</f>
        <v>19%</v>
      </c>
      <c r="J54">
        <f t="shared" si="0"/>
        <v>4864.4039999999995</v>
      </c>
    </row>
    <row r="55" spans="1:10" x14ac:dyDescent="0.25">
      <c r="A55" t="s">
        <v>8</v>
      </c>
      <c r="B55" t="s">
        <v>438</v>
      </c>
      <c r="C55" t="s">
        <v>408</v>
      </c>
      <c r="D55" t="s">
        <v>17</v>
      </c>
      <c r="E55" t="s">
        <v>168</v>
      </c>
      <c r="F55" t="str">
        <f>VLOOKUP(E55,'Table correspondance'!H$2:I$401,2)</f>
        <v>Robe</v>
      </c>
      <c r="G55" s="14">
        <f>VLOOKUP(E55,'Table correspondance'!H$2:L$401,5)</f>
        <v>43070</v>
      </c>
      <c r="H55" s="12">
        <v>1701.91</v>
      </c>
      <c r="I55" t="str">
        <f>IF(C55="CAT_Haut","20%","19%")</f>
        <v>19%</v>
      </c>
      <c r="J55">
        <f t="shared" si="0"/>
        <v>2042.2919999999999</v>
      </c>
    </row>
    <row r="56" spans="1:10" x14ac:dyDescent="0.25">
      <c r="A56" t="s">
        <v>8</v>
      </c>
      <c r="B56" t="s">
        <v>438</v>
      </c>
      <c r="C56" t="s">
        <v>410</v>
      </c>
      <c r="D56" t="s">
        <v>23</v>
      </c>
      <c r="E56" t="s">
        <v>170</v>
      </c>
      <c r="F56" t="str">
        <f>VLOOKUP(E56,'Table correspondance'!H$2:I$401,2)</f>
        <v>Pantacourt</v>
      </c>
      <c r="G56" s="14">
        <f>VLOOKUP(E56,'Table correspondance'!H$2:L$401,5)</f>
        <v>43009</v>
      </c>
      <c r="H56" s="12">
        <v>5540.2</v>
      </c>
      <c r="I56" t="str">
        <f>IF(C56="CAT_Haut","20%","19%")</f>
        <v>19%</v>
      </c>
      <c r="J56">
        <f t="shared" si="0"/>
        <v>6648.24</v>
      </c>
    </row>
    <row r="57" spans="1:10" x14ac:dyDescent="0.25">
      <c r="A57" t="s">
        <v>8</v>
      </c>
      <c r="B57" t="s">
        <v>441</v>
      </c>
      <c r="C57" t="s">
        <v>408</v>
      </c>
      <c r="D57" t="s">
        <v>75</v>
      </c>
      <c r="E57" t="s">
        <v>180</v>
      </c>
      <c r="F57" t="str">
        <f>VLOOKUP(E57,'Table correspondance'!H$2:I$401,2)</f>
        <v>Pyjama</v>
      </c>
      <c r="G57" s="14">
        <f>VLOOKUP(E57,'Table correspondance'!H$2:L$401,5)</f>
        <v>43435</v>
      </c>
      <c r="H57">
        <v>992.28</v>
      </c>
      <c r="I57" t="str">
        <f>IF(C57="CAT_Haut","20%","19%")</f>
        <v>19%</v>
      </c>
      <c r="J57">
        <f t="shared" si="0"/>
        <v>1190.7359999999999</v>
      </c>
    </row>
    <row r="58" spans="1:10" x14ac:dyDescent="0.25">
      <c r="A58" t="s">
        <v>8</v>
      </c>
      <c r="B58" t="s">
        <v>441</v>
      </c>
      <c r="C58" t="s">
        <v>409</v>
      </c>
      <c r="D58" t="s">
        <v>30</v>
      </c>
      <c r="E58" t="s">
        <v>181</v>
      </c>
      <c r="F58" t="str">
        <f>VLOOKUP(E58,'Table correspondance'!H$2:I$401,2)</f>
        <v>Sweatshirt</v>
      </c>
      <c r="G58" s="14">
        <f>VLOOKUP(E58,'Table correspondance'!H$2:L$401,5)</f>
        <v>42767</v>
      </c>
      <c r="H58">
        <v>180.66</v>
      </c>
      <c r="I58" t="str">
        <f>IF(C58="CAT_Haut","20%","19%")</f>
        <v>20%</v>
      </c>
      <c r="J58">
        <f t="shared" si="0"/>
        <v>216.792</v>
      </c>
    </row>
    <row r="59" spans="1:10" x14ac:dyDescent="0.25">
      <c r="A59" t="s">
        <v>8</v>
      </c>
      <c r="B59" t="s">
        <v>435</v>
      </c>
      <c r="C59" t="s">
        <v>409</v>
      </c>
      <c r="D59" t="s">
        <v>30</v>
      </c>
      <c r="E59" t="s">
        <v>183</v>
      </c>
      <c r="F59" t="str">
        <f>VLOOKUP(E59,'Table correspondance'!H$2:I$401,2)</f>
        <v>Chemise</v>
      </c>
      <c r="G59" s="14">
        <f>VLOOKUP(E59,'Table correspondance'!H$2:L$401,5)</f>
        <v>43252</v>
      </c>
      <c r="H59" s="12">
        <v>3001.53</v>
      </c>
      <c r="I59" t="str">
        <f>IF(C59="CAT_Haut","20%","19%")</f>
        <v>20%</v>
      </c>
      <c r="J59">
        <f t="shared" si="0"/>
        <v>3601.8360000000002</v>
      </c>
    </row>
    <row r="60" spans="1:10" x14ac:dyDescent="0.25">
      <c r="A60" t="s">
        <v>8</v>
      </c>
      <c r="B60" t="s">
        <v>430</v>
      </c>
      <c r="C60" t="s">
        <v>409</v>
      </c>
      <c r="D60" t="s">
        <v>23</v>
      </c>
      <c r="E60" t="s">
        <v>184</v>
      </c>
      <c r="F60" t="str">
        <f>VLOOKUP(E60,'Table correspondance'!H$2:I$401,2)</f>
        <v>Soutien gorge</v>
      </c>
      <c r="G60" s="14">
        <f>VLOOKUP(E60,'Table correspondance'!H$2:L$401,5)</f>
        <v>42887</v>
      </c>
      <c r="H60" s="12">
        <v>5389.46</v>
      </c>
      <c r="I60" t="str">
        <f>IF(C60="CAT_Haut","20%","19%")</f>
        <v>20%</v>
      </c>
      <c r="J60">
        <f t="shared" si="0"/>
        <v>6467.3519999999999</v>
      </c>
    </row>
    <row r="61" spans="1:10" x14ac:dyDescent="0.25">
      <c r="A61" t="s">
        <v>8</v>
      </c>
      <c r="B61" t="s">
        <v>459</v>
      </c>
      <c r="C61" t="s">
        <v>410</v>
      </c>
      <c r="D61" t="s">
        <v>27</v>
      </c>
      <c r="E61" t="s">
        <v>107</v>
      </c>
      <c r="F61" t="str">
        <f>VLOOKUP(E61,'Table correspondance'!H$2:I$401,2)</f>
        <v>Chaussette</v>
      </c>
      <c r="G61" s="14">
        <f>VLOOKUP(E61,'Table correspondance'!H$2:L$401,5)</f>
        <v>43282</v>
      </c>
      <c r="H61" s="12">
        <v>3298.66</v>
      </c>
      <c r="I61" t="str">
        <f>IF(C61="CAT_Haut","20%","19%")</f>
        <v>19%</v>
      </c>
      <c r="J61">
        <f t="shared" si="0"/>
        <v>3958.3919999999998</v>
      </c>
    </row>
    <row r="62" spans="1:10" x14ac:dyDescent="0.25">
      <c r="A62" t="s">
        <v>8</v>
      </c>
      <c r="B62" t="s">
        <v>451</v>
      </c>
      <c r="C62" t="s">
        <v>408</v>
      </c>
      <c r="D62" t="s">
        <v>20</v>
      </c>
      <c r="E62" t="s">
        <v>185</v>
      </c>
      <c r="F62" t="str">
        <f>VLOOKUP(E62,'Table correspondance'!H$2:I$401,2)</f>
        <v>Robe</v>
      </c>
      <c r="G62" s="14">
        <f>VLOOKUP(E62,'Table correspondance'!H$2:L$401,5)</f>
        <v>42767</v>
      </c>
      <c r="H62" s="12">
        <v>6722.49</v>
      </c>
      <c r="I62" t="str">
        <f>IF(C62="CAT_Haut","20%","19%")</f>
        <v>19%</v>
      </c>
      <c r="J62">
        <f t="shared" si="0"/>
        <v>8066.9879999999994</v>
      </c>
    </row>
    <row r="63" spans="1:10" x14ac:dyDescent="0.25">
      <c r="A63" t="s">
        <v>8</v>
      </c>
      <c r="B63" t="s">
        <v>438</v>
      </c>
      <c r="C63" t="s">
        <v>410</v>
      </c>
      <c r="D63" t="s">
        <v>11</v>
      </c>
      <c r="E63" t="s">
        <v>186</v>
      </c>
      <c r="F63" t="str">
        <f>VLOOKUP(E63,'Table correspondance'!H$2:I$401,2)</f>
        <v>Culotte</v>
      </c>
      <c r="G63" s="14">
        <f>VLOOKUP(E63,'Table correspondance'!H$2:L$401,5)</f>
        <v>43221</v>
      </c>
      <c r="H63" s="12">
        <v>2622.42</v>
      </c>
      <c r="I63" t="str">
        <f>IF(C63="CAT_Haut","20%","19%")</f>
        <v>19%</v>
      </c>
      <c r="J63">
        <f t="shared" si="0"/>
        <v>3146.904</v>
      </c>
    </row>
    <row r="64" spans="1:10" x14ac:dyDescent="0.25">
      <c r="A64" t="s">
        <v>8</v>
      </c>
      <c r="B64" t="s">
        <v>438</v>
      </c>
      <c r="C64" t="s">
        <v>408</v>
      </c>
      <c r="D64" t="s">
        <v>17</v>
      </c>
      <c r="E64" t="s">
        <v>168</v>
      </c>
      <c r="F64" t="str">
        <f>VLOOKUP(E64,'Table correspondance'!H$2:I$401,2)</f>
        <v>Robe</v>
      </c>
      <c r="G64" s="14">
        <f>VLOOKUP(E64,'Table correspondance'!H$2:L$401,5)</f>
        <v>43070</v>
      </c>
      <c r="H64" s="12">
        <v>1701.91</v>
      </c>
      <c r="I64" t="str">
        <f>IF(C64="CAT_Haut","20%","19%")</f>
        <v>19%</v>
      </c>
      <c r="J64">
        <f t="shared" si="0"/>
        <v>2042.2919999999999</v>
      </c>
    </row>
    <row r="65" spans="1:10" x14ac:dyDescent="0.25">
      <c r="A65" t="s">
        <v>8</v>
      </c>
      <c r="B65" t="s">
        <v>455</v>
      </c>
      <c r="C65" t="s">
        <v>409</v>
      </c>
      <c r="D65" t="s">
        <v>48</v>
      </c>
      <c r="E65" t="s">
        <v>188</v>
      </c>
      <c r="F65" t="str">
        <f>VLOOKUP(E65,'Table correspondance'!H$2:I$401,2)</f>
        <v>Pull</v>
      </c>
      <c r="G65" s="14">
        <f>VLOOKUP(E65,'Table correspondance'!H$2:L$401,5)</f>
        <v>43221</v>
      </c>
      <c r="H65" s="12">
        <v>2919.39</v>
      </c>
      <c r="I65" t="str">
        <f>IF(C65="CAT_Haut","20%","19%")</f>
        <v>20%</v>
      </c>
      <c r="J65">
        <f t="shared" si="0"/>
        <v>3503.2679999999996</v>
      </c>
    </row>
    <row r="66" spans="1:10" x14ac:dyDescent="0.25">
      <c r="A66" t="s">
        <v>8</v>
      </c>
      <c r="B66" t="s">
        <v>441</v>
      </c>
      <c r="C66" t="s">
        <v>409</v>
      </c>
      <c r="D66" t="s">
        <v>17</v>
      </c>
      <c r="E66" t="s">
        <v>119</v>
      </c>
      <c r="F66" t="str">
        <f>VLOOKUP(E66,'Table correspondance'!H$2:I$401,2)</f>
        <v>Chemise</v>
      </c>
      <c r="G66" s="14">
        <f>VLOOKUP(E66,'Table correspondance'!H$2:L$401,5)</f>
        <v>42856</v>
      </c>
      <c r="H66" s="12">
        <v>9856.1299999999992</v>
      </c>
      <c r="I66" t="str">
        <f>IF(C66="CAT_Haut","20%","19%")</f>
        <v>20%</v>
      </c>
      <c r="J66">
        <f t="shared" si="0"/>
        <v>11827.355999999998</v>
      </c>
    </row>
    <row r="67" spans="1:10" x14ac:dyDescent="0.25">
      <c r="A67" t="s">
        <v>8</v>
      </c>
      <c r="B67" t="s">
        <v>435</v>
      </c>
      <c r="C67" t="s">
        <v>410</v>
      </c>
      <c r="D67" t="s">
        <v>52</v>
      </c>
      <c r="E67" t="s">
        <v>66</v>
      </c>
      <c r="F67" t="str">
        <f>VLOOKUP(E67,'Table correspondance'!H$2:I$401,2)</f>
        <v>Collant</v>
      </c>
      <c r="G67" s="14">
        <f>VLOOKUP(E67,'Table correspondance'!H$2:L$401,5)</f>
        <v>43313</v>
      </c>
      <c r="H67" s="12">
        <v>7604.35</v>
      </c>
      <c r="I67" t="str">
        <f>IF(C67="CAT_Haut","20%","19%")</f>
        <v>19%</v>
      </c>
      <c r="J67">
        <f t="shared" ref="J67:J130" si="1">H67*(1+20%)</f>
        <v>9125.2199999999993</v>
      </c>
    </row>
    <row r="68" spans="1:10" x14ac:dyDescent="0.25">
      <c r="A68" t="s">
        <v>8</v>
      </c>
      <c r="B68" t="s">
        <v>462</v>
      </c>
      <c r="C68" t="s">
        <v>409</v>
      </c>
      <c r="D68" t="s">
        <v>56</v>
      </c>
      <c r="E68" t="s">
        <v>120</v>
      </c>
      <c r="F68" t="str">
        <f>VLOOKUP(E68,'Table correspondance'!H$2:I$401,2)</f>
        <v>Soutien gorge</v>
      </c>
      <c r="G68" s="14">
        <f>VLOOKUP(E68,'Table correspondance'!H$2:L$401,5)</f>
        <v>43252</v>
      </c>
      <c r="H68" s="12">
        <v>5561.73</v>
      </c>
      <c r="I68" t="str">
        <f>IF(C68="CAT_Haut","20%","19%")</f>
        <v>20%</v>
      </c>
      <c r="J68">
        <f t="shared" si="1"/>
        <v>6674.0759999999991</v>
      </c>
    </row>
    <row r="69" spans="1:10" x14ac:dyDescent="0.25">
      <c r="A69" t="s">
        <v>8</v>
      </c>
      <c r="B69" t="s">
        <v>459</v>
      </c>
      <c r="C69" t="s">
        <v>410</v>
      </c>
      <c r="D69" t="s">
        <v>63</v>
      </c>
      <c r="E69" t="s">
        <v>191</v>
      </c>
      <c r="F69" t="str">
        <f>VLOOKUP(E69,'Table correspondance'!H$2:I$401,2)</f>
        <v>Culotte</v>
      </c>
      <c r="G69" s="14">
        <f>VLOOKUP(E69,'Table correspondance'!H$2:L$401,5)</f>
        <v>43405</v>
      </c>
      <c r="H69" s="12">
        <v>4590.9799999999996</v>
      </c>
      <c r="I69" t="str">
        <f>IF(C69="CAT_Haut","20%","19%")</f>
        <v>19%</v>
      </c>
      <c r="J69">
        <f t="shared" si="1"/>
        <v>5509.1759999999995</v>
      </c>
    </row>
    <row r="70" spans="1:10" x14ac:dyDescent="0.25">
      <c r="A70" t="s">
        <v>8</v>
      </c>
      <c r="B70" t="s">
        <v>462</v>
      </c>
      <c r="C70" t="s">
        <v>408</v>
      </c>
      <c r="D70" t="s">
        <v>30</v>
      </c>
      <c r="E70" t="s">
        <v>202</v>
      </c>
      <c r="F70" t="str">
        <f>VLOOKUP(E70,'Table correspondance'!H$2:I$401,2)</f>
        <v>Pyjama</v>
      </c>
      <c r="G70" s="14">
        <f>VLOOKUP(E70,'Table correspondance'!H$2:L$401,5)</f>
        <v>43405</v>
      </c>
      <c r="H70" s="12">
        <v>1700.77</v>
      </c>
      <c r="I70" t="str">
        <f>IF(C70="CAT_Haut","20%","19%")</f>
        <v>19%</v>
      </c>
      <c r="J70">
        <f t="shared" si="1"/>
        <v>2040.924</v>
      </c>
    </row>
    <row r="71" spans="1:10" x14ac:dyDescent="0.25">
      <c r="A71" t="s">
        <v>8</v>
      </c>
      <c r="B71" t="s">
        <v>438</v>
      </c>
      <c r="C71" t="s">
        <v>408</v>
      </c>
      <c r="D71" t="s">
        <v>30</v>
      </c>
      <c r="E71" t="s">
        <v>140</v>
      </c>
      <c r="F71" t="str">
        <f>VLOOKUP(E71,'Table correspondance'!H$2:I$401,2)</f>
        <v>Robe</v>
      </c>
      <c r="G71" s="14">
        <f>VLOOKUP(E71,'Table correspondance'!H$2:L$401,5)</f>
        <v>43160</v>
      </c>
      <c r="H71" s="12">
        <v>5673.36</v>
      </c>
      <c r="I71" t="str">
        <f>IF(C71="CAT_Haut","20%","19%")</f>
        <v>19%</v>
      </c>
      <c r="J71">
        <f t="shared" si="1"/>
        <v>6808.0319999999992</v>
      </c>
    </row>
    <row r="72" spans="1:10" x14ac:dyDescent="0.25">
      <c r="A72" t="s">
        <v>8</v>
      </c>
      <c r="B72" t="s">
        <v>462</v>
      </c>
      <c r="C72" t="s">
        <v>408</v>
      </c>
      <c r="D72" t="s">
        <v>52</v>
      </c>
      <c r="E72" t="s">
        <v>200</v>
      </c>
      <c r="F72" t="str">
        <f>VLOOKUP(E72,'Table correspondance'!H$2:I$401,2)</f>
        <v>Robe</v>
      </c>
      <c r="G72" s="14">
        <f>VLOOKUP(E72,'Table correspondance'!H$2:L$401,5)</f>
        <v>43132</v>
      </c>
      <c r="H72" s="12">
        <v>3443.37</v>
      </c>
      <c r="I72" t="str">
        <f>IF(C72="CAT_Haut","20%","19%")</f>
        <v>19%</v>
      </c>
      <c r="J72">
        <f t="shared" si="1"/>
        <v>4132.0439999999999</v>
      </c>
    </row>
    <row r="73" spans="1:10" x14ac:dyDescent="0.25">
      <c r="A73" t="s">
        <v>8</v>
      </c>
      <c r="B73" t="s">
        <v>435</v>
      </c>
      <c r="C73" t="s">
        <v>408</v>
      </c>
      <c r="D73" t="s">
        <v>75</v>
      </c>
      <c r="E73" t="s">
        <v>214</v>
      </c>
      <c r="F73" t="str">
        <f>VLOOKUP(E73,'Table correspondance'!H$2:I$401,2)</f>
        <v>Robe</v>
      </c>
      <c r="G73" s="14">
        <f>VLOOKUP(E73,'Table correspondance'!H$2:L$401,5)</f>
        <v>42795</v>
      </c>
      <c r="H73" s="12">
        <v>7652.64</v>
      </c>
      <c r="I73" t="str">
        <f>IF(C73="CAT_Haut","20%","19%")</f>
        <v>19%</v>
      </c>
      <c r="J73">
        <f t="shared" si="1"/>
        <v>9183.1679999999997</v>
      </c>
    </row>
    <row r="74" spans="1:10" x14ac:dyDescent="0.25">
      <c r="A74" t="s">
        <v>8</v>
      </c>
      <c r="B74" t="s">
        <v>443</v>
      </c>
      <c r="C74" t="s">
        <v>409</v>
      </c>
      <c r="D74" t="s">
        <v>73</v>
      </c>
      <c r="E74" t="s">
        <v>215</v>
      </c>
      <c r="F74" t="str">
        <f>VLOOKUP(E74,'Table correspondance'!H$2:I$401,2)</f>
        <v>Sweatshirt</v>
      </c>
      <c r="G74" s="14">
        <f>VLOOKUP(E74,'Table correspondance'!H$2:L$401,5)</f>
        <v>43374</v>
      </c>
      <c r="H74" s="12">
        <v>2046.6</v>
      </c>
      <c r="I74" t="str">
        <f>IF(C74="CAT_Haut","20%","19%")</f>
        <v>20%</v>
      </c>
      <c r="J74">
        <f t="shared" si="1"/>
        <v>2455.9199999999996</v>
      </c>
    </row>
    <row r="75" spans="1:10" x14ac:dyDescent="0.25">
      <c r="A75" t="s">
        <v>8</v>
      </c>
      <c r="B75" t="s">
        <v>459</v>
      </c>
      <c r="C75" t="s">
        <v>409</v>
      </c>
      <c r="D75" t="s">
        <v>40</v>
      </c>
      <c r="E75" t="s">
        <v>37</v>
      </c>
      <c r="F75" t="str">
        <f>VLOOKUP(E75,'Table correspondance'!H$2:I$401,2)</f>
        <v>T-shirt</v>
      </c>
      <c r="G75" s="14">
        <f>VLOOKUP(E75,'Table correspondance'!H$2:L$401,5)</f>
        <v>43405</v>
      </c>
      <c r="H75" s="12">
        <v>2552.7399999999998</v>
      </c>
      <c r="I75" t="str">
        <f>IF(C75="CAT_Haut","20%","19%")</f>
        <v>20%</v>
      </c>
      <c r="J75">
        <f t="shared" si="1"/>
        <v>3063.2879999999996</v>
      </c>
    </row>
    <row r="76" spans="1:10" x14ac:dyDescent="0.25">
      <c r="A76" t="s">
        <v>8</v>
      </c>
      <c r="B76" t="s">
        <v>462</v>
      </c>
      <c r="C76" t="s">
        <v>409</v>
      </c>
      <c r="D76" t="s">
        <v>17</v>
      </c>
      <c r="E76" t="s">
        <v>217</v>
      </c>
      <c r="F76" t="str">
        <f>VLOOKUP(E76,'Table correspondance'!H$2:I$401,2)</f>
        <v>Débardeur</v>
      </c>
      <c r="G76" s="14">
        <f>VLOOKUP(E76,'Table correspondance'!H$2:L$401,5)</f>
        <v>43040</v>
      </c>
      <c r="H76" s="12">
        <v>9139.33</v>
      </c>
      <c r="I76" t="str">
        <f>IF(C76="CAT_Haut","20%","19%")</f>
        <v>20%</v>
      </c>
      <c r="J76">
        <f t="shared" si="1"/>
        <v>10967.196</v>
      </c>
    </row>
    <row r="77" spans="1:10" x14ac:dyDescent="0.25">
      <c r="A77" t="s">
        <v>8</v>
      </c>
      <c r="B77" t="s">
        <v>435</v>
      </c>
      <c r="C77" t="s">
        <v>408</v>
      </c>
      <c r="D77" t="s">
        <v>75</v>
      </c>
      <c r="E77" t="s">
        <v>214</v>
      </c>
      <c r="F77" t="str">
        <f>VLOOKUP(E77,'Table correspondance'!H$2:I$401,2)</f>
        <v>Robe</v>
      </c>
      <c r="G77" s="14">
        <f>VLOOKUP(E77,'Table correspondance'!H$2:L$401,5)</f>
        <v>42795</v>
      </c>
      <c r="H77" s="12">
        <v>7652.64</v>
      </c>
      <c r="I77" t="str">
        <f>IF(C77="CAT_Haut","20%","19%")</f>
        <v>19%</v>
      </c>
      <c r="J77">
        <f t="shared" si="1"/>
        <v>9183.1679999999997</v>
      </c>
    </row>
    <row r="78" spans="1:10" x14ac:dyDescent="0.25">
      <c r="A78" t="s">
        <v>8</v>
      </c>
      <c r="B78" t="s">
        <v>447</v>
      </c>
      <c r="C78" t="s">
        <v>409</v>
      </c>
      <c r="D78" t="s">
        <v>25</v>
      </c>
      <c r="E78" t="s">
        <v>35</v>
      </c>
      <c r="F78" t="str">
        <f>VLOOKUP(E78,'Table correspondance'!H$2:I$401,2)</f>
        <v>Pull</v>
      </c>
      <c r="G78" s="14">
        <f>VLOOKUP(E78,'Table correspondance'!H$2:L$401,5)</f>
        <v>42856</v>
      </c>
      <c r="H78" s="12">
        <v>7137.24</v>
      </c>
      <c r="I78" t="str">
        <f>IF(C78="CAT_Haut","20%","19%")</f>
        <v>20%</v>
      </c>
      <c r="J78">
        <f t="shared" si="1"/>
        <v>8564.6880000000001</v>
      </c>
    </row>
    <row r="79" spans="1:10" x14ac:dyDescent="0.25">
      <c r="A79" t="s">
        <v>8</v>
      </c>
      <c r="B79" t="s">
        <v>438</v>
      </c>
      <c r="C79" t="s">
        <v>410</v>
      </c>
      <c r="D79" t="s">
        <v>9</v>
      </c>
      <c r="E79" t="s">
        <v>221</v>
      </c>
      <c r="F79" t="str">
        <f>VLOOKUP(E79,'Table correspondance'!H$2:I$401,2)</f>
        <v>Jupe</v>
      </c>
      <c r="G79" s="14">
        <f>VLOOKUP(E79,'Table correspondance'!H$2:L$401,5)</f>
        <v>43191</v>
      </c>
      <c r="H79" s="12">
        <v>2468.46</v>
      </c>
      <c r="I79" t="str">
        <f>IF(C79="CAT_Haut","20%","19%")</f>
        <v>19%</v>
      </c>
      <c r="J79">
        <f t="shared" si="1"/>
        <v>2962.152</v>
      </c>
    </row>
    <row r="80" spans="1:10" x14ac:dyDescent="0.25">
      <c r="A80" t="s">
        <v>8</v>
      </c>
      <c r="B80" t="s">
        <v>462</v>
      </c>
      <c r="C80" t="s">
        <v>410</v>
      </c>
      <c r="D80" t="s">
        <v>54</v>
      </c>
      <c r="E80" t="s">
        <v>80</v>
      </c>
      <c r="F80" t="str">
        <f>VLOOKUP(E80,'Table correspondance'!H$2:I$401,2)</f>
        <v>Jupe</v>
      </c>
      <c r="G80" s="14">
        <f>VLOOKUP(E80,'Table correspondance'!H$2:L$401,5)</f>
        <v>43435</v>
      </c>
      <c r="H80" s="12">
        <v>7881.34</v>
      </c>
      <c r="I80" t="str">
        <f>IF(C80="CAT_Haut","20%","19%")</f>
        <v>19%</v>
      </c>
      <c r="J80">
        <f t="shared" si="1"/>
        <v>9457.6080000000002</v>
      </c>
    </row>
    <row r="81" spans="1:10" x14ac:dyDescent="0.25">
      <c r="A81" t="s">
        <v>8</v>
      </c>
      <c r="B81" t="s">
        <v>430</v>
      </c>
      <c r="C81" t="s">
        <v>410</v>
      </c>
      <c r="D81" t="s">
        <v>4</v>
      </c>
      <c r="E81" t="s">
        <v>104</v>
      </c>
      <c r="F81" t="str">
        <f>VLOOKUP(E81,'Table correspondance'!H$2:I$401,2)</f>
        <v>Pantacourt</v>
      </c>
      <c r="G81" s="14">
        <f>VLOOKUP(E81,'Table correspondance'!H$2:L$401,5)</f>
        <v>43344</v>
      </c>
      <c r="H81" s="12">
        <v>3882.24</v>
      </c>
      <c r="I81" t="str">
        <f>IF(C81="CAT_Haut","20%","19%")</f>
        <v>19%</v>
      </c>
      <c r="J81">
        <f t="shared" si="1"/>
        <v>4658.6879999999992</v>
      </c>
    </row>
    <row r="82" spans="1:10" x14ac:dyDescent="0.25">
      <c r="A82" t="s">
        <v>8</v>
      </c>
      <c r="B82" t="s">
        <v>422</v>
      </c>
      <c r="C82" t="s">
        <v>410</v>
      </c>
      <c r="D82" t="s">
        <v>75</v>
      </c>
      <c r="E82" t="s">
        <v>224</v>
      </c>
      <c r="F82" t="str">
        <f>VLOOKUP(E82,'Table correspondance'!H$2:I$401,2)</f>
        <v>Chaussette</v>
      </c>
      <c r="G82" s="14">
        <f>VLOOKUP(E82,'Table correspondance'!H$2:L$401,5)</f>
        <v>42979</v>
      </c>
      <c r="H82" s="12">
        <v>6816.32</v>
      </c>
      <c r="I82" t="str">
        <f>IF(C82="CAT_Haut","20%","19%")</f>
        <v>19%</v>
      </c>
      <c r="J82">
        <f t="shared" si="1"/>
        <v>8179.5839999999989</v>
      </c>
    </row>
    <row r="83" spans="1:10" x14ac:dyDescent="0.25">
      <c r="A83" t="s">
        <v>8</v>
      </c>
      <c r="B83" t="s">
        <v>443</v>
      </c>
      <c r="C83" t="s">
        <v>409</v>
      </c>
      <c r="D83" t="s">
        <v>65</v>
      </c>
      <c r="E83" t="s">
        <v>226</v>
      </c>
      <c r="F83" t="str">
        <f>VLOOKUP(E83,'Table correspondance'!H$2:I$401,2)</f>
        <v>Soutien gorge</v>
      </c>
      <c r="G83" s="14">
        <f>VLOOKUP(E83,'Table correspondance'!H$2:L$401,5)</f>
        <v>43405</v>
      </c>
      <c r="H83">
        <v>349.61</v>
      </c>
      <c r="I83" t="str">
        <f>IF(C83="CAT_Haut","20%","19%")</f>
        <v>20%</v>
      </c>
      <c r="J83">
        <f t="shared" si="1"/>
        <v>419.53199999999998</v>
      </c>
    </row>
    <row r="84" spans="1:10" x14ac:dyDescent="0.25">
      <c r="A84" t="s">
        <v>8</v>
      </c>
      <c r="B84" t="s">
        <v>455</v>
      </c>
      <c r="C84" t="s">
        <v>410</v>
      </c>
      <c r="D84" t="s">
        <v>65</v>
      </c>
      <c r="E84" t="s">
        <v>161</v>
      </c>
      <c r="F84" t="str">
        <f>VLOOKUP(E84,'Table correspondance'!H$2:I$401,2)</f>
        <v>Pantalon</v>
      </c>
      <c r="G84" s="14">
        <f>VLOOKUP(E84,'Table correspondance'!H$2:L$401,5)</f>
        <v>43344</v>
      </c>
      <c r="H84" s="12">
        <v>7251.81</v>
      </c>
      <c r="I84" t="str">
        <f>IF(C84="CAT_Haut","20%","19%")</f>
        <v>19%</v>
      </c>
      <c r="J84">
        <f t="shared" si="1"/>
        <v>8702.1720000000005</v>
      </c>
    </row>
    <row r="85" spans="1:10" x14ac:dyDescent="0.25">
      <c r="A85" t="s">
        <v>8</v>
      </c>
      <c r="B85" t="s">
        <v>447</v>
      </c>
      <c r="C85" t="s">
        <v>410</v>
      </c>
      <c r="D85" t="s">
        <v>42</v>
      </c>
      <c r="E85" t="s">
        <v>227</v>
      </c>
      <c r="F85" t="str">
        <f>VLOOKUP(E85,'Table correspondance'!H$2:I$401,2)</f>
        <v>Culotte</v>
      </c>
      <c r="G85" s="14">
        <f>VLOOKUP(E85,'Table correspondance'!H$2:L$401,5)</f>
        <v>43191</v>
      </c>
      <c r="H85" s="12">
        <v>9561.5400000000009</v>
      </c>
      <c r="I85" t="str">
        <f>IF(C85="CAT_Haut","20%","19%")</f>
        <v>19%</v>
      </c>
      <c r="J85">
        <f t="shared" si="1"/>
        <v>11473.848</v>
      </c>
    </row>
    <row r="86" spans="1:10" x14ac:dyDescent="0.25">
      <c r="A86" t="s">
        <v>8</v>
      </c>
      <c r="B86" t="s">
        <v>422</v>
      </c>
      <c r="C86" t="s">
        <v>409</v>
      </c>
      <c r="D86" t="s">
        <v>44</v>
      </c>
      <c r="E86" t="s">
        <v>207</v>
      </c>
      <c r="F86" t="str">
        <f>VLOOKUP(E86,'Table correspondance'!H$2:I$401,2)</f>
        <v>Soutien gorge</v>
      </c>
      <c r="G86" s="14">
        <f>VLOOKUP(E86,'Table correspondance'!H$2:L$401,5)</f>
        <v>43313</v>
      </c>
      <c r="H86">
        <v>130.51</v>
      </c>
      <c r="I86" t="str">
        <f>IF(C86="CAT_Haut","20%","19%")</f>
        <v>20%</v>
      </c>
      <c r="J86">
        <f t="shared" si="1"/>
        <v>156.61199999999999</v>
      </c>
    </row>
    <row r="87" spans="1:10" x14ac:dyDescent="0.25">
      <c r="A87" t="s">
        <v>8</v>
      </c>
      <c r="B87" t="s">
        <v>451</v>
      </c>
      <c r="C87" t="s">
        <v>409</v>
      </c>
      <c r="D87" t="s">
        <v>63</v>
      </c>
      <c r="E87" t="s">
        <v>231</v>
      </c>
      <c r="F87" t="str">
        <f>VLOOKUP(E87,'Table correspondance'!H$2:I$401,2)</f>
        <v>Soutien gorge</v>
      </c>
      <c r="G87" s="14">
        <f>VLOOKUP(E87,'Table correspondance'!H$2:L$401,5)</f>
        <v>43252</v>
      </c>
      <c r="H87" s="12">
        <v>6712.72</v>
      </c>
      <c r="I87" t="str">
        <f>IF(C87="CAT_Haut","20%","19%")</f>
        <v>20%</v>
      </c>
      <c r="J87">
        <f t="shared" si="1"/>
        <v>8055.2640000000001</v>
      </c>
    </row>
    <row r="88" spans="1:10" x14ac:dyDescent="0.25">
      <c r="A88" t="s">
        <v>8</v>
      </c>
      <c r="B88" t="s">
        <v>422</v>
      </c>
      <c r="C88" t="s">
        <v>410</v>
      </c>
      <c r="D88" t="s">
        <v>75</v>
      </c>
      <c r="E88" t="s">
        <v>141</v>
      </c>
      <c r="F88" t="str">
        <f>VLOOKUP(E88,'Table correspondance'!H$2:I$401,2)</f>
        <v>Pantacourt</v>
      </c>
      <c r="G88" s="14">
        <f>VLOOKUP(E88,'Table correspondance'!H$2:L$401,5)</f>
        <v>43252</v>
      </c>
      <c r="H88">
        <v>264.73</v>
      </c>
      <c r="I88" t="str">
        <f>IF(C88="CAT_Haut","20%","19%")</f>
        <v>19%</v>
      </c>
      <c r="J88">
        <f t="shared" si="1"/>
        <v>317.67599999999999</v>
      </c>
    </row>
    <row r="89" spans="1:10" x14ac:dyDescent="0.25">
      <c r="A89" t="s">
        <v>8</v>
      </c>
      <c r="B89" t="s">
        <v>438</v>
      </c>
      <c r="C89" t="s">
        <v>409</v>
      </c>
      <c r="D89" t="s">
        <v>13</v>
      </c>
      <c r="E89" t="s">
        <v>153</v>
      </c>
      <c r="F89" t="str">
        <f>VLOOKUP(E89,'Table correspondance'!H$2:I$401,2)</f>
        <v>T-shirt</v>
      </c>
      <c r="G89" s="14">
        <f>VLOOKUP(E89,'Table correspondance'!H$2:L$401,5)</f>
        <v>42917</v>
      </c>
      <c r="H89">
        <v>73.290000000000006</v>
      </c>
      <c r="I89" t="str">
        <f>IF(C89="CAT_Haut","20%","19%")</f>
        <v>20%</v>
      </c>
      <c r="J89">
        <f t="shared" si="1"/>
        <v>87.948000000000008</v>
      </c>
    </row>
    <row r="90" spans="1:10" x14ac:dyDescent="0.25">
      <c r="A90" t="s">
        <v>8</v>
      </c>
      <c r="B90" t="s">
        <v>462</v>
      </c>
      <c r="C90" t="s">
        <v>410</v>
      </c>
      <c r="D90" t="s">
        <v>54</v>
      </c>
      <c r="E90" t="s">
        <v>80</v>
      </c>
      <c r="F90" t="str">
        <f>VLOOKUP(E90,'Table correspondance'!H$2:I$401,2)</f>
        <v>Jupe</v>
      </c>
      <c r="G90" s="14">
        <f>VLOOKUP(E90,'Table correspondance'!H$2:L$401,5)</f>
        <v>43435</v>
      </c>
      <c r="H90" s="12">
        <v>7881.34</v>
      </c>
      <c r="I90" t="str">
        <f>IF(C90="CAT_Haut","20%","19%")</f>
        <v>19%</v>
      </c>
      <c r="J90">
        <f t="shared" si="1"/>
        <v>9457.6080000000002</v>
      </c>
    </row>
    <row r="91" spans="1:10" x14ac:dyDescent="0.25">
      <c r="A91" t="s">
        <v>8</v>
      </c>
      <c r="B91" t="s">
        <v>430</v>
      </c>
      <c r="C91" t="s">
        <v>408</v>
      </c>
      <c r="D91" t="s">
        <v>20</v>
      </c>
      <c r="E91" t="s">
        <v>94</v>
      </c>
      <c r="F91" t="str">
        <f>VLOOKUP(E91,'Table correspondance'!H$2:I$401,2)</f>
        <v>Robe</v>
      </c>
      <c r="G91" s="14">
        <f>VLOOKUP(E91,'Table correspondance'!H$2:L$401,5)</f>
        <v>42736</v>
      </c>
      <c r="H91" s="12">
        <v>2248.66</v>
      </c>
      <c r="I91" t="str">
        <f>IF(C91="CAT_Haut","20%","19%")</f>
        <v>19%</v>
      </c>
      <c r="J91">
        <f t="shared" si="1"/>
        <v>2698.3919999999998</v>
      </c>
    </row>
    <row r="92" spans="1:10" x14ac:dyDescent="0.25">
      <c r="A92" t="s">
        <v>8</v>
      </c>
      <c r="B92" t="s">
        <v>430</v>
      </c>
      <c r="C92" t="s">
        <v>408</v>
      </c>
      <c r="D92" t="s">
        <v>4</v>
      </c>
      <c r="E92" t="s">
        <v>200</v>
      </c>
      <c r="F92" t="str">
        <f>VLOOKUP(E92,'Table correspondance'!H$2:I$401,2)</f>
        <v>Robe</v>
      </c>
      <c r="G92" s="14">
        <f>VLOOKUP(E92,'Table correspondance'!H$2:L$401,5)</f>
        <v>43132</v>
      </c>
      <c r="H92" s="12">
        <v>9351.11</v>
      </c>
      <c r="I92" t="str">
        <f>IF(C92="CAT_Haut","20%","19%")</f>
        <v>19%</v>
      </c>
      <c r="J92">
        <f t="shared" si="1"/>
        <v>11221.332</v>
      </c>
    </row>
    <row r="93" spans="1:10" x14ac:dyDescent="0.25">
      <c r="A93" t="s">
        <v>8</v>
      </c>
      <c r="B93" t="s">
        <v>459</v>
      </c>
      <c r="C93" t="s">
        <v>409</v>
      </c>
      <c r="D93" t="s">
        <v>75</v>
      </c>
      <c r="E93" t="s">
        <v>204</v>
      </c>
      <c r="F93" t="str">
        <f>VLOOKUP(E93,'Table correspondance'!H$2:I$401,2)</f>
        <v>Débardeur</v>
      </c>
      <c r="G93" s="14">
        <f>VLOOKUP(E93,'Table correspondance'!H$2:L$401,5)</f>
        <v>42948</v>
      </c>
      <c r="H93" s="12">
        <v>4034.78</v>
      </c>
      <c r="I93" t="str">
        <f>IF(C93="CAT_Haut","20%","19%")</f>
        <v>20%</v>
      </c>
      <c r="J93">
        <f t="shared" si="1"/>
        <v>4841.7359999999999</v>
      </c>
    </row>
    <row r="94" spans="1:10" x14ac:dyDescent="0.25">
      <c r="A94" t="s">
        <v>8</v>
      </c>
      <c r="B94" t="s">
        <v>447</v>
      </c>
      <c r="C94" t="s">
        <v>410</v>
      </c>
      <c r="D94" t="s">
        <v>56</v>
      </c>
      <c r="E94" t="s">
        <v>64</v>
      </c>
      <c r="F94" t="str">
        <f>VLOOKUP(E94,'Table correspondance'!H$2:I$401,2)</f>
        <v>Culotte</v>
      </c>
      <c r="G94" s="14">
        <f>VLOOKUP(E94,'Table correspondance'!H$2:L$401,5)</f>
        <v>42826</v>
      </c>
      <c r="H94" s="12">
        <v>6086.71</v>
      </c>
      <c r="I94" t="str">
        <f>IF(C94="CAT_Haut","20%","19%")</f>
        <v>19%</v>
      </c>
      <c r="J94">
        <f t="shared" si="1"/>
        <v>7304.0519999999997</v>
      </c>
    </row>
    <row r="95" spans="1:10" x14ac:dyDescent="0.25">
      <c r="A95" t="s">
        <v>8</v>
      </c>
      <c r="B95" t="s">
        <v>451</v>
      </c>
      <c r="C95" t="s">
        <v>409</v>
      </c>
      <c r="D95" t="s">
        <v>17</v>
      </c>
      <c r="E95" t="s">
        <v>241</v>
      </c>
      <c r="F95" t="str">
        <f>VLOOKUP(E95,'Table correspondance'!H$2:I$401,2)</f>
        <v>Chemisier</v>
      </c>
      <c r="G95" s="14">
        <f>VLOOKUP(E95,'Table correspondance'!H$2:L$401,5)</f>
        <v>43435</v>
      </c>
      <c r="H95" s="12">
        <v>5128.47</v>
      </c>
      <c r="I95" t="str">
        <f>IF(C95="CAT_Haut","20%","19%")</f>
        <v>20%</v>
      </c>
      <c r="J95">
        <f t="shared" si="1"/>
        <v>6154.1639999999998</v>
      </c>
    </row>
    <row r="96" spans="1:10" x14ac:dyDescent="0.25">
      <c r="A96" t="s">
        <v>8</v>
      </c>
      <c r="B96" t="s">
        <v>443</v>
      </c>
      <c r="C96" t="s">
        <v>409</v>
      </c>
      <c r="D96" t="s">
        <v>4</v>
      </c>
      <c r="E96" t="s">
        <v>244</v>
      </c>
      <c r="F96" t="str">
        <f>VLOOKUP(E96,'Table correspondance'!H$2:I$401,2)</f>
        <v>Débardeur</v>
      </c>
      <c r="G96" s="14">
        <f>VLOOKUP(E96,'Table correspondance'!H$2:L$401,5)</f>
        <v>42856</v>
      </c>
      <c r="H96" s="12">
        <v>2793.12</v>
      </c>
      <c r="I96" t="str">
        <f>IF(C96="CAT_Haut","20%","19%")</f>
        <v>20%</v>
      </c>
      <c r="J96">
        <f t="shared" si="1"/>
        <v>3351.7439999999997</v>
      </c>
    </row>
    <row r="97" spans="1:10" x14ac:dyDescent="0.25">
      <c r="A97" t="s">
        <v>8</v>
      </c>
      <c r="B97" t="s">
        <v>447</v>
      </c>
      <c r="C97" t="s">
        <v>410</v>
      </c>
      <c r="D97" t="s">
        <v>42</v>
      </c>
      <c r="E97" t="s">
        <v>242</v>
      </c>
      <c r="F97" t="str">
        <f>VLOOKUP(E97,'Table correspondance'!H$2:I$401,2)</f>
        <v>Jupe</v>
      </c>
      <c r="G97" s="14">
        <f>VLOOKUP(E97,'Table correspondance'!H$2:L$401,5)</f>
        <v>42948</v>
      </c>
      <c r="H97" s="12">
        <v>9609.74</v>
      </c>
      <c r="I97" t="str">
        <f>IF(C97="CAT_Haut","20%","19%")</f>
        <v>19%</v>
      </c>
      <c r="J97">
        <f t="shared" si="1"/>
        <v>11531.688</v>
      </c>
    </row>
    <row r="98" spans="1:10" x14ac:dyDescent="0.25">
      <c r="A98" t="s">
        <v>8</v>
      </c>
      <c r="B98" t="s">
        <v>438</v>
      </c>
      <c r="C98" t="s">
        <v>409</v>
      </c>
      <c r="D98" t="s">
        <v>9</v>
      </c>
      <c r="E98" t="s">
        <v>248</v>
      </c>
      <c r="F98" t="str">
        <f>VLOOKUP(E98,'Table correspondance'!H$2:I$401,2)</f>
        <v>T-shirt</v>
      </c>
      <c r="G98" s="14">
        <f>VLOOKUP(E98,'Table correspondance'!H$2:L$401,5)</f>
        <v>43009</v>
      </c>
      <c r="H98" s="12">
        <v>1377.41</v>
      </c>
      <c r="I98" t="str">
        <f>IF(C98="CAT_Haut","20%","19%")</f>
        <v>20%</v>
      </c>
      <c r="J98">
        <f t="shared" si="1"/>
        <v>1652.8920000000001</v>
      </c>
    </row>
    <row r="99" spans="1:10" x14ac:dyDescent="0.25">
      <c r="A99" t="s">
        <v>8</v>
      </c>
      <c r="B99" t="s">
        <v>430</v>
      </c>
      <c r="C99" t="s">
        <v>409</v>
      </c>
      <c r="D99" t="s">
        <v>40</v>
      </c>
      <c r="E99" t="s">
        <v>192</v>
      </c>
      <c r="F99" t="str">
        <f>VLOOKUP(E99,'Table correspondance'!H$2:I$401,2)</f>
        <v>Chemisier</v>
      </c>
      <c r="G99" s="14">
        <f>VLOOKUP(E99,'Table correspondance'!H$2:L$401,5)</f>
        <v>43344</v>
      </c>
      <c r="H99" s="12">
        <v>9199.8799999999992</v>
      </c>
      <c r="I99" t="str">
        <f>IF(C99="CAT_Haut","20%","19%")</f>
        <v>20%</v>
      </c>
      <c r="J99">
        <f t="shared" si="1"/>
        <v>11039.855999999998</v>
      </c>
    </row>
    <row r="100" spans="1:10" x14ac:dyDescent="0.25">
      <c r="A100" t="s">
        <v>8</v>
      </c>
      <c r="B100" t="s">
        <v>441</v>
      </c>
      <c r="C100" t="s">
        <v>409</v>
      </c>
      <c r="D100" t="s">
        <v>56</v>
      </c>
      <c r="E100" t="s">
        <v>139</v>
      </c>
      <c r="F100" t="str">
        <f>VLOOKUP(E100,'Table correspondance'!H$2:I$401,2)</f>
        <v>Débardeur</v>
      </c>
      <c r="G100" s="14">
        <f>VLOOKUP(E100,'Table correspondance'!H$2:L$401,5)</f>
        <v>42856</v>
      </c>
      <c r="H100" s="12">
        <v>1071.3499999999999</v>
      </c>
      <c r="I100" t="str">
        <f>IF(C100="CAT_Haut","20%","19%")</f>
        <v>20%</v>
      </c>
      <c r="J100">
        <f t="shared" si="1"/>
        <v>1285.6199999999999</v>
      </c>
    </row>
    <row r="101" spans="1:10" x14ac:dyDescent="0.25">
      <c r="A101" t="s">
        <v>8</v>
      </c>
      <c r="B101" t="s">
        <v>447</v>
      </c>
      <c r="C101" t="s">
        <v>410</v>
      </c>
      <c r="D101" t="s">
        <v>75</v>
      </c>
      <c r="E101" t="s">
        <v>33</v>
      </c>
      <c r="F101" t="str">
        <f>VLOOKUP(E101,'Table correspondance'!H$2:I$401,2)</f>
        <v>Pantacourt</v>
      </c>
      <c r="G101" s="14">
        <f>VLOOKUP(E101,'Table correspondance'!H$2:L$401,5)</f>
        <v>42736</v>
      </c>
      <c r="H101" s="12">
        <v>6017.46</v>
      </c>
      <c r="I101" t="str">
        <f>IF(C101="CAT_Haut","20%","19%")</f>
        <v>19%</v>
      </c>
      <c r="J101">
        <f t="shared" si="1"/>
        <v>7220.9520000000002</v>
      </c>
    </row>
    <row r="102" spans="1:10" x14ac:dyDescent="0.25">
      <c r="A102" t="s">
        <v>8</v>
      </c>
      <c r="B102" t="s">
        <v>447</v>
      </c>
      <c r="C102" t="s">
        <v>410</v>
      </c>
      <c r="D102" t="s">
        <v>27</v>
      </c>
      <c r="E102" t="s">
        <v>256</v>
      </c>
      <c r="F102" t="str">
        <f>VLOOKUP(E102,'Table correspondance'!H$2:I$401,2)</f>
        <v>Culotte</v>
      </c>
      <c r="G102" s="14">
        <f>VLOOKUP(E102,'Table correspondance'!H$2:L$401,5)</f>
        <v>42917</v>
      </c>
      <c r="H102" s="12">
        <v>3575.98</v>
      </c>
      <c r="I102" t="str">
        <f>IF(C102="CAT_Haut","20%","19%")</f>
        <v>19%</v>
      </c>
      <c r="J102">
        <f t="shared" si="1"/>
        <v>4291.1759999999995</v>
      </c>
    </row>
    <row r="103" spans="1:10" x14ac:dyDescent="0.25">
      <c r="A103" t="s">
        <v>8</v>
      </c>
      <c r="B103" t="s">
        <v>441</v>
      </c>
      <c r="C103" t="s">
        <v>408</v>
      </c>
      <c r="D103" t="s">
        <v>40</v>
      </c>
      <c r="E103" t="s">
        <v>257</v>
      </c>
      <c r="F103" t="str">
        <f>VLOOKUP(E103,'Table correspondance'!H$2:I$401,2)</f>
        <v>Robe</v>
      </c>
      <c r="G103" s="14">
        <f>VLOOKUP(E103,'Table correspondance'!H$2:L$401,5)</f>
        <v>43191</v>
      </c>
      <c r="H103" s="12">
        <v>5919.75</v>
      </c>
      <c r="I103" t="str">
        <f>IF(C103="CAT_Haut","20%","19%")</f>
        <v>19%</v>
      </c>
      <c r="J103">
        <f t="shared" si="1"/>
        <v>7103.7</v>
      </c>
    </row>
    <row r="104" spans="1:10" x14ac:dyDescent="0.25">
      <c r="A104" t="s">
        <v>8</v>
      </c>
      <c r="B104" t="s">
        <v>441</v>
      </c>
      <c r="C104" t="s">
        <v>410</v>
      </c>
      <c r="D104" t="s">
        <v>73</v>
      </c>
      <c r="E104" t="s">
        <v>259</v>
      </c>
      <c r="F104" t="str">
        <f>VLOOKUP(E104,'Table correspondance'!H$2:I$401,2)</f>
        <v>Chaussette</v>
      </c>
      <c r="G104" s="14">
        <f>VLOOKUP(E104,'Table correspondance'!H$2:L$401,5)</f>
        <v>43435</v>
      </c>
      <c r="H104" s="12">
        <v>1004.25</v>
      </c>
      <c r="I104" t="str">
        <f>IF(C104="CAT_Haut","20%","19%")</f>
        <v>19%</v>
      </c>
      <c r="J104">
        <f t="shared" si="1"/>
        <v>1205.0999999999999</v>
      </c>
    </row>
    <row r="105" spans="1:10" x14ac:dyDescent="0.25">
      <c r="A105" t="s">
        <v>8</v>
      </c>
      <c r="B105" t="s">
        <v>447</v>
      </c>
      <c r="C105" t="s">
        <v>408</v>
      </c>
      <c r="D105" t="s">
        <v>48</v>
      </c>
      <c r="E105" t="s">
        <v>94</v>
      </c>
      <c r="F105" t="str">
        <f>VLOOKUP(E105,'Table correspondance'!H$2:I$401,2)</f>
        <v>Robe</v>
      </c>
      <c r="G105" s="14">
        <f>VLOOKUP(E105,'Table correspondance'!H$2:L$401,5)</f>
        <v>42736</v>
      </c>
      <c r="H105" s="12">
        <v>3405.6</v>
      </c>
      <c r="I105" t="str">
        <f>IF(C105="CAT_Haut","20%","19%")</f>
        <v>19%</v>
      </c>
      <c r="J105">
        <f t="shared" si="1"/>
        <v>4086.72</v>
      </c>
    </row>
    <row r="106" spans="1:10" x14ac:dyDescent="0.25">
      <c r="A106" t="s">
        <v>8</v>
      </c>
      <c r="B106" t="s">
        <v>451</v>
      </c>
      <c r="C106" t="s">
        <v>410</v>
      </c>
      <c r="D106" t="s">
        <v>65</v>
      </c>
      <c r="E106" t="s">
        <v>260</v>
      </c>
      <c r="F106" t="str">
        <f>VLOOKUP(E106,'Table correspondance'!H$2:I$401,2)</f>
        <v>Chaussette</v>
      </c>
      <c r="G106" s="14">
        <f>VLOOKUP(E106,'Table correspondance'!H$2:L$401,5)</f>
        <v>43313</v>
      </c>
      <c r="H106" s="12">
        <v>3865.85</v>
      </c>
      <c r="I106" t="str">
        <f>IF(C106="CAT_Haut","20%","19%")</f>
        <v>19%</v>
      </c>
      <c r="J106">
        <f t="shared" si="1"/>
        <v>4639.0199999999995</v>
      </c>
    </row>
    <row r="107" spans="1:10" x14ac:dyDescent="0.25">
      <c r="A107" t="s">
        <v>8</v>
      </c>
      <c r="B107" t="s">
        <v>430</v>
      </c>
      <c r="C107" t="s">
        <v>409</v>
      </c>
      <c r="D107" t="s">
        <v>25</v>
      </c>
      <c r="E107" t="s">
        <v>198</v>
      </c>
      <c r="F107" t="str">
        <f>VLOOKUP(E107,'Table correspondance'!H$2:I$401,2)</f>
        <v>Sweatshirt</v>
      </c>
      <c r="G107" s="14">
        <f>VLOOKUP(E107,'Table correspondance'!H$2:L$401,5)</f>
        <v>42917</v>
      </c>
      <c r="H107" s="12">
        <v>4037.14</v>
      </c>
      <c r="I107" t="str">
        <f>IF(C107="CAT_Haut","20%","19%")</f>
        <v>20%</v>
      </c>
      <c r="J107">
        <f t="shared" si="1"/>
        <v>4844.5679999999993</v>
      </c>
    </row>
    <row r="108" spans="1:10" x14ac:dyDescent="0.25">
      <c r="A108" t="s">
        <v>8</v>
      </c>
      <c r="B108" t="s">
        <v>455</v>
      </c>
      <c r="C108" t="s">
        <v>410</v>
      </c>
      <c r="D108" t="s">
        <v>20</v>
      </c>
      <c r="E108" t="s">
        <v>57</v>
      </c>
      <c r="F108" t="str">
        <f>VLOOKUP(E108,'Table correspondance'!H$2:I$401,2)</f>
        <v>Pantacourt</v>
      </c>
      <c r="G108" s="14">
        <f>VLOOKUP(E108,'Table correspondance'!H$2:L$401,5)</f>
        <v>42736</v>
      </c>
      <c r="H108">
        <v>969.33</v>
      </c>
      <c r="I108" t="str">
        <f>IF(C108="CAT_Haut","20%","19%")</f>
        <v>19%</v>
      </c>
      <c r="J108">
        <f t="shared" si="1"/>
        <v>1163.1959999999999</v>
      </c>
    </row>
    <row r="109" spans="1:10" x14ac:dyDescent="0.25">
      <c r="A109" t="s">
        <v>8</v>
      </c>
      <c r="B109" t="s">
        <v>430</v>
      </c>
      <c r="C109" t="s">
        <v>409</v>
      </c>
      <c r="D109" t="s">
        <v>42</v>
      </c>
      <c r="E109" t="s">
        <v>267</v>
      </c>
      <c r="F109" t="str">
        <f>VLOOKUP(E109,'Table correspondance'!H$2:I$401,2)</f>
        <v>Débardeur</v>
      </c>
      <c r="G109" s="14">
        <f>VLOOKUP(E109,'Table correspondance'!H$2:L$401,5)</f>
        <v>42948</v>
      </c>
      <c r="H109">
        <v>208.61</v>
      </c>
      <c r="I109" t="str">
        <f>IF(C109="CAT_Haut","20%","19%")</f>
        <v>20%</v>
      </c>
      <c r="J109">
        <f t="shared" si="1"/>
        <v>250.33199999999999</v>
      </c>
    </row>
    <row r="110" spans="1:10" x14ac:dyDescent="0.25">
      <c r="A110" t="s">
        <v>8</v>
      </c>
      <c r="B110" t="s">
        <v>447</v>
      </c>
      <c r="C110" t="s">
        <v>410</v>
      </c>
      <c r="D110" t="s">
        <v>75</v>
      </c>
      <c r="E110" t="s">
        <v>33</v>
      </c>
      <c r="F110" t="str">
        <f>VLOOKUP(E110,'Table correspondance'!H$2:I$401,2)</f>
        <v>Pantacourt</v>
      </c>
      <c r="G110" s="14">
        <f>VLOOKUP(E110,'Table correspondance'!H$2:L$401,5)</f>
        <v>42736</v>
      </c>
      <c r="H110" s="12">
        <v>6017.46</v>
      </c>
      <c r="I110" t="str">
        <f>IF(C110="CAT_Haut","20%","19%")</f>
        <v>19%</v>
      </c>
      <c r="J110">
        <f t="shared" si="1"/>
        <v>7220.9520000000002</v>
      </c>
    </row>
    <row r="111" spans="1:10" x14ac:dyDescent="0.25">
      <c r="A111" t="s">
        <v>8</v>
      </c>
      <c r="B111" t="s">
        <v>462</v>
      </c>
      <c r="C111" t="s">
        <v>410</v>
      </c>
      <c r="D111" t="s">
        <v>52</v>
      </c>
      <c r="E111" t="s">
        <v>157</v>
      </c>
      <c r="F111" t="str">
        <f>VLOOKUP(E111,'Table correspondance'!H$2:I$401,2)</f>
        <v>Collant</v>
      </c>
      <c r="G111" s="14">
        <f>VLOOKUP(E111,'Table correspondance'!H$2:L$401,5)</f>
        <v>42948</v>
      </c>
      <c r="H111" s="12">
        <v>4437.3599999999997</v>
      </c>
      <c r="I111" t="str">
        <f>IF(C111="CAT_Haut","20%","19%")</f>
        <v>19%</v>
      </c>
      <c r="J111">
        <f t="shared" si="1"/>
        <v>5324.8319999999994</v>
      </c>
    </row>
    <row r="112" spans="1:10" x14ac:dyDescent="0.25">
      <c r="A112" t="s">
        <v>8</v>
      </c>
      <c r="B112" t="s">
        <v>422</v>
      </c>
      <c r="C112" t="s">
        <v>410</v>
      </c>
      <c r="D112" t="s">
        <v>48</v>
      </c>
      <c r="E112" t="s">
        <v>255</v>
      </c>
      <c r="F112" t="str">
        <f>VLOOKUP(E112,'Table correspondance'!H$2:I$401,2)</f>
        <v>Pantacourt</v>
      </c>
      <c r="G112" s="14">
        <f>VLOOKUP(E112,'Table correspondance'!H$2:L$401,5)</f>
        <v>43252</v>
      </c>
      <c r="H112" s="12">
        <v>3732.24</v>
      </c>
      <c r="I112" t="str">
        <f>IF(C112="CAT_Haut","20%","19%")</f>
        <v>19%</v>
      </c>
      <c r="J112">
        <f t="shared" si="1"/>
        <v>4478.6879999999992</v>
      </c>
    </row>
    <row r="113" spans="1:10" x14ac:dyDescent="0.25">
      <c r="A113" t="s">
        <v>8</v>
      </c>
      <c r="B113" t="s">
        <v>451</v>
      </c>
      <c r="C113" t="s">
        <v>410</v>
      </c>
      <c r="D113" t="s">
        <v>38</v>
      </c>
      <c r="E113" t="s">
        <v>268</v>
      </c>
      <c r="F113" t="str">
        <f>VLOOKUP(E113,'Table correspondance'!H$2:I$401,2)</f>
        <v>Jupe</v>
      </c>
      <c r="G113" s="14">
        <f>VLOOKUP(E113,'Table correspondance'!H$2:L$401,5)</f>
        <v>43344</v>
      </c>
      <c r="H113" s="12">
        <v>8703.2999999999993</v>
      </c>
      <c r="I113" t="str">
        <f>IF(C113="CAT_Haut","20%","19%")</f>
        <v>19%</v>
      </c>
      <c r="J113">
        <f t="shared" si="1"/>
        <v>10443.959999999999</v>
      </c>
    </row>
    <row r="114" spans="1:10" x14ac:dyDescent="0.25">
      <c r="A114" t="s">
        <v>8</v>
      </c>
      <c r="B114" t="s">
        <v>459</v>
      </c>
      <c r="C114" t="s">
        <v>409</v>
      </c>
      <c r="D114" t="s">
        <v>11</v>
      </c>
      <c r="E114" t="s">
        <v>143</v>
      </c>
      <c r="F114" t="str">
        <f>VLOOKUP(E114,'Table correspondance'!H$2:I$401,2)</f>
        <v>Chemise</v>
      </c>
      <c r="G114" s="14">
        <f>VLOOKUP(E114,'Table correspondance'!H$2:L$401,5)</f>
        <v>43101</v>
      </c>
      <c r="H114" s="12">
        <v>5726.86</v>
      </c>
      <c r="I114" t="str">
        <f>IF(C114="CAT_Haut","20%","19%")</f>
        <v>20%</v>
      </c>
      <c r="J114">
        <f t="shared" si="1"/>
        <v>6872.2319999999991</v>
      </c>
    </row>
    <row r="115" spans="1:10" x14ac:dyDescent="0.25">
      <c r="A115" t="s">
        <v>8</v>
      </c>
      <c r="B115" t="s">
        <v>455</v>
      </c>
      <c r="C115" t="s">
        <v>408</v>
      </c>
      <c r="D115" t="s">
        <v>13</v>
      </c>
      <c r="E115" t="s">
        <v>272</v>
      </c>
      <c r="F115" t="str">
        <f>VLOOKUP(E115,'Table correspondance'!H$2:I$401,2)</f>
        <v>Pyjama</v>
      </c>
      <c r="G115" s="14">
        <f>VLOOKUP(E115,'Table correspondance'!H$2:L$401,5)</f>
        <v>43221</v>
      </c>
      <c r="H115" s="12">
        <v>8177.59</v>
      </c>
      <c r="I115" t="str">
        <f>IF(C115="CAT_Haut","20%","19%")</f>
        <v>19%</v>
      </c>
      <c r="J115">
        <f t="shared" si="1"/>
        <v>9813.1080000000002</v>
      </c>
    </row>
    <row r="116" spans="1:10" x14ac:dyDescent="0.25">
      <c r="A116" t="s">
        <v>8</v>
      </c>
      <c r="B116" t="s">
        <v>422</v>
      </c>
      <c r="C116" t="s">
        <v>410</v>
      </c>
      <c r="D116" t="s">
        <v>56</v>
      </c>
      <c r="E116" t="s">
        <v>59</v>
      </c>
      <c r="F116" t="str">
        <f>VLOOKUP(E116,'Table correspondance'!H$2:I$401,2)</f>
        <v>Culotte</v>
      </c>
      <c r="G116" s="14">
        <f>VLOOKUP(E116,'Table correspondance'!H$2:L$401,5)</f>
        <v>42795</v>
      </c>
      <c r="H116">
        <v>464.13</v>
      </c>
      <c r="I116" t="str">
        <f>IF(C116="CAT_Haut","20%","19%")</f>
        <v>19%</v>
      </c>
      <c r="J116">
        <f t="shared" si="1"/>
        <v>556.95600000000002</v>
      </c>
    </row>
    <row r="117" spans="1:10" x14ac:dyDescent="0.25">
      <c r="A117" t="s">
        <v>8</v>
      </c>
      <c r="B117" t="s">
        <v>459</v>
      </c>
      <c r="C117" t="s">
        <v>410</v>
      </c>
      <c r="D117" t="s">
        <v>63</v>
      </c>
      <c r="E117" t="s">
        <v>276</v>
      </c>
      <c r="F117" t="str">
        <f>VLOOKUP(E117,'Table correspondance'!H$2:I$401,2)</f>
        <v>Pantacourt</v>
      </c>
      <c r="G117" s="14">
        <f>VLOOKUP(E117,'Table correspondance'!H$2:L$401,5)</f>
        <v>43070</v>
      </c>
      <c r="H117" s="12">
        <v>7978.53</v>
      </c>
      <c r="I117" t="str">
        <f>IF(C117="CAT_Haut","20%","19%")</f>
        <v>19%</v>
      </c>
      <c r="J117">
        <f t="shared" si="1"/>
        <v>9574.235999999999</v>
      </c>
    </row>
    <row r="118" spans="1:10" x14ac:dyDescent="0.25">
      <c r="A118" t="s">
        <v>8</v>
      </c>
      <c r="B118" t="s">
        <v>430</v>
      </c>
      <c r="C118" t="s">
        <v>409</v>
      </c>
      <c r="D118" t="s">
        <v>4</v>
      </c>
      <c r="E118" t="s">
        <v>81</v>
      </c>
      <c r="F118" t="str">
        <f>VLOOKUP(E118,'Table correspondance'!H$2:I$401,2)</f>
        <v>Sweatshirt</v>
      </c>
      <c r="G118" s="14">
        <f>VLOOKUP(E118,'Table correspondance'!H$2:L$401,5)</f>
        <v>42887</v>
      </c>
      <c r="H118" s="12">
        <v>5951.35</v>
      </c>
      <c r="I118" t="str">
        <f>IF(C118="CAT_Haut","20%","19%")</f>
        <v>20%</v>
      </c>
      <c r="J118">
        <f t="shared" si="1"/>
        <v>7141.62</v>
      </c>
    </row>
    <row r="119" spans="1:10" x14ac:dyDescent="0.25">
      <c r="A119" t="s">
        <v>8</v>
      </c>
      <c r="B119" t="s">
        <v>447</v>
      </c>
      <c r="C119" t="s">
        <v>409</v>
      </c>
      <c r="D119" t="s">
        <v>23</v>
      </c>
      <c r="E119" t="s">
        <v>24</v>
      </c>
      <c r="F119" t="str">
        <f>VLOOKUP(E119,'Table correspondance'!H$2:I$401,2)</f>
        <v>Chemise</v>
      </c>
      <c r="G119" s="14">
        <f>VLOOKUP(E119,'Table correspondance'!H$2:L$401,5)</f>
        <v>42856</v>
      </c>
      <c r="H119">
        <v>321.85000000000002</v>
      </c>
      <c r="I119" t="str">
        <f>IF(C119="CAT_Haut","20%","19%")</f>
        <v>20%</v>
      </c>
      <c r="J119">
        <f t="shared" si="1"/>
        <v>386.22</v>
      </c>
    </row>
    <row r="120" spans="1:10" x14ac:dyDescent="0.25">
      <c r="A120" t="s">
        <v>8</v>
      </c>
      <c r="B120" t="s">
        <v>455</v>
      </c>
      <c r="C120" t="s">
        <v>410</v>
      </c>
      <c r="D120" t="s">
        <v>11</v>
      </c>
      <c r="E120" t="s">
        <v>186</v>
      </c>
      <c r="F120" t="str">
        <f>VLOOKUP(E120,'Table correspondance'!H$2:I$401,2)</f>
        <v>Culotte</v>
      </c>
      <c r="G120" s="14">
        <f>VLOOKUP(E120,'Table correspondance'!H$2:L$401,5)</f>
        <v>43221</v>
      </c>
      <c r="H120" s="12">
        <v>8660.61</v>
      </c>
      <c r="I120" t="str">
        <f>IF(C120="CAT_Haut","20%","19%")</f>
        <v>19%</v>
      </c>
      <c r="J120">
        <f t="shared" si="1"/>
        <v>10392.732</v>
      </c>
    </row>
    <row r="121" spans="1:10" x14ac:dyDescent="0.25">
      <c r="A121" t="s">
        <v>8</v>
      </c>
      <c r="B121" t="s">
        <v>435</v>
      </c>
      <c r="C121" t="s">
        <v>410</v>
      </c>
      <c r="D121" t="s">
        <v>15</v>
      </c>
      <c r="E121" t="s">
        <v>194</v>
      </c>
      <c r="F121" t="str">
        <f>VLOOKUP(E121,'Table correspondance'!H$2:I$401,2)</f>
        <v>Pantacourt</v>
      </c>
      <c r="G121" s="14">
        <f>VLOOKUP(E121,'Table correspondance'!H$2:L$401,5)</f>
        <v>43313</v>
      </c>
      <c r="H121">
        <v>415.33</v>
      </c>
      <c r="I121" t="str">
        <f>IF(C121="CAT_Haut","20%","19%")</f>
        <v>19%</v>
      </c>
      <c r="J121">
        <f t="shared" si="1"/>
        <v>498.39599999999996</v>
      </c>
    </row>
    <row r="122" spans="1:10" x14ac:dyDescent="0.25">
      <c r="A122" t="s">
        <v>8</v>
      </c>
      <c r="B122" t="s">
        <v>459</v>
      </c>
      <c r="C122" t="s">
        <v>410</v>
      </c>
      <c r="D122" t="s">
        <v>65</v>
      </c>
      <c r="E122" t="s">
        <v>28</v>
      </c>
      <c r="F122" t="str">
        <f>VLOOKUP(E122,'Table correspondance'!H$2:I$401,2)</f>
        <v>Pantacourt</v>
      </c>
      <c r="G122" s="14">
        <f>VLOOKUP(E122,'Table correspondance'!H$2:L$401,5)</f>
        <v>43160</v>
      </c>
      <c r="H122" s="12">
        <v>8991.91</v>
      </c>
      <c r="I122" t="str">
        <f>IF(C122="CAT_Haut","20%","19%")</f>
        <v>19%</v>
      </c>
      <c r="J122">
        <f t="shared" si="1"/>
        <v>10790.291999999999</v>
      </c>
    </row>
    <row r="123" spans="1:10" x14ac:dyDescent="0.25">
      <c r="A123" t="s">
        <v>8</v>
      </c>
      <c r="B123" t="s">
        <v>443</v>
      </c>
      <c r="C123" t="s">
        <v>410</v>
      </c>
      <c r="D123" t="s">
        <v>11</v>
      </c>
      <c r="E123" t="s">
        <v>281</v>
      </c>
      <c r="F123" t="str">
        <f>VLOOKUP(E123,'Table correspondance'!H$2:I$401,2)</f>
        <v>Pantacourt</v>
      </c>
      <c r="G123" s="14">
        <f>VLOOKUP(E123,'Table correspondance'!H$2:L$401,5)</f>
        <v>43009</v>
      </c>
      <c r="H123" s="12">
        <v>7462.65</v>
      </c>
      <c r="I123" t="str">
        <f>IF(C123="CAT_Haut","20%","19%")</f>
        <v>19%</v>
      </c>
      <c r="J123">
        <f t="shared" si="1"/>
        <v>8955.1799999999985</v>
      </c>
    </row>
    <row r="124" spans="1:10" x14ac:dyDescent="0.25">
      <c r="A124" t="s">
        <v>8</v>
      </c>
      <c r="B124" t="s">
        <v>462</v>
      </c>
      <c r="C124" t="s">
        <v>410</v>
      </c>
      <c r="D124" t="s">
        <v>25</v>
      </c>
      <c r="E124" t="s">
        <v>109</v>
      </c>
      <c r="F124" t="str">
        <f>VLOOKUP(E124,'Table correspondance'!H$2:I$401,2)</f>
        <v>Pantalon</v>
      </c>
      <c r="G124" s="14">
        <f>VLOOKUP(E124,'Table correspondance'!H$2:L$401,5)</f>
        <v>42948</v>
      </c>
      <c r="H124" s="12">
        <v>7962.52</v>
      </c>
      <c r="I124" t="str">
        <f>IF(C124="CAT_Haut","20%","19%")</f>
        <v>19%</v>
      </c>
      <c r="J124">
        <f t="shared" si="1"/>
        <v>9555.0239999999994</v>
      </c>
    </row>
    <row r="125" spans="1:10" x14ac:dyDescent="0.25">
      <c r="A125" t="s">
        <v>8</v>
      </c>
      <c r="B125" t="s">
        <v>455</v>
      </c>
      <c r="C125" t="s">
        <v>409</v>
      </c>
      <c r="D125" t="s">
        <v>13</v>
      </c>
      <c r="E125" t="s">
        <v>114</v>
      </c>
      <c r="F125" t="str">
        <f>VLOOKUP(E125,'Table correspondance'!H$2:I$401,2)</f>
        <v>T-shirt</v>
      </c>
      <c r="G125" s="14">
        <f>VLOOKUP(E125,'Table correspondance'!H$2:L$401,5)</f>
        <v>43313</v>
      </c>
      <c r="H125" s="12">
        <v>3524.19</v>
      </c>
      <c r="I125" t="str">
        <f>IF(C125="CAT_Haut","20%","19%")</f>
        <v>20%</v>
      </c>
      <c r="J125">
        <f t="shared" si="1"/>
        <v>4229.0280000000002</v>
      </c>
    </row>
    <row r="126" spans="1:10" x14ac:dyDescent="0.25">
      <c r="A126" t="s">
        <v>8</v>
      </c>
      <c r="B126" t="s">
        <v>462</v>
      </c>
      <c r="C126" t="s">
        <v>409</v>
      </c>
      <c r="D126" t="s">
        <v>44</v>
      </c>
      <c r="E126" t="s">
        <v>261</v>
      </c>
      <c r="F126" t="str">
        <f>VLOOKUP(E126,'Table correspondance'!H$2:I$401,2)</f>
        <v>Pull</v>
      </c>
      <c r="G126" s="14">
        <f>VLOOKUP(E126,'Table correspondance'!H$2:L$401,5)</f>
        <v>43221</v>
      </c>
      <c r="H126" s="12">
        <v>4388.6400000000003</v>
      </c>
      <c r="I126" t="str">
        <f>IF(C126="CAT_Haut","20%","19%")</f>
        <v>20%</v>
      </c>
      <c r="J126">
        <f t="shared" si="1"/>
        <v>5266.3680000000004</v>
      </c>
    </row>
    <row r="127" spans="1:10" x14ac:dyDescent="0.25">
      <c r="A127" t="s">
        <v>8</v>
      </c>
      <c r="B127" t="s">
        <v>422</v>
      </c>
      <c r="C127" t="s">
        <v>409</v>
      </c>
      <c r="D127" t="s">
        <v>48</v>
      </c>
      <c r="E127" t="s">
        <v>187</v>
      </c>
      <c r="F127" t="str">
        <f>VLOOKUP(E127,'Table correspondance'!H$2:I$401,2)</f>
        <v>Soutien gorge</v>
      </c>
      <c r="G127" s="14">
        <f>VLOOKUP(E127,'Table correspondance'!H$2:L$401,5)</f>
        <v>43344</v>
      </c>
      <c r="H127" s="12">
        <v>3098.95</v>
      </c>
      <c r="I127" t="str">
        <f>IF(C127="CAT_Haut","20%","19%")</f>
        <v>20%</v>
      </c>
      <c r="J127">
        <f t="shared" si="1"/>
        <v>3718.74</v>
      </c>
    </row>
    <row r="128" spans="1:10" x14ac:dyDescent="0.25">
      <c r="A128" t="s">
        <v>8</v>
      </c>
      <c r="B128" t="s">
        <v>462</v>
      </c>
      <c r="C128" t="s">
        <v>409</v>
      </c>
      <c r="D128" t="s">
        <v>27</v>
      </c>
      <c r="E128" t="s">
        <v>102</v>
      </c>
      <c r="F128" t="str">
        <f>VLOOKUP(E128,'Table correspondance'!H$2:I$401,2)</f>
        <v>Chemise</v>
      </c>
      <c r="G128" s="14">
        <f>VLOOKUP(E128,'Table correspondance'!H$2:L$401,5)</f>
        <v>43374</v>
      </c>
      <c r="H128" s="12">
        <v>3710.56</v>
      </c>
      <c r="I128" t="str">
        <f>IF(C128="CAT_Haut","20%","19%")</f>
        <v>20%</v>
      </c>
      <c r="J128">
        <f t="shared" si="1"/>
        <v>4452.6719999999996</v>
      </c>
    </row>
    <row r="129" spans="1:10" x14ac:dyDescent="0.25">
      <c r="A129" t="s">
        <v>8</v>
      </c>
      <c r="B129" t="s">
        <v>438</v>
      </c>
      <c r="C129" t="s">
        <v>410</v>
      </c>
      <c r="D129" t="s">
        <v>48</v>
      </c>
      <c r="E129" t="s">
        <v>83</v>
      </c>
      <c r="F129" t="str">
        <f>VLOOKUP(E129,'Table correspondance'!H$2:I$401,2)</f>
        <v>Pantalon</v>
      </c>
      <c r="G129" s="14">
        <f>VLOOKUP(E129,'Table correspondance'!H$2:L$401,5)</f>
        <v>42856</v>
      </c>
      <c r="H129" s="12">
        <v>3376.89</v>
      </c>
      <c r="I129" t="str">
        <f>IF(C129="CAT_Haut","20%","19%")</f>
        <v>19%</v>
      </c>
      <c r="J129">
        <f t="shared" si="1"/>
        <v>4052.2679999999996</v>
      </c>
    </row>
    <row r="130" spans="1:10" x14ac:dyDescent="0.25">
      <c r="A130" t="s">
        <v>8</v>
      </c>
      <c r="B130" t="s">
        <v>443</v>
      </c>
      <c r="C130" t="s">
        <v>410</v>
      </c>
      <c r="D130" t="s">
        <v>56</v>
      </c>
      <c r="E130" t="s">
        <v>70</v>
      </c>
      <c r="F130" t="str">
        <f>VLOOKUP(E130,'Table correspondance'!H$2:I$401,2)</f>
        <v>Jupe</v>
      </c>
      <c r="G130" s="14">
        <f>VLOOKUP(E130,'Table correspondance'!H$2:L$401,5)</f>
        <v>43101</v>
      </c>
      <c r="H130" s="12">
        <v>5121.5600000000004</v>
      </c>
      <c r="I130" t="str">
        <f>IF(C130="CAT_Haut","20%","19%")</f>
        <v>19%</v>
      </c>
      <c r="J130">
        <f t="shared" si="1"/>
        <v>6145.8720000000003</v>
      </c>
    </row>
    <row r="131" spans="1:10" x14ac:dyDescent="0.25">
      <c r="A131" t="s">
        <v>8</v>
      </c>
      <c r="B131" t="s">
        <v>435</v>
      </c>
      <c r="C131" t="s">
        <v>410</v>
      </c>
      <c r="D131" t="s">
        <v>75</v>
      </c>
      <c r="E131" t="s">
        <v>221</v>
      </c>
      <c r="F131" t="str">
        <f>VLOOKUP(E131,'Table correspondance'!H$2:I$401,2)</f>
        <v>Jupe</v>
      </c>
      <c r="G131" s="14">
        <f>VLOOKUP(E131,'Table correspondance'!H$2:L$401,5)</f>
        <v>43191</v>
      </c>
      <c r="H131" s="12">
        <v>4880.5200000000004</v>
      </c>
      <c r="I131" t="str">
        <f>IF(C131="CAT_Haut","20%","19%")</f>
        <v>19%</v>
      </c>
      <c r="J131">
        <f t="shared" ref="J131:J194" si="2">H131*(1+20%)</f>
        <v>5856.6240000000007</v>
      </c>
    </row>
    <row r="132" spans="1:10" x14ac:dyDescent="0.25">
      <c r="A132" t="s">
        <v>8</v>
      </c>
      <c r="B132" t="s">
        <v>447</v>
      </c>
      <c r="C132" t="s">
        <v>410</v>
      </c>
      <c r="D132" t="s">
        <v>75</v>
      </c>
      <c r="E132" t="s">
        <v>242</v>
      </c>
      <c r="F132" t="str">
        <f>VLOOKUP(E132,'Table correspondance'!H$2:I$401,2)</f>
        <v>Jupe</v>
      </c>
      <c r="G132" s="14">
        <f>VLOOKUP(E132,'Table correspondance'!H$2:L$401,5)</f>
        <v>42948</v>
      </c>
      <c r="H132" s="12">
        <v>6874.62</v>
      </c>
      <c r="I132" t="str">
        <f>IF(C132="CAT_Haut","20%","19%")</f>
        <v>19%</v>
      </c>
      <c r="J132">
        <f t="shared" si="2"/>
        <v>8249.5439999999999</v>
      </c>
    </row>
    <row r="133" spans="1:10" x14ac:dyDescent="0.25">
      <c r="A133" t="s">
        <v>8</v>
      </c>
      <c r="B133" t="s">
        <v>435</v>
      </c>
      <c r="C133" t="s">
        <v>410</v>
      </c>
      <c r="D133" t="s">
        <v>11</v>
      </c>
      <c r="E133" t="s">
        <v>69</v>
      </c>
      <c r="F133" t="str">
        <f>VLOOKUP(E133,'Table correspondance'!H$2:I$401,2)</f>
        <v>Chaussette</v>
      </c>
      <c r="G133" s="14">
        <f>VLOOKUP(E133,'Table correspondance'!H$2:L$401,5)</f>
        <v>43221</v>
      </c>
      <c r="H133" s="12">
        <v>7167.67</v>
      </c>
      <c r="I133" t="str">
        <f>IF(C133="CAT_Haut","20%","19%")</f>
        <v>19%</v>
      </c>
      <c r="J133">
        <f t="shared" si="2"/>
        <v>8601.2039999999997</v>
      </c>
    </row>
    <row r="134" spans="1:10" x14ac:dyDescent="0.25">
      <c r="A134" t="s">
        <v>8</v>
      </c>
      <c r="B134" t="s">
        <v>443</v>
      </c>
      <c r="C134" t="s">
        <v>410</v>
      </c>
      <c r="D134" t="s">
        <v>52</v>
      </c>
      <c r="E134" t="s">
        <v>293</v>
      </c>
      <c r="F134" t="str">
        <f>VLOOKUP(E134,'Table correspondance'!H$2:I$401,2)</f>
        <v>Jupe</v>
      </c>
      <c r="G134" s="14">
        <f>VLOOKUP(E134,'Table correspondance'!H$2:L$401,5)</f>
        <v>43160</v>
      </c>
      <c r="H134" s="12">
        <v>7146.66</v>
      </c>
      <c r="I134" t="str">
        <f>IF(C134="CAT_Haut","20%","19%")</f>
        <v>19%</v>
      </c>
      <c r="J134">
        <f t="shared" si="2"/>
        <v>8575.9920000000002</v>
      </c>
    </row>
    <row r="135" spans="1:10" x14ac:dyDescent="0.25">
      <c r="A135" t="s">
        <v>8</v>
      </c>
      <c r="B135" t="s">
        <v>422</v>
      </c>
      <c r="C135" t="s">
        <v>409</v>
      </c>
      <c r="D135" t="s">
        <v>65</v>
      </c>
      <c r="E135" t="s">
        <v>181</v>
      </c>
      <c r="F135" t="str">
        <f>VLOOKUP(E135,'Table correspondance'!H$2:I$401,2)</f>
        <v>Sweatshirt</v>
      </c>
      <c r="G135" s="14">
        <f>VLOOKUP(E135,'Table correspondance'!H$2:L$401,5)</f>
        <v>42767</v>
      </c>
      <c r="H135" s="12">
        <v>8970.52</v>
      </c>
      <c r="I135" t="str">
        <f>IF(C135="CAT_Haut","20%","19%")</f>
        <v>20%</v>
      </c>
      <c r="J135">
        <f t="shared" si="2"/>
        <v>10764.624</v>
      </c>
    </row>
    <row r="136" spans="1:10" x14ac:dyDescent="0.25">
      <c r="A136" t="s">
        <v>8</v>
      </c>
      <c r="B136" t="s">
        <v>435</v>
      </c>
      <c r="C136" t="s">
        <v>410</v>
      </c>
      <c r="D136" t="s">
        <v>17</v>
      </c>
      <c r="E136" t="s">
        <v>294</v>
      </c>
      <c r="F136" t="str">
        <f>VLOOKUP(E136,'Table correspondance'!H$2:I$401,2)</f>
        <v>Culotte</v>
      </c>
      <c r="G136" s="14">
        <f>VLOOKUP(E136,'Table correspondance'!H$2:L$401,5)</f>
        <v>42826</v>
      </c>
      <c r="H136" s="12">
        <v>9198.35</v>
      </c>
      <c r="I136" t="str">
        <f>IF(C136="CAT_Haut","20%","19%")</f>
        <v>19%</v>
      </c>
      <c r="J136">
        <f t="shared" si="2"/>
        <v>11038.02</v>
      </c>
    </row>
    <row r="137" spans="1:10" x14ac:dyDescent="0.25">
      <c r="A137" t="s">
        <v>8</v>
      </c>
      <c r="B137" t="s">
        <v>447</v>
      </c>
      <c r="C137" t="s">
        <v>409</v>
      </c>
      <c r="D137" t="s">
        <v>9</v>
      </c>
      <c r="E137" t="s">
        <v>218</v>
      </c>
      <c r="F137" t="str">
        <f>VLOOKUP(E137,'Table correspondance'!H$2:I$401,2)</f>
        <v>Chemisier</v>
      </c>
      <c r="G137" s="14">
        <f>VLOOKUP(E137,'Table correspondance'!H$2:L$401,5)</f>
        <v>43405</v>
      </c>
      <c r="H137" s="12">
        <v>9860.19</v>
      </c>
      <c r="I137" t="str">
        <f>IF(C137="CAT_Haut","20%","19%")</f>
        <v>20%</v>
      </c>
      <c r="J137">
        <f t="shared" si="2"/>
        <v>11832.228000000001</v>
      </c>
    </row>
    <row r="138" spans="1:10" x14ac:dyDescent="0.25">
      <c r="A138" t="s">
        <v>8</v>
      </c>
      <c r="B138" t="s">
        <v>447</v>
      </c>
      <c r="C138" t="s">
        <v>409</v>
      </c>
      <c r="D138" t="s">
        <v>30</v>
      </c>
      <c r="E138" t="s">
        <v>36</v>
      </c>
      <c r="F138" t="str">
        <f>VLOOKUP(E138,'Table correspondance'!H$2:I$401,2)</f>
        <v>Sweatshirt</v>
      </c>
      <c r="G138" s="14">
        <f>VLOOKUP(E138,'Table correspondance'!H$2:L$401,5)</f>
        <v>43101</v>
      </c>
      <c r="H138">
        <v>186.62</v>
      </c>
      <c r="I138" t="str">
        <f>IF(C138="CAT_Haut","20%","19%")</f>
        <v>20%</v>
      </c>
      <c r="J138">
        <f t="shared" si="2"/>
        <v>223.94399999999999</v>
      </c>
    </row>
    <row r="139" spans="1:10" x14ac:dyDescent="0.25">
      <c r="A139" t="s">
        <v>8</v>
      </c>
      <c r="B139" t="s">
        <v>438</v>
      </c>
      <c r="C139" t="s">
        <v>410</v>
      </c>
      <c r="D139" t="s">
        <v>23</v>
      </c>
      <c r="E139" t="s">
        <v>128</v>
      </c>
      <c r="F139" t="str">
        <f>VLOOKUP(E139,'Table correspondance'!H$2:I$401,2)</f>
        <v>Jupe</v>
      </c>
      <c r="G139" s="14">
        <f>VLOOKUP(E139,'Table correspondance'!H$2:L$401,5)</f>
        <v>43101</v>
      </c>
      <c r="H139" s="12">
        <v>3321.77</v>
      </c>
      <c r="I139" t="str">
        <f>IF(C139="CAT_Haut","20%","19%")</f>
        <v>19%</v>
      </c>
      <c r="J139">
        <f t="shared" si="2"/>
        <v>3986.1239999999998</v>
      </c>
    </row>
    <row r="140" spans="1:10" x14ac:dyDescent="0.25">
      <c r="A140" t="s">
        <v>8</v>
      </c>
      <c r="B140" t="s">
        <v>451</v>
      </c>
      <c r="C140" t="s">
        <v>410</v>
      </c>
      <c r="D140" t="s">
        <v>63</v>
      </c>
      <c r="E140" t="s">
        <v>255</v>
      </c>
      <c r="F140" t="str">
        <f>VLOOKUP(E140,'Table correspondance'!H$2:I$401,2)</f>
        <v>Pantacourt</v>
      </c>
      <c r="G140" s="14">
        <f>VLOOKUP(E140,'Table correspondance'!H$2:L$401,5)</f>
        <v>43252</v>
      </c>
      <c r="H140">
        <v>225.42</v>
      </c>
      <c r="I140" t="str">
        <f>IF(C140="CAT_Haut","20%","19%")</f>
        <v>19%</v>
      </c>
      <c r="J140">
        <f t="shared" si="2"/>
        <v>270.50399999999996</v>
      </c>
    </row>
    <row r="141" spans="1:10" x14ac:dyDescent="0.25">
      <c r="A141" t="s">
        <v>8</v>
      </c>
      <c r="B141" t="s">
        <v>435</v>
      </c>
      <c r="C141" t="s">
        <v>409</v>
      </c>
      <c r="D141" t="s">
        <v>75</v>
      </c>
      <c r="E141" t="s">
        <v>205</v>
      </c>
      <c r="F141" t="str">
        <f>VLOOKUP(E141,'Table correspondance'!H$2:I$401,2)</f>
        <v>Chemise</v>
      </c>
      <c r="G141" s="14">
        <f>VLOOKUP(E141,'Table correspondance'!H$2:L$401,5)</f>
        <v>42736</v>
      </c>
      <c r="H141">
        <v>791.91</v>
      </c>
      <c r="I141" t="str">
        <f>IF(C141="CAT_Haut","20%","19%")</f>
        <v>20%</v>
      </c>
      <c r="J141">
        <f t="shared" si="2"/>
        <v>950.29199999999992</v>
      </c>
    </row>
    <row r="142" spans="1:10" x14ac:dyDescent="0.25">
      <c r="A142" t="s">
        <v>8</v>
      </c>
      <c r="B142" t="s">
        <v>441</v>
      </c>
      <c r="C142" t="s">
        <v>409</v>
      </c>
      <c r="D142" t="s">
        <v>6</v>
      </c>
      <c r="E142" t="s">
        <v>305</v>
      </c>
      <c r="F142" t="str">
        <f>VLOOKUP(E142,'Table correspondance'!H$2:I$401,2)</f>
        <v>T-shirt</v>
      </c>
      <c r="G142" s="14">
        <f>VLOOKUP(E142,'Table correspondance'!H$2:L$401,5)</f>
        <v>42736</v>
      </c>
      <c r="H142" s="12">
        <v>4272.22</v>
      </c>
      <c r="I142" t="str">
        <f>IF(C142="CAT_Haut","20%","19%")</f>
        <v>20%</v>
      </c>
      <c r="J142">
        <f t="shared" si="2"/>
        <v>5126.6639999999998</v>
      </c>
    </row>
    <row r="143" spans="1:10" x14ac:dyDescent="0.25">
      <c r="A143" t="s">
        <v>8</v>
      </c>
      <c r="B143" t="s">
        <v>430</v>
      </c>
      <c r="C143" t="s">
        <v>409</v>
      </c>
      <c r="D143" t="s">
        <v>4</v>
      </c>
      <c r="E143" t="s">
        <v>81</v>
      </c>
      <c r="F143" t="str">
        <f>VLOOKUP(E143,'Table correspondance'!H$2:I$401,2)</f>
        <v>Sweatshirt</v>
      </c>
      <c r="G143" s="14">
        <f>VLOOKUP(E143,'Table correspondance'!H$2:L$401,5)</f>
        <v>42887</v>
      </c>
      <c r="H143" s="12">
        <v>5951.35</v>
      </c>
      <c r="I143" t="str">
        <f>IF(C143="CAT_Haut","20%","19%")</f>
        <v>20%</v>
      </c>
      <c r="J143">
        <f t="shared" si="2"/>
        <v>7141.62</v>
      </c>
    </row>
    <row r="144" spans="1:10" x14ac:dyDescent="0.25">
      <c r="A144" t="s">
        <v>8</v>
      </c>
      <c r="B144" t="s">
        <v>447</v>
      </c>
      <c r="C144" t="s">
        <v>410</v>
      </c>
      <c r="D144" t="s">
        <v>4</v>
      </c>
      <c r="E144" t="s">
        <v>288</v>
      </c>
      <c r="F144" t="str">
        <f>VLOOKUP(E144,'Table correspondance'!H$2:I$401,2)</f>
        <v>Pantalon</v>
      </c>
      <c r="G144" s="14">
        <f>VLOOKUP(E144,'Table correspondance'!H$2:L$401,5)</f>
        <v>43132</v>
      </c>
      <c r="H144" s="12">
        <v>1489.35</v>
      </c>
      <c r="I144" t="str">
        <f>IF(C144="CAT_Haut","20%","19%")</f>
        <v>19%</v>
      </c>
      <c r="J144">
        <f t="shared" si="2"/>
        <v>1787.2199999999998</v>
      </c>
    </row>
    <row r="145" spans="1:10" x14ac:dyDescent="0.25">
      <c r="A145" t="s">
        <v>8</v>
      </c>
      <c r="B145" t="s">
        <v>443</v>
      </c>
      <c r="C145" t="s">
        <v>410</v>
      </c>
      <c r="D145" t="s">
        <v>56</v>
      </c>
      <c r="E145" t="s">
        <v>312</v>
      </c>
      <c r="F145" t="str">
        <f>VLOOKUP(E145,'Table correspondance'!H$2:I$401,2)</f>
        <v>Pantalon</v>
      </c>
      <c r="G145" s="14">
        <f>VLOOKUP(E145,'Table correspondance'!H$2:L$401,5)</f>
        <v>42736</v>
      </c>
      <c r="H145" s="12">
        <v>5766.53</v>
      </c>
      <c r="I145" t="str">
        <f>IF(C145="CAT_Haut","20%","19%")</f>
        <v>19%</v>
      </c>
      <c r="J145">
        <f t="shared" si="2"/>
        <v>6919.8359999999993</v>
      </c>
    </row>
    <row r="146" spans="1:10" x14ac:dyDescent="0.25">
      <c r="A146" t="s">
        <v>8</v>
      </c>
      <c r="B146" t="s">
        <v>438</v>
      </c>
      <c r="C146" t="s">
        <v>408</v>
      </c>
      <c r="D146" t="s">
        <v>20</v>
      </c>
      <c r="E146" t="s">
        <v>313</v>
      </c>
      <c r="F146" t="str">
        <f>VLOOKUP(E146,'Table correspondance'!H$2:I$401,2)</f>
        <v>Pyjama</v>
      </c>
      <c r="G146" s="14">
        <f>VLOOKUP(E146,'Table correspondance'!H$2:L$401,5)</f>
        <v>43313</v>
      </c>
      <c r="H146" s="12">
        <v>8991.6299999999992</v>
      </c>
      <c r="I146" t="str">
        <f>IF(C146="CAT_Haut","20%","19%")</f>
        <v>19%</v>
      </c>
      <c r="J146">
        <f t="shared" si="2"/>
        <v>10789.955999999998</v>
      </c>
    </row>
    <row r="147" spans="1:10" x14ac:dyDescent="0.25">
      <c r="A147" t="s">
        <v>8</v>
      </c>
      <c r="B147" t="s">
        <v>451</v>
      </c>
      <c r="C147" t="s">
        <v>410</v>
      </c>
      <c r="D147" t="s">
        <v>40</v>
      </c>
      <c r="E147" t="s">
        <v>315</v>
      </c>
      <c r="F147" t="str">
        <f>VLOOKUP(E147,'Table correspondance'!H$2:I$401,2)</f>
        <v>Collant</v>
      </c>
      <c r="G147" s="14">
        <f>VLOOKUP(E147,'Table correspondance'!H$2:L$401,5)</f>
        <v>43191</v>
      </c>
      <c r="H147" s="12">
        <v>8280.91</v>
      </c>
      <c r="I147" t="str">
        <f>IF(C147="CAT_Haut","20%","19%")</f>
        <v>19%</v>
      </c>
      <c r="J147">
        <f t="shared" si="2"/>
        <v>9937.0919999999987</v>
      </c>
    </row>
    <row r="148" spans="1:10" x14ac:dyDescent="0.25">
      <c r="A148" t="s">
        <v>8</v>
      </c>
      <c r="B148" t="s">
        <v>430</v>
      </c>
      <c r="C148" t="s">
        <v>408</v>
      </c>
      <c r="D148" t="s">
        <v>27</v>
      </c>
      <c r="E148" t="s">
        <v>202</v>
      </c>
      <c r="F148" t="str">
        <f>VLOOKUP(E148,'Table correspondance'!H$2:I$401,2)</f>
        <v>Pyjama</v>
      </c>
      <c r="G148" s="14">
        <f>VLOOKUP(E148,'Table correspondance'!H$2:L$401,5)</f>
        <v>43405</v>
      </c>
      <c r="H148" s="12">
        <v>5506.84</v>
      </c>
      <c r="I148" t="str">
        <f>IF(C148="CAT_Haut","20%","19%")</f>
        <v>19%</v>
      </c>
      <c r="J148">
        <f t="shared" si="2"/>
        <v>6608.2079999999996</v>
      </c>
    </row>
    <row r="149" spans="1:10" x14ac:dyDescent="0.25">
      <c r="A149" t="s">
        <v>8</v>
      </c>
      <c r="B149" t="s">
        <v>438</v>
      </c>
      <c r="C149" t="s">
        <v>409</v>
      </c>
      <c r="D149" t="s">
        <v>42</v>
      </c>
      <c r="E149" t="s">
        <v>243</v>
      </c>
      <c r="F149" t="str">
        <f>VLOOKUP(E149,'Table correspondance'!H$2:I$401,2)</f>
        <v>Chemise</v>
      </c>
      <c r="G149" s="14">
        <f>VLOOKUP(E149,'Table correspondance'!H$2:L$401,5)</f>
        <v>42767</v>
      </c>
      <c r="H149" s="12">
        <v>7564.43</v>
      </c>
      <c r="I149" t="str">
        <f>IF(C149="CAT_Haut","20%","19%")</f>
        <v>20%</v>
      </c>
      <c r="J149">
        <f t="shared" si="2"/>
        <v>9077.3160000000007</v>
      </c>
    </row>
    <row r="150" spans="1:10" x14ac:dyDescent="0.25">
      <c r="A150" t="s">
        <v>8</v>
      </c>
      <c r="B150" t="s">
        <v>455</v>
      </c>
      <c r="C150" t="s">
        <v>409</v>
      </c>
      <c r="D150" t="s">
        <v>13</v>
      </c>
      <c r="E150" t="s">
        <v>188</v>
      </c>
      <c r="F150" t="str">
        <f>VLOOKUP(E150,'Table correspondance'!H$2:I$401,2)</f>
        <v>Pull</v>
      </c>
      <c r="G150" s="14">
        <f>VLOOKUP(E150,'Table correspondance'!H$2:L$401,5)</f>
        <v>43221</v>
      </c>
      <c r="H150">
        <v>912.72</v>
      </c>
      <c r="I150" t="str">
        <f>IF(C150="CAT_Haut","20%","19%")</f>
        <v>20%</v>
      </c>
      <c r="J150">
        <f t="shared" si="2"/>
        <v>1095.2639999999999</v>
      </c>
    </row>
    <row r="151" spans="1:10" x14ac:dyDescent="0.25">
      <c r="A151" t="s">
        <v>8</v>
      </c>
      <c r="B151" t="s">
        <v>451</v>
      </c>
      <c r="C151" t="s">
        <v>410</v>
      </c>
      <c r="D151" t="s">
        <v>25</v>
      </c>
      <c r="E151" t="s">
        <v>319</v>
      </c>
      <c r="F151" t="str">
        <f>VLOOKUP(E151,'Table correspondance'!H$2:I$401,2)</f>
        <v>Pantacourt</v>
      </c>
      <c r="G151" s="14">
        <f>VLOOKUP(E151,'Table correspondance'!H$2:L$401,5)</f>
        <v>43435</v>
      </c>
      <c r="H151" s="12">
        <v>3862.15</v>
      </c>
      <c r="I151" t="str">
        <f>IF(C151="CAT_Haut","20%","19%")</f>
        <v>19%</v>
      </c>
      <c r="J151">
        <f t="shared" si="2"/>
        <v>4634.58</v>
      </c>
    </row>
    <row r="152" spans="1:10" x14ac:dyDescent="0.25">
      <c r="A152" t="s">
        <v>8</v>
      </c>
      <c r="B152" t="s">
        <v>435</v>
      </c>
      <c r="C152" t="s">
        <v>408</v>
      </c>
      <c r="D152" t="s">
        <v>6</v>
      </c>
      <c r="E152" t="s">
        <v>320</v>
      </c>
      <c r="F152" t="str">
        <f>VLOOKUP(E152,'Table correspondance'!H$2:I$401,2)</f>
        <v>Robe</v>
      </c>
      <c r="G152" s="14">
        <f>VLOOKUP(E152,'Table correspondance'!H$2:L$401,5)</f>
        <v>42826</v>
      </c>
      <c r="H152" s="12">
        <v>7596.66</v>
      </c>
      <c r="I152" t="str">
        <f>IF(C152="CAT_Haut","20%","19%")</f>
        <v>19%</v>
      </c>
      <c r="J152">
        <f t="shared" si="2"/>
        <v>9115.9920000000002</v>
      </c>
    </row>
    <row r="153" spans="1:10" x14ac:dyDescent="0.25">
      <c r="A153" t="s">
        <v>8</v>
      </c>
      <c r="B153" t="s">
        <v>462</v>
      </c>
      <c r="C153" t="s">
        <v>410</v>
      </c>
      <c r="D153" t="s">
        <v>13</v>
      </c>
      <c r="E153" t="s">
        <v>321</v>
      </c>
      <c r="F153" t="str">
        <f>VLOOKUP(E153,'Table correspondance'!H$2:I$401,2)</f>
        <v>Jupe</v>
      </c>
      <c r="G153" s="14">
        <f>VLOOKUP(E153,'Table correspondance'!H$2:L$401,5)</f>
        <v>43009</v>
      </c>
      <c r="H153" s="12">
        <v>8041.18</v>
      </c>
      <c r="I153" t="str">
        <f>IF(C153="CAT_Haut","20%","19%")</f>
        <v>19%</v>
      </c>
      <c r="J153">
        <f t="shared" si="2"/>
        <v>9649.4159999999993</v>
      </c>
    </row>
    <row r="154" spans="1:10" x14ac:dyDescent="0.25">
      <c r="A154" t="s">
        <v>8</v>
      </c>
      <c r="B154" t="s">
        <v>443</v>
      </c>
      <c r="C154" t="s">
        <v>410</v>
      </c>
      <c r="D154" t="s">
        <v>44</v>
      </c>
      <c r="E154" t="s">
        <v>322</v>
      </c>
      <c r="F154" t="str">
        <f>VLOOKUP(E154,'Table correspondance'!H$2:I$401,2)</f>
        <v>Pantacourt</v>
      </c>
      <c r="G154" s="14">
        <f>VLOOKUP(E154,'Table correspondance'!H$2:L$401,5)</f>
        <v>43040</v>
      </c>
      <c r="H154" s="12">
        <v>9149.7000000000007</v>
      </c>
      <c r="I154" t="str">
        <f>IF(C154="CAT_Haut","20%","19%")</f>
        <v>19%</v>
      </c>
      <c r="J154">
        <f t="shared" si="2"/>
        <v>10979.640000000001</v>
      </c>
    </row>
    <row r="155" spans="1:10" x14ac:dyDescent="0.25">
      <c r="A155" t="s">
        <v>8</v>
      </c>
      <c r="B155" t="s">
        <v>462</v>
      </c>
      <c r="C155" t="s">
        <v>408</v>
      </c>
      <c r="D155" t="s">
        <v>65</v>
      </c>
      <c r="E155" t="s">
        <v>94</v>
      </c>
      <c r="F155" t="str">
        <f>VLOOKUP(E155,'Table correspondance'!H$2:I$401,2)</f>
        <v>Robe</v>
      </c>
      <c r="G155" s="14">
        <f>VLOOKUP(E155,'Table correspondance'!H$2:L$401,5)</f>
        <v>42736</v>
      </c>
      <c r="H155" s="12">
        <v>5466.95</v>
      </c>
      <c r="I155" t="str">
        <f>IF(C155="CAT_Haut","20%","19%")</f>
        <v>19%</v>
      </c>
      <c r="J155">
        <f t="shared" si="2"/>
        <v>6560.3399999999992</v>
      </c>
    </row>
    <row r="156" spans="1:10" x14ac:dyDescent="0.25">
      <c r="A156" t="s">
        <v>8</v>
      </c>
      <c r="B156" t="s">
        <v>435</v>
      </c>
      <c r="C156" t="s">
        <v>409</v>
      </c>
      <c r="D156" t="s">
        <v>52</v>
      </c>
      <c r="E156" t="s">
        <v>323</v>
      </c>
      <c r="F156" t="str">
        <f>VLOOKUP(E156,'Table correspondance'!H$2:I$401,2)</f>
        <v>Sweatshirt</v>
      </c>
      <c r="G156" s="14">
        <f>VLOOKUP(E156,'Table correspondance'!H$2:L$401,5)</f>
        <v>43252</v>
      </c>
      <c r="H156" s="12">
        <v>2076.4699999999998</v>
      </c>
      <c r="I156" t="str">
        <f>IF(C156="CAT_Haut","20%","19%")</f>
        <v>20%</v>
      </c>
      <c r="J156">
        <f t="shared" si="2"/>
        <v>2491.7639999999997</v>
      </c>
    </row>
    <row r="157" spans="1:10" x14ac:dyDescent="0.25">
      <c r="A157" t="s">
        <v>8</v>
      </c>
      <c r="B157" t="s">
        <v>435</v>
      </c>
      <c r="C157" t="s">
        <v>409</v>
      </c>
      <c r="D157" t="s">
        <v>40</v>
      </c>
      <c r="E157" t="s">
        <v>228</v>
      </c>
      <c r="F157" t="str">
        <f>VLOOKUP(E157,'Table correspondance'!H$2:I$401,2)</f>
        <v>Sweatshirt</v>
      </c>
      <c r="G157" s="14">
        <f>VLOOKUP(E157,'Table correspondance'!H$2:L$401,5)</f>
        <v>43282</v>
      </c>
      <c r="H157" s="12">
        <v>4333.8599999999997</v>
      </c>
      <c r="I157" t="str">
        <f>IF(C157="CAT_Haut","20%","19%")</f>
        <v>20%</v>
      </c>
      <c r="J157">
        <f t="shared" si="2"/>
        <v>5200.6319999999996</v>
      </c>
    </row>
    <row r="158" spans="1:10" x14ac:dyDescent="0.25">
      <c r="A158" t="s">
        <v>8</v>
      </c>
      <c r="B158" t="s">
        <v>422</v>
      </c>
      <c r="C158" t="s">
        <v>409</v>
      </c>
      <c r="D158" t="s">
        <v>63</v>
      </c>
      <c r="E158" t="s">
        <v>86</v>
      </c>
      <c r="F158" t="str">
        <f>VLOOKUP(E158,'Table correspondance'!H$2:I$401,2)</f>
        <v>T-shirt</v>
      </c>
      <c r="G158" s="14">
        <f>VLOOKUP(E158,'Table correspondance'!H$2:L$401,5)</f>
        <v>43132</v>
      </c>
      <c r="H158" s="12">
        <v>3038.87</v>
      </c>
      <c r="I158" t="str">
        <f>IF(C158="CAT_Haut","20%","19%")</f>
        <v>20%</v>
      </c>
      <c r="J158">
        <f t="shared" si="2"/>
        <v>3646.6439999999998</v>
      </c>
    </row>
    <row r="159" spans="1:10" x14ac:dyDescent="0.25">
      <c r="A159" t="s">
        <v>8</v>
      </c>
      <c r="B159" t="s">
        <v>451</v>
      </c>
      <c r="C159" t="s">
        <v>410</v>
      </c>
      <c r="D159" t="s">
        <v>20</v>
      </c>
      <c r="E159" t="s">
        <v>301</v>
      </c>
      <c r="F159" t="str">
        <f>VLOOKUP(E159,'Table correspondance'!H$2:I$401,2)</f>
        <v>Pantalon</v>
      </c>
      <c r="G159" s="14">
        <f>VLOOKUP(E159,'Table correspondance'!H$2:L$401,5)</f>
        <v>43191</v>
      </c>
      <c r="H159" s="12">
        <v>3802.32</v>
      </c>
      <c r="I159" t="str">
        <f>IF(C159="CAT_Haut","20%","19%")</f>
        <v>19%</v>
      </c>
      <c r="J159">
        <f t="shared" si="2"/>
        <v>4562.7839999999997</v>
      </c>
    </row>
    <row r="160" spans="1:10" x14ac:dyDescent="0.25">
      <c r="A160" t="s">
        <v>8</v>
      </c>
      <c r="B160" t="s">
        <v>422</v>
      </c>
      <c r="C160" t="s">
        <v>410</v>
      </c>
      <c r="D160" t="s">
        <v>23</v>
      </c>
      <c r="E160" t="s">
        <v>223</v>
      </c>
      <c r="F160" t="str">
        <f>VLOOKUP(E160,'Table correspondance'!H$2:I$401,2)</f>
        <v>Pantacourt</v>
      </c>
      <c r="G160" s="14">
        <f>VLOOKUP(E160,'Table correspondance'!H$2:L$401,5)</f>
        <v>42856</v>
      </c>
      <c r="H160" s="12">
        <v>7151.37</v>
      </c>
      <c r="I160" t="str">
        <f>IF(C160="CAT_Haut","20%","19%")</f>
        <v>19%</v>
      </c>
      <c r="J160">
        <f t="shared" si="2"/>
        <v>8581.6440000000002</v>
      </c>
    </row>
    <row r="161" spans="1:10" x14ac:dyDescent="0.25">
      <c r="A161" t="s">
        <v>8</v>
      </c>
      <c r="B161" t="s">
        <v>430</v>
      </c>
      <c r="C161" t="s">
        <v>409</v>
      </c>
      <c r="D161" t="s">
        <v>4</v>
      </c>
      <c r="E161" t="s">
        <v>326</v>
      </c>
      <c r="F161" t="str">
        <f>VLOOKUP(E161,'Table correspondance'!H$2:I$401,2)</f>
        <v>Chemise</v>
      </c>
      <c r="G161" s="14">
        <f>VLOOKUP(E161,'Table correspondance'!H$2:L$401,5)</f>
        <v>42736</v>
      </c>
      <c r="H161">
        <v>984.97</v>
      </c>
      <c r="I161" t="str">
        <f>IF(C161="CAT_Haut","20%","19%")</f>
        <v>20%</v>
      </c>
      <c r="J161">
        <f t="shared" si="2"/>
        <v>1181.9639999999999</v>
      </c>
    </row>
    <row r="162" spans="1:10" x14ac:dyDescent="0.25">
      <c r="A162" t="s">
        <v>8</v>
      </c>
      <c r="B162" t="s">
        <v>443</v>
      </c>
      <c r="C162" t="s">
        <v>408</v>
      </c>
      <c r="D162" t="s">
        <v>15</v>
      </c>
      <c r="E162" t="s">
        <v>232</v>
      </c>
      <c r="F162" t="str">
        <f>VLOOKUP(E162,'Table correspondance'!H$2:I$401,2)</f>
        <v>Robe</v>
      </c>
      <c r="G162" s="14">
        <f>VLOOKUP(E162,'Table correspondance'!H$2:L$401,5)</f>
        <v>43009</v>
      </c>
      <c r="H162" s="12">
        <v>2819.5</v>
      </c>
      <c r="I162" t="str">
        <f>IF(C162="CAT_Haut","20%","19%")</f>
        <v>19%</v>
      </c>
      <c r="J162">
        <f t="shared" si="2"/>
        <v>3383.4</v>
      </c>
    </row>
    <row r="163" spans="1:10" x14ac:dyDescent="0.25">
      <c r="A163" t="s">
        <v>8</v>
      </c>
      <c r="B163" t="s">
        <v>443</v>
      </c>
      <c r="C163" t="s">
        <v>408</v>
      </c>
      <c r="D163" t="s">
        <v>9</v>
      </c>
      <c r="E163" t="s">
        <v>113</v>
      </c>
      <c r="F163" t="str">
        <f>VLOOKUP(E163,'Table correspondance'!H$2:I$401,2)</f>
        <v>Pyjama</v>
      </c>
      <c r="G163" s="14">
        <f>VLOOKUP(E163,'Table correspondance'!H$2:L$401,5)</f>
        <v>43132</v>
      </c>
      <c r="H163" s="12">
        <v>3548.69</v>
      </c>
      <c r="I163" t="str">
        <f>IF(C163="CAT_Haut","20%","19%")</f>
        <v>19%</v>
      </c>
      <c r="J163">
        <f t="shared" si="2"/>
        <v>4258.4279999999999</v>
      </c>
    </row>
    <row r="164" spans="1:10" x14ac:dyDescent="0.25">
      <c r="A164" t="s">
        <v>8</v>
      </c>
      <c r="B164" t="s">
        <v>455</v>
      </c>
      <c r="C164" t="s">
        <v>410</v>
      </c>
      <c r="D164" t="s">
        <v>65</v>
      </c>
      <c r="E164" t="s">
        <v>255</v>
      </c>
      <c r="F164" t="str">
        <f>VLOOKUP(E164,'Table correspondance'!H$2:I$401,2)</f>
        <v>Pantacourt</v>
      </c>
      <c r="G164" s="14">
        <f>VLOOKUP(E164,'Table correspondance'!H$2:L$401,5)</f>
        <v>43252</v>
      </c>
      <c r="H164" s="12">
        <v>4032.45</v>
      </c>
      <c r="I164" t="str">
        <f>IF(C164="CAT_Haut","20%","19%")</f>
        <v>19%</v>
      </c>
      <c r="J164">
        <f t="shared" si="2"/>
        <v>4838.9399999999996</v>
      </c>
    </row>
    <row r="165" spans="1:10" x14ac:dyDescent="0.25">
      <c r="A165" t="s">
        <v>8</v>
      </c>
      <c r="B165" t="s">
        <v>430</v>
      </c>
      <c r="C165" t="s">
        <v>410</v>
      </c>
      <c r="D165" t="s">
        <v>75</v>
      </c>
      <c r="E165" t="s">
        <v>141</v>
      </c>
      <c r="F165" t="str">
        <f>VLOOKUP(E165,'Table correspondance'!H$2:I$401,2)</f>
        <v>Pantacourt</v>
      </c>
      <c r="G165" s="14">
        <f>VLOOKUP(E165,'Table correspondance'!H$2:L$401,5)</f>
        <v>43252</v>
      </c>
      <c r="H165" s="12">
        <v>8000.87</v>
      </c>
      <c r="I165" t="str">
        <f>IF(C165="CAT_Haut","20%","19%")</f>
        <v>19%</v>
      </c>
      <c r="J165">
        <f t="shared" si="2"/>
        <v>9601.0439999999999</v>
      </c>
    </row>
    <row r="166" spans="1:10" x14ac:dyDescent="0.25">
      <c r="A166" t="s">
        <v>8</v>
      </c>
      <c r="B166" t="s">
        <v>422</v>
      </c>
      <c r="C166" t="s">
        <v>410</v>
      </c>
      <c r="D166" t="s">
        <v>54</v>
      </c>
      <c r="E166" t="s">
        <v>268</v>
      </c>
      <c r="F166" t="str">
        <f>VLOOKUP(E166,'Table correspondance'!H$2:I$401,2)</f>
        <v>Jupe</v>
      </c>
      <c r="G166" s="14">
        <f>VLOOKUP(E166,'Table correspondance'!H$2:L$401,5)</f>
        <v>43344</v>
      </c>
      <c r="H166" s="12">
        <v>5474.17</v>
      </c>
      <c r="I166" t="str">
        <f>IF(C166="CAT_Haut","20%","19%")</f>
        <v>19%</v>
      </c>
      <c r="J166">
        <f t="shared" si="2"/>
        <v>6569.0039999999999</v>
      </c>
    </row>
    <row r="167" spans="1:10" x14ac:dyDescent="0.25">
      <c r="A167" t="s">
        <v>8</v>
      </c>
      <c r="B167" t="s">
        <v>435</v>
      </c>
      <c r="C167" t="s">
        <v>409</v>
      </c>
      <c r="D167" t="s">
        <v>40</v>
      </c>
      <c r="E167" t="s">
        <v>145</v>
      </c>
      <c r="F167" t="str">
        <f>VLOOKUP(E167,'Table correspondance'!H$2:I$401,2)</f>
        <v>T-shirt</v>
      </c>
      <c r="G167" s="14">
        <f>VLOOKUP(E167,'Table correspondance'!H$2:L$401,5)</f>
        <v>42795</v>
      </c>
      <c r="H167" s="12">
        <v>9759.1299999999992</v>
      </c>
      <c r="I167" t="str">
        <f>IF(C167="CAT_Haut","20%","19%")</f>
        <v>20%</v>
      </c>
      <c r="J167">
        <f t="shared" si="2"/>
        <v>11710.955999999998</v>
      </c>
    </row>
    <row r="168" spans="1:10" x14ac:dyDescent="0.25">
      <c r="A168" t="s">
        <v>8</v>
      </c>
      <c r="B168" t="s">
        <v>441</v>
      </c>
      <c r="C168" t="s">
        <v>410</v>
      </c>
      <c r="D168" t="s">
        <v>40</v>
      </c>
      <c r="E168" t="s">
        <v>196</v>
      </c>
      <c r="F168" t="str">
        <f>VLOOKUP(E168,'Table correspondance'!H$2:I$401,2)</f>
        <v>Culotte</v>
      </c>
      <c r="G168" s="14">
        <f>VLOOKUP(E168,'Table correspondance'!H$2:L$401,5)</f>
        <v>42856</v>
      </c>
      <c r="H168" s="12">
        <v>6430.63</v>
      </c>
      <c r="I168" t="str">
        <f>IF(C168="CAT_Haut","20%","19%")</f>
        <v>19%</v>
      </c>
      <c r="J168">
        <f t="shared" si="2"/>
        <v>7716.7559999999994</v>
      </c>
    </row>
    <row r="169" spans="1:10" x14ac:dyDescent="0.25">
      <c r="A169" t="s">
        <v>8</v>
      </c>
      <c r="B169" t="s">
        <v>430</v>
      </c>
      <c r="C169" t="s">
        <v>408</v>
      </c>
      <c r="D169" t="s">
        <v>27</v>
      </c>
      <c r="E169" t="s">
        <v>335</v>
      </c>
      <c r="F169" t="str">
        <f>VLOOKUP(E169,'Table correspondance'!H$2:I$401,2)</f>
        <v>Pyjama</v>
      </c>
      <c r="G169" s="14">
        <f>VLOOKUP(E169,'Table correspondance'!H$2:L$401,5)</f>
        <v>42887</v>
      </c>
      <c r="H169" s="12">
        <v>7011.32</v>
      </c>
      <c r="I169" t="str">
        <f>IF(C169="CAT_Haut","20%","19%")</f>
        <v>19%</v>
      </c>
      <c r="J169">
        <f t="shared" si="2"/>
        <v>8413.5839999999989</v>
      </c>
    </row>
    <row r="170" spans="1:10" x14ac:dyDescent="0.25">
      <c r="A170" t="s">
        <v>8</v>
      </c>
      <c r="B170" t="s">
        <v>459</v>
      </c>
      <c r="C170" t="s">
        <v>409</v>
      </c>
      <c r="D170" t="s">
        <v>13</v>
      </c>
      <c r="E170" t="s">
        <v>210</v>
      </c>
      <c r="F170" t="str">
        <f>VLOOKUP(E170,'Table correspondance'!H$2:I$401,2)</f>
        <v>Débardeur</v>
      </c>
      <c r="G170" s="14">
        <f>VLOOKUP(E170,'Table correspondance'!H$2:L$401,5)</f>
        <v>42917</v>
      </c>
      <c r="H170" s="12">
        <v>9953.61</v>
      </c>
      <c r="I170" t="str">
        <f>IF(C170="CAT_Haut","20%","19%")</f>
        <v>20%</v>
      </c>
      <c r="J170">
        <f t="shared" si="2"/>
        <v>11944.332</v>
      </c>
    </row>
    <row r="171" spans="1:10" x14ac:dyDescent="0.25">
      <c r="A171" t="s">
        <v>8</v>
      </c>
      <c r="B171" t="s">
        <v>455</v>
      </c>
      <c r="C171" t="s">
        <v>410</v>
      </c>
      <c r="D171" t="s">
        <v>75</v>
      </c>
      <c r="E171" t="s">
        <v>137</v>
      </c>
      <c r="F171" t="str">
        <f>VLOOKUP(E171,'Table correspondance'!H$2:I$401,2)</f>
        <v>Chaussette</v>
      </c>
      <c r="G171" s="14">
        <f>VLOOKUP(E171,'Table correspondance'!H$2:L$401,5)</f>
        <v>42979</v>
      </c>
      <c r="H171" s="12">
        <v>6918.68</v>
      </c>
      <c r="I171" t="str">
        <f>IF(C171="CAT_Haut","20%","19%")</f>
        <v>19%</v>
      </c>
      <c r="J171">
        <f t="shared" si="2"/>
        <v>8302.4159999999993</v>
      </c>
    </row>
    <row r="172" spans="1:10" x14ac:dyDescent="0.25">
      <c r="A172" t="s">
        <v>8</v>
      </c>
      <c r="B172" t="s">
        <v>447</v>
      </c>
      <c r="C172" t="s">
        <v>409</v>
      </c>
      <c r="D172" t="s">
        <v>13</v>
      </c>
      <c r="E172" t="s">
        <v>279</v>
      </c>
      <c r="F172" t="str">
        <f>VLOOKUP(E172,'Table correspondance'!H$2:I$401,2)</f>
        <v>Chemise</v>
      </c>
      <c r="G172" s="14">
        <f>VLOOKUP(E172,'Table correspondance'!H$2:L$401,5)</f>
        <v>43435</v>
      </c>
      <c r="H172" s="12">
        <v>9757.4599999999991</v>
      </c>
      <c r="I172" t="str">
        <f>IF(C172="CAT_Haut","20%","19%")</f>
        <v>20%</v>
      </c>
      <c r="J172">
        <f t="shared" si="2"/>
        <v>11708.951999999999</v>
      </c>
    </row>
    <row r="173" spans="1:10" x14ac:dyDescent="0.25">
      <c r="A173" t="s">
        <v>8</v>
      </c>
      <c r="B173" t="s">
        <v>441</v>
      </c>
      <c r="C173" t="s">
        <v>409</v>
      </c>
      <c r="D173" t="s">
        <v>25</v>
      </c>
      <c r="E173" t="s">
        <v>311</v>
      </c>
      <c r="F173" t="str">
        <f>VLOOKUP(E173,'Table correspondance'!H$2:I$401,2)</f>
        <v>Sweatshirt</v>
      </c>
      <c r="G173" s="14">
        <f>VLOOKUP(E173,'Table correspondance'!H$2:L$401,5)</f>
        <v>43221</v>
      </c>
      <c r="H173" s="12">
        <v>8253.9</v>
      </c>
      <c r="I173" t="str">
        <f>IF(C173="CAT_Haut","20%","19%")</f>
        <v>20%</v>
      </c>
      <c r="J173">
        <f t="shared" si="2"/>
        <v>9904.6799999999985</v>
      </c>
    </row>
    <row r="174" spans="1:10" x14ac:dyDescent="0.25">
      <c r="A174" t="s">
        <v>8</v>
      </c>
      <c r="B174" t="s">
        <v>422</v>
      </c>
      <c r="C174" t="s">
        <v>409</v>
      </c>
      <c r="D174" t="s">
        <v>9</v>
      </c>
      <c r="E174" t="s">
        <v>225</v>
      </c>
      <c r="F174" t="str">
        <f>VLOOKUP(E174,'Table correspondance'!H$2:I$401,2)</f>
        <v>T-shirt</v>
      </c>
      <c r="G174" s="14">
        <f>VLOOKUP(E174,'Table correspondance'!H$2:L$401,5)</f>
        <v>43252</v>
      </c>
      <c r="H174" s="12">
        <v>8715.2199999999993</v>
      </c>
      <c r="I174" t="str">
        <f>IF(C174="CAT_Haut","20%","19%")</f>
        <v>20%</v>
      </c>
      <c r="J174">
        <f t="shared" si="2"/>
        <v>10458.263999999999</v>
      </c>
    </row>
    <row r="175" spans="1:10" x14ac:dyDescent="0.25">
      <c r="A175" t="s">
        <v>8</v>
      </c>
      <c r="B175" t="s">
        <v>430</v>
      </c>
      <c r="C175" t="s">
        <v>409</v>
      </c>
      <c r="D175" t="s">
        <v>4</v>
      </c>
      <c r="E175" t="s">
        <v>324</v>
      </c>
      <c r="F175" t="str">
        <f>VLOOKUP(E175,'Table correspondance'!H$2:I$401,2)</f>
        <v>Sweatshirt</v>
      </c>
      <c r="G175" s="14">
        <f>VLOOKUP(E175,'Table correspondance'!H$2:L$401,5)</f>
        <v>42856</v>
      </c>
      <c r="H175" s="12">
        <v>5795.93</v>
      </c>
      <c r="I175" t="str">
        <f>IF(C175="CAT_Haut","20%","19%")</f>
        <v>20%</v>
      </c>
      <c r="J175">
        <f t="shared" si="2"/>
        <v>6955.116</v>
      </c>
    </row>
    <row r="176" spans="1:10" x14ac:dyDescent="0.25">
      <c r="A176" t="s">
        <v>8</v>
      </c>
      <c r="B176" t="s">
        <v>430</v>
      </c>
      <c r="C176" t="s">
        <v>410</v>
      </c>
      <c r="D176" t="s">
        <v>25</v>
      </c>
      <c r="E176" t="s">
        <v>115</v>
      </c>
      <c r="F176" t="str">
        <f>VLOOKUP(E176,'Table correspondance'!H$2:I$401,2)</f>
        <v>Culotte</v>
      </c>
      <c r="G176" s="14">
        <f>VLOOKUP(E176,'Table correspondance'!H$2:L$401,5)</f>
        <v>43009</v>
      </c>
      <c r="H176" s="12">
        <v>8143.43</v>
      </c>
      <c r="I176" t="str">
        <f>IF(C176="CAT_Haut","20%","19%")</f>
        <v>19%</v>
      </c>
      <c r="J176">
        <f t="shared" si="2"/>
        <v>9772.116</v>
      </c>
    </row>
    <row r="177" spans="1:10" x14ac:dyDescent="0.25">
      <c r="A177" t="s">
        <v>8</v>
      </c>
      <c r="B177" t="s">
        <v>430</v>
      </c>
      <c r="C177" t="s">
        <v>410</v>
      </c>
      <c r="D177" t="s">
        <v>23</v>
      </c>
      <c r="E177" t="s">
        <v>318</v>
      </c>
      <c r="F177" t="str">
        <f>VLOOKUP(E177,'Table correspondance'!H$2:I$401,2)</f>
        <v>Pantalon</v>
      </c>
      <c r="G177" s="14">
        <f>VLOOKUP(E177,'Table correspondance'!H$2:L$401,5)</f>
        <v>42979</v>
      </c>
      <c r="H177" s="12">
        <v>7295.35</v>
      </c>
      <c r="I177" t="str">
        <f>IF(C177="CAT_Haut","20%","19%")</f>
        <v>19%</v>
      </c>
      <c r="J177">
        <f t="shared" si="2"/>
        <v>8754.42</v>
      </c>
    </row>
    <row r="178" spans="1:10" x14ac:dyDescent="0.25">
      <c r="A178" t="s">
        <v>8</v>
      </c>
      <c r="B178" t="s">
        <v>447</v>
      </c>
      <c r="C178" t="s">
        <v>409</v>
      </c>
      <c r="D178" t="s">
        <v>11</v>
      </c>
      <c r="E178" t="s">
        <v>19</v>
      </c>
      <c r="F178" t="str">
        <f>VLOOKUP(E178,'Table correspondance'!H$2:I$401,2)</f>
        <v>Chemise</v>
      </c>
      <c r="G178" s="14">
        <f>VLOOKUP(E178,'Table correspondance'!H$2:L$401,5)</f>
        <v>43374</v>
      </c>
      <c r="H178" s="12">
        <v>8933.3799999999992</v>
      </c>
      <c r="I178" t="str">
        <f>IF(C178="CAT_Haut","20%","19%")</f>
        <v>20%</v>
      </c>
      <c r="J178">
        <f t="shared" si="2"/>
        <v>10720.055999999999</v>
      </c>
    </row>
    <row r="179" spans="1:10" x14ac:dyDescent="0.25">
      <c r="A179" t="s">
        <v>8</v>
      </c>
      <c r="B179" t="s">
        <v>435</v>
      </c>
      <c r="C179" t="s">
        <v>410</v>
      </c>
      <c r="D179" t="s">
        <v>65</v>
      </c>
      <c r="E179" t="s">
        <v>312</v>
      </c>
      <c r="F179" t="str">
        <f>VLOOKUP(E179,'Table correspondance'!H$2:I$401,2)</f>
        <v>Pantalon</v>
      </c>
      <c r="G179" s="14">
        <f>VLOOKUP(E179,'Table correspondance'!H$2:L$401,5)</f>
        <v>42736</v>
      </c>
      <c r="H179" s="12">
        <v>2159.2199999999998</v>
      </c>
      <c r="I179" t="str">
        <f>IF(C179="CAT_Haut","20%","19%")</f>
        <v>19%</v>
      </c>
      <c r="J179">
        <f t="shared" si="2"/>
        <v>2591.0639999999999</v>
      </c>
    </row>
    <row r="180" spans="1:10" x14ac:dyDescent="0.25">
      <c r="A180" t="s">
        <v>8</v>
      </c>
      <c r="B180" t="s">
        <v>430</v>
      </c>
      <c r="C180" t="s">
        <v>409</v>
      </c>
      <c r="D180" t="s">
        <v>6</v>
      </c>
      <c r="E180" t="s">
        <v>117</v>
      </c>
      <c r="F180" t="str">
        <f>VLOOKUP(E180,'Table correspondance'!H$2:I$401,2)</f>
        <v>Soutien gorge</v>
      </c>
      <c r="G180" s="14">
        <f>VLOOKUP(E180,'Table correspondance'!H$2:L$401,5)</f>
        <v>42767</v>
      </c>
      <c r="H180" s="12">
        <v>3994.68</v>
      </c>
      <c r="I180" t="str">
        <f>IF(C180="CAT_Haut","20%","19%")</f>
        <v>20%</v>
      </c>
      <c r="J180">
        <f t="shared" si="2"/>
        <v>4793.616</v>
      </c>
    </row>
    <row r="181" spans="1:10" x14ac:dyDescent="0.25">
      <c r="A181" t="s">
        <v>8</v>
      </c>
      <c r="B181" t="s">
        <v>451</v>
      </c>
      <c r="C181" t="s">
        <v>410</v>
      </c>
      <c r="D181" t="s">
        <v>25</v>
      </c>
      <c r="E181" t="s">
        <v>116</v>
      </c>
      <c r="F181" t="str">
        <f>VLOOKUP(E181,'Table correspondance'!H$2:I$401,2)</f>
        <v>Collant</v>
      </c>
      <c r="G181" s="14">
        <f>VLOOKUP(E181,'Table correspondance'!H$2:L$401,5)</f>
        <v>43132</v>
      </c>
      <c r="H181" s="12">
        <v>3439.83</v>
      </c>
      <c r="I181" t="str">
        <f>IF(C181="CAT_Haut","20%","19%")</f>
        <v>19%</v>
      </c>
      <c r="J181">
        <f t="shared" si="2"/>
        <v>4127.7959999999994</v>
      </c>
    </row>
    <row r="182" spans="1:10" x14ac:dyDescent="0.25">
      <c r="A182" t="s">
        <v>8</v>
      </c>
      <c r="B182" t="s">
        <v>455</v>
      </c>
      <c r="C182" t="s">
        <v>409</v>
      </c>
      <c r="D182" t="s">
        <v>56</v>
      </c>
      <c r="E182" t="s">
        <v>55</v>
      </c>
      <c r="F182" t="str">
        <f>VLOOKUP(E182,'Table correspondance'!H$2:I$401,2)</f>
        <v>Débardeur</v>
      </c>
      <c r="G182" s="14">
        <f>VLOOKUP(E182,'Table correspondance'!H$2:L$401,5)</f>
        <v>43435</v>
      </c>
      <c r="H182" s="12">
        <v>1023.24</v>
      </c>
      <c r="I182" t="str">
        <f>IF(C182="CAT_Haut","20%","19%")</f>
        <v>20%</v>
      </c>
      <c r="J182">
        <f t="shared" si="2"/>
        <v>1227.8879999999999</v>
      </c>
    </row>
    <row r="183" spans="1:10" x14ac:dyDescent="0.25">
      <c r="A183" t="s">
        <v>8</v>
      </c>
      <c r="B183" t="s">
        <v>430</v>
      </c>
      <c r="C183" t="s">
        <v>409</v>
      </c>
      <c r="D183" t="s">
        <v>27</v>
      </c>
      <c r="E183" t="s">
        <v>264</v>
      </c>
      <c r="F183" t="str">
        <f>VLOOKUP(E183,'Table correspondance'!H$2:I$401,2)</f>
        <v>T-shirt</v>
      </c>
      <c r="G183" s="14">
        <f>VLOOKUP(E183,'Table correspondance'!H$2:L$401,5)</f>
        <v>43252</v>
      </c>
      <c r="H183" s="12">
        <v>6661.54</v>
      </c>
      <c r="I183" t="str">
        <f>IF(C183="CAT_Haut","20%","19%")</f>
        <v>20%</v>
      </c>
      <c r="J183">
        <f t="shared" si="2"/>
        <v>7993.848</v>
      </c>
    </row>
    <row r="184" spans="1:10" x14ac:dyDescent="0.25">
      <c r="A184" t="s">
        <v>8</v>
      </c>
      <c r="B184" t="s">
        <v>438</v>
      </c>
      <c r="C184" t="s">
        <v>409</v>
      </c>
      <c r="D184" t="s">
        <v>13</v>
      </c>
      <c r="E184" t="s">
        <v>96</v>
      </c>
      <c r="F184" t="str">
        <f>VLOOKUP(E184,'Table correspondance'!H$2:I$401,2)</f>
        <v>Soutien gorge</v>
      </c>
      <c r="G184" s="14">
        <f>VLOOKUP(E184,'Table correspondance'!H$2:L$401,5)</f>
        <v>43009</v>
      </c>
      <c r="H184" s="12">
        <v>6699.16</v>
      </c>
      <c r="I184" t="str">
        <f>IF(C184="CAT_Haut","20%","19%")</f>
        <v>20%</v>
      </c>
      <c r="J184">
        <f t="shared" si="2"/>
        <v>8038.9919999999993</v>
      </c>
    </row>
    <row r="185" spans="1:10" x14ac:dyDescent="0.25">
      <c r="A185" t="s">
        <v>8</v>
      </c>
      <c r="B185" t="s">
        <v>441</v>
      </c>
      <c r="C185" t="s">
        <v>409</v>
      </c>
      <c r="D185" t="s">
        <v>63</v>
      </c>
      <c r="E185" t="s">
        <v>350</v>
      </c>
      <c r="F185" t="str">
        <f>VLOOKUP(E185,'Table correspondance'!H$2:I$401,2)</f>
        <v>Sweatshirt</v>
      </c>
      <c r="G185" s="14">
        <f>VLOOKUP(E185,'Table correspondance'!H$2:L$401,5)</f>
        <v>43374</v>
      </c>
      <c r="H185" s="12">
        <v>1532.34</v>
      </c>
      <c r="I185" t="str">
        <f>IF(C185="CAT_Haut","20%","19%")</f>
        <v>20%</v>
      </c>
      <c r="J185">
        <f t="shared" si="2"/>
        <v>1838.8079999999998</v>
      </c>
    </row>
    <row r="186" spans="1:10" x14ac:dyDescent="0.25">
      <c r="A186" t="s">
        <v>8</v>
      </c>
      <c r="B186" t="s">
        <v>447</v>
      </c>
      <c r="C186" t="s">
        <v>410</v>
      </c>
      <c r="D186" t="s">
        <v>52</v>
      </c>
      <c r="E186" t="s">
        <v>351</v>
      </c>
      <c r="F186" t="str">
        <f>VLOOKUP(E186,'Table correspondance'!H$2:I$401,2)</f>
        <v>Collant</v>
      </c>
      <c r="G186" s="14">
        <f>VLOOKUP(E186,'Table correspondance'!H$2:L$401,5)</f>
        <v>43344</v>
      </c>
      <c r="H186" s="12">
        <v>5018.6000000000004</v>
      </c>
      <c r="I186" t="str">
        <f>IF(C186="CAT_Haut","20%","19%")</f>
        <v>19%</v>
      </c>
      <c r="J186">
        <f t="shared" si="2"/>
        <v>6022.3200000000006</v>
      </c>
    </row>
    <row r="187" spans="1:10" x14ac:dyDescent="0.25">
      <c r="A187" t="s">
        <v>8</v>
      </c>
      <c r="B187" t="s">
        <v>459</v>
      </c>
      <c r="C187" t="s">
        <v>409</v>
      </c>
      <c r="D187" t="s">
        <v>25</v>
      </c>
      <c r="E187" t="s">
        <v>352</v>
      </c>
      <c r="F187" t="str">
        <f>VLOOKUP(E187,'Table correspondance'!H$2:I$401,2)</f>
        <v>Chemise</v>
      </c>
      <c r="G187" s="14">
        <f>VLOOKUP(E187,'Table correspondance'!H$2:L$401,5)</f>
        <v>42917</v>
      </c>
      <c r="H187">
        <v>90.45</v>
      </c>
      <c r="I187" t="str">
        <f>IF(C187="CAT_Haut","20%","19%")</f>
        <v>20%</v>
      </c>
      <c r="J187">
        <f t="shared" si="2"/>
        <v>108.54</v>
      </c>
    </row>
    <row r="188" spans="1:10" x14ac:dyDescent="0.25">
      <c r="A188" t="s">
        <v>8</v>
      </c>
      <c r="B188" t="s">
        <v>447</v>
      </c>
      <c r="C188" t="s">
        <v>409</v>
      </c>
      <c r="D188" t="s">
        <v>42</v>
      </c>
      <c r="E188" t="s">
        <v>246</v>
      </c>
      <c r="F188" t="str">
        <f>VLOOKUP(E188,'Table correspondance'!H$2:I$401,2)</f>
        <v>Sweatshirt</v>
      </c>
      <c r="G188" s="14">
        <f>VLOOKUP(E188,'Table correspondance'!H$2:L$401,5)</f>
        <v>43009</v>
      </c>
      <c r="H188" s="12">
        <v>1520.41</v>
      </c>
      <c r="I188" t="str">
        <f>IF(C188="CAT_Haut","20%","19%")</f>
        <v>20%</v>
      </c>
      <c r="J188">
        <f t="shared" si="2"/>
        <v>1824.492</v>
      </c>
    </row>
    <row r="189" spans="1:10" x14ac:dyDescent="0.25">
      <c r="A189" t="s">
        <v>8</v>
      </c>
      <c r="B189" t="s">
        <v>455</v>
      </c>
      <c r="C189" t="s">
        <v>410</v>
      </c>
      <c r="D189" t="s">
        <v>6</v>
      </c>
      <c r="E189" t="s">
        <v>288</v>
      </c>
      <c r="F189" t="str">
        <f>VLOOKUP(E189,'Table correspondance'!H$2:I$401,2)</f>
        <v>Pantalon</v>
      </c>
      <c r="G189" s="14">
        <f>VLOOKUP(E189,'Table correspondance'!H$2:L$401,5)</f>
        <v>43132</v>
      </c>
      <c r="H189" s="12">
        <v>3190.43</v>
      </c>
      <c r="I189" t="str">
        <f>IF(C189="CAT_Haut","20%","19%")</f>
        <v>19%</v>
      </c>
      <c r="J189">
        <f t="shared" si="2"/>
        <v>3828.5159999999996</v>
      </c>
    </row>
    <row r="190" spans="1:10" x14ac:dyDescent="0.25">
      <c r="A190" t="s">
        <v>8</v>
      </c>
      <c r="B190" t="s">
        <v>435</v>
      </c>
      <c r="C190" t="s">
        <v>409</v>
      </c>
      <c r="D190" t="s">
        <v>65</v>
      </c>
      <c r="E190" t="s">
        <v>296</v>
      </c>
      <c r="F190" t="str">
        <f>VLOOKUP(E190,'Table correspondance'!H$2:I$401,2)</f>
        <v>Débardeur</v>
      </c>
      <c r="G190" s="14">
        <f>VLOOKUP(E190,'Table correspondance'!H$2:L$401,5)</f>
        <v>43282</v>
      </c>
      <c r="H190" s="12">
        <v>9858.1200000000008</v>
      </c>
      <c r="I190" t="str">
        <f>IF(C190="CAT_Haut","20%","19%")</f>
        <v>20%</v>
      </c>
      <c r="J190">
        <f t="shared" si="2"/>
        <v>11829.744000000001</v>
      </c>
    </row>
    <row r="191" spans="1:10" x14ac:dyDescent="0.25">
      <c r="A191" t="s">
        <v>8</v>
      </c>
      <c r="B191" t="s">
        <v>462</v>
      </c>
      <c r="C191" t="s">
        <v>410</v>
      </c>
      <c r="D191" t="s">
        <v>42</v>
      </c>
      <c r="E191" t="s">
        <v>49</v>
      </c>
      <c r="F191" t="str">
        <f>VLOOKUP(E191,'Table correspondance'!H$2:I$401,2)</f>
        <v>Pantacourt</v>
      </c>
      <c r="G191" s="14">
        <f>VLOOKUP(E191,'Table correspondance'!H$2:L$401,5)</f>
        <v>42767</v>
      </c>
      <c r="H191" s="12">
        <v>8347.19</v>
      </c>
      <c r="I191" t="str">
        <f>IF(C191="CAT_Haut","20%","19%")</f>
        <v>19%</v>
      </c>
      <c r="J191">
        <f t="shared" si="2"/>
        <v>10016.628000000001</v>
      </c>
    </row>
    <row r="192" spans="1:10" x14ac:dyDescent="0.25">
      <c r="A192" t="s">
        <v>8</v>
      </c>
      <c r="B192" t="s">
        <v>430</v>
      </c>
      <c r="C192" t="s">
        <v>409</v>
      </c>
      <c r="D192" t="s">
        <v>25</v>
      </c>
      <c r="E192" t="s">
        <v>235</v>
      </c>
      <c r="F192" t="str">
        <f>VLOOKUP(E192,'Table correspondance'!H$2:I$401,2)</f>
        <v>Chemisier</v>
      </c>
      <c r="G192" s="14">
        <f>VLOOKUP(E192,'Table correspondance'!H$2:L$401,5)</f>
        <v>42917</v>
      </c>
      <c r="H192" s="12">
        <v>6091.34</v>
      </c>
      <c r="I192" t="str">
        <f>IF(C192="CAT_Haut","20%","19%")</f>
        <v>20%</v>
      </c>
      <c r="J192">
        <f t="shared" si="2"/>
        <v>7309.6080000000002</v>
      </c>
    </row>
    <row r="193" spans="1:10" x14ac:dyDescent="0.25">
      <c r="A193" t="s">
        <v>8</v>
      </c>
      <c r="B193" t="s">
        <v>435</v>
      </c>
      <c r="C193" t="s">
        <v>409</v>
      </c>
      <c r="D193" t="s">
        <v>23</v>
      </c>
      <c r="E193" t="s">
        <v>120</v>
      </c>
      <c r="F193" t="str">
        <f>VLOOKUP(E193,'Table correspondance'!H$2:I$401,2)</f>
        <v>Soutien gorge</v>
      </c>
      <c r="G193" s="14">
        <f>VLOOKUP(E193,'Table correspondance'!H$2:L$401,5)</f>
        <v>43252</v>
      </c>
      <c r="H193" s="12">
        <v>4696.8</v>
      </c>
      <c r="I193" t="str">
        <f>IF(C193="CAT_Haut","20%","19%")</f>
        <v>20%</v>
      </c>
      <c r="J193">
        <f t="shared" si="2"/>
        <v>5636.16</v>
      </c>
    </row>
    <row r="194" spans="1:10" x14ac:dyDescent="0.25">
      <c r="A194" t="s">
        <v>8</v>
      </c>
      <c r="B194" t="s">
        <v>422</v>
      </c>
      <c r="C194" t="s">
        <v>408</v>
      </c>
      <c r="D194" t="s">
        <v>30</v>
      </c>
      <c r="E194" t="s">
        <v>5</v>
      </c>
      <c r="F194" t="str">
        <f>VLOOKUP(E194,'Table correspondance'!H$2:I$401,2)</f>
        <v>Robe</v>
      </c>
      <c r="G194" s="14">
        <f>VLOOKUP(E194,'Table correspondance'!H$2:L$401,5)</f>
        <v>43221</v>
      </c>
      <c r="H194" s="12">
        <v>1654.29</v>
      </c>
      <c r="I194" t="str">
        <f>IF(C194="CAT_Haut","20%","19%")</f>
        <v>19%</v>
      </c>
      <c r="J194">
        <f t="shared" si="2"/>
        <v>1985.1479999999999</v>
      </c>
    </row>
    <row r="195" spans="1:10" x14ac:dyDescent="0.25">
      <c r="A195" t="s">
        <v>8</v>
      </c>
      <c r="B195" t="s">
        <v>430</v>
      </c>
      <c r="C195" t="s">
        <v>409</v>
      </c>
      <c r="D195" t="s">
        <v>65</v>
      </c>
      <c r="E195" t="s">
        <v>360</v>
      </c>
      <c r="F195" t="str">
        <f>VLOOKUP(E195,'Table correspondance'!H$2:I$401,2)</f>
        <v>Débardeur</v>
      </c>
      <c r="G195" s="14">
        <f>VLOOKUP(E195,'Table correspondance'!H$2:L$401,5)</f>
        <v>42887</v>
      </c>
      <c r="H195" s="12">
        <v>2227.7199999999998</v>
      </c>
      <c r="I195" t="str">
        <f>IF(C195="CAT_Haut","20%","19%")</f>
        <v>20%</v>
      </c>
      <c r="J195">
        <f t="shared" ref="J195:J258" si="3">H195*(1+20%)</f>
        <v>2673.2639999999997</v>
      </c>
    </row>
    <row r="196" spans="1:10" x14ac:dyDescent="0.25">
      <c r="A196" t="s">
        <v>8</v>
      </c>
      <c r="B196" t="s">
        <v>451</v>
      </c>
      <c r="C196" t="s">
        <v>410</v>
      </c>
      <c r="D196" t="s">
        <v>25</v>
      </c>
      <c r="E196" t="s">
        <v>41</v>
      </c>
      <c r="F196" t="str">
        <f>VLOOKUP(E196,'Table correspondance'!H$2:I$401,2)</f>
        <v>Collant</v>
      </c>
      <c r="G196" s="14">
        <f>VLOOKUP(E196,'Table correspondance'!H$2:L$401,5)</f>
        <v>43132</v>
      </c>
      <c r="H196" s="12">
        <v>3845.45</v>
      </c>
      <c r="I196" t="str">
        <f>IF(C196="CAT_Haut","20%","19%")</f>
        <v>19%</v>
      </c>
      <c r="J196">
        <f t="shared" si="3"/>
        <v>4614.54</v>
      </c>
    </row>
    <row r="197" spans="1:10" x14ac:dyDescent="0.25">
      <c r="A197" t="s">
        <v>8</v>
      </c>
      <c r="B197" t="s">
        <v>443</v>
      </c>
      <c r="C197" t="s">
        <v>409</v>
      </c>
      <c r="D197" t="s">
        <v>65</v>
      </c>
      <c r="E197" t="s">
        <v>53</v>
      </c>
      <c r="F197" t="str">
        <f>VLOOKUP(E197,'Table correspondance'!H$2:I$401,2)</f>
        <v>Chemise</v>
      </c>
      <c r="G197" s="14">
        <f>VLOOKUP(E197,'Table correspondance'!H$2:L$401,5)</f>
        <v>43070</v>
      </c>
      <c r="H197" s="12">
        <v>4812.7700000000004</v>
      </c>
      <c r="I197" t="str">
        <f>IF(C197="CAT_Haut","20%","19%")</f>
        <v>20%</v>
      </c>
      <c r="J197">
        <f t="shared" si="3"/>
        <v>5775.3240000000005</v>
      </c>
    </row>
    <row r="198" spans="1:10" x14ac:dyDescent="0.25">
      <c r="A198" t="s">
        <v>8</v>
      </c>
      <c r="B198" t="s">
        <v>435</v>
      </c>
      <c r="C198" t="s">
        <v>408</v>
      </c>
      <c r="D198" t="s">
        <v>65</v>
      </c>
      <c r="E198" t="s">
        <v>313</v>
      </c>
      <c r="F198" t="str">
        <f>VLOOKUP(E198,'Table correspondance'!H$2:I$401,2)</f>
        <v>Pyjama</v>
      </c>
      <c r="G198" s="14">
        <f>VLOOKUP(E198,'Table correspondance'!H$2:L$401,5)</f>
        <v>43313</v>
      </c>
      <c r="H198" s="12">
        <v>6032.77</v>
      </c>
      <c r="I198" t="str">
        <f>IF(C198="CAT_Haut","20%","19%")</f>
        <v>19%</v>
      </c>
      <c r="J198">
        <f t="shared" si="3"/>
        <v>7239.3240000000005</v>
      </c>
    </row>
    <row r="199" spans="1:10" x14ac:dyDescent="0.25">
      <c r="A199" t="s">
        <v>8</v>
      </c>
      <c r="B199" t="s">
        <v>451</v>
      </c>
      <c r="C199" t="s">
        <v>410</v>
      </c>
      <c r="D199" t="s">
        <v>20</v>
      </c>
      <c r="E199" t="s">
        <v>186</v>
      </c>
      <c r="F199" t="str">
        <f>VLOOKUP(E199,'Table correspondance'!H$2:I$401,2)</f>
        <v>Culotte</v>
      </c>
      <c r="G199" s="14">
        <f>VLOOKUP(E199,'Table correspondance'!H$2:L$401,5)</f>
        <v>43221</v>
      </c>
      <c r="H199" s="12">
        <v>9492.9699999999993</v>
      </c>
      <c r="I199" t="str">
        <f>IF(C199="CAT_Haut","20%","19%")</f>
        <v>19%</v>
      </c>
      <c r="J199">
        <f t="shared" si="3"/>
        <v>11391.563999999998</v>
      </c>
    </row>
    <row r="200" spans="1:10" x14ac:dyDescent="0.25">
      <c r="A200" t="s">
        <v>8</v>
      </c>
      <c r="B200" t="s">
        <v>422</v>
      </c>
      <c r="C200" t="s">
        <v>410</v>
      </c>
      <c r="D200" t="s">
        <v>48</v>
      </c>
      <c r="E200" t="s">
        <v>301</v>
      </c>
      <c r="F200" t="str">
        <f>VLOOKUP(E200,'Table correspondance'!H$2:I$401,2)</f>
        <v>Pantalon</v>
      </c>
      <c r="G200" s="14">
        <f>VLOOKUP(E200,'Table correspondance'!H$2:L$401,5)</f>
        <v>43191</v>
      </c>
      <c r="H200">
        <v>387.82</v>
      </c>
      <c r="I200" t="str">
        <f>IF(C200="CAT_Haut","20%","19%")</f>
        <v>19%</v>
      </c>
      <c r="J200">
        <f t="shared" si="3"/>
        <v>465.38399999999996</v>
      </c>
    </row>
    <row r="201" spans="1:10" x14ac:dyDescent="0.25">
      <c r="A201" t="s">
        <v>8</v>
      </c>
      <c r="B201" t="s">
        <v>441</v>
      </c>
      <c r="C201" t="s">
        <v>409</v>
      </c>
      <c r="D201" t="s">
        <v>48</v>
      </c>
      <c r="E201" t="s">
        <v>133</v>
      </c>
      <c r="F201" t="str">
        <f>VLOOKUP(E201,'Table correspondance'!H$2:I$401,2)</f>
        <v>Soutien gorge</v>
      </c>
      <c r="G201" s="14">
        <f>VLOOKUP(E201,'Table correspondance'!H$2:L$401,5)</f>
        <v>42826</v>
      </c>
      <c r="H201" s="12">
        <v>4332.54</v>
      </c>
      <c r="I201" t="str">
        <f>IF(C201="CAT_Haut","20%","19%")</f>
        <v>20%</v>
      </c>
      <c r="J201">
        <f t="shared" si="3"/>
        <v>5199.0479999999998</v>
      </c>
    </row>
    <row r="202" spans="1:10" x14ac:dyDescent="0.25">
      <c r="A202" t="s">
        <v>8</v>
      </c>
      <c r="B202" t="s">
        <v>451</v>
      </c>
      <c r="C202" t="s">
        <v>410</v>
      </c>
      <c r="D202" t="s">
        <v>56</v>
      </c>
      <c r="E202" t="s">
        <v>144</v>
      </c>
      <c r="F202" t="str">
        <f>VLOOKUP(E202,'Table correspondance'!H$2:I$401,2)</f>
        <v>Pantacourt</v>
      </c>
      <c r="G202" s="14">
        <f>VLOOKUP(E202,'Table correspondance'!H$2:L$401,5)</f>
        <v>42736</v>
      </c>
      <c r="H202" s="12">
        <v>9420.66</v>
      </c>
      <c r="I202" t="str">
        <f>IF(C202="CAT_Haut","20%","19%")</f>
        <v>19%</v>
      </c>
      <c r="J202">
        <f t="shared" si="3"/>
        <v>11304.791999999999</v>
      </c>
    </row>
    <row r="203" spans="1:10" x14ac:dyDescent="0.25">
      <c r="A203" t="s">
        <v>8</v>
      </c>
      <c r="B203" t="s">
        <v>455</v>
      </c>
      <c r="C203" t="s">
        <v>409</v>
      </c>
      <c r="D203" t="s">
        <v>42</v>
      </c>
      <c r="E203" t="s">
        <v>368</v>
      </c>
      <c r="F203" t="str">
        <f>VLOOKUP(E203,'Table correspondance'!H$2:I$401,2)</f>
        <v>Chemisier</v>
      </c>
      <c r="G203" s="14">
        <f>VLOOKUP(E203,'Table correspondance'!H$2:L$401,5)</f>
        <v>42979</v>
      </c>
      <c r="H203" s="12">
        <v>1214.79</v>
      </c>
      <c r="I203" t="str">
        <f>IF(C203="CAT_Haut","20%","19%")</f>
        <v>20%</v>
      </c>
      <c r="J203">
        <f t="shared" si="3"/>
        <v>1457.7479999999998</v>
      </c>
    </row>
    <row r="204" spans="1:10" x14ac:dyDescent="0.25">
      <c r="A204" t="s">
        <v>8</v>
      </c>
      <c r="B204" t="s">
        <v>459</v>
      </c>
      <c r="C204" t="s">
        <v>409</v>
      </c>
      <c r="D204" t="s">
        <v>63</v>
      </c>
      <c r="E204" t="s">
        <v>136</v>
      </c>
      <c r="F204" t="str">
        <f>VLOOKUP(E204,'Table correspondance'!H$2:I$401,2)</f>
        <v>Sweatshirt</v>
      </c>
      <c r="G204" s="14">
        <f>VLOOKUP(E204,'Table correspondance'!H$2:L$401,5)</f>
        <v>42948</v>
      </c>
      <c r="H204" s="12">
        <v>7581.2</v>
      </c>
      <c r="I204" t="str">
        <f>IF(C204="CAT_Haut","20%","19%")</f>
        <v>20%</v>
      </c>
      <c r="J204">
        <f t="shared" si="3"/>
        <v>9097.4399999999987</v>
      </c>
    </row>
    <row r="205" spans="1:10" x14ac:dyDescent="0.25">
      <c r="A205" t="s">
        <v>8</v>
      </c>
      <c r="B205" t="s">
        <v>430</v>
      </c>
      <c r="C205" t="s">
        <v>410</v>
      </c>
      <c r="D205" t="s">
        <v>42</v>
      </c>
      <c r="E205" t="s">
        <v>339</v>
      </c>
      <c r="F205" t="str">
        <f>VLOOKUP(E205,'Table correspondance'!H$2:I$401,2)</f>
        <v>Pantacourt</v>
      </c>
      <c r="G205" s="14">
        <f>VLOOKUP(E205,'Table correspondance'!H$2:L$401,5)</f>
        <v>43252</v>
      </c>
      <c r="H205" s="12">
        <v>2675.58</v>
      </c>
      <c r="I205" t="str">
        <f>IF(C205="CAT_Haut","20%","19%")</f>
        <v>19%</v>
      </c>
      <c r="J205">
        <f t="shared" si="3"/>
        <v>3210.6959999999999</v>
      </c>
    </row>
    <row r="206" spans="1:10" x14ac:dyDescent="0.25">
      <c r="A206" t="s">
        <v>8</v>
      </c>
      <c r="B206" t="s">
        <v>443</v>
      </c>
      <c r="C206" t="s">
        <v>408</v>
      </c>
      <c r="D206" t="s">
        <v>20</v>
      </c>
      <c r="E206" t="s">
        <v>202</v>
      </c>
      <c r="F206" t="str">
        <f>VLOOKUP(E206,'Table correspondance'!H$2:I$401,2)</f>
        <v>Pyjama</v>
      </c>
      <c r="G206" s="14">
        <f>VLOOKUP(E206,'Table correspondance'!H$2:L$401,5)</f>
        <v>43405</v>
      </c>
      <c r="H206" s="12">
        <v>6945.81</v>
      </c>
      <c r="I206" t="str">
        <f>IF(C206="CAT_Haut","20%","19%")</f>
        <v>19%</v>
      </c>
      <c r="J206">
        <f t="shared" si="3"/>
        <v>8334.9719999999998</v>
      </c>
    </row>
    <row r="207" spans="1:10" x14ac:dyDescent="0.25">
      <c r="A207" t="s">
        <v>8</v>
      </c>
      <c r="B207" t="s">
        <v>462</v>
      </c>
      <c r="C207" t="s">
        <v>409</v>
      </c>
      <c r="D207" t="s">
        <v>65</v>
      </c>
      <c r="E207" t="s">
        <v>370</v>
      </c>
      <c r="F207" t="str">
        <f>VLOOKUP(E207,'Table correspondance'!H$2:I$401,2)</f>
        <v>Sweatshirt</v>
      </c>
      <c r="G207" s="14">
        <f>VLOOKUP(E207,'Table correspondance'!H$2:L$401,5)</f>
        <v>42795</v>
      </c>
      <c r="H207" s="12">
        <v>6188.51</v>
      </c>
      <c r="I207" t="str">
        <f>IF(C207="CAT_Haut","20%","19%")</f>
        <v>20%</v>
      </c>
      <c r="J207">
        <f t="shared" si="3"/>
        <v>7426.2119999999995</v>
      </c>
    </row>
    <row r="208" spans="1:10" x14ac:dyDescent="0.25">
      <c r="A208" t="s">
        <v>8</v>
      </c>
      <c r="B208" t="s">
        <v>451</v>
      </c>
      <c r="C208" t="s">
        <v>409</v>
      </c>
      <c r="D208" t="s">
        <v>11</v>
      </c>
      <c r="E208" t="s">
        <v>371</v>
      </c>
      <c r="F208" t="str">
        <f>VLOOKUP(E208,'Table correspondance'!H$2:I$401,2)</f>
        <v>Chemise</v>
      </c>
      <c r="G208" s="14">
        <f>VLOOKUP(E208,'Table correspondance'!H$2:L$401,5)</f>
        <v>42826</v>
      </c>
      <c r="H208" s="12">
        <v>8959.7099999999991</v>
      </c>
      <c r="I208" t="str">
        <f>IF(C208="CAT_Haut","20%","19%")</f>
        <v>20%</v>
      </c>
      <c r="J208">
        <f t="shared" si="3"/>
        <v>10751.651999999998</v>
      </c>
    </row>
    <row r="209" spans="1:10" x14ac:dyDescent="0.25">
      <c r="A209" t="s">
        <v>8</v>
      </c>
      <c r="B209" t="s">
        <v>430</v>
      </c>
      <c r="C209" t="s">
        <v>409</v>
      </c>
      <c r="D209" t="s">
        <v>48</v>
      </c>
      <c r="E209" t="s">
        <v>282</v>
      </c>
      <c r="F209" t="str">
        <f>VLOOKUP(E209,'Table correspondance'!H$2:I$401,2)</f>
        <v>Soutien gorge</v>
      </c>
      <c r="G209" s="14">
        <f>VLOOKUP(E209,'Table correspondance'!H$2:L$401,5)</f>
        <v>42856</v>
      </c>
      <c r="H209" s="12">
        <v>4317.6899999999996</v>
      </c>
      <c r="I209" t="str">
        <f>IF(C209="CAT_Haut","20%","19%")</f>
        <v>20%</v>
      </c>
      <c r="J209">
        <f t="shared" si="3"/>
        <v>5181.2279999999992</v>
      </c>
    </row>
    <row r="210" spans="1:10" x14ac:dyDescent="0.25">
      <c r="A210" t="s">
        <v>8</v>
      </c>
      <c r="B210" t="s">
        <v>447</v>
      </c>
      <c r="C210" t="s">
        <v>409</v>
      </c>
      <c r="D210" t="s">
        <v>75</v>
      </c>
      <c r="E210" t="s">
        <v>372</v>
      </c>
      <c r="F210" t="str">
        <f>VLOOKUP(E210,'Table correspondance'!H$2:I$401,2)</f>
        <v>Débardeur</v>
      </c>
      <c r="G210" s="14">
        <f>VLOOKUP(E210,'Table correspondance'!H$2:L$401,5)</f>
        <v>42826</v>
      </c>
      <c r="H210" s="12">
        <v>8637.7199999999993</v>
      </c>
      <c r="I210" t="str">
        <f>IF(C210="CAT_Haut","20%","19%")</f>
        <v>20%</v>
      </c>
      <c r="J210">
        <f t="shared" si="3"/>
        <v>10365.263999999999</v>
      </c>
    </row>
    <row r="211" spans="1:10" x14ac:dyDescent="0.25">
      <c r="A211" t="s">
        <v>8</v>
      </c>
      <c r="B211" t="s">
        <v>422</v>
      </c>
      <c r="C211" t="s">
        <v>408</v>
      </c>
      <c r="D211" t="s">
        <v>20</v>
      </c>
      <c r="E211" t="s">
        <v>369</v>
      </c>
      <c r="F211" t="str">
        <f>VLOOKUP(E211,'Table correspondance'!H$2:I$401,2)</f>
        <v>Robe</v>
      </c>
      <c r="G211" s="14">
        <f>VLOOKUP(E211,'Table correspondance'!H$2:L$401,5)</f>
        <v>43009</v>
      </c>
      <c r="H211" s="12">
        <v>8264.15</v>
      </c>
      <c r="I211" t="str">
        <f>IF(C211="CAT_Haut","20%","19%")</f>
        <v>19%</v>
      </c>
      <c r="J211">
        <f t="shared" si="3"/>
        <v>9916.98</v>
      </c>
    </row>
    <row r="212" spans="1:10" x14ac:dyDescent="0.25">
      <c r="A212" t="s">
        <v>8</v>
      </c>
      <c r="B212" t="s">
        <v>455</v>
      </c>
      <c r="C212" t="s">
        <v>410</v>
      </c>
      <c r="D212" t="s">
        <v>11</v>
      </c>
      <c r="E212" t="s">
        <v>286</v>
      </c>
      <c r="F212" t="str">
        <f>VLOOKUP(E212,'Table correspondance'!H$2:I$401,2)</f>
        <v>Pantacourt</v>
      </c>
      <c r="G212" s="14">
        <f>VLOOKUP(E212,'Table correspondance'!H$2:L$401,5)</f>
        <v>43405</v>
      </c>
      <c r="H212" s="12">
        <v>1973.49</v>
      </c>
      <c r="I212" t="str">
        <f>IF(C212="CAT_Haut","20%","19%")</f>
        <v>19%</v>
      </c>
      <c r="J212">
        <f t="shared" si="3"/>
        <v>2368.1880000000001</v>
      </c>
    </row>
    <row r="213" spans="1:10" x14ac:dyDescent="0.25">
      <c r="A213" t="s">
        <v>8</v>
      </c>
      <c r="B213" t="s">
        <v>462</v>
      </c>
      <c r="C213" t="s">
        <v>408</v>
      </c>
      <c r="D213" t="s">
        <v>40</v>
      </c>
      <c r="E213" t="s">
        <v>295</v>
      </c>
      <c r="F213" t="str">
        <f>VLOOKUP(E213,'Table correspondance'!H$2:I$401,2)</f>
        <v>Robe</v>
      </c>
      <c r="G213" s="14">
        <f>VLOOKUP(E213,'Table correspondance'!H$2:L$401,5)</f>
        <v>42736</v>
      </c>
      <c r="H213" s="12">
        <v>9838.3700000000008</v>
      </c>
      <c r="I213" t="str">
        <f>IF(C213="CAT_Haut","20%","19%")</f>
        <v>19%</v>
      </c>
      <c r="J213">
        <f t="shared" si="3"/>
        <v>11806.044</v>
      </c>
    </row>
    <row r="214" spans="1:10" x14ac:dyDescent="0.25">
      <c r="A214" t="s">
        <v>8</v>
      </c>
      <c r="B214" t="s">
        <v>435</v>
      </c>
      <c r="C214" t="s">
        <v>409</v>
      </c>
      <c r="D214" t="s">
        <v>75</v>
      </c>
      <c r="E214" t="s">
        <v>332</v>
      </c>
      <c r="F214" t="str">
        <f>VLOOKUP(E214,'Table correspondance'!H$2:I$401,2)</f>
        <v>Sweatshirt</v>
      </c>
      <c r="G214" s="14">
        <f>VLOOKUP(E214,'Table correspondance'!H$2:L$401,5)</f>
        <v>43132</v>
      </c>
      <c r="H214" s="12">
        <v>2441.29</v>
      </c>
      <c r="I214" t="str">
        <f>IF(C214="CAT_Haut","20%","19%")</f>
        <v>20%</v>
      </c>
      <c r="J214">
        <f t="shared" si="3"/>
        <v>2929.5479999999998</v>
      </c>
    </row>
    <row r="215" spans="1:10" x14ac:dyDescent="0.25">
      <c r="A215" t="s">
        <v>8</v>
      </c>
      <c r="B215" t="s">
        <v>430</v>
      </c>
      <c r="C215" t="s">
        <v>410</v>
      </c>
      <c r="D215" t="s">
        <v>4</v>
      </c>
      <c r="E215" t="s">
        <v>375</v>
      </c>
      <c r="F215" t="str">
        <f>VLOOKUP(E215,'Table correspondance'!H$2:I$401,2)</f>
        <v>Chaussette</v>
      </c>
      <c r="G215" s="14">
        <f>VLOOKUP(E215,'Table correspondance'!H$2:L$401,5)</f>
        <v>43252</v>
      </c>
      <c r="H215" s="12">
        <v>1795.58</v>
      </c>
      <c r="I215" t="str">
        <f>IF(C215="CAT_Haut","20%","19%")</f>
        <v>19%</v>
      </c>
      <c r="J215">
        <f t="shared" si="3"/>
        <v>2154.6959999999999</v>
      </c>
    </row>
    <row r="216" spans="1:10" x14ac:dyDescent="0.25">
      <c r="A216" t="s">
        <v>8</v>
      </c>
      <c r="B216" t="s">
        <v>430</v>
      </c>
      <c r="C216" t="s">
        <v>410</v>
      </c>
      <c r="D216" t="s">
        <v>20</v>
      </c>
      <c r="E216" t="s">
        <v>70</v>
      </c>
      <c r="F216" t="str">
        <f>VLOOKUP(E216,'Table correspondance'!H$2:I$401,2)</f>
        <v>Jupe</v>
      </c>
      <c r="G216" s="14">
        <f>VLOOKUP(E216,'Table correspondance'!H$2:L$401,5)</f>
        <v>43101</v>
      </c>
      <c r="H216">
        <v>740.26</v>
      </c>
      <c r="I216" t="str">
        <f>IF(C216="CAT_Haut","20%","19%")</f>
        <v>19%</v>
      </c>
      <c r="J216">
        <f t="shared" si="3"/>
        <v>888.31200000000001</v>
      </c>
    </row>
    <row r="217" spans="1:10" x14ac:dyDescent="0.25">
      <c r="A217" t="s">
        <v>8</v>
      </c>
      <c r="B217" t="s">
        <v>443</v>
      </c>
      <c r="C217" t="s">
        <v>409</v>
      </c>
      <c r="D217" t="s">
        <v>4</v>
      </c>
      <c r="E217" t="s">
        <v>39</v>
      </c>
      <c r="F217" t="str">
        <f>VLOOKUP(E217,'Table correspondance'!H$2:I$401,2)</f>
        <v>Débardeur</v>
      </c>
      <c r="G217" s="14">
        <f>VLOOKUP(E217,'Table correspondance'!H$2:L$401,5)</f>
        <v>43405</v>
      </c>
      <c r="H217" s="12">
        <v>4111.67</v>
      </c>
      <c r="I217" t="str">
        <f>IF(C217="CAT_Haut","20%","19%")</f>
        <v>20%</v>
      </c>
      <c r="J217">
        <f t="shared" si="3"/>
        <v>4934.0039999999999</v>
      </c>
    </row>
    <row r="218" spans="1:10" x14ac:dyDescent="0.25">
      <c r="A218" t="s">
        <v>8</v>
      </c>
      <c r="B218" t="s">
        <v>462</v>
      </c>
      <c r="C218" t="s">
        <v>410</v>
      </c>
      <c r="D218" t="s">
        <v>44</v>
      </c>
      <c r="E218" t="s">
        <v>115</v>
      </c>
      <c r="F218" t="str">
        <f>VLOOKUP(E218,'Table correspondance'!H$2:I$401,2)</f>
        <v>Culotte</v>
      </c>
      <c r="G218" s="14">
        <f>VLOOKUP(E218,'Table correspondance'!H$2:L$401,5)</f>
        <v>43009</v>
      </c>
      <c r="H218" s="12">
        <v>4407.3900000000003</v>
      </c>
      <c r="I218" t="str">
        <f>IF(C218="CAT_Haut","20%","19%")</f>
        <v>19%</v>
      </c>
      <c r="J218">
        <f t="shared" si="3"/>
        <v>5288.8680000000004</v>
      </c>
    </row>
    <row r="219" spans="1:10" x14ac:dyDescent="0.25">
      <c r="A219" t="s">
        <v>8</v>
      </c>
      <c r="B219" t="s">
        <v>462</v>
      </c>
      <c r="C219" t="s">
        <v>409</v>
      </c>
      <c r="D219" t="s">
        <v>11</v>
      </c>
      <c r="E219" t="s">
        <v>47</v>
      </c>
      <c r="F219" t="str">
        <f>VLOOKUP(E219,'Table correspondance'!H$2:I$401,2)</f>
        <v>Sweatshirt</v>
      </c>
      <c r="G219" s="14">
        <f>VLOOKUP(E219,'Table correspondance'!H$2:L$401,5)</f>
        <v>43344</v>
      </c>
      <c r="H219">
        <v>885.12</v>
      </c>
      <c r="I219" t="str">
        <f>IF(C219="CAT_Haut","20%","19%")</f>
        <v>20%</v>
      </c>
      <c r="J219">
        <f t="shared" si="3"/>
        <v>1062.144</v>
      </c>
    </row>
    <row r="220" spans="1:10" x14ac:dyDescent="0.25">
      <c r="A220" t="s">
        <v>8</v>
      </c>
      <c r="B220" t="s">
        <v>455</v>
      </c>
      <c r="C220" t="s">
        <v>409</v>
      </c>
      <c r="D220" t="s">
        <v>27</v>
      </c>
      <c r="E220" t="s">
        <v>285</v>
      </c>
      <c r="F220" t="str">
        <f>VLOOKUP(E220,'Table correspondance'!H$2:I$401,2)</f>
        <v>Débardeur</v>
      </c>
      <c r="G220" s="14">
        <f>VLOOKUP(E220,'Table correspondance'!H$2:L$401,5)</f>
        <v>42767</v>
      </c>
      <c r="H220" s="12">
        <v>6509.52</v>
      </c>
      <c r="I220" t="str">
        <f>IF(C220="CAT_Haut","20%","19%")</f>
        <v>20%</v>
      </c>
      <c r="J220">
        <f t="shared" si="3"/>
        <v>7811.424</v>
      </c>
    </row>
    <row r="221" spans="1:10" x14ac:dyDescent="0.25">
      <c r="A221" t="s">
        <v>8</v>
      </c>
      <c r="B221" t="s">
        <v>459</v>
      </c>
      <c r="C221" t="s">
        <v>409</v>
      </c>
      <c r="D221" t="s">
        <v>38</v>
      </c>
      <c r="E221" t="s">
        <v>125</v>
      </c>
      <c r="F221" t="str">
        <f>VLOOKUP(E221,'Table correspondance'!H$2:I$401,2)</f>
        <v>Chemise</v>
      </c>
      <c r="G221" s="14">
        <f>VLOOKUP(E221,'Table correspondance'!H$2:L$401,5)</f>
        <v>43282</v>
      </c>
      <c r="H221" s="12">
        <v>7509.83</v>
      </c>
      <c r="I221" t="str">
        <f>IF(C221="CAT_Haut","20%","19%")</f>
        <v>20%</v>
      </c>
      <c r="J221">
        <f t="shared" si="3"/>
        <v>9011.7960000000003</v>
      </c>
    </row>
    <row r="222" spans="1:10" x14ac:dyDescent="0.25">
      <c r="A222" t="s">
        <v>8</v>
      </c>
      <c r="B222" t="s">
        <v>451</v>
      </c>
      <c r="C222" t="s">
        <v>409</v>
      </c>
      <c r="D222" t="s">
        <v>9</v>
      </c>
      <c r="E222" t="s">
        <v>341</v>
      </c>
      <c r="F222" t="str">
        <f>VLOOKUP(E222,'Table correspondance'!H$2:I$401,2)</f>
        <v>Sweatshirt</v>
      </c>
      <c r="G222" s="14">
        <f>VLOOKUP(E222,'Table correspondance'!H$2:L$401,5)</f>
        <v>42736</v>
      </c>
      <c r="H222" s="12">
        <v>1235.3599999999999</v>
      </c>
      <c r="I222" t="str">
        <f>IF(C222="CAT_Haut","20%","19%")</f>
        <v>20%</v>
      </c>
      <c r="J222">
        <f t="shared" si="3"/>
        <v>1482.4319999999998</v>
      </c>
    </row>
    <row r="223" spans="1:10" x14ac:dyDescent="0.25">
      <c r="A223" t="s">
        <v>8</v>
      </c>
      <c r="B223" t="s">
        <v>435</v>
      </c>
      <c r="C223" t="s">
        <v>409</v>
      </c>
      <c r="D223" t="s">
        <v>23</v>
      </c>
      <c r="E223" t="s">
        <v>58</v>
      </c>
      <c r="F223" t="str">
        <f>VLOOKUP(E223,'Table correspondance'!H$2:I$401,2)</f>
        <v>T-shirt</v>
      </c>
      <c r="G223" s="14">
        <f>VLOOKUP(E223,'Table correspondance'!H$2:L$401,5)</f>
        <v>42917</v>
      </c>
      <c r="H223" s="12">
        <v>3706.3</v>
      </c>
      <c r="I223" t="str">
        <f>IF(C223="CAT_Haut","20%","19%")</f>
        <v>20%</v>
      </c>
      <c r="J223">
        <f t="shared" si="3"/>
        <v>4447.5600000000004</v>
      </c>
    </row>
    <row r="224" spans="1:10" x14ac:dyDescent="0.25">
      <c r="A224" t="s">
        <v>8</v>
      </c>
      <c r="B224" t="s">
        <v>422</v>
      </c>
      <c r="C224" t="s">
        <v>409</v>
      </c>
      <c r="D224" t="s">
        <v>9</v>
      </c>
      <c r="E224" t="s">
        <v>267</v>
      </c>
      <c r="F224" t="str">
        <f>VLOOKUP(E224,'Table correspondance'!H$2:I$401,2)</f>
        <v>Débardeur</v>
      </c>
      <c r="G224" s="14">
        <f>VLOOKUP(E224,'Table correspondance'!H$2:L$401,5)</f>
        <v>42948</v>
      </c>
      <c r="H224" s="12">
        <v>9448.82</v>
      </c>
      <c r="I224" t="str">
        <f>IF(C224="CAT_Haut","20%","19%")</f>
        <v>20%</v>
      </c>
      <c r="J224">
        <f t="shared" si="3"/>
        <v>11338.583999999999</v>
      </c>
    </row>
    <row r="225" spans="1:10" x14ac:dyDescent="0.25">
      <c r="A225" t="s">
        <v>8</v>
      </c>
      <c r="B225" t="s">
        <v>430</v>
      </c>
      <c r="C225" t="s">
        <v>410</v>
      </c>
      <c r="D225" t="s">
        <v>40</v>
      </c>
      <c r="E225" t="s">
        <v>347</v>
      </c>
      <c r="F225" t="str">
        <f>VLOOKUP(E225,'Table correspondance'!H$2:I$401,2)</f>
        <v>Pantacourt</v>
      </c>
      <c r="G225" s="14">
        <f>VLOOKUP(E225,'Table correspondance'!H$2:L$401,5)</f>
        <v>43040</v>
      </c>
      <c r="H225" s="12">
        <v>4270.22</v>
      </c>
      <c r="I225" t="str">
        <f>IF(C225="CAT_Haut","20%","19%")</f>
        <v>19%</v>
      </c>
      <c r="J225">
        <f t="shared" si="3"/>
        <v>5124.2640000000001</v>
      </c>
    </row>
    <row r="226" spans="1:10" x14ac:dyDescent="0.25">
      <c r="A226" t="s">
        <v>8</v>
      </c>
      <c r="B226" t="s">
        <v>462</v>
      </c>
      <c r="C226" t="s">
        <v>410</v>
      </c>
      <c r="D226" t="s">
        <v>48</v>
      </c>
      <c r="E226" t="s">
        <v>315</v>
      </c>
      <c r="F226" t="str">
        <f>VLOOKUP(E226,'Table correspondance'!H$2:I$401,2)</f>
        <v>Collant</v>
      </c>
      <c r="G226" s="14">
        <f>VLOOKUP(E226,'Table correspondance'!H$2:L$401,5)</f>
        <v>43191</v>
      </c>
      <c r="H226" s="12">
        <v>6427.38</v>
      </c>
      <c r="I226" t="str">
        <f>IF(C226="CAT_Haut","20%","19%")</f>
        <v>19%</v>
      </c>
      <c r="J226">
        <f t="shared" si="3"/>
        <v>7712.8559999999998</v>
      </c>
    </row>
    <row r="227" spans="1:10" x14ac:dyDescent="0.25">
      <c r="A227" t="s">
        <v>8</v>
      </c>
      <c r="B227" t="s">
        <v>438</v>
      </c>
      <c r="C227" t="s">
        <v>409</v>
      </c>
      <c r="D227" t="s">
        <v>25</v>
      </c>
      <c r="E227" t="s">
        <v>152</v>
      </c>
      <c r="F227" t="str">
        <f>VLOOKUP(E227,'Table correspondance'!H$2:I$401,2)</f>
        <v>Débardeur</v>
      </c>
      <c r="G227" s="14">
        <f>VLOOKUP(E227,'Table correspondance'!H$2:L$401,5)</f>
        <v>43374</v>
      </c>
      <c r="H227" s="12">
        <v>5525.79</v>
      </c>
      <c r="I227" t="str">
        <f>IF(C227="CAT_Haut","20%","19%")</f>
        <v>20%</v>
      </c>
      <c r="J227">
        <f t="shared" si="3"/>
        <v>6630.9479999999994</v>
      </c>
    </row>
    <row r="228" spans="1:10" x14ac:dyDescent="0.25">
      <c r="A228" t="s">
        <v>8</v>
      </c>
      <c r="B228" t="s">
        <v>430</v>
      </c>
      <c r="C228" t="s">
        <v>410</v>
      </c>
      <c r="D228" t="s">
        <v>20</v>
      </c>
      <c r="E228" t="s">
        <v>107</v>
      </c>
      <c r="F228" t="str">
        <f>VLOOKUP(E228,'Table correspondance'!H$2:I$401,2)</f>
        <v>Chaussette</v>
      </c>
      <c r="G228" s="14">
        <f>VLOOKUP(E228,'Table correspondance'!H$2:L$401,5)</f>
        <v>43282</v>
      </c>
      <c r="H228" s="12">
        <v>3485.93</v>
      </c>
      <c r="I228" t="str">
        <f>IF(C228="CAT_Haut","20%","19%")</f>
        <v>19%</v>
      </c>
      <c r="J228">
        <f t="shared" si="3"/>
        <v>4183.116</v>
      </c>
    </row>
    <row r="229" spans="1:10" x14ac:dyDescent="0.25">
      <c r="A229" t="s">
        <v>8</v>
      </c>
      <c r="B229" t="s">
        <v>430</v>
      </c>
      <c r="C229" t="s">
        <v>409</v>
      </c>
      <c r="D229" t="s">
        <v>6</v>
      </c>
      <c r="E229" t="s">
        <v>345</v>
      </c>
      <c r="F229" t="str">
        <f>VLOOKUP(E229,'Table correspondance'!H$2:I$401,2)</f>
        <v>Soutien gorge</v>
      </c>
      <c r="G229" s="14">
        <f>VLOOKUP(E229,'Table correspondance'!H$2:L$401,5)</f>
        <v>43374</v>
      </c>
      <c r="H229" s="12">
        <v>8432.6299999999992</v>
      </c>
      <c r="I229" t="str">
        <f>IF(C229="CAT_Haut","20%","19%")</f>
        <v>20%</v>
      </c>
      <c r="J229">
        <f t="shared" si="3"/>
        <v>10119.155999999999</v>
      </c>
    </row>
    <row r="230" spans="1:10" x14ac:dyDescent="0.25">
      <c r="A230" t="s">
        <v>8</v>
      </c>
      <c r="B230" t="s">
        <v>422</v>
      </c>
      <c r="C230" t="s">
        <v>408</v>
      </c>
      <c r="D230" t="s">
        <v>42</v>
      </c>
      <c r="E230" t="s">
        <v>334</v>
      </c>
      <c r="F230" t="str">
        <f>VLOOKUP(E230,'Table correspondance'!H$2:I$401,2)</f>
        <v>Robe</v>
      </c>
      <c r="G230" s="14">
        <f>VLOOKUP(E230,'Table correspondance'!H$2:L$401,5)</f>
        <v>43009</v>
      </c>
      <c r="H230" s="12">
        <v>5616.68</v>
      </c>
      <c r="I230" t="str">
        <f>IF(C230="CAT_Haut","20%","19%")</f>
        <v>19%</v>
      </c>
      <c r="J230">
        <f t="shared" si="3"/>
        <v>6740.0160000000005</v>
      </c>
    </row>
    <row r="231" spans="1:10" x14ac:dyDescent="0.25">
      <c r="A231" t="s">
        <v>8</v>
      </c>
      <c r="B231" t="s">
        <v>455</v>
      </c>
      <c r="C231" t="s">
        <v>410</v>
      </c>
      <c r="D231" t="s">
        <v>9</v>
      </c>
      <c r="E231" t="s">
        <v>61</v>
      </c>
      <c r="F231" t="str">
        <f>VLOOKUP(E231,'Table correspondance'!H$2:I$401,2)</f>
        <v>Culotte</v>
      </c>
      <c r="G231" s="14">
        <f>VLOOKUP(E231,'Table correspondance'!H$2:L$401,5)</f>
        <v>43160</v>
      </c>
      <c r="H231">
        <v>584.19000000000005</v>
      </c>
      <c r="I231" t="str">
        <f>IF(C231="CAT_Haut","20%","19%")</f>
        <v>19%</v>
      </c>
      <c r="J231">
        <f t="shared" si="3"/>
        <v>701.02800000000002</v>
      </c>
    </row>
    <row r="232" spans="1:10" x14ac:dyDescent="0.25">
      <c r="A232" t="s">
        <v>8</v>
      </c>
      <c r="B232" t="s">
        <v>438</v>
      </c>
      <c r="C232" t="s">
        <v>409</v>
      </c>
      <c r="D232" t="s">
        <v>63</v>
      </c>
      <c r="E232" t="s">
        <v>84</v>
      </c>
      <c r="F232" t="str">
        <f>VLOOKUP(E232,'Table correspondance'!H$2:I$401,2)</f>
        <v>Sweatshirt</v>
      </c>
      <c r="G232" s="14">
        <f>VLOOKUP(E232,'Table correspondance'!H$2:L$401,5)</f>
        <v>42795</v>
      </c>
      <c r="H232" s="12">
        <v>2970.32</v>
      </c>
      <c r="I232" t="str">
        <f>IF(C232="CAT_Haut","20%","19%")</f>
        <v>20%</v>
      </c>
      <c r="J232">
        <f t="shared" si="3"/>
        <v>3564.384</v>
      </c>
    </row>
    <row r="233" spans="1:10" x14ac:dyDescent="0.25">
      <c r="A233" t="s">
        <v>8</v>
      </c>
      <c r="B233" t="s">
        <v>447</v>
      </c>
      <c r="C233" t="s">
        <v>409</v>
      </c>
      <c r="D233" t="s">
        <v>20</v>
      </c>
      <c r="E233" t="s">
        <v>380</v>
      </c>
      <c r="F233" t="str">
        <f>VLOOKUP(E233,'Table correspondance'!H$2:I$401,2)</f>
        <v>Sweatshirt</v>
      </c>
      <c r="G233" s="14">
        <f>VLOOKUP(E233,'Table correspondance'!H$2:L$401,5)</f>
        <v>43282</v>
      </c>
      <c r="H233" s="12">
        <v>7895.67</v>
      </c>
      <c r="I233" t="str">
        <f>IF(C233="CAT_Haut","20%","19%")</f>
        <v>20%</v>
      </c>
      <c r="J233">
        <f t="shared" si="3"/>
        <v>9474.8040000000001</v>
      </c>
    </row>
    <row r="234" spans="1:10" x14ac:dyDescent="0.25">
      <c r="A234" t="s">
        <v>8</v>
      </c>
      <c r="B234" t="s">
        <v>455</v>
      </c>
      <c r="C234" t="s">
        <v>410</v>
      </c>
      <c r="D234" t="s">
        <v>13</v>
      </c>
      <c r="E234" t="s">
        <v>299</v>
      </c>
      <c r="F234" t="str">
        <f>VLOOKUP(E234,'Table correspondance'!H$2:I$401,2)</f>
        <v>Culotte</v>
      </c>
      <c r="G234" s="14">
        <f>VLOOKUP(E234,'Table correspondance'!H$2:L$401,5)</f>
        <v>43252</v>
      </c>
      <c r="H234" s="12">
        <v>2966.49</v>
      </c>
      <c r="I234" t="str">
        <f>IF(C234="CAT_Haut","20%","19%")</f>
        <v>19%</v>
      </c>
      <c r="J234">
        <f t="shared" si="3"/>
        <v>3559.7879999999996</v>
      </c>
    </row>
    <row r="235" spans="1:10" x14ac:dyDescent="0.25">
      <c r="A235" t="s">
        <v>8</v>
      </c>
      <c r="B235" t="s">
        <v>459</v>
      </c>
      <c r="C235" t="s">
        <v>410</v>
      </c>
      <c r="D235" t="s">
        <v>13</v>
      </c>
      <c r="E235" t="s">
        <v>60</v>
      </c>
      <c r="F235" t="str">
        <f>VLOOKUP(E235,'Table correspondance'!H$2:I$401,2)</f>
        <v>Chaussette</v>
      </c>
      <c r="G235" s="14">
        <f>VLOOKUP(E235,'Table correspondance'!H$2:L$401,5)</f>
        <v>43132</v>
      </c>
      <c r="H235" s="12">
        <v>4365.88</v>
      </c>
      <c r="I235" t="str">
        <f>IF(C235="CAT_Haut","20%","19%")</f>
        <v>19%</v>
      </c>
      <c r="J235">
        <f t="shared" si="3"/>
        <v>5239.0559999999996</v>
      </c>
    </row>
    <row r="236" spans="1:10" x14ac:dyDescent="0.25">
      <c r="A236" t="s">
        <v>8</v>
      </c>
      <c r="B236" t="s">
        <v>443</v>
      </c>
      <c r="C236" t="s">
        <v>409</v>
      </c>
      <c r="D236" t="s">
        <v>11</v>
      </c>
      <c r="E236" t="s">
        <v>296</v>
      </c>
      <c r="F236" t="str">
        <f>VLOOKUP(E236,'Table correspondance'!H$2:I$401,2)</f>
        <v>Débardeur</v>
      </c>
      <c r="G236" s="14">
        <f>VLOOKUP(E236,'Table correspondance'!H$2:L$401,5)</f>
        <v>43282</v>
      </c>
      <c r="H236">
        <v>483.68</v>
      </c>
      <c r="I236" t="str">
        <f>IF(C236="CAT_Haut","20%","19%")</f>
        <v>20%</v>
      </c>
      <c r="J236">
        <f t="shared" si="3"/>
        <v>580.41599999999994</v>
      </c>
    </row>
    <row r="237" spans="1:10" x14ac:dyDescent="0.25">
      <c r="A237" t="s">
        <v>8</v>
      </c>
      <c r="B237" t="s">
        <v>422</v>
      </c>
      <c r="C237" t="s">
        <v>409</v>
      </c>
      <c r="D237" t="s">
        <v>42</v>
      </c>
      <c r="E237" t="s">
        <v>252</v>
      </c>
      <c r="F237" t="str">
        <f>VLOOKUP(E237,'Table correspondance'!H$2:I$401,2)</f>
        <v>Débardeur</v>
      </c>
      <c r="G237" s="14">
        <f>VLOOKUP(E237,'Table correspondance'!H$2:L$401,5)</f>
        <v>42917</v>
      </c>
      <c r="H237" s="12">
        <v>1198.9100000000001</v>
      </c>
      <c r="I237" t="str">
        <f>IF(C237="CAT_Haut","20%","19%")</f>
        <v>20%</v>
      </c>
      <c r="J237">
        <f t="shared" si="3"/>
        <v>1438.692</v>
      </c>
    </row>
    <row r="238" spans="1:10" x14ac:dyDescent="0.25">
      <c r="A238" t="s">
        <v>8</v>
      </c>
      <c r="B238" t="s">
        <v>430</v>
      </c>
      <c r="C238" t="s">
        <v>410</v>
      </c>
      <c r="D238" t="s">
        <v>30</v>
      </c>
      <c r="E238" t="s">
        <v>280</v>
      </c>
      <c r="F238" t="str">
        <f>VLOOKUP(E238,'Table correspondance'!H$2:I$401,2)</f>
        <v>Culotte</v>
      </c>
      <c r="G238" s="14">
        <f>VLOOKUP(E238,'Table correspondance'!H$2:L$401,5)</f>
        <v>43070</v>
      </c>
      <c r="H238" s="12">
        <v>3757.89</v>
      </c>
      <c r="I238" t="str">
        <f>IF(C238="CAT_Haut","20%","19%")</f>
        <v>19%</v>
      </c>
      <c r="J238">
        <f t="shared" si="3"/>
        <v>4509.4679999999998</v>
      </c>
    </row>
    <row r="239" spans="1:10" x14ac:dyDescent="0.25">
      <c r="A239" t="s">
        <v>8</v>
      </c>
      <c r="B239" t="s">
        <v>438</v>
      </c>
      <c r="C239" t="s">
        <v>408</v>
      </c>
      <c r="D239" t="s">
        <v>9</v>
      </c>
      <c r="E239" t="s">
        <v>208</v>
      </c>
      <c r="F239" t="str">
        <f>VLOOKUP(E239,'Table correspondance'!H$2:I$401,2)</f>
        <v>Robe</v>
      </c>
      <c r="G239" s="14">
        <f>VLOOKUP(E239,'Table correspondance'!H$2:L$401,5)</f>
        <v>43435</v>
      </c>
      <c r="H239" s="12">
        <v>7309.96</v>
      </c>
      <c r="I239" t="str">
        <f>IF(C239="CAT_Haut","20%","19%")</f>
        <v>19%</v>
      </c>
      <c r="J239">
        <f t="shared" si="3"/>
        <v>8771.9519999999993</v>
      </c>
    </row>
    <row r="240" spans="1:10" x14ac:dyDescent="0.25">
      <c r="A240" t="s">
        <v>8</v>
      </c>
      <c r="B240" t="s">
        <v>455</v>
      </c>
      <c r="C240" t="s">
        <v>409</v>
      </c>
      <c r="D240" t="s">
        <v>38</v>
      </c>
      <c r="E240" t="s">
        <v>181</v>
      </c>
      <c r="F240" t="str">
        <f>VLOOKUP(E240,'Table correspondance'!H$2:I$401,2)</f>
        <v>Sweatshirt</v>
      </c>
      <c r="G240" s="14">
        <f>VLOOKUP(E240,'Table correspondance'!H$2:L$401,5)</f>
        <v>42767</v>
      </c>
      <c r="H240">
        <v>47.41</v>
      </c>
      <c r="I240" t="str">
        <f>IF(C240="CAT_Haut","20%","19%")</f>
        <v>20%</v>
      </c>
      <c r="J240">
        <f t="shared" si="3"/>
        <v>56.891999999999996</v>
      </c>
    </row>
    <row r="241" spans="1:10" x14ac:dyDescent="0.25">
      <c r="A241" t="s">
        <v>8</v>
      </c>
      <c r="B241" t="s">
        <v>435</v>
      </c>
      <c r="C241" t="s">
        <v>409</v>
      </c>
      <c r="D241" t="s">
        <v>63</v>
      </c>
      <c r="E241" t="s">
        <v>225</v>
      </c>
      <c r="F241" t="str">
        <f>VLOOKUP(E241,'Table correspondance'!H$2:I$401,2)</f>
        <v>T-shirt</v>
      </c>
      <c r="G241" s="14">
        <f>VLOOKUP(E241,'Table correspondance'!H$2:L$401,5)</f>
        <v>43252</v>
      </c>
      <c r="H241" s="12">
        <v>2644.66</v>
      </c>
      <c r="I241" t="str">
        <f>IF(C241="CAT_Haut","20%","19%")</f>
        <v>20%</v>
      </c>
      <c r="J241">
        <f t="shared" si="3"/>
        <v>3173.5919999999996</v>
      </c>
    </row>
    <row r="242" spans="1:10" x14ac:dyDescent="0.25">
      <c r="A242" t="s">
        <v>8</v>
      </c>
      <c r="B242" t="s">
        <v>438</v>
      </c>
      <c r="C242" t="s">
        <v>410</v>
      </c>
      <c r="D242" t="s">
        <v>75</v>
      </c>
      <c r="E242" t="s">
        <v>377</v>
      </c>
      <c r="F242" t="str">
        <f>VLOOKUP(E242,'Table correspondance'!H$2:I$401,2)</f>
        <v>Pantalon</v>
      </c>
      <c r="G242" s="14">
        <f>VLOOKUP(E242,'Table correspondance'!H$2:L$401,5)</f>
        <v>43191</v>
      </c>
      <c r="H242" s="12">
        <v>6127.97</v>
      </c>
      <c r="I242" t="str">
        <f>IF(C242="CAT_Haut","20%","19%")</f>
        <v>19%</v>
      </c>
      <c r="J242">
        <f t="shared" si="3"/>
        <v>7353.5640000000003</v>
      </c>
    </row>
    <row r="243" spans="1:10" x14ac:dyDescent="0.25">
      <c r="A243" t="s">
        <v>8</v>
      </c>
      <c r="B243" t="s">
        <v>441</v>
      </c>
      <c r="C243" t="s">
        <v>409</v>
      </c>
      <c r="D243" t="s">
        <v>56</v>
      </c>
      <c r="E243" t="s">
        <v>328</v>
      </c>
      <c r="F243" t="str">
        <f>VLOOKUP(E243,'Table correspondance'!H$2:I$401,2)</f>
        <v>Soutien gorge</v>
      </c>
      <c r="G243" s="14">
        <f>VLOOKUP(E243,'Table correspondance'!H$2:L$401,5)</f>
        <v>43221</v>
      </c>
      <c r="H243" s="12">
        <v>4262.24</v>
      </c>
      <c r="I243" t="str">
        <f>IF(C243="CAT_Haut","20%","19%")</f>
        <v>20%</v>
      </c>
      <c r="J243">
        <f t="shared" si="3"/>
        <v>5114.6879999999992</v>
      </c>
    </row>
    <row r="244" spans="1:10" x14ac:dyDescent="0.25">
      <c r="A244" t="s">
        <v>8</v>
      </c>
      <c r="B244" t="s">
        <v>451</v>
      </c>
      <c r="C244" t="s">
        <v>410</v>
      </c>
      <c r="D244" t="s">
        <v>42</v>
      </c>
      <c r="E244" t="s">
        <v>166</v>
      </c>
      <c r="F244" t="str">
        <f>VLOOKUP(E244,'Table correspondance'!H$2:I$401,2)</f>
        <v>Culotte</v>
      </c>
      <c r="G244" s="14">
        <f>VLOOKUP(E244,'Table correspondance'!H$2:L$401,5)</f>
        <v>43252</v>
      </c>
      <c r="H244" s="12">
        <v>8092.78</v>
      </c>
      <c r="I244" t="str">
        <f>IF(C244="CAT_Haut","20%","19%")</f>
        <v>19%</v>
      </c>
      <c r="J244">
        <f t="shared" si="3"/>
        <v>9711.3359999999993</v>
      </c>
    </row>
    <row r="245" spans="1:10" x14ac:dyDescent="0.25">
      <c r="A245" t="s">
        <v>8</v>
      </c>
      <c r="B245" t="s">
        <v>459</v>
      </c>
      <c r="C245" t="s">
        <v>409</v>
      </c>
      <c r="D245" t="s">
        <v>65</v>
      </c>
      <c r="E245" t="s">
        <v>226</v>
      </c>
      <c r="F245" t="str">
        <f>VLOOKUP(E245,'Table correspondance'!H$2:I$401,2)</f>
        <v>Soutien gorge</v>
      </c>
      <c r="G245" s="14">
        <f>VLOOKUP(E245,'Table correspondance'!H$2:L$401,5)</f>
        <v>43405</v>
      </c>
      <c r="H245" s="12">
        <v>4311.3900000000003</v>
      </c>
      <c r="I245" t="str">
        <f>IF(C245="CAT_Haut","20%","19%")</f>
        <v>20%</v>
      </c>
      <c r="J245">
        <f t="shared" si="3"/>
        <v>5173.6680000000006</v>
      </c>
    </row>
    <row r="246" spans="1:10" x14ac:dyDescent="0.25">
      <c r="A246" t="s">
        <v>8</v>
      </c>
      <c r="B246" t="s">
        <v>443</v>
      </c>
      <c r="C246" t="s">
        <v>409</v>
      </c>
      <c r="D246" t="s">
        <v>4</v>
      </c>
      <c r="E246" t="s">
        <v>189</v>
      </c>
      <c r="F246" t="str">
        <f>VLOOKUP(E246,'Table correspondance'!H$2:I$401,2)</f>
        <v>Sweatshirt</v>
      </c>
      <c r="G246" s="14">
        <f>VLOOKUP(E246,'Table correspondance'!H$2:L$401,5)</f>
        <v>42948</v>
      </c>
      <c r="H246" s="12">
        <v>1859.35</v>
      </c>
      <c r="I246" t="str">
        <f>IF(C246="CAT_Haut","20%","19%")</f>
        <v>20%</v>
      </c>
      <c r="J246">
        <f t="shared" si="3"/>
        <v>2231.2199999999998</v>
      </c>
    </row>
    <row r="247" spans="1:10" x14ac:dyDescent="0.25">
      <c r="A247" t="s">
        <v>8</v>
      </c>
      <c r="B247" t="s">
        <v>447</v>
      </c>
      <c r="C247" t="s">
        <v>410</v>
      </c>
      <c r="D247" t="s">
        <v>25</v>
      </c>
      <c r="E247" t="s">
        <v>223</v>
      </c>
      <c r="F247" t="str">
        <f>VLOOKUP(E247,'Table correspondance'!H$2:I$401,2)</f>
        <v>Pantacourt</v>
      </c>
      <c r="G247" s="14">
        <f>VLOOKUP(E247,'Table correspondance'!H$2:L$401,5)</f>
        <v>42856</v>
      </c>
      <c r="H247">
        <v>865.47</v>
      </c>
      <c r="I247" t="str">
        <f>IF(C247="CAT_Haut","20%","19%")</f>
        <v>19%</v>
      </c>
      <c r="J247">
        <f t="shared" si="3"/>
        <v>1038.5640000000001</v>
      </c>
    </row>
    <row r="248" spans="1:10" x14ac:dyDescent="0.25">
      <c r="A248" t="s">
        <v>8</v>
      </c>
      <c r="B248" t="s">
        <v>451</v>
      </c>
      <c r="C248" t="s">
        <v>409</v>
      </c>
      <c r="D248" t="s">
        <v>38</v>
      </c>
      <c r="E248" t="s">
        <v>246</v>
      </c>
      <c r="F248" t="str">
        <f>VLOOKUP(E248,'Table correspondance'!H$2:I$401,2)</f>
        <v>Sweatshirt</v>
      </c>
      <c r="G248" s="14">
        <f>VLOOKUP(E248,'Table correspondance'!H$2:L$401,5)</f>
        <v>43009</v>
      </c>
      <c r="H248" s="12">
        <v>9482.43</v>
      </c>
      <c r="I248" t="str">
        <f>IF(C248="CAT_Haut","20%","19%")</f>
        <v>20%</v>
      </c>
      <c r="J248">
        <f t="shared" si="3"/>
        <v>11378.915999999999</v>
      </c>
    </row>
    <row r="249" spans="1:10" x14ac:dyDescent="0.25">
      <c r="A249" t="s">
        <v>8</v>
      </c>
      <c r="B249" t="s">
        <v>462</v>
      </c>
      <c r="C249" t="s">
        <v>409</v>
      </c>
      <c r="D249" t="s">
        <v>44</v>
      </c>
      <c r="E249" t="s">
        <v>79</v>
      </c>
      <c r="F249" t="str">
        <f>VLOOKUP(E249,'Table correspondance'!H$2:I$401,2)</f>
        <v>Sweatshirt</v>
      </c>
      <c r="G249" s="14">
        <f>VLOOKUP(E249,'Table correspondance'!H$2:L$401,5)</f>
        <v>43374</v>
      </c>
      <c r="H249" s="12">
        <v>9437.83</v>
      </c>
      <c r="I249" t="str">
        <f>IF(C249="CAT_Haut","20%","19%")</f>
        <v>20%</v>
      </c>
      <c r="J249">
        <f t="shared" si="3"/>
        <v>11325.395999999999</v>
      </c>
    </row>
    <row r="250" spans="1:10" x14ac:dyDescent="0.25">
      <c r="A250" t="s">
        <v>8</v>
      </c>
      <c r="B250" t="s">
        <v>422</v>
      </c>
      <c r="C250" t="s">
        <v>409</v>
      </c>
      <c r="D250" t="s">
        <v>27</v>
      </c>
      <c r="E250" t="s">
        <v>219</v>
      </c>
      <c r="F250" t="str">
        <f>VLOOKUP(E250,'Table correspondance'!H$2:I$401,2)</f>
        <v>Soutien gorge</v>
      </c>
      <c r="G250" s="14">
        <f>VLOOKUP(E250,'Table correspondance'!H$2:L$401,5)</f>
        <v>42948</v>
      </c>
      <c r="H250" s="12">
        <v>2943.74</v>
      </c>
      <c r="I250" t="str">
        <f>IF(C250="CAT_Haut","20%","19%")</f>
        <v>20%</v>
      </c>
      <c r="J250">
        <f t="shared" si="3"/>
        <v>3532.4879999999998</v>
      </c>
    </row>
    <row r="251" spans="1:10" x14ac:dyDescent="0.25">
      <c r="A251" t="s">
        <v>8</v>
      </c>
      <c r="B251" t="s">
        <v>441</v>
      </c>
      <c r="C251" t="s">
        <v>408</v>
      </c>
      <c r="D251" t="s">
        <v>23</v>
      </c>
      <c r="E251" t="s">
        <v>269</v>
      </c>
      <c r="F251" t="str">
        <f>VLOOKUP(E251,'Table correspondance'!H$2:I$401,2)</f>
        <v>Robe</v>
      </c>
      <c r="G251" s="14">
        <f>VLOOKUP(E251,'Table correspondance'!H$2:L$401,5)</f>
        <v>43040</v>
      </c>
      <c r="H251" s="12">
        <v>8470.2000000000007</v>
      </c>
      <c r="I251" t="str">
        <f>IF(C251="CAT_Haut","20%","19%")</f>
        <v>19%</v>
      </c>
      <c r="J251">
        <f t="shared" si="3"/>
        <v>10164.24</v>
      </c>
    </row>
    <row r="252" spans="1:10" x14ac:dyDescent="0.25">
      <c r="A252" t="s">
        <v>8</v>
      </c>
      <c r="B252" t="s">
        <v>435</v>
      </c>
      <c r="C252" t="s">
        <v>410</v>
      </c>
      <c r="D252" t="s">
        <v>44</v>
      </c>
      <c r="E252" t="s">
        <v>59</v>
      </c>
      <c r="F252" t="str">
        <f>VLOOKUP(E252,'Table correspondance'!H$2:I$401,2)</f>
        <v>Culotte</v>
      </c>
      <c r="G252" s="14">
        <f>VLOOKUP(E252,'Table correspondance'!H$2:L$401,5)</f>
        <v>42795</v>
      </c>
      <c r="H252" s="12">
        <v>8678.65</v>
      </c>
      <c r="I252" t="str">
        <f>IF(C252="CAT_Haut","20%","19%")</f>
        <v>19%</v>
      </c>
      <c r="J252">
        <f t="shared" si="3"/>
        <v>10414.379999999999</v>
      </c>
    </row>
    <row r="253" spans="1:10" x14ac:dyDescent="0.25">
      <c r="A253" t="s">
        <v>8</v>
      </c>
      <c r="B253" t="s">
        <v>435</v>
      </c>
      <c r="C253" t="s">
        <v>409</v>
      </c>
      <c r="D253" t="s">
        <v>6</v>
      </c>
      <c r="E253" t="s">
        <v>317</v>
      </c>
      <c r="F253" t="str">
        <f>VLOOKUP(E253,'Table correspondance'!H$2:I$401,2)</f>
        <v>Pull</v>
      </c>
      <c r="G253" s="14">
        <f>VLOOKUP(E253,'Table correspondance'!H$2:L$401,5)</f>
        <v>42767</v>
      </c>
      <c r="H253" s="12">
        <v>2790.54</v>
      </c>
      <c r="I253" t="str">
        <f>IF(C253="CAT_Haut","20%","19%")</f>
        <v>20%</v>
      </c>
      <c r="J253">
        <f t="shared" si="3"/>
        <v>3348.6479999999997</v>
      </c>
    </row>
    <row r="254" spans="1:10" x14ac:dyDescent="0.25">
      <c r="A254" t="s">
        <v>8</v>
      </c>
      <c r="B254" t="s">
        <v>430</v>
      </c>
      <c r="C254" t="s">
        <v>410</v>
      </c>
      <c r="D254" t="s">
        <v>56</v>
      </c>
      <c r="E254" t="s">
        <v>141</v>
      </c>
      <c r="F254" t="str">
        <f>VLOOKUP(E254,'Table correspondance'!H$2:I$401,2)</f>
        <v>Pantacourt</v>
      </c>
      <c r="G254" s="14">
        <f>VLOOKUP(E254,'Table correspondance'!H$2:L$401,5)</f>
        <v>43252</v>
      </c>
      <c r="H254" s="12">
        <v>8060.58</v>
      </c>
      <c r="I254" t="str">
        <f>IF(C254="CAT_Haut","20%","19%")</f>
        <v>19%</v>
      </c>
      <c r="J254">
        <f t="shared" si="3"/>
        <v>9672.6959999999999</v>
      </c>
    </row>
    <row r="255" spans="1:10" x14ac:dyDescent="0.25">
      <c r="A255" t="s">
        <v>8</v>
      </c>
      <c r="B255" t="s">
        <v>443</v>
      </c>
      <c r="C255" t="s">
        <v>409</v>
      </c>
      <c r="D255" t="s">
        <v>6</v>
      </c>
      <c r="E255" t="s">
        <v>366</v>
      </c>
      <c r="F255" t="str">
        <f>VLOOKUP(E255,'Table correspondance'!H$2:I$401,2)</f>
        <v>Soutien gorge</v>
      </c>
      <c r="G255" s="14">
        <f>VLOOKUP(E255,'Table correspondance'!H$2:L$401,5)</f>
        <v>42948</v>
      </c>
      <c r="H255" s="12">
        <v>3051.31</v>
      </c>
      <c r="I255" t="str">
        <f>IF(C255="CAT_Haut","20%","19%")</f>
        <v>20%</v>
      </c>
      <c r="J255">
        <f t="shared" si="3"/>
        <v>3661.5719999999997</v>
      </c>
    </row>
    <row r="256" spans="1:10" x14ac:dyDescent="0.25">
      <c r="A256" t="s">
        <v>8</v>
      </c>
      <c r="B256" t="s">
        <v>451</v>
      </c>
      <c r="C256" t="s">
        <v>410</v>
      </c>
      <c r="D256" t="s">
        <v>17</v>
      </c>
      <c r="E256" t="s">
        <v>167</v>
      </c>
      <c r="F256" t="str">
        <f>VLOOKUP(E256,'Table correspondance'!H$2:I$401,2)</f>
        <v>Culotte</v>
      </c>
      <c r="G256" s="14">
        <f>VLOOKUP(E256,'Table correspondance'!H$2:L$401,5)</f>
        <v>43344</v>
      </c>
      <c r="H256" s="12">
        <v>9496.52</v>
      </c>
      <c r="I256" t="str">
        <f>IF(C256="CAT_Haut","20%","19%")</f>
        <v>19%</v>
      </c>
      <c r="J256">
        <f t="shared" si="3"/>
        <v>11395.824000000001</v>
      </c>
    </row>
    <row r="257" spans="1:10" x14ac:dyDescent="0.25">
      <c r="A257" t="s">
        <v>8</v>
      </c>
      <c r="B257" t="s">
        <v>441</v>
      </c>
      <c r="C257" t="s">
        <v>410</v>
      </c>
      <c r="D257" t="s">
        <v>25</v>
      </c>
      <c r="E257" t="s">
        <v>158</v>
      </c>
      <c r="F257" t="str">
        <f>VLOOKUP(E257,'Table correspondance'!H$2:I$401,2)</f>
        <v>Chaussette</v>
      </c>
      <c r="G257" s="14">
        <f>VLOOKUP(E257,'Table correspondance'!H$2:L$401,5)</f>
        <v>43435</v>
      </c>
      <c r="H257" s="12">
        <v>8863.84</v>
      </c>
      <c r="I257" t="str">
        <f>IF(C257="CAT_Haut","20%","19%")</f>
        <v>19%</v>
      </c>
      <c r="J257">
        <f t="shared" si="3"/>
        <v>10636.608</v>
      </c>
    </row>
    <row r="258" spans="1:10" x14ac:dyDescent="0.25">
      <c r="A258" t="s">
        <v>8</v>
      </c>
      <c r="B258" t="s">
        <v>455</v>
      </c>
      <c r="C258" t="s">
        <v>409</v>
      </c>
      <c r="D258" t="s">
        <v>38</v>
      </c>
      <c r="E258" t="s">
        <v>143</v>
      </c>
      <c r="F258" t="str">
        <f>VLOOKUP(E258,'Table correspondance'!H$2:I$401,2)</f>
        <v>Chemise</v>
      </c>
      <c r="G258" s="14">
        <f>VLOOKUP(E258,'Table correspondance'!H$2:L$401,5)</f>
        <v>43101</v>
      </c>
      <c r="H258" s="12">
        <v>1858.22</v>
      </c>
      <c r="I258" t="str">
        <f>IF(C258="CAT_Haut","20%","19%")</f>
        <v>20%</v>
      </c>
      <c r="J258">
        <f t="shared" si="3"/>
        <v>2229.864</v>
      </c>
    </row>
    <row r="259" spans="1:10" x14ac:dyDescent="0.25">
      <c r="A259" t="s">
        <v>8</v>
      </c>
      <c r="B259" t="s">
        <v>447</v>
      </c>
      <c r="C259" t="s">
        <v>410</v>
      </c>
      <c r="D259" t="s">
        <v>52</v>
      </c>
      <c r="E259" t="s">
        <v>379</v>
      </c>
      <c r="F259" t="str">
        <f>VLOOKUP(E259,'Table correspondance'!H$2:I$401,2)</f>
        <v>Jupe</v>
      </c>
      <c r="G259" s="14">
        <f>VLOOKUP(E259,'Table correspondance'!H$2:L$401,5)</f>
        <v>43435</v>
      </c>
      <c r="H259" s="12">
        <v>3351.94</v>
      </c>
      <c r="I259" t="str">
        <f>IF(C259="CAT_Haut","20%","19%")</f>
        <v>19%</v>
      </c>
      <c r="J259">
        <f t="shared" ref="J259:J322" si="4">H259*(1+20%)</f>
        <v>4022.328</v>
      </c>
    </row>
    <row r="260" spans="1:10" x14ac:dyDescent="0.25">
      <c r="A260" t="s">
        <v>8</v>
      </c>
      <c r="B260" t="s">
        <v>462</v>
      </c>
      <c r="C260" t="s">
        <v>410</v>
      </c>
      <c r="D260" t="s">
        <v>52</v>
      </c>
      <c r="E260" t="s">
        <v>275</v>
      </c>
      <c r="F260" t="str">
        <f>VLOOKUP(E260,'Table correspondance'!H$2:I$401,2)</f>
        <v>Pantalon</v>
      </c>
      <c r="G260" s="14">
        <f>VLOOKUP(E260,'Table correspondance'!H$2:L$401,5)</f>
        <v>43313</v>
      </c>
      <c r="H260" s="12">
        <v>3775.21</v>
      </c>
      <c r="I260" t="str">
        <f>IF(C260="CAT_Haut","20%","19%")</f>
        <v>19%</v>
      </c>
      <c r="J260">
        <f t="shared" si="4"/>
        <v>4530.2519999999995</v>
      </c>
    </row>
    <row r="261" spans="1:10" x14ac:dyDescent="0.25">
      <c r="A261" t="s">
        <v>8</v>
      </c>
      <c r="B261" t="s">
        <v>455</v>
      </c>
      <c r="C261" t="s">
        <v>409</v>
      </c>
      <c r="D261" t="s">
        <v>27</v>
      </c>
      <c r="E261" t="s">
        <v>220</v>
      </c>
      <c r="F261" t="str">
        <f>VLOOKUP(E261,'Table correspondance'!H$2:I$401,2)</f>
        <v>Pull</v>
      </c>
      <c r="G261" s="14">
        <f>VLOOKUP(E261,'Table correspondance'!H$2:L$401,5)</f>
        <v>43160</v>
      </c>
      <c r="H261" s="12">
        <v>5094.79</v>
      </c>
      <c r="I261" t="str">
        <f>IF(C261="CAT_Haut","20%","19%")</f>
        <v>20%</v>
      </c>
      <c r="J261">
        <f t="shared" si="4"/>
        <v>6113.7479999999996</v>
      </c>
    </row>
    <row r="262" spans="1:10" x14ac:dyDescent="0.25">
      <c r="A262" t="s">
        <v>8</v>
      </c>
      <c r="B262" t="s">
        <v>438</v>
      </c>
      <c r="C262" t="s">
        <v>410</v>
      </c>
      <c r="D262" t="s">
        <v>30</v>
      </c>
      <c r="E262" t="s">
        <v>64</v>
      </c>
      <c r="F262" t="str">
        <f>VLOOKUP(E262,'Table correspondance'!H$2:I$401,2)</f>
        <v>Culotte</v>
      </c>
      <c r="G262" s="14">
        <f>VLOOKUP(E262,'Table correspondance'!H$2:L$401,5)</f>
        <v>42826</v>
      </c>
      <c r="H262" s="12">
        <v>7834.86</v>
      </c>
      <c r="I262" t="str">
        <f>IF(C262="CAT_Haut","20%","19%")</f>
        <v>19%</v>
      </c>
      <c r="J262">
        <f t="shared" si="4"/>
        <v>9401.8319999999985</v>
      </c>
    </row>
    <row r="263" spans="1:10" x14ac:dyDescent="0.25">
      <c r="A263" t="s">
        <v>8</v>
      </c>
      <c r="B263" t="s">
        <v>447</v>
      </c>
      <c r="C263" t="s">
        <v>409</v>
      </c>
      <c r="D263" t="s">
        <v>4</v>
      </c>
      <c r="E263" t="s">
        <v>53</v>
      </c>
      <c r="F263" t="str">
        <f>VLOOKUP(E263,'Table correspondance'!H$2:I$401,2)</f>
        <v>Chemise</v>
      </c>
      <c r="G263" s="14">
        <f>VLOOKUP(E263,'Table correspondance'!H$2:L$401,5)</f>
        <v>43070</v>
      </c>
      <c r="H263">
        <v>616.72</v>
      </c>
      <c r="I263" t="str">
        <f>IF(C263="CAT_Haut","20%","19%")</f>
        <v>20%</v>
      </c>
      <c r="J263">
        <f t="shared" si="4"/>
        <v>740.06399999999996</v>
      </c>
    </row>
    <row r="264" spans="1:10" x14ac:dyDescent="0.25">
      <c r="A264" t="s">
        <v>8</v>
      </c>
      <c r="B264" t="s">
        <v>430</v>
      </c>
      <c r="C264" t="s">
        <v>408</v>
      </c>
      <c r="D264" t="s">
        <v>23</v>
      </c>
      <c r="E264" t="s">
        <v>45</v>
      </c>
      <c r="F264" t="str">
        <f>VLOOKUP(E264,'Table correspondance'!H$2:I$401,2)</f>
        <v>Robe</v>
      </c>
      <c r="G264" s="14">
        <f>VLOOKUP(E264,'Table correspondance'!H$2:L$401,5)</f>
        <v>43344</v>
      </c>
      <c r="H264" s="12">
        <v>1261.8900000000001</v>
      </c>
      <c r="I264" t="str">
        <f>IF(C264="CAT_Haut","20%","19%")</f>
        <v>19%</v>
      </c>
      <c r="J264">
        <f t="shared" si="4"/>
        <v>1514.268</v>
      </c>
    </row>
    <row r="265" spans="1:10" x14ac:dyDescent="0.25">
      <c r="A265" t="s">
        <v>8</v>
      </c>
      <c r="B265" t="s">
        <v>443</v>
      </c>
      <c r="C265" t="s">
        <v>409</v>
      </c>
      <c r="D265" t="s">
        <v>17</v>
      </c>
      <c r="E265" t="s">
        <v>189</v>
      </c>
      <c r="F265" t="str">
        <f>VLOOKUP(E265,'Table correspondance'!H$2:I$401,2)</f>
        <v>Sweatshirt</v>
      </c>
      <c r="G265" s="14">
        <f>VLOOKUP(E265,'Table correspondance'!H$2:L$401,5)</f>
        <v>42948</v>
      </c>
      <c r="H265" s="12">
        <v>2003.16</v>
      </c>
      <c r="I265" t="str">
        <f>IF(C265="CAT_Haut","20%","19%")</f>
        <v>20%</v>
      </c>
      <c r="J265">
        <f t="shared" si="4"/>
        <v>2403.7919999999999</v>
      </c>
    </row>
    <row r="266" spans="1:10" x14ac:dyDescent="0.25">
      <c r="A266" t="s">
        <v>8</v>
      </c>
      <c r="B266" t="s">
        <v>459</v>
      </c>
      <c r="C266" t="s">
        <v>410</v>
      </c>
      <c r="D266" t="s">
        <v>6</v>
      </c>
      <c r="E266" t="s">
        <v>64</v>
      </c>
      <c r="F266" t="str">
        <f>VLOOKUP(E266,'Table correspondance'!H$2:I$401,2)</f>
        <v>Culotte</v>
      </c>
      <c r="G266" s="14">
        <f>VLOOKUP(E266,'Table correspondance'!H$2:L$401,5)</f>
        <v>42826</v>
      </c>
      <c r="H266" s="12">
        <v>8638.8700000000008</v>
      </c>
      <c r="I266" t="str">
        <f>IF(C266="CAT_Haut","20%","19%")</f>
        <v>19%</v>
      </c>
      <c r="J266">
        <f t="shared" si="4"/>
        <v>10366.644</v>
      </c>
    </row>
    <row r="267" spans="1:10" x14ac:dyDescent="0.25">
      <c r="A267" t="s">
        <v>8</v>
      </c>
      <c r="B267" t="s">
        <v>447</v>
      </c>
      <c r="C267" t="s">
        <v>409</v>
      </c>
      <c r="D267" t="s">
        <v>63</v>
      </c>
      <c r="E267" t="s">
        <v>105</v>
      </c>
      <c r="F267" t="str">
        <f>VLOOKUP(E267,'Table correspondance'!H$2:I$401,2)</f>
        <v>Soutien gorge</v>
      </c>
      <c r="G267" s="14">
        <f>VLOOKUP(E267,'Table correspondance'!H$2:L$401,5)</f>
        <v>43101</v>
      </c>
      <c r="H267" s="12">
        <v>3829.84</v>
      </c>
      <c r="I267" t="str">
        <f>IF(C267="CAT_Haut","20%","19%")</f>
        <v>20%</v>
      </c>
      <c r="J267">
        <f t="shared" si="4"/>
        <v>4595.808</v>
      </c>
    </row>
    <row r="268" spans="1:10" x14ac:dyDescent="0.25">
      <c r="A268" t="s">
        <v>8</v>
      </c>
      <c r="B268" t="s">
        <v>451</v>
      </c>
      <c r="C268" t="s">
        <v>410</v>
      </c>
      <c r="D268" t="s">
        <v>9</v>
      </c>
      <c r="E268" t="s">
        <v>131</v>
      </c>
      <c r="F268" t="str">
        <f>VLOOKUP(E268,'Table correspondance'!H$2:I$401,2)</f>
        <v>Pantacourt</v>
      </c>
      <c r="G268" s="14">
        <f>VLOOKUP(E268,'Table correspondance'!H$2:L$401,5)</f>
        <v>42795</v>
      </c>
      <c r="H268" s="12">
        <v>9561.41</v>
      </c>
      <c r="I268" t="str">
        <f>IF(C268="CAT_Haut","20%","19%")</f>
        <v>19%</v>
      </c>
      <c r="J268">
        <f t="shared" si="4"/>
        <v>11473.691999999999</v>
      </c>
    </row>
    <row r="269" spans="1:10" x14ac:dyDescent="0.25">
      <c r="A269" t="s">
        <v>8</v>
      </c>
      <c r="B269" t="s">
        <v>462</v>
      </c>
      <c r="C269" t="s">
        <v>409</v>
      </c>
      <c r="D269" t="s">
        <v>9</v>
      </c>
      <c r="E269" t="s">
        <v>114</v>
      </c>
      <c r="F269" t="str">
        <f>VLOOKUP(E269,'Table correspondance'!H$2:I$401,2)</f>
        <v>T-shirt</v>
      </c>
      <c r="G269" s="14">
        <f>VLOOKUP(E269,'Table correspondance'!H$2:L$401,5)</f>
        <v>43313</v>
      </c>
      <c r="H269" s="12">
        <v>5955.95</v>
      </c>
      <c r="I269" t="str">
        <f>IF(C269="CAT_Haut","20%","19%")</f>
        <v>20%</v>
      </c>
      <c r="J269">
        <f t="shared" si="4"/>
        <v>7147.1399999999994</v>
      </c>
    </row>
    <row r="270" spans="1:10" x14ac:dyDescent="0.25">
      <c r="A270" t="s">
        <v>8</v>
      </c>
      <c r="B270" t="s">
        <v>459</v>
      </c>
      <c r="C270" t="s">
        <v>409</v>
      </c>
      <c r="D270" t="s">
        <v>20</v>
      </c>
      <c r="E270" t="s">
        <v>93</v>
      </c>
      <c r="F270" t="str">
        <f>VLOOKUP(E270,'Table correspondance'!H$2:I$401,2)</f>
        <v>Débardeur</v>
      </c>
      <c r="G270" s="14">
        <f>VLOOKUP(E270,'Table correspondance'!H$2:L$401,5)</f>
        <v>43070</v>
      </c>
      <c r="H270" s="12">
        <v>7285.8</v>
      </c>
      <c r="I270" t="str">
        <f>IF(C270="CAT_Haut","20%","19%")</f>
        <v>20%</v>
      </c>
      <c r="J270">
        <f t="shared" si="4"/>
        <v>8742.9599999999991</v>
      </c>
    </row>
    <row r="271" spans="1:10" x14ac:dyDescent="0.25">
      <c r="A271" t="s">
        <v>8</v>
      </c>
      <c r="B271" t="s">
        <v>462</v>
      </c>
      <c r="C271" t="s">
        <v>409</v>
      </c>
      <c r="D271" t="s">
        <v>73</v>
      </c>
      <c r="E271" t="s">
        <v>233</v>
      </c>
      <c r="F271" t="str">
        <f>VLOOKUP(E271,'Table correspondance'!H$2:I$401,2)</f>
        <v>Chemisier</v>
      </c>
      <c r="G271" s="14">
        <f>VLOOKUP(E271,'Table correspondance'!H$2:L$401,5)</f>
        <v>43132</v>
      </c>
      <c r="H271">
        <v>229.63</v>
      </c>
      <c r="I271" t="str">
        <f>IF(C271="CAT_Haut","20%","19%")</f>
        <v>20%</v>
      </c>
      <c r="J271">
        <f t="shared" si="4"/>
        <v>275.55599999999998</v>
      </c>
    </row>
    <row r="272" spans="1:10" x14ac:dyDescent="0.25">
      <c r="A272" t="s">
        <v>8</v>
      </c>
      <c r="B272" t="s">
        <v>459</v>
      </c>
      <c r="C272" t="s">
        <v>410</v>
      </c>
      <c r="D272" t="s">
        <v>17</v>
      </c>
      <c r="E272" t="s">
        <v>247</v>
      </c>
      <c r="F272" t="str">
        <f>VLOOKUP(E272,'Table correspondance'!H$2:I$401,2)</f>
        <v>Pantacourt</v>
      </c>
      <c r="G272" s="14">
        <f>VLOOKUP(E272,'Table correspondance'!H$2:L$401,5)</f>
        <v>43040</v>
      </c>
      <c r="H272" s="12">
        <v>4244.6499999999996</v>
      </c>
      <c r="I272" t="str">
        <f>IF(C272="CAT_Haut","20%","19%")</f>
        <v>19%</v>
      </c>
      <c r="J272">
        <f t="shared" si="4"/>
        <v>5093.579999999999</v>
      </c>
    </row>
    <row r="273" spans="1:10" x14ac:dyDescent="0.25">
      <c r="A273" t="s">
        <v>8</v>
      </c>
      <c r="B273" t="s">
        <v>422</v>
      </c>
      <c r="C273" t="s">
        <v>409</v>
      </c>
      <c r="D273" t="s">
        <v>52</v>
      </c>
      <c r="E273" t="s">
        <v>210</v>
      </c>
      <c r="F273" t="str">
        <f>VLOOKUP(E273,'Table correspondance'!H$2:I$401,2)</f>
        <v>Débardeur</v>
      </c>
      <c r="G273" s="14">
        <f>VLOOKUP(E273,'Table correspondance'!H$2:L$401,5)</f>
        <v>42917</v>
      </c>
      <c r="H273" s="12">
        <v>1680.15</v>
      </c>
      <c r="I273" t="str">
        <f>IF(C273="CAT_Haut","20%","19%")</f>
        <v>20%</v>
      </c>
      <c r="J273">
        <f t="shared" si="4"/>
        <v>2016.18</v>
      </c>
    </row>
    <row r="274" spans="1:10" x14ac:dyDescent="0.25">
      <c r="A274" t="s">
        <v>8</v>
      </c>
      <c r="B274" t="s">
        <v>435</v>
      </c>
      <c r="C274" t="s">
        <v>409</v>
      </c>
      <c r="D274" t="s">
        <v>27</v>
      </c>
      <c r="E274" t="s">
        <v>349</v>
      </c>
      <c r="F274" t="str">
        <f>VLOOKUP(E274,'Table correspondance'!H$2:I$401,2)</f>
        <v>Soutien gorge</v>
      </c>
      <c r="G274" s="14">
        <f>VLOOKUP(E274,'Table correspondance'!H$2:L$401,5)</f>
        <v>42736</v>
      </c>
      <c r="H274" s="12">
        <v>5583.27</v>
      </c>
      <c r="I274" t="str">
        <f>IF(C274="CAT_Haut","20%","19%")</f>
        <v>20%</v>
      </c>
      <c r="J274">
        <f t="shared" si="4"/>
        <v>6699.924</v>
      </c>
    </row>
    <row r="275" spans="1:10" x14ac:dyDescent="0.25">
      <c r="A275" t="s">
        <v>8</v>
      </c>
      <c r="B275" t="s">
        <v>455</v>
      </c>
      <c r="C275" t="s">
        <v>409</v>
      </c>
      <c r="D275" t="s">
        <v>23</v>
      </c>
      <c r="E275" t="s">
        <v>331</v>
      </c>
      <c r="F275" t="str">
        <f>VLOOKUP(E275,'Table correspondance'!H$2:I$401,2)</f>
        <v>Soutien gorge</v>
      </c>
      <c r="G275" s="14">
        <f>VLOOKUP(E275,'Table correspondance'!H$2:L$401,5)</f>
        <v>43252</v>
      </c>
      <c r="H275" s="12">
        <v>1819.23</v>
      </c>
      <c r="I275" t="str">
        <f>IF(C275="CAT_Haut","20%","19%")</f>
        <v>20%</v>
      </c>
      <c r="J275">
        <f t="shared" si="4"/>
        <v>2183.076</v>
      </c>
    </row>
    <row r="276" spans="1:10" x14ac:dyDescent="0.25">
      <c r="A276" t="s">
        <v>8</v>
      </c>
      <c r="B276" t="s">
        <v>435</v>
      </c>
      <c r="C276" t="s">
        <v>410</v>
      </c>
      <c r="D276" t="s">
        <v>52</v>
      </c>
      <c r="E276" t="s">
        <v>224</v>
      </c>
      <c r="F276" t="str">
        <f>VLOOKUP(E276,'Table correspondance'!H$2:I$401,2)</f>
        <v>Chaussette</v>
      </c>
      <c r="G276" s="14">
        <f>VLOOKUP(E276,'Table correspondance'!H$2:L$401,5)</f>
        <v>42979</v>
      </c>
      <c r="H276" s="12">
        <v>5054.76</v>
      </c>
      <c r="I276" t="str">
        <f>IF(C276="CAT_Haut","20%","19%")</f>
        <v>19%</v>
      </c>
      <c r="J276">
        <f t="shared" si="4"/>
        <v>6065.7120000000004</v>
      </c>
    </row>
    <row r="277" spans="1:10" x14ac:dyDescent="0.25">
      <c r="A277" t="s">
        <v>8</v>
      </c>
      <c r="B277" t="s">
        <v>443</v>
      </c>
      <c r="C277" t="s">
        <v>408</v>
      </c>
      <c r="D277" t="s">
        <v>63</v>
      </c>
      <c r="E277" t="s">
        <v>320</v>
      </c>
      <c r="F277" t="str">
        <f>VLOOKUP(E277,'Table correspondance'!H$2:I$401,2)</f>
        <v>Robe</v>
      </c>
      <c r="G277" s="14">
        <f>VLOOKUP(E277,'Table correspondance'!H$2:L$401,5)</f>
        <v>42826</v>
      </c>
      <c r="H277" s="12">
        <v>9948.66</v>
      </c>
      <c r="I277" t="str">
        <f>IF(C277="CAT_Haut","20%","19%")</f>
        <v>19%</v>
      </c>
      <c r="J277">
        <f t="shared" si="4"/>
        <v>11938.392</v>
      </c>
    </row>
    <row r="278" spans="1:10" x14ac:dyDescent="0.25">
      <c r="A278" t="s">
        <v>8</v>
      </c>
      <c r="B278" t="s">
        <v>451</v>
      </c>
      <c r="C278" t="s">
        <v>409</v>
      </c>
      <c r="D278" t="s">
        <v>4</v>
      </c>
      <c r="E278" t="s">
        <v>246</v>
      </c>
      <c r="F278" t="str">
        <f>VLOOKUP(E278,'Table correspondance'!H$2:I$401,2)</f>
        <v>Sweatshirt</v>
      </c>
      <c r="G278" s="14">
        <f>VLOOKUP(E278,'Table correspondance'!H$2:L$401,5)</f>
        <v>43009</v>
      </c>
      <c r="H278" s="12">
        <v>4123.59</v>
      </c>
      <c r="I278" t="str">
        <f>IF(C278="CAT_Haut","20%","19%")</f>
        <v>20%</v>
      </c>
      <c r="J278">
        <f t="shared" si="4"/>
        <v>4948.308</v>
      </c>
    </row>
    <row r="279" spans="1:10" x14ac:dyDescent="0.25">
      <c r="A279" t="s">
        <v>8</v>
      </c>
      <c r="B279" t="s">
        <v>435</v>
      </c>
      <c r="C279" t="s">
        <v>410</v>
      </c>
      <c r="D279" t="s">
        <v>56</v>
      </c>
      <c r="E279" t="s">
        <v>68</v>
      </c>
      <c r="F279" t="str">
        <f>VLOOKUP(E279,'Table correspondance'!H$2:I$401,2)</f>
        <v>Pantalon</v>
      </c>
      <c r="G279" s="14">
        <f>VLOOKUP(E279,'Table correspondance'!H$2:L$401,5)</f>
        <v>42795</v>
      </c>
      <c r="H279" s="12">
        <v>3194.74</v>
      </c>
      <c r="I279" t="str">
        <f>IF(C279="CAT_Haut","20%","19%")</f>
        <v>19%</v>
      </c>
      <c r="J279">
        <f t="shared" si="4"/>
        <v>3833.6879999999996</v>
      </c>
    </row>
    <row r="280" spans="1:10" x14ac:dyDescent="0.25">
      <c r="A280" t="s">
        <v>8</v>
      </c>
      <c r="B280" t="s">
        <v>447</v>
      </c>
      <c r="C280" t="s">
        <v>410</v>
      </c>
      <c r="D280" t="s">
        <v>73</v>
      </c>
      <c r="E280" t="s">
        <v>26</v>
      </c>
      <c r="F280" t="str">
        <f>VLOOKUP(E280,'Table correspondance'!H$2:I$401,2)</f>
        <v>Culotte</v>
      </c>
      <c r="G280" s="14">
        <f>VLOOKUP(E280,'Table correspondance'!H$2:L$401,5)</f>
        <v>42917</v>
      </c>
      <c r="H280" s="12">
        <v>2938.5</v>
      </c>
      <c r="I280" t="str">
        <f>IF(C280="CAT_Haut","20%","19%")</f>
        <v>19%</v>
      </c>
      <c r="J280">
        <f t="shared" si="4"/>
        <v>3526.2</v>
      </c>
    </row>
    <row r="281" spans="1:10" x14ac:dyDescent="0.25">
      <c r="A281" t="s">
        <v>8</v>
      </c>
      <c r="B281" t="s">
        <v>443</v>
      </c>
      <c r="C281" t="s">
        <v>409</v>
      </c>
      <c r="D281" t="s">
        <v>6</v>
      </c>
      <c r="E281" t="s">
        <v>102</v>
      </c>
      <c r="F281" t="str">
        <f>VLOOKUP(E281,'Table correspondance'!H$2:I$401,2)</f>
        <v>Chemise</v>
      </c>
      <c r="G281" s="14">
        <f>VLOOKUP(E281,'Table correspondance'!H$2:L$401,5)</f>
        <v>43374</v>
      </c>
      <c r="H281">
        <v>523.66999999999996</v>
      </c>
      <c r="I281" t="str">
        <f>IF(C281="CAT_Haut","20%","19%")</f>
        <v>20%</v>
      </c>
      <c r="J281">
        <f t="shared" si="4"/>
        <v>628.40399999999988</v>
      </c>
    </row>
    <row r="282" spans="1:10" x14ac:dyDescent="0.25">
      <c r="A282" t="s">
        <v>8</v>
      </c>
      <c r="B282" t="s">
        <v>422</v>
      </c>
      <c r="C282" t="s">
        <v>410</v>
      </c>
      <c r="D282" t="s">
        <v>73</v>
      </c>
      <c r="E282" t="s">
        <v>76</v>
      </c>
      <c r="F282" t="str">
        <f>VLOOKUP(E282,'Table correspondance'!H$2:I$401,2)</f>
        <v>Collant</v>
      </c>
      <c r="G282" s="14">
        <f>VLOOKUP(E282,'Table correspondance'!H$2:L$401,5)</f>
        <v>42826</v>
      </c>
      <c r="H282" s="12">
        <v>8058.47</v>
      </c>
      <c r="I282" t="str">
        <f>IF(C282="CAT_Haut","20%","19%")</f>
        <v>19%</v>
      </c>
      <c r="J282">
        <f t="shared" si="4"/>
        <v>9670.1640000000007</v>
      </c>
    </row>
    <row r="283" spans="1:10" x14ac:dyDescent="0.25">
      <c r="A283" t="s">
        <v>8</v>
      </c>
      <c r="B283" t="s">
        <v>443</v>
      </c>
      <c r="C283" t="s">
        <v>409</v>
      </c>
      <c r="D283" t="s">
        <v>15</v>
      </c>
      <c r="E283" t="s">
        <v>87</v>
      </c>
      <c r="F283" t="str">
        <f>VLOOKUP(E283,'Table correspondance'!H$2:I$401,2)</f>
        <v>Soutien gorge</v>
      </c>
      <c r="G283" s="14">
        <f>VLOOKUP(E283,'Table correspondance'!H$2:L$401,5)</f>
        <v>43070</v>
      </c>
      <c r="H283" s="12">
        <v>1360.62</v>
      </c>
      <c r="I283" t="str">
        <f>IF(C283="CAT_Haut","20%","19%")</f>
        <v>20%</v>
      </c>
      <c r="J283">
        <f t="shared" si="4"/>
        <v>1632.7439999999999</v>
      </c>
    </row>
    <row r="284" spans="1:10" x14ac:dyDescent="0.25">
      <c r="A284" t="s">
        <v>8</v>
      </c>
      <c r="B284" t="s">
        <v>443</v>
      </c>
      <c r="C284" t="s">
        <v>410</v>
      </c>
      <c r="D284" t="s">
        <v>13</v>
      </c>
      <c r="E284" t="s">
        <v>347</v>
      </c>
      <c r="F284" t="str">
        <f>VLOOKUP(E284,'Table correspondance'!H$2:I$401,2)</f>
        <v>Pantacourt</v>
      </c>
      <c r="G284" s="14">
        <f>VLOOKUP(E284,'Table correspondance'!H$2:L$401,5)</f>
        <v>43040</v>
      </c>
      <c r="H284" s="12">
        <v>6027.5</v>
      </c>
      <c r="I284" t="str">
        <f>IF(C284="CAT_Haut","20%","19%")</f>
        <v>19%</v>
      </c>
      <c r="J284">
        <f t="shared" si="4"/>
        <v>7233</v>
      </c>
    </row>
    <row r="285" spans="1:10" x14ac:dyDescent="0.25">
      <c r="A285" t="s">
        <v>8</v>
      </c>
      <c r="B285" t="s">
        <v>447</v>
      </c>
      <c r="C285" t="s">
        <v>409</v>
      </c>
      <c r="D285" t="s">
        <v>11</v>
      </c>
      <c r="E285" t="s">
        <v>233</v>
      </c>
      <c r="F285" t="str">
        <f>VLOOKUP(E285,'Table correspondance'!H$2:I$401,2)</f>
        <v>Chemisier</v>
      </c>
      <c r="G285" s="14">
        <f>VLOOKUP(E285,'Table correspondance'!H$2:L$401,5)</f>
        <v>43132</v>
      </c>
      <c r="H285" s="12">
        <v>8929.4500000000007</v>
      </c>
      <c r="I285" t="str">
        <f>IF(C285="CAT_Haut","20%","19%")</f>
        <v>20%</v>
      </c>
      <c r="J285">
        <f t="shared" si="4"/>
        <v>10715.34</v>
      </c>
    </row>
    <row r="286" spans="1:10" x14ac:dyDescent="0.25">
      <c r="A286" t="s">
        <v>8</v>
      </c>
      <c r="B286" t="s">
        <v>441</v>
      </c>
      <c r="C286" t="s">
        <v>409</v>
      </c>
      <c r="D286" t="s">
        <v>44</v>
      </c>
      <c r="E286" t="s">
        <v>162</v>
      </c>
      <c r="F286" t="str">
        <f>VLOOKUP(E286,'Table correspondance'!H$2:I$401,2)</f>
        <v>Débardeur</v>
      </c>
      <c r="G286" s="14">
        <f>VLOOKUP(E286,'Table correspondance'!H$2:L$401,5)</f>
        <v>43374</v>
      </c>
      <c r="H286">
        <v>838.16</v>
      </c>
      <c r="I286" t="str">
        <f>IF(C286="CAT_Haut","20%","19%")</f>
        <v>20%</v>
      </c>
      <c r="J286">
        <f t="shared" si="4"/>
        <v>1005.7919999999999</v>
      </c>
    </row>
    <row r="287" spans="1:10" x14ac:dyDescent="0.25">
      <c r="A287" t="s">
        <v>8</v>
      </c>
      <c r="B287" t="s">
        <v>451</v>
      </c>
      <c r="C287" t="s">
        <v>409</v>
      </c>
      <c r="D287" t="s">
        <v>63</v>
      </c>
      <c r="E287" t="s">
        <v>184</v>
      </c>
      <c r="F287" t="str">
        <f>VLOOKUP(E287,'Table correspondance'!H$2:I$401,2)</f>
        <v>Soutien gorge</v>
      </c>
      <c r="G287" s="14">
        <f>VLOOKUP(E287,'Table correspondance'!H$2:L$401,5)</f>
        <v>42887</v>
      </c>
      <c r="H287" s="12">
        <v>8408.84</v>
      </c>
      <c r="I287" t="str">
        <f>IF(C287="CAT_Haut","20%","19%")</f>
        <v>20%</v>
      </c>
      <c r="J287">
        <f t="shared" si="4"/>
        <v>10090.608</v>
      </c>
    </row>
    <row r="288" spans="1:10" x14ac:dyDescent="0.25">
      <c r="A288" t="s">
        <v>8</v>
      </c>
      <c r="B288" t="s">
        <v>451</v>
      </c>
      <c r="C288" t="s">
        <v>409</v>
      </c>
      <c r="D288" t="s">
        <v>11</v>
      </c>
      <c r="E288" t="s">
        <v>248</v>
      </c>
      <c r="F288" t="str">
        <f>VLOOKUP(E288,'Table correspondance'!H$2:I$401,2)</f>
        <v>T-shirt</v>
      </c>
      <c r="G288" s="14">
        <f>VLOOKUP(E288,'Table correspondance'!H$2:L$401,5)</f>
        <v>43009</v>
      </c>
      <c r="H288" s="12">
        <v>8335.67</v>
      </c>
      <c r="I288" t="str">
        <f>IF(C288="CAT_Haut","20%","19%")</f>
        <v>20%</v>
      </c>
      <c r="J288">
        <f t="shared" si="4"/>
        <v>10002.804</v>
      </c>
    </row>
    <row r="289" spans="1:10" x14ac:dyDescent="0.25">
      <c r="A289" t="s">
        <v>8</v>
      </c>
      <c r="B289" t="s">
        <v>447</v>
      </c>
      <c r="C289" t="s">
        <v>410</v>
      </c>
      <c r="D289" t="s">
        <v>13</v>
      </c>
      <c r="E289" t="s">
        <v>351</v>
      </c>
      <c r="F289" t="str">
        <f>VLOOKUP(E289,'Table correspondance'!H$2:I$401,2)</f>
        <v>Collant</v>
      </c>
      <c r="G289" s="14">
        <f>VLOOKUP(E289,'Table correspondance'!H$2:L$401,5)</f>
        <v>43344</v>
      </c>
      <c r="H289">
        <v>629.57000000000005</v>
      </c>
      <c r="I289" t="str">
        <f>IF(C289="CAT_Haut","20%","19%")</f>
        <v>19%</v>
      </c>
      <c r="J289">
        <f t="shared" si="4"/>
        <v>755.48400000000004</v>
      </c>
    </row>
    <row r="290" spans="1:10" x14ac:dyDescent="0.25">
      <c r="A290" t="s">
        <v>8</v>
      </c>
      <c r="B290" t="s">
        <v>443</v>
      </c>
      <c r="C290" t="s">
        <v>408</v>
      </c>
      <c r="D290" t="s">
        <v>52</v>
      </c>
      <c r="E290" t="s">
        <v>389</v>
      </c>
      <c r="F290" t="str">
        <f>VLOOKUP(E290,'Table correspondance'!H$2:I$401,2)</f>
        <v>Pyjama</v>
      </c>
      <c r="G290" s="14">
        <f>VLOOKUP(E290,'Table correspondance'!H$2:L$401,5)</f>
        <v>43070</v>
      </c>
      <c r="H290" s="12">
        <v>4768.3599999999997</v>
      </c>
      <c r="I290" t="str">
        <f>IF(C290="CAT_Haut","20%","19%")</f>
        <v>19%</v>
      </c>
      <c r="J290">
        <f t="shared" si="4"/>
        <v>5722.0319999999992</v>
      </c>
    </row>
    <row r="291" spans="1:10" x14ac:dyDescent="0.25">
      <c r="A291" t="s">
        <v>8</v>
      </c>
      <c r="B291" t="s">
        <v>447</v>
      </c>
      <c r="C291" t="s">
        <v>409</v>
      </c>
      <c r="D291" t="s">
        <v>42</v>
      </c>
      <c r="E291" t="s">
        <v>129</v>
      </c>
      <c r="F291" t="str">
        <f>VLOOKUP(E291,'Table correspondance'!H$2:I$401,2)</f>
        <v>Soutien gorge</v>
      </c>
      <c r="G291" s="14">
        <f>VLOOKUP(E291,'Table correspondance'!H$2:L$401,5)</f>
        <v>43405</v>
      </c>
      <c r="H291" s="12">
        <v>6123.92</v>
      </c>
      <c r="I291" t="str">
        <f>IF(C291="CAT_Haut","20%","19%")</f>
        <v>20%</v>
      </c>
      <c r="J291">
        <f t="shared" si="4"/>
        <v>7348.7039999999997</v>
      </c>
    </row>
    <row r="292" spans="1:10" x14ac:dyDescent="0.25">
      <c r="A292" t="s">
        <v>8</v>
      </c>
      <c r="B292" t="s">
        <v>443</v>
      </c>
      <c r="C292" t="s">
        <v>408</v>
      </c>
      <c r="D292" t="s">
        <v>15</v>
      </c>
      <c r="E292" t="s">
        <v>180</v>
      </c>
      <c r="F292" t="str">
        <f>VLOOKUP(E292,'Table correspondance'!H$2:I$401,2)</f>
        <v>Pyjama</v>
      </c>
      <c r="G292" s="14">
        <f>VLOOKUP(E292,'Table correspondance'!H$2:L$401,5)</f>
        <v>43435</v>
      </c>
      <c r="H292" s="12">
        <v>1829.66</v>
      </c>
      <c r="I292" t="str">
        <f>IF(C292="CAT_Haut","20%","19%")</f>
        <v>19%</v>
      </c>
      <c r="J292">
        <f t="shared" si="4"/>
        <v>2195.5920000000001</v>
      </c>
    </row>
    <row r="293" spans="1:10" x14ac:dyDescent="0.25">
      <c r="A293" t="s">
        <v>8</v>
      </c>
      <c r="B293" t="s">
        <v>462</v>
      </c>
      <c r="C293" t="s">
        <v>409</v>
      </c>
      <c r="D293" t="s">
        <v>44</v>
      </c>
      <c r="E293" t="s">
        <v>264</v>
      </c>
      <c r="F293" t="str">
        <f>VLOOKUP(E293,'Table correspondance'!H$2:I$401,2)</f>
        <v>T-shirt</v>
      </c>
      <c r="G293" s="14">
        <f>VLOOKUP(E293,'Table correspondance'!H$2:L$401,5)</f>
        <v>43252</v>
      </c>
      <c r="H293" s="12">
        <v>7018.57</v>
      </c>
      <c r="I293" t="str">
        <f>IF(C293="CAT_Haut","20%","19%")</f>
        <v>20%</v>
      </c>
      <c r="J293">
        <f t="shared" si="4"/>
        <v>8422.2839999999997</v>
      </c>
    </row>
    <row r="294" spans="1:10" x14ac:dyDescent="0.25">
      <c r="A294" t="s">
        <v>8</v>
      </c>
      <c r="B294" t="s">
        <v>422</v>
      </c>
      <c r="C294" t="s">
        <v>409</v>
      </c>
      <c r="D294" t="s">
        <v>4</v>
      </c>
      <c r="E294" t="s">
        <v>108</v>
      </c>
      <c r="F294" t="str">
        <f>VLOOKUP(E294,'Table correspondance'!H$2:I$401,2)</f>
        <v>Chemisier</v>
      </c>
      <c r="G294" s="14">
        <f>VLOOKUP(E294,'Table correspondance'!H$2:L$401,5)</f>
        <v>42979</v>
      </c>
      <c r="H294" s="12">
        <v>9289.5300000000007</v>
      </c>
      <c r="I294" t="str">
        <f>IF(C294="CAT_Haut","20%","19%")</f>
        <v>20%</v>
      </c>
      <c r="J294">
        <f t="shared" si="4"/>
        <v>11147.436</v>
      </c>
    </row>
    <row r="295" spans="1:10" x14ac:dyDescent="0.25">
      <c r="A295" t="s">
        <v>8</v>
      </c>
      <c r="B295" t="s">
        <v>441</v>
      </c>
      <c r="C295" t="s">
        <v>409</v>
      </c>
      <c r="D295" t="s">
        <v>23</v>
      </c>
      <c r="E295" t="s">
        <v>84</v>
      </c>
      <c r="F295" t="str">
        <f>VLOOKUP(E295,'Table correspondance'!H$2:I$401,2)</f>
        <v>Sweatshirt</v>
      </c>
      <c r="G295" s="14">
        <f>VLOOKUP(E295,'Table correspondance'!H$2:L$401,5)</f>
        <v>42795</v>
      </c>
      <c r="H295" s="12">
        <v>7397.59</v>
      </c>
      <c r="I295" t="str">
        <f>IF(C295="CAT_Haut","20%","19%")</f>
        <v>20%</v>
      </c>
      <c r="J295">
        <f t="shared" si="4"/>
        <v>8877.1080000000002</v>
      </c>
    </row>
    <row r="296" spans="1:10" x14ac:dyDescent="0.25">
      <c r="A296" t="s">
        <v>8</v>
      </c>
      <c r="B296" t="s">
        <v>459</v>
      </c>
      <c r="C296" t="s">
        <v>410</v>
      </c>
      <c r="D296" t="s">
        <v>13</v>
      </c>
      <c r="E296" t="s">
        <v>69</v>
      </c>
      <c r="F296" t="str">
        <f>VLOOKUP(E296,'Table correspondance'!H$2:I$401,2)</f>
        <v>Chaussette</v>
      </c>
      <c r="G296" s="14">
        <f>VLOOKUP(E296,'Table correspondance'!H$2:L$401,5)</f>
        <v>43221</v>
      </c>
      <c r="H296" s="12">
        <v>9244.7800000000007</v>
      </c>
      <c r="I296" t="str">
        <f>IF(C296="CAT_Haut","20%","19%")</f>
        <v>19%</v>
      </c>
      <c r="J296">
        <f t="shared" si="4"/>
        <v>11093.736000000001</v>
      </c>
    </row>
    <row r="297" spans="1:10" x14ac:dyDescent="0.25">
      <c r="A297" t="s">
        <v>8</v>
      </c>
      <c r="B297" t="s">
        <v>430</v>
      </c>
      <c r="C297" t="s">
        <v>408</v>
      </c>
      <c r="D297" t="s">
        <v>75</v>
      </c>
      <c r="E297" t="s">
        <v>122</v>
      </c>
      <c r="F297" t="str">
        <f>VLOOKUP(E297,'Table correspondance'!H$2:I$401,2)</f>
        <v>Robe</v>
      </c>
      <c r="G297" s="14">
        <f>VLOOKUP(E297,'Table correspondance'!H$2:L$401,5)</f>
        <v>42887</v>
      </c>
      <c r="H297" s="12">
        <v>3890.89</v>
      </c>
      <c r="I297" t="str">
        <f>IF(C297="CAT_Haut","20%","19%")</f>
        <v>19%</v>
      </c>
      <c r="J297">
        <f t="shared" si="4"/>
        <v>4669.0679999999993</v>
      </c>
    </row>
    <row r="298" spans="1:10" x14ac:dyDescent="0.25">
      <c r="A298" t="s">
        <v>8</v>
      </c>
      <c r="B298" t="s">
        <v>435</v>
      </c>
      <c r="C298" t="s">
        <v>410</v>
      </c>
      <c r="D298" t="s">
        <v>4</v>
      </c>
      <c r="E298" t="s">
        <v>49</v>
      </c>
      <c r="F298" t="str">
        <f>VLOOKUP(E298,'Table correspondance'!H$2:I$401,2)</f>
        <v>Pantacourt</v>
      </c>
      <c r="G298" s="14">
        <f>VLOOKUP(E298,'Table correspondance'!H$2:L$401,5)</f>
        <v>42767</v>
      </c>
      <c r="H298">
        <v>545.58000000000004</v>
      </c>
      <c r="I298" t="str">
        <f>IF(C298="CAT_Haut","20%","19%")</f>
        <v>19%</v>
      </c>
      <c r="J298">
        <f t="shared" si="4"/>
        <v>654.69600000000003</v>
      </c>
    </row>
    <row r="299" spans="1:10" x14ac:dyDescent="0.25">
      <c r="A299" t="s">
        <v>8</v>
      </c>
      <c r="B299" t="s">
        <v>447</v>
      </c>
      <c r="C299" t="s">
        <v>408</v>
      </c>
      <c r="D299" t="s">
        <v>15</v>
      </c>
      <c r="E299" t="s">
        <v>389</v>
      </c>
      <c r="F299" t="str">
        <f>VLOOKUP(E299,'Table correspondance'!H$2:I$401,2)</f>
        <v>Pyjama</v>
      </c>
      <c r="G299" s="14">
        <f>VLOOKUP(E299,'Table correspondance'!H$2:L$401,5)</f>
        <v>43070</v>
      </c>
      <c r="H299" s="12">
        <v>5617.38</v>
      </c>
      <c r="I299" t="str">
        <f>IF(C299="CAT_Haut","20%","19%")</f>
        <v>19%</v>
      </c>
      <c r="J299">
        <f t="shared" si="4"/>
        <v>6740.8559999999998</v>
      </c>
    </row>
    <row r="300" spans="1:10" x14ac:dyDescent="0.25">
      <c r="A300" t="s">
        <v>8</v>
      </c>
      <c r="B300" t="s">
        <v>443</v>
      </c>
      <c r="C300" t="s">
        <v>410</v>
      </c>
      <c r="D300" t="s">
        <v>13</v>
      </c>
      <c r="E300" t="s">
        <v>66</v>
      </c>
      <c r="F300" t="str">
        <f>VLOOKUP(E300,'Table correspondance'!H$2:I$401,2)</f>
        <v>Collant</v>
      </c>
      <c r="G300" s="14">
        <f>VLOOKUP(E300,'Table correspondance'!H$2:L$401,5)</f>
        <v>43313</v>
      </c>
      <c r="H300" s="12">
        <v>7851.49</v>
      </c>
      <c r="I300" t="str">
        <f>IF(C300="CAT_Haut","20%","19%")</f>
        <v>19%</v>
      </c>
      <c r="J300">
        <f t="shared" si="4"/>
        <v>9421.7879999999986</v>
      </c>
    </row>
    <row r="301" spans="1:10" x14ac:dyDescent="0.25">
      <c r="A301" t="s">
        <v>8</v>
      </c>
      <c r="B301" t="s">
        <v>441</v>
      </c>
      <c r="C301" t="s">
        <v>409</v>
      </c>
      <c r="D301" t="s">
        <v>63</v>
      </c>
      <c r="E301" t="s">
        <v>271</v>
      </c>
      <c r="F301" t="str">
        <f>VLOOKUP(E301,'Table correspondance'!H$2:I$401,2)</f>
        <v>Débardeur</v>
      </c>
      <c r="G301" s="14">
        <f>VLOOKUP(E301,'Table correspondance'!H$2:L$401,5)</f>
        <v>43160</v>
      </c>
      <c r="H301" s="12">
        <v>7717.71</v>
      </c>
      <c r="I301" t="str">
        <f>IF(C301="CAT_Haut","20%","19%")</f>
        <v>20%</v>
      </c>
      <c r="J301">
        <f t="shared" si="4"/>
        <v>9261.2520000000004</v>
      </c>
    </row>
    <row r="302" spans="1:10" x14ac:dyDescent="0.25">
      <c r="A302" t="s">
        <v>8</v>
      </c>
      <c r="B302" t="s">
        <v>459</v>
      </c>
      <c r="C302" t="s">
        <v>409</v>
      </c>
      <c r="D302" t="s">
        <v>42</v>
      </c>
      <c r="E302" t="s">
        <v>314</v>
      </c>
      <c r="F302" t="str">
        <f>VLOOKUP(E302,'Table correspondance'!H$2:I$401,2)</f>
        <v>Chemise</v>
      </c>
      <c r="G302" s="14">
        <f>VLOOKUP(E302,'Table correspondance'!H$2:L$401,5)</f>
        <v>43313</v>
      </c>
      <c r="H302">
        <v>952.28</v>
      </c>
      <c r="I302" t="str">
        <f>IF(C302="CAT_Haut","20%","19%")</f>
        <v>20%</v>
      </c>
      <c r="J302">
        <f t="shared" si="4"/>
        <v>1142.7359999999999</v>
      </c>
    </row>
    <row r="303" spans="1:10" x14ac:dyDescent="0.25">
      <c r="A303" t="s">
        <v>8</v>
      </c>
      <c r="B303" t="s">
        <v>455</v>
      </c>
      <c r="C303" t="s">
        <v>410</v>
      </c>
      <c r="D303" t="s">
        <v>44</v>
      </c>
      <c r="E303" t="s">
        <v>302</v>
      </c>
      <c r="F303" t="str">
        <f>VLOOKUP(E303,'Table correspondance'!H$2:I$401,2)</f>
        <v>Pantacourt</v>
      </c>
      <c r="G303" s="14">
        <f>VLOOKUP(E303,'Table correspondance'!H$2:L$401,5)</f>
        <v>43132</v>
      </c>
      <c r="H303" s="12">
        <v>1185.56</v>
      </c>
      <c r="I303" t="str">
        <f>IF(C303="CAT_Haut","20%","19%")</f>
        <v>19%</v>
      </c>
      <c r="J303">
        <f t="shared" si="4"/>
        <v>1422.6719999999998</v>
      </c>
    </row>
    <row r="304" spans="1:10" x14ac:dyDescent="0.25">
      <c r="A304" t="s">
        <v>8</v>
      </c>
      <c r="B304" t="s">
        <v>422</v>
      </c>
      <c r="C304" t="s">
        <v>409</v>
      </c>
      <c r="D304" t="s">
        <v>38</v>
      </c>
      <c r="E304" t="s">
        <v>35</v>
      </c>
      <c r="F304" t="str">
        <f>VLOOKUP(E304,'Table correspondance'!H$2:I$401,2)</f>
        <v>Pull</v>
      </c>
      <c r="G304" s="14">
        <f>VLOOKUP(E304,'Table correspondance'!H$2:L$401,5)</f>
        <v>42856</v>
      </c>
      <c r="H304">
        <v>283.89</v>
      </c>
      <c r="I304" t="str">
        <f>IF(C304="CAT_Haut","20%","19%")</f>
        <v>20%</v>
      </c>
      <c r="J304">
        <f t="shared" si="4"/>
        <v>340.66799999999995</v>
      </c>
    </row>
    <row r="305" spans="1:10" x14ac:dyDescent="0.25">
      <c r="A305" t="s">
        <v>8</v>
      </c>
      <c r="B305" t="s">
        <v>447</v>
      </c>
      <c r="C305" t="s">
        <v>409</v>
      </c>
      <c r="D305" t="s">
        <v>65</v>
      </c>
      <c r="E305" t="s">
        <v>327</v>
      </c>
      <c r="F305" t="str">
        <f>VLOOKUP(E305,'Table correspondance'!H$2:I$401,2)</f>
        <v>Débardeur</v>
      </c>
      <c r="G305" s="14">
        <f>VLOOKUP(E305,'Table correspondance'!H$2:L$401,5)</f>
        <v>42826</v>
      </c>
      <c r="H305" s="12">
        <v>1873.9</v>
      </c>
      <c r="I305" t="str">
        <f>IF(C305="CAT_Haut","20%","19%")</f>
        <v>20%</v>
      </c>
      <c r="J305">
        <f t="shared" si="4"/>
        <v>2248.6799999999998</v>
      </c>
    </row>
    <row r="306" spans="1:10" x14ac:dyDescent="0.25">
      <c r="A306" t="s">
        <v>8</v>
      </c>
      <c r="B306" t="s">
        <v>430</v>
      </c>
      <c r="C306" t="s">
        <v>409</v>
      </c>
      <c r="D306" t="s">
        <v>56</v>
      </c>
      <c r="E306" t="s">
        <v>226</v>
      </c>
      <c r="F306" t="str">
        <f>VLOOKUP(E306,'Table correspondance'!H$2:I$401,2)</f>
        <v>Soutien gorge</v>
      </c>
      <c r="G306" s="14">
        <f>VLOOKUP(E306,'Table correspondance'!H$2:L$401,5)</f>
        <v>43405</v>
      </c>
      <c r="H306">
        <v>260.77</v>
      </c>
      <c r="I306" t="str">
        <f>IF(C306="CAT_Haut","20%","19%")</f>
        <v>20%</v>
      </c>
      <c r="J306">
        <f t="shared" si="4"/>
        <v>312.92399999999998</v>
      </c>
    </row>
    <row r="307" spans="1:10" x14ac:dyDescent="0.25">
      <c r="A307" t="s">
        <v>8</v>
      </c>
      <c r="B307" t="s">
        <v>430</v>
      </c>
      <c r="C307" t="s">
        <v>409</v>
      </c>
      <c r="D307" t="s">
        <v>54</v>
      </c>
      <c r="E307" t="s">
        <v>169</v>
      </c>
      <c r="F307" t="str">
        <f>VLOOKUP(E307,'Table correspondance'!H$2:I$401,2)</f>
        <v>Pull</v>
      </c>
      <c r="G307" s="14">
        <f>VLOOKUP(E307,'Table correspondance'!H$2:L$401,5)</f>
        <v>43070</v>
      </c>
      <c r="H307">
        <v>16.34</v>
      </c>
      <c r="I307" t="str">
        <f>IF(C307="CAT_Haut","20%","19%")</f>
        <v>20%</v>
      </c>
      <c r="J307">
        <f t="shared" si="4"/>
        <v>19.608000000000001</v>
      </c>
    </row>
    <row r="308" spans="1:10" x14ac:dyDescent="0.25">
      <c r="A308" t="s">
        <v>8</v>
      </c>
      <c r="B308" t="s">
        <v>443</v>
      </c>
      <c r="C308" t="s">
        <v>408</v>
      </c>
      <c r="D308" t="s">
        <v>42</v>
      </c>
      <c r="E308" t="s">
        <v>272</v>
      </c>
      <c r="F308" t="str">
        <f>VLOOKUP(E308,'Table correspondance'!H$2:I$401,2)</f>
        <v>Pyjama</v>
      </c>
      <c r="G308" s="14">
        <f>VLOOKUP(E308,'Table correspondance'!H$2:L$401,5)</f>
        <v>43221</v>
      </c>
      <c r="H308" s="12">
        <v>4915.74</v>
      </c>
      <c r="I308" t="str">
        <f>IF(C308="CAT_Haut","20%","19%")</f>
        <v>19%</v>
      </c>
      <c r="J308">
        <f t="shared" si="4"/>
        <v>5898.8879999999999</v>
      </c>
    </row>
    <row r="309" spans="1:10" x14ac:dyDescent="0.25">
      <c r="A309" t="s">
        <v>8</v>
      </c>
      <c r="B309" t="s">
        <v>462</v>
      </c>
      <c r="C309" t="s">
        <v>408</v>
      </c>
      <c r="D309" t="s">
        <v>23</v>
      </c>
      <c r="E309" t="s">
        <v>334</v>
      </c>
      <c r="F309" t="str">
        <f>VLOOKUP(E309,'Table correspondance'!H$2:I$401,2)</f>
        <v>Robe</v>
      </c>
      <c r="G309" s="14">
        <f>VLOOKUP(E309,'Table correspondance'!H$2:L$401,5)</f>
        <v>43009</v>
      </c>
      <c r="H309" s="12">
        <v>6535.34</v>
      </c>
      <c r="I309" t="str">
        <f>IF(C309="CAT_Haut","20%","19%")</f>
        <v>19%</v>
      </c>
      <c r="J309">
        <f t="shared" si="4"/>
        <v>7842.4079999999994</v>
      </c>
    </row>
    <row r="310" spans="1:10" x14ac:dyDescent="0.25">
      <c r="A310" t="s">
        <v>8</v>
      </c>
      <c r="B310" t="s">
        <v>435</v>
      </c>
      <c r="C310" t="s">
        <v>409</v>
      </c>
      <c r="D310" t="s">
        <v>40</v>
      </c>
      <c r="E310" t="s">
        <v>238</v>
      </c>
      <c r="F310" t="str">
        <f>VLOOKUP(E310,'Table correspondance'!H$2:I$401,2)</f>
        <v>Soutien gorge</v>
      </c>
      <c r="G310" s="14">
        <f>VLOOKUP(E310,'Table correspondance'!H$2:L$401,5)</f>
        <v>43101</v>
      </c>
      <c r="H310">
        <v>994.21</v>
      </c>
      <c r="I310" t="str">
        <f>IF(C310="CAT_Haut","20%","19%")</f>
        <v>20%</v>
      </c>
      <c r="J310">
        <f t="shared" si="4"/>
        <v>1193.0519999999999</v>
      </c>
    </row>
    <row r="311" spans="1:10" x14ac:dyDescent="0.25">
      <c r="A311" t="s">
        <v>8</v>
      </c>
      <c r="B311" t="s">
        <v>422</v>
      </c>
      <c r="C311" t="s">
        <v>410</v>
      </c>
      <c r="D311" t="s">
        <v>4</v>
      </c>
      <c r="E311" t="s">
        <v>301</v>
      </c>
      <c r="F311" t="str">
        <f>VLOOKUP(E311,'Table correspondance'!H$2:I$401,2)</f>
        <v>Pantalon</v>
      </c>
      <c r="G311" s="14">
        <f>VLOOKUP(E311,'Table correspondance'!H$2:L$401,5)</f>
        <v>43191</v>
      </c>
      <c r="H311" s="12">
        <v>2249.9</v>
      </c>
      <c r="I311" t="str">
        <f>IF(C311="CAT_Haut","20%","19%")</f>
        <v>19%</v>
      </c>
      <c r="J311">
        <f t="shared" si="4"/>
        <v>2699.88</v>
      </c>
    </row>
    <row r="312" spans="1:10" x14ac:dyDescent="0.25">
      <c r="A312" t="s">
        <v>8</v>
      </c>
      <c r="B312" t="s">
        <v>422</v>
      </c>
      <c r="C312" t="s">
        <v>409</v>
      </c>
      <c r="D312" t="s">
        <v>9</v>
      </c>
      <c r="E312" t="s">
        <v>118</v>
      </c>
      <c r="F312" t="str">
        <f>VLOOKUP(E312,'Table correspondance'!H$2:I$401,2)</f>
        <v>Pull</v>
      </c>
      <c r="G312" s="14">
        <f>VLOOKUP(E312,'Table correspondance'!H$2:L$401,5)</f>
        <v>43405</v>
      </c>
      <c r="H312" s="12">
        <v>8649.92</v>
      </c>
      <c r="I312" t="str">
        <f>IF(C312="CAT_Haut","20%","19%")</f>
        <v>20%</v>
      </c>
      <c r="J312">
        <f t="shared" si="4"/>
        <v>10379.904</v>
      </c>
    </row>
    <row r="313" spans="1:10" x14ac:dyDescent="0.25">
      <c r="A313" t="s">
        <v>8</v>
      </c>
      <c r="B313" t="s">
        <v>438</v>
      </c>
      <c r="C313" t="s">
        <v>410</v>
      </c>
      <c r="D313" t="s">
        <v>65</v>
      </c>
      <c r="E313" t="s">
        <v>32</v>
      </c>
      <c r="F313" t="str">
        <f>VLOOKUP(E313,'Table correspondance'!H$2:I$401,2)</f>
        <v>Collant</v>
      </c>
      <c r="G313" s="14">
        <f>VLOOKUP(E313,'Table correspondance'!H$2:L$401,5)</f>
        <v>42767</v>
      </c>
      <c r="H313" s="12">
        <v>5326.62</v>
      </c>
      <c r="I313" t="str">
        <f>IF(C313="CAT_Haut","20%","19%")</f>
        <v>19%</v>
      </c>
      <c r="J313">
        <f t="shared" si="4"/>
        <v>6391.9439999999995</v>
      </c>
    </row>
    <row r="314" spans="1:10" x14ac:dyDescent="0.25">
      <c r="A314" t="s">
        <v>8</v>
      </c>
      <c r="B314" t="s">
        <v>451</v>
      </c>
      <c r="C314" t="s">
        <v>410</v>
      </c>
      <c r="D314" t="s">
        <v>30</v>
      </c>
      <c r="E314" t="s">
        <v>141</v>
      </c>
      <c r="F314" t="str">
        <f>VLOOKUP(E314,'Table correspondance'!H$2:I$401,2)</f>
        <v>Pantacourt</v>
      </c>
      <c r="G314" s="14">
        <f>VLOOKUP(E314,'Table correspondance'!H$2:L$401,5)</f>
        <v>43252</v>
      </c>
      <c r="H314">
        <v>496.26</v>
      </c>
      <c r="I314" t="str">
        <f>IF(C314="CAT_Haut","20%","19%")</f>
        <v>19%</v>
      </c>
      <c r="J314">
        <f t="shared" si="4"/>
        <v>595.51199999999994</v>
      </c>
    </row>
    <row r="315" spans="1:10" x14ac:dyDescent="0.25">
      <c r="A315" t="s">
        <v>8</v>
      </c>
      <c r="B315" t="s">
        <v>447</v>
      </c>
      <c r="C315" t="s">
        <v>410</v>
      </c>
      <c r="D315" t="s">
        <v>23</v>
      </c>
      <c r="E315" t="s">
        <v>104</v>
      </c>
      <c r="F315" t="str">
        <f>VLOOKUP(E315,'Table correspondance'!H$2:I$401,2)</f>
        <v>Pantacourt</v>
      </c>
      <c r="G315" s="14">
        <f>VLOOKUP(E315,'Table correspondance'!H$2:L$401,5)</f>
        <v>43344</v>
      </c>
      <c r="H315" s="12">
        <v>5907.14</v>
      </c>
      <c r="I315" t="str">
        <f>IF(C315="CAT_Haut","20%","19%")</f>
        <v>19%</v>
      </c>
      <c r="J315">
        <f t="shared" si="4"/>
        <v>7088.5680000000002</v>
      </c>
    </row>
    <row r="316" spans="1:10" x14ac:dyDescent="0.25">
      <c r="A316" t="s">
        <v>8</v>
      </c>
      <c r="B316" t="s">
        <v>441</v>
      </c>
      <c r="C316" t="s">
        <v>409</v>
      </c>
      <c r="D316" t="s">
        <v>54</v>
      </c>
      <c r="E316" t="s">
        <v>217</v>
      </c>
      <c r="F316" t="str">
        <f>VLOOKUP(E316,'Table correspondance'!H$2:I$401,2)</f>
        <v>Débardeur</v>
      </c>
      <c r="G316" s="14">
        <f>VLOOKUP(E316,'Table correspondance'!H$2:L$401,5)</f>
        <v>43040</v>
      </c>
      <c r="H316" s="12">
        <v>5065.45</v>
      </c>
      <c r="I316" t="str">
        <f>IF(C316="CAT_Haut","20%","19%")</f>
        <v>20%</v>
      </c>
      <c r="J316">
        <f t="shared" si="4"/>
        <v>6078.54</v>
      </c>
    </row>
    <row r="317" spans="1:10" x14ac:dyDescent="0.25">
      <c r="A317" t="s">
        <v>8</v>
      </c>
      <c r="B317" t="s">
        <v>455</v>
      </c>
      <c r="C317" t="s">
        <v>408</v>
      </c>
      <c r="D317" t="s">
        <v>52</v>
      </c>
      <c r="E317" t="s">
        <v>214</v>
      </c>
      <c r="F317" t="str">
        <f>VLOOKUP(E317,'Table correspondance'!H$2:I$401,2)</f>
        <v>Robe</v>
      </c>
      <c r="G317" s="14">
        <f>VLOOKUP(E317,'Table correspondance'!H$2:L$401,5)</f>
        <v>42795</v>
      </c>
      <c r="H317" s="12">
        <v>4013.18</v>
      </c>
      <c r="I317" t="str">
        <f>IF(C317="CAT_Haut","20%","19%")</f>
        <v>19%</v>
      </c>
      <c r="J317">
        <f t="shared" si="4"/>
        <v>4815.8159999999998</v>
      </c>
    </row>
    <row r="318" spans="1:10" x14ac:dyDescent="0.25">
      <c r="A318" t="s">
        <v>8</v>
      </c>
      <c r="B318" t="s">
        <v>459</v>
      </c>
      <c r="C318" t="s">
        <v>408</v>
      </c>
      <c r="D318" t="s">
        <v>23</v>
      </c>
      <c r="E318" t="s">
        <v>200</v>
      </c>
      <c r="F318" t="str">
        <f>VLOOKUP(E318,'Table correspondance'!H$2:I$401,2)</f>
        <v>Robe</v>
      </c>
      <c r="G318" s="14">
        <f>VLOOKUP(E318,'Table correspondance'!H$2:L$401,5)</f>
        <v>43132</v>
      </c>
      <c r="H318" s="12">
        <v>2082.4499999999998</v>
      </c>
      <c r="I318" t="str">
        <f>IF(C318="CAT_Haut","20%","19%")</f>
        <v>19%</v>
      </c>
      <c r="J318">
        <f t="shared" si="4"/>
        <v>2498.9399999999996</v>
      </c>
    </row>
    <row r="319" spans="1:10" x14ac:dyDescent="0.25">
      <c r="A319" t="s">
        <v>8</v>
      </c>
      <c r="B319" t="s">
        <v>441</v>
      </c>
      <c r="C319" t="s">
        <v>409</v>
      </c>
      <c r="D319" t="s">
        <v>25</v>
      </c>
      <c r="E319" t="s">
        <v>243</v>
      </c>
      <c r="F319" t="str">
        <f>VLOOKUP(E319,'Table correspondance'!H$2:I$401,2)</f>
        <v>Chemise</v>
      </c>
      <c r="G319" s="14">
        <f>VLOOKUP(E319,'Table correspondance'!H$2:L$401,5)</f>
        <v>42767</v>
      </c>
      <c r="H319" s="12">
        <v>7179.11</v>
      </c>
      <c r="I319" t="str">
        <f>IF(C319="CAT_Haut","20%","19%")</f>
        <v>20%</v>
      </c>
      <c r="J319">
        <f t="shared" si="4"/>
        <v>8614.9319999999989</v>
      </c>
    </row>
    <row r="320" spans="1:10" x14ac:dyDescent="0.25">
      <c r="A320" t="s">
        <v>8</v>
      </c>
      <c r="B320" t="s">
        <v>438</v>
      </c>
      <c r="C320" t="s">
        <v>410</v>
      </c>
      <c r="D320" t="s">
        <v>6</v>
      </c>
      <c r="E320" t="s">
        <v>135</v>
      </c>
      <c r="F320" t="str">
        <f>VLOOKUP(E320,'Table correspondance'!H$2:I$401,2)</f>
        <v>Chaussette</v>
      </c>
      <c r="G320" s="14">
        <f>VLOOKUP(E320,'Table correspondance'!H$2:L$401,5)</f>
        <v>42826</v>
      </c>
      <c r="H320" s="12">
        <v>7348.16</v>
      </c>
      <c r="I320" t="str">
        <f>IF(C320="CAT_Haut","20%","19%")</f>
        <v>19%</v>
      </c>
      <c r="J320">
        <f t="shared" si="4"/>
        <v>8817.7919999999995</v>
      </c>
    </row>
    <row r="321" spans="1:10" x14ac:dyDescent="0.25">
      <c r="A321" t="s">
        <v>8</v>
      </c>
      <c r="B321" t="s">
        <v>455</v>
      </c>
      <c r="C321" t="s">
        <v>410</v>
      </c>
      <c r="D321" t="s">
        <v>40</v>
      </c>
      <c r="E321" t="s">
        <v>191</v>
      </c>
      <c r="F321" t="str">
        <f>VLOOKUP(E321,'Table correspondance'!H$2:I$401,2)</f>
        <v>Culotte</v>
      </c>
      <c r="G321" s="14">
        <f>VLOOKUP(E321,'Table correspondance'!H$2:L$401,5)</f>
        <v>43405</v>
      </c>
      <c r="H321" s="12">
        <v>9411.42</v>
      </c>
      <c r="I321" t="str">
        <f>IF(C321="CAT_Haut","20%","19%")</f>
        <v>19%</v>
      </c>
      <c r="J321">
        <f t="shared" si="4"/>
        <v>11293.704</v>
      </c>
    </row>
    <row r="322" spans="1:10" x14ac:dyDescent="0.25">
      <c r="A322" t="s">
        <v>8</v>
      </c>
      <c r="B322" t="s">
        <v>447</v>
      </c>
      <c r="C322" t="s">
        <v>409</v>
      </c>
      <c r="D322" t="s">
        <v>54</v>
      </c>
      <c r="E322" t="s">
        <v>298</v>
      </c>
      <c r="F322" t="str">
        <f>VLOOKUP(E322,'Table correspondance'!H$2:I$401,2)</f>
        <v>Chemise</v>
      </c>
      <c r="G322" s="14">
        <f>VLOOKUP(E322,'Table correspondance'!H$2:L$401,5)</f>
        <v>42917</v>
      </c>
      <c r="H322" s="12">
        <v>1773.1</v>
      </c>
      <c r="I322" t="str">
        <f>IF(C322="CAT_Haut","20%","19%")</f>
        <v>20%</v>
      </c>
      <c r="J322">
        <f t="shared" si="4"/>
        <v>2127.7199999999998</v>
      </c>
    </row>
    <row r="323" spans="1:10" x14ac:dyDescent="0.25">
      <c r="A323" t="s">
        <v>8</v>
      </c>
      <c r="B323" t="s">
        <v>455</v>
      </c>
      <c r="C323" t="s">
        <v>409</v>
      </c>
      <c r="D323" t="s">
        <v>56</v>
      </c>
      <c r="E323" t="s">
        <v>244</v>
      </c>
      <c r="F323" t="str">
        <f>VLOOKUP(E323,'Table correspondance'!H$2:I$401,2)</f>
        <v>Débardeur</v>
      </c>
      <c r="G323" s="14">
        <f>VLOOKUP(E323,'Table correspondance'!H$2:L$401,5)</f>
        <v>42856</v>
      </c>
      <c r="H323" s="12">
        <v>4593.6899999999996</v>
      </c>
      <c r="I323" t="str">
        <f>IF(C323="CAT_Haut","20%","19%")</f>
        <v>20%</v>
      </c>
      <c r="J323">
        <f t="shared" ref="J323:J386" si="5">H323*(1+20%)</f>
        <v>5512.427999999999</v>
      </c>
    </row>
    <row r="324" spans="1:10" x14ac:dyDescent="0.25">
      <c r="A324" t="s">
        <v>8</v>
      </c>
      <c r="B324" t="s">
        <v>459</v>
      </c>
      <c r="C324" t="s">
        <v>410</v>
      </c>
      <c r="D324" t="s">
        <v>73</v>
      </c>
      <c r="E324" t="s">
        <v>138</v>
      </c>
      <c r="F324" t="str">
        <f>VLOOKUP(E324,'Table correspondance'!H$2:I$401,2)</f>
        <v>Chaussette</v>
      </c>
      <c r="G324" s="14">
        <f>VLOOKUP(E324,'Table correspondance'!H$2:L$401,5)</f>
        <v>43435</v>
      </c>
      <c r="H324" s="12">
        <v>8079.36</v>
      </c>
      <c r="I324" t="str">
        <f>IF(C324="CAT_Haut","20%","19%")</f>
        <v>19%</v>
      </c>
      <c r="J324">
        <f t="shared" si="5"/>
        <v>9695.232</v>
      </c>
    </row>
    <row r="325" spans="1:10" x14ac:dyDescent="0.25">
      <c r="A325" t="s">
        <v>8</v>
      </c>
      <c r="B325" t="s">
        <v>443</v>
      </c>
      <c r="C325" t="s">
        <v>408</v>
      </c>
      <c r="D325" t="s">
        <v>25</v>
      </c>
      <c r="E325" t="s">
        <v>173</v>
      </c>
      <c r="F325" t="str">
        <f>VLOOKUP(E325,'Table correspondance'!H$2:I$401,2)</f>
        <v>Robe</v>
      </c>
      <c r="G325" s="14">
        <f>VLOOKUP(E325,'Table correspondance'!H$2:L$401,5)</f>
        <v>42917</v>
      </c>
      <c r="H325" s="12">
        <v>2125.17</v>
      </c>
      <c r="I325" t="str">
        <f>IF(C325="CAT_Haut","20%","19%")</f>
        <v>19%</v>
      </c>
      <c r="J325">
        <f t="shared" si="5"/>
        <v>2550.2040000000002</v>
      </c>
    </row>
    <row r="326" spans="1:10" x14ac:dyDescent="0.25">
      <c r="A326" t="s">
        <v>8</v>
      </c>
      <c r="B326" t="s">
        <v>447</v>
      </c>
      <c r="C326" t="s">
        <v>409</v>
      </c>
      <c r="D326" t="s">
        <v>30</v>
      </c>
      <c r="E326" t="s">
        <v>24</v>
      </c>
      <c r="F326" t="str">
        <f>VLOOKUP(E326,'Table correspondance'!H$2:I$401,2)</f>
        <v>Chemise</v>
      </c>
      <c r="G326" s="14">
        <f>VLOOKUP(E326,'Table correspondance'!H$2:L$401,5)</f>
        <v>42856</v>
      </c>
      <c r="H326" s="12">
        <v>9172.4</v>
      </c>
      <c r="I326" t="str">
        <f>IF(C326="CAT_Haut","20%","19%")</f>
        <v>20%</v>
      </c>
      <c r="J326">
        <f t="shared" si="5"/>
        <v>11006.88</v>
      </c>
    </row>
    <row r="327" spans="1:10" x14ac:dyDescent="0.25">
      <c r="A327" t="s">
        <v>8</v>
      </c>
      <c r="B327" t="s">
        <v>430</v>
      </c>
      <c r="C327" t="s">
        <v>410</v>
      </c>
      <c r="D327" t="s">
        <v>30</v>
      </c>
      <c r="E327" t="s">
        <v>379</v>
      </c>
      <c r="F327" t="str">
        <f>VLOOKUP(E327,'Table correspondance'!H$2:I$401,2)</f>
        <v>Jupe</v>
      </c>
      <c r="G327" s="14">
        <f>VLOOKUP(E327,'Table correspondance'!H$2:L$401,5)</f>
        <v>43435</v>
      </c>
      <c r="H327" s="12">
        <v>1830.53</v>
      </c>
      <c r="I327" t="str">
        <f>IF(C327="CAT_Haut","20%","19%")</f>
        <v>19%</v>
      </c>
      <c r="J327">
        <f t="shared" si="5"/>
        <v>2196.636</v>
      </c>
    </row>
    <row r="328" spans="1:10" x14ac:dyDescent="0.25">
      <c r="A328" t="s">
        <v>8</v>
      </c>
      <c r="B328" t="s">
        <v>435</v>
      </c>
      <c r="C328" t="s">
        <v>409</v>
      </c>
      <c r="D328" t="s">
        <v>15</v>
      </c>
      <c r="E328" t="s">
        <v>147</v>
      </c>
      <c r="F328" t="str">
        <f>VLOOKUP(E328,'Table correspondance'!H$2:I$401,2)</f>
        <v>Sweatshirt</v>
      </c>
      <c r="G328" s="14">
        <f>VLOOKUP(E328,'Table correspondance'!H$2:L$401,5)</f>
        <v>43405</v>
      </c>
      <c r="H328" s="12">
        <v>8264.6200000000008</v>
      </c>
      <c r="I328" t="str">
        <f>IF(C328="CAT_Haut","20%","19%")</f>
        <v>20%</v>
      </c>
      <c r="J328">
        <f t="shared" si="5"/>
        <v>9917.5439999999999</v>
      </c>
    </row>
    <row r="329" spans="1:10" x14ac:dyDescent="0.25">
      <c r="A329" t="s">
        <v>8</v>
      </c>
      <c r="B329" t="s">
        <v>422</v>
      </c>
      <c r="C329" t="s">
        <v>410</v>
      </c>
      <c r="D329" t="s">
        <v>9</v>
      </c>
      <c r="E329" t="s">
        <v>318</v>
      </c>
      <c r="F329" t="str">
        <f>VLOOKUP(E329,'Table correspondance'!H$2:I$401,2)</f>
        <v>Pantalon</v>
      </c>
      <c r="G329" s="14">
        <f>VLOOKUP(E329,'Table correspondance'!H$2:L$401,5)</f>
        <v>42979</v>
      </c>
      <c r="H329" s="12">
        <v>4276.66</v>
      </c>
      <c r="I329" t="str">
        <f>IF(C329="CAT_Haut","20%","19%")</f>
        <v>19%</v>
      </c>
      <c r="J329">
        <f t="shared" si="5"/>
        <v>5131.9919999999993</v>
      </c>
    </row>
    <row r="330" spans="1:10" x14ac:dyDescent="0.25">
      <c r="A330" t="s">
        <v>8</v>
      </c>
      <c r="B330" t="s">
        <v>447</v>
      </c>
      <c r="C330" t="s">
        <v>409</v>
      </c>
      <c r="D330" t="s">
        <v>30</v>
      </c>
      <c r="E330" t="s">
        <v>233</v>
      </c>
      <c r="F330" t="str">
        <f>VLOOKUP(E330,'Table correspondance'!H$2:I$401,2)</f>
        <v>Chemisier</v>
      </c>
      <c r="G330" s="14">
        <f>VLOOKUP(E330,'Table correspondance'!H$2:L$401,5)</f>
        <v>43132</v>
      </c>
      <c r="H330">
        <v>932.99</v>
      </c>
      <c r="I330" t="str">
        <f>IF(C330="CAT_Haut","20%","19%")</f>
        <v>20%</v>
      </c>
      <c r="J330">
        <f t="shared" si="5"/>
        <v>1119.588</v>
      </c>
    </row>
    <row r="331" spans="1:10" x14ac:dyDescent="0.25">
      <c r="A331" t="s">
        <v>8</v>
      </c>
      <c r="B331" t="s">
        <v>435</v>
      </c>
      <c r="C331" t="s">
        <v>409</v>
      </c>
      <c r="D331" t="s">
        <v>11</v>
      </c>
      <c r="E331" t="s">
        <v>97</v>
      </c>
      <c r="F331" t="str">
        <f>VLOOKUP(E331,'Table correspondance'!H$2:I$401,2)</f>
        <v>Sweatshirt</v>
      </c>
      <c r="G331" s="14">
        <f>VLOOKUP(E331,'Table correspondance'!H$2:L$401,5)</f>
        <v>43221</v>
      </c>
      <c r="H331" s="12">
        <v>7896.74</v>
      </c>
      <c r="I331" t="str">
        <f>IF(C331="CAT_Haut","20%","19%")</f>
        <v>20%</v>
      </c>
      <c r="J331">
        <f t="shared" si="5"/>
        <v>9476.0879999999997</v>
      </c>
    </row>
    <row r="332" spans="1:10" x14ac:dyDescent="0.25">
      <c r="A332" t="s">
        <v>8</v>
      </c>
      <c r="B332" t="s">
        <v>443</v>
      </c>
      <c r="C332" t="s">
        <v>409</v>
      </c>
      <c r="D332" t="s">
        <v>17</v>
      </c>
      <c r="E332" t="s">
        <v>182</v>
      </c>
      <c r="F332" t="str">
        <f>VLOOKUP(E332,'Table correspondance'!H$2:I$401,2)</f>
        <v>Sweatshirt</v>
      </c>
      <c r="G332" s="14">
        <f>VLOOKUP(E332,'Table correspondance'!H$2:L$401,5)</f>
        <v>43070</v>
      </c>
      <c r="H332">
        <v>518.42999999999995</v>
      </c>
      <c r="I332" t="str">
        <f>IF(C332="CAT_Haut","20%","19%")</f>
        <v>20%</v>
      </c>
      <c r="J332">
        <f t="shared" si="5"/>
        <v>622.11599999999987</v>
      </c>
    </row>
    <row r="333" spans="1:10" x14ac:dyDescent="0.25">
      <c r="A333" t="s">
        <v>8</v>
      </c>
      <c r="B333" t="s">
        <v>435</v>
      </c>
      <c r="C333" t="s">
        <v>410</v>
      </c>
      <c r="D333" t="s">
        <v>73</v>
      </c>
      <c r="E333" t="s">
        <v>258</v>
      </c>
      <c r="F333" t="str">
        <f>VLOOKUP(E333,'Table correspondance'!H$2:I$401,2)</f>
        <v>Chaussette</v>
      </c>
      <c r="G333" s="14">
        <f>VLOOKUP(E333,'Table correspondance'!H$2:L$401,5)</f>
        <v>43313</v>
      </c>
      <c r="H333" s="12">
        <v>8023.44</v>
      </c>
      <c r="I333" t="str">
        <f>IF(C333="CAT_Haut","20%","19%")</f>
        <v>19%</v>
      </c>
      <c r="J333">
        <f t="shared" si="5"/>
        <v>9628.1279999999988</v>
      </c>
    </row>
    <row r="334" spans="1:10" x14ac:dyDescent="0.25">
      <c r="A334" t="s">
        <v>8</v>
      </c>
      <c r="B334" t="s">
        <v>462</v>
      </c>
      <c r="C334" t="s">
        <v>410</v>
      </c>
      <c r="D334" t="s">
        <v>73</v>
      </c>
      <c r="E334" t="s">
        <v>339</v>
      </c>
      <c r="F334" t="str">
        <f>VLOOKUP(E334,'Table correspondance'!H$2:I$401,2)</f>
        <v>Pantacourt</v>
      </c>
      <c r="G334" s="14">
        <f>VLOOKUP(E334,'Table correspondance'!H$2:L$401,5)</f>
        <v>43252</v>
      </c>
      <c r="H334">
        <v>772.97</v>
      </c>
      <c r="I334" t="str">
        <f>IF(C334="CAT_Haut","20%","19%")</f>
        <v>19%</v>
      </c>
      <c r="J334">
        <f t="shared" si="5"/>
        <v>927.56399999999996</v>
      </c>
    </row>
    <row r="335" spans="1:10" x14ac:dyDescent="0.25">
      <c r="A335" t="s">
        <v>8</v>
      </c>
      <c r="B335" t="s">
        <v>438</v>
      </c>
      <c r="C335" t="s">
        <v>410</v>
      </c>
      <c r="D335" t="s">
        <v>75</v>
      </c>
      <c r="E335" t="s">
        <v>68</v>
      </c>
      <c r="F335" t="str">
        <f>VLOOKUP(E335,'Table correspondance'!H$2:I$401,2)</f>
        <v>Pantalon</v>
      </c>
      <c r="G335" s="14">
        <f>VLOOKUP(E335,'Table correspondance'!H$2:L$401,5)</f>
        <v>42795</v>
      </c>
      <c r="H335" s="12">
        <v>4168.87</v>
      </c>
      <c r="I335" t="str">
        <f>IF(C335="CAT_Haut","20%","19%")</f>
        <v>19%</v>
      </c>
      <c r="J335">
        <f t="shared" si="5"/>
        <v>5002.6439999999993</v>
      </c>
    </row>
    <row r="336" spans="1:10" x14ac:dyDescent="0.25">
      <c r="A336" t="s">
        <v>8</v>
      </c>
      <c r="B336" t="s">
        <v>422</v>
      </c>
      <c r="C336" t="s">
        <v>410</v>
      </c>
      <c r="D336" t="s">
        <v>40</v>
      </c>
      <c r="E336" t="s">
        <v>347</v>
      </c>
      <c r="F336" t="str">
        <f>VLOOKUP(E336,'Table correspondance'!H$2:I$401,2)</f>
        <v>Pantacourt</v>
      </c>
      <c r="G336" s="14">
        <f>VLOOKUP(E336,'Table correspondance'!H$2:L$401,5)</f>
        <v>43040</v>
      </c>
      <c r="H336" s="12">
        <v>4739.6000000000004</v>
      </c>
      <c r="I336" t="str">
        <f>IF(C336="CAT_Haut","20%","19%")</f>
        <v>19%</v>
      </c>
      <c r="J336">
        <f t="shared" si="5"/>
        <v>5687.52</v>
      </c>
    </row>
    <row r="337" spans="1:10" x14ac:dyDescent="0.25">
      <c r="A337" t="s">
        <v>8</v>
      </c>
      <c r="B337" t="s">
        <v>435</v>
      </c>
      <c r="C337" t="s">
        <v>410</v>
      </c>
      <c r="D337" t="s">
        <v>48</v>
      </c>
      <c r="E337" t="s">
        <v>394</v>
      </c>
      <c r="F337" t="str">
        <f>VLOOKUP(E337,'Table correspondance'!H$2:I$401,2)</f>
        <v>Pantalon</v>
      </c>
      <c r="G337" s="14">
        <f>VLOOKUP(E337,'Table correspondance'!H$2:L$401,5)</f>
        <v>42736</v>
      </c>
      <c r="H337" s="12">
        <v>3056.66</v>
      </c>
      <c r="I337" t="str">
        <f>IF(C337="CAT_Haut","20%","19%")</f>
        <v>19%</v>
      </c>
      <c r="J337">
        <f t="shared" si="5"/>
        <v>3667.9919999999997</v>
      </c>
    </row>
    <row r="338" spans="1:10" x14ac:dyDescent="0.25">
      <c r="A338" t="s">
        <v>8</v>
      </c>
      <c r="B338" t="s">
        <v>459</v>
      </c>
      <c r="C338" t="s">
        <v>410</v>
      </c>
      <c r="D338" t="s">
        <v>25</v>
      </c>
      <c r="E338" t="s">
        <v>130</v>
      </c>
      <c r="F338" t="str">
        <f>VLOOKUP(E338,'Table correspondance'!H$2:I$401,2)</f>
        <v>Collant</v>
      </c>
      <c r="G338" s="14">
        <f>VLOOKUP(E338,'Table correspondance'!H$2:L$401,5)</f>
        <v>43313</v>
      </c>
      <c r="H338" s="12">
        <v>9588.5499999999993</v>
      </c>
      <c r="I338" t="str">
        <f>IF(C338="CAT_Haut","20%","19%")</f>
        <v>19%</v>
      </c>
      <c r="J338">
        <f t="shared" si="5"/>
        <v>11506.259999999998</v>
      </c>
    </row>
    <row r="339" spans="1:10" x14ac:dyDescent="0.25">
      <c r="A339" t="s">
        <v>8</v>
      </c>
      <c r="B339" t="s">
        <v>430</v>
      </c>
      <c r="C339" t="s">
        <v>408</v>
      </c>
      <c r="D339" t="s">
        <v>56</v>
      </c>
      <c r="E339" t="s">
        <v>237</v>
      </c>
      <c r="F339" t="str">
        <f>VLOOKUP(E339,'Table correspondance'!H$2:I$401,2)</f>
        <v>Robe</v>
      </c>
      <c r="G339" s="14">
        <f>VLOOKUP(E339,'Table correspondance'!H$2:L$401,5)</f>
        <v>42887</v>
      </c>
      <c r="H339" s="12">
        <v>7009.79</v>
      </c>
      <c r="I339" t="str">
        <f>IF(C339="CAT_Haut","20%","19%")</f>
        <v>19%</v>
      </c>
      <c r="J339">
        <f t="shared" si="5"/>
        <v>8411.7479999999996</v>
      </c>
    </row>
    <row r="340" spans="1:10" x14ac:dyDescent="0.25">
      <c r="A340" t="s">
        <v>8</v>
      </c>
      <c r="B340" t="s">
        <v>459</v>
      </c>
      <c r="C340" t="s">
        <v>410</v>
      </c>
      <c r="D340" t="s">
        <v>73</v>
      </c>
      <c r="E340" t="s">
        <v>32</v>
      </c>
      <c r="F340" t="str">
        <f>VLOOKUP(E340,'Table correspondance'!H$2:I$401,2)</f>
        <v>Collant</v>
      </c>
      <c r="G340" s="14">
        <f>VLOOKUP(E340,'Table correspondance'!H$2:L$401,5)</f>
        <v>42767</v>
      </c>
      <c r="H340" s="12">
        <v>7581.1</v>
      </c>
      <c r="I340" t="str">
        <f>IF(C340="CAT_Haut","20%","19%")</f>
        <v>19%</v>
      </c>
      <c r="J340">
        <f t="shared" si="5"/>
        <v>9097.32</v>
      </c>
    </row>
    <row r="341" spans="1:10" x14ac:dyDescent="0.25">
      <c r="A341" t="s">
        <v>8</v>
      </c>
      <c r="B341" t="s">
        <v>459</v>
      </c>
      <c r="C341" t="s">
        <v>409</v>
      </c>
      <c r="D341" t="s">
        <v>65</v>
      </c>
      <c r="E341" t="s">
        <v>289</v>
      </c>
      <c r="F341" t="str">
        <f>VLOOKUP(E341,'Table correspondance'!H$2:I$401,2)</f>
        <v>T-shirt</v>
      </c>
      <c r="G341" s="14">
        <f>VLOOKUP(E341,'Table correspondance'!H$2:L$401,5)</f>
        <v>43132</v>
      </c>
      <c r="H341" s="12">
        <v>8487.56</v>
      </c>
      <c r="I341" t="str">
        <f>IF(C341="CAT_Haut","20%","19%")</f>
        <v>20%</v>
      </c>
      <c r="J341">
        <f t="shared" si="5"/>
        <v>10185.071999999998</v>
      </c>
    </row>
    <row r="342" spans="1:10" x14ac:dyDescent="0.25">
      <c r="A342" t="s">
        <v>8</v>
      </c>
      <c r="B342" t="s">
        <v>438</v>
      </c>
      <c r="C342" t="s">
        <v>409</v>
      </c>
      <c r="D342" t="s">
        <v>4</v>
      </c>
      <c r="E342" t="s">
        <v>350</v>
      </c>
      <c r="F342" t="str">
        <f>VLOOKUP(E342,'Table correspondance'!H$2:I$401,2)</f>
        <v>Sweatshirt</v>
      </c>
      <c r="G342" s="14">
        <f>VLOOKUP(E342,'Table correspondance'!H$2:L$401,5)</f>
        <v>43374</v>
      </c>
      <c r="H342" s="12">
        <v>9777.27</v>
      </c>
      <c r="I342" t="str">
        <f>IF(C342="CAT_Haut","20%","19%")</f>
        <v>20%</v>
      </c>
      <c r="J342">
        <f t="shared" si="5"/>
        <v>11732.724</v>
      </c>
    </row>
    <row r="343" spans="1:10" x14ac:dyDescent="0.25">
      <c r="A343" t="s">
        <v>8</v>
      </c>
      <c r="B343" t="s">
        <v>438</v>
      </c>
      <c r="C343" t="s">
        <v>410</v>
      </c>
      <c r="D343" t="s">
        <v>13</v>
      </c>
      <c r="E343" t="s">
        <v>270</v>
      </c>
      <c r="F343" t="str">
        <f>VLOOKUP(E343,'Table correspondance'!H$2:I$401,2)</f>
        <v>Culotte</v>
      </c>
      <c r="G343" s="14">
        <f>VLOOKUP(E343,'Table correspondance'!H$2:L$401,5)</f>
        <v>43040</v>
      </c>
      <c r="H343" s="12">
        <v>9364.7099999999991</v>
      </c>
      <c r="I343" t="str">
        <f>IF(C343="CAT_Haut","20%","19%")</f>
        <v>19%</v>
      </c>
      <c r="J343">
        <f t="shared" si="5"/>
        <v>11237.651999999998</v>
      </c>
    </row>
    <row r="344" spans="1:10" x14ac:dyDescent="0.25">
      <c r="A344" t="s">
        <v>8</v>
      </c>
      <c r="B344" t="s">
        <v>451</v>
      </c>
      <c r="C344" t="s">
        <v>409</v>
      </c>
      <c r="D344" t="s">
        <v>11</v>
      </c>
      <c r="E344" t="s">
        <v>16</v>
      </c>
      <c r="F344" t="str">
        <f>VLOOKUP(E344,'Table correspondance'!H$2:I$401,2)</f>
        <v>Chemisier</v>
      </c>
      <c r="G344" s="14">
        <f>VLOOKUP(E344,'Table correspondance'!H$2:L$401,5)</f>
        <v>43040</v>
      </c>
      <c r="H344" s="12">
        <v>5204.5</v>
      </c>
      <c r="I344" t="str">
        <f>IF(C344="CAT_Haut","20%","19%")</f>
        <v>20%</v>
      </c>
      <c r="J344">
        <f t="shared" si="5"/>
        <v>6245.4</v>
      </c>
    </row>
    <row r="345" spans="1:10" x14ac:dyDescent="0.25">
      <c r="A345" t="s">
        <v>8</v>
      </c>
      <c r="B345" t="s">
        <v>443</v>
      </c>
      <c r="C345" t="s">
        <v>410</v>
      </c>
      <c r="D345" t="s">
        <v>38</v>
      </c>
      <c r="E345" t="s">
        <v>276</v>
      </c>
      <c r="F345" t="str">
        <f>VLOOKUP(E345,'Table correspondance'!H$2:I$401,2)</f>
        <v>Pantacourt</v>
      </c>
      <c r="G345" s="14">
        <f>VLOOKUP(E345,'Table correspondance'!H$2:L$401,5)</f>
        <v>43070</v>
      </c>
      <c r="H345" s="12">
        <v>4453.99</v>
      </c>
      <c r="I345" t="str">
        <f>IF(C345="CAT_Haut","20%","19%")</f>
        <v>19%</v>
      </c>
      <c r="J345">
        <f t="shared" si="5"/>
        <v>5344.7879999999996</v>
      </c>
    </row>
    <row r="346" spans="1:10" x14ac:dyDescent="0.25">
      <c r="A346" t="s">
        <v>8</v>
      </c>
      <c r="B346" t="s">
        <v>462</v>
      </c>
      <c r="C346" t="s">
        <v>409</v>
      </c>
      <c r="D346" t="s">
        <v>20</v>
      </c>
      <c r="E346" t="s">
        <v>181</v>
      </c>
      <c r="F346" t="str">
        <f>VLOOKUP(E346,'Table correspondance'!H$2:I$401,2)</f>
        <v>Sweatshirt</v>
      </c>
      <c r="G346" s="14">
        <f>VLOOKUP(E346,'Table correspondance'!H$2:L$401,5)</f>
        <v>42767</v>
      </c>
      <c r="H346" s="12">
        <v>5308.2</v>
      </c>
      <c r="I346" t="str">
        <f>IF(C346="CAT_Haut","20%","19%")</f>
        <v>20%</v>
      </c>
      <c r="J346">
        <f t="shared" si="5"/>
        <v>6369.8399999999992</v>
      </c>
    </row>
    <row r="347" spans="1:10" x14ac:dyDescent="0.25">
      <c r="A347" t="s">
        <v>8</v>
      </c>
      <c r="B347" t="s">
        <v>422</v>
      </c>
      <c r="C347" t="s">
        <v>408</v>
      </c>
      <c r="D347" t="s">
        <v>42</v>
      </c>
      <c r="E347" t="s">
        <v>337</v>
      </c>
      <c r="F347" t="str">
        <f>VLOOKUP(E347,'Table correspondance'!H$2:I$401,2)</f>
        <v>Robe</v>
      </c>
      <c r="G347" s="14">
        <f>VLOOKUP(E347,'Table correspondance'!H$2:L$401,5)</f>
        <v>42767</v>
      </c>
      <c r="H347">
        <v>412.69</v>
      </c>
      <c r="I347" t="str">
        <f>IF(C347="CAT_Haut","20%","19%")</f>
        <v>19%</v>
      </c>
      <c r="J347">
        <f t="shared" si="5"/>
        <v>495.22799999999995</v>
      </c>
    </row>
    <row r="348" spans="1:10" x14ac:dyDescent="0.25">
      <c r="A348" t="s">
        <v>8</v>
      </c>
      <c r="B348" t="s">
        <v>422</v>
      </c>
      <c r="C348" t="s">
        <v>409</v>
      </c>
      <c r="D348" t="s">
        <v>52</v>
      </c>
      <c r="E348" t="s">
        <v>329</v>
      </c>
      <c r="F348" t="str">
        <f>VLOOKUP(E348,'Table correspondance'!H$2:I$401,2)</f>
        <v>Soutien gorge</v>
      </c>
      <c r="G348" s="14">
        <f>VLOOKUP(E348,'Table correspondance'!H$2:L$401,5)</f>
        <v>42767</v>
      </c>
      <c r="H348" s="12">
        <v>3297.73</v>
      </c>
      <c r="I348" t="str">
        <f>IF(C348="CAT_Haut","20%","19%")</f>
        <v>20%</v>
      </c>
      <c r="J348">
        <f t="shared" si="5"/>
        <v>3957.2759999999998</v>
      </c>
    </row>
    <row r="349" spans="1:10" x14ac:dyDescent="0.25">
      <c r="A349" t="s">
        <v>8</v>
      </c>
      <c r="B349" t="s">
        <v>447</v>
      </c>
      <c r="C349" t="s">
        <v>409</v>
      </c>
      <c r="D349" t="s">
        <v>52</v>
      </c>
      <c r="E349" t="s">
        <v>233</v>
      </c>
      <c r="F349" t="str">
        <f>VLOOKUP(E349,'Table correspondance'!H$2:I$401,2)</f>
        <v>Chemisier</v>
      </c>
      <c r="G349" s="14">
        <f>VLOOKUP(E349,'Table correspondance'!H$2:L$401,5)</f>
        <v>43132</v>
      </c>
      <c r="H349" s="12">
        <v>3560.44</v>
      </c>
      <c r="I349" t="str">
        <f>IF(C349="CAT_Haut","20%","19%")</f>
        <v>20%</v>
      </c>
      <c r="J349">
        <f t="shared" si="5"/>
        <v>4272.5280000000002</v>
      </c>
    </row>
    <row r="350" spans="1:10" x14ac:dyDescent="0.25">
      <c r="A350" t="s">
        <v>8</v>
      </c>
      <c r="B350" t="s">
        <v>441</v>
      </c>
      <c r="C350" t="s">
        <v>410</v>
      </c>
      <c r="D350" t="s">
        <v>40</v>
      </c>
      <c r="E350" t="s">
        <v>395</v>
      </c>
      <c r="F350" t="str">
        <f>VLOOKUP(E350,'Table correspondance'!H$2:I$401,2)</f>
        <v>Collant</v>
      </c>
      <c r="G350" s="14">
        <f>VLOOKUP(E350,'Table correspondance'!H$2:L$401,5)</f>
        <v>43313</v>
      </c>
      <c r="H350" s="12">
        <v>2751.87</v>
      </c>
      <c r="I350" t="str">
        <f>IF(C350="CAT_Haut","20%","19%")</f>
        <v>19%</v>
      </c>
      <c r="J350">
        <f t="shared" si="5"/>
        <v>3302.2439999999997</v>
      </c>
    </row>
    <row r="351" spans="1:10" x14ac:dyDescent="0.25">
      <c r="A351" t="s">
        <v>8</v>
      </c>
      <c r="B351" t="s">
        <v>447</v>
      </c>
      <c r="C351" t="s">
        <v>410</v>
      </c>
      <c r="D351" t="s">
        <v>40</v>
      </c>
      <c r="E351" t="s">
        <v>355</v>
      </c>
      <c r="F351" t="str">
        <f>VLOOKUP(E351,'Table correspondance'!H$2:I$401,2)</f>
        <v>Pantacourt</v>
      </c>
      <c r="G351" s="14">
        <f>VLOOKUP(E351,'Table correspondance'!H$2:L$401,5)</f>
        <v>43070</v>
      </c>
      <c r="H351" s="12">
        <v>8906.2900000000009</v>
      </c>
      <c r="I351" t="str">
        <f>IF(C351="CAT_Haut","20%","19%")</f>
        <v>19%</v>
      </c>
      <c r="J351">
        <f t="shared" si="5"/>
        <v>10687.548000000001</v>
      </c>
    </row>
    <row r="352" spans="1:10" x14ac:dyDescent="0.25">
      <c r="A352" t="s">
        <v>8</v>
      </c>
      <c r="B352" t="s">
        <v>451</v>
      </c>
      <c r="C352" t="s">
        <v>408</v>
      </c>
      <c r="D352" t="s">
        <v>30</v>
      </c>
      <c r="E352" t="s">
        <v>122</v>
      </c>
      <c r="F352" t="str">
        <f>VLOOKUP(E352,'Table correspondance'!H$2:I$401,2)</f>
        <v>Robe</v>
      </c>
      <c r="G352" s="14">
        <f>VLOOKUP(E352,'Table correspondance'!H$2:L$401,5)</f>
        <v>42887</v>
      </c>
      <c r="H352">
        <v>23.99</v>
      </c>
      <c r="I352" t="str">
        <f>IF(C352="CAT_Haut","20%","19%")</f>
        <v>19%</v>
      </c>
      <c r="J352">
        <f t="shared" si="5"/>
        <v>28.787999999999997</v>
      </c>
    </row>
    <row r="353" spans="1:10" x14ac:dyDescent="0.25">
      <c r="A353" t="s">
        <v>8</v>
      </c>
      <c r="B353" t="s">
        <v>455</v>
      </c>
      <c r="C353" t="s">
        <v>408</v>
      </c>
      <c r="D353" t="s">
        <v>6</v>
      </c>
      <c r="E353" t="s">
        <v>222</v>
      </c>
      <c r="F353" t="str">
        <f>VLOOKUP(E353,'Table correspondance'!H$2:I$401,2)</f>
        <v>Pyjama</v>
      </c>
      <c r="G353" s="14">
        <f>VLOOKUP(E353,'Table correspondance'!H$2:L$401,5)</f>
        <v>43405</v>
      </c>
      <c r="H353" s="12">
        <v>1155.6300000000001</v>
      </c>
      <c r="I353" t="str">
        <f>IF(C353="CAT_Haut","20%","19%")</f>
        <v>19%</v>
      </c>
      <c r="J353">
        <f t="shared" si="5"/>
        <v>1386.7560000000001</v>
      </c>
    </row>
    <row r="354" spans="1:10" x14ac:dyDescent="0.25">
      <c r="A354" t="s">
        <v>8</v>
      </c>
      <c r="B354" t="s">
        <v>443</v>
      </c>
      <c r="C354" t="s">
        <v>408</v>
      </c>
      <c r="D354" t="s">
        <v>56</v>
      </c>
      <c r="E354" t="s">
        <v>365</v>
      </c>
      <c r="F354" t="str">
        <f>VLOOKUP(E354,'Table correspondance'!H$2:I$401,2)</f>
        <v>Pyjama</v>
      </c>
      <c r="G354" s="14">
        <f>VLOOKUP(E354,'Table correspondance'!H$2:L$401,5)</f>
        <v>43040</v>
      </c>
      <c r="H354" s="12">
        <v>4617.7299999999996</v>
      </c>
      <c r="I354" t="str">
        <f>IF(C354="CAT_Haut","20%","19%")</f>
        <v>19%</v>
      </c>
      <c r="J354">
        <f t="shared" si="5"/>
        <v>5541.2759999999989</v>
      </c>
    </row>
    <row r="355" spans="1:10" x14ac:dyDescent="0.25">
      <c r="A355" t="s">
        <v>8</v>
      </c>
      <c r="B355" t="s">
        <v>435</v>
      </c>
      <c r="C355" t="s">
        <v>409</v>
      </c>
      <c r="D355" t="s">
        <v>52</v>
      </c>
      <c r="E355" t="s">
        <v>101</v>
      </c>
      <c r="F355" t="str">
        <f>VLOOKUP(E355,'Table correspondance'!H$2:I$401,2)</f>
        <v>Sweatshirt</v>
      </c>
      <c r="G355" s="14">
        <f>VLOOKUP(E355,'Table correspondance'!H$2:L$401,5)</f>
        <v>42736</v>
      </c>
      <c r="H355" s="12">
        <v>7982.17</v>
      </c>
      <c r="I355" t="str">
        <f>IF(C355="CAT_Haut","20%","19%")</f>
        <v>20%</v>
      </c>
      <c r="J355">
        <f t="shared" si="5"/>
        <v>9578.6039999999994</v>
      </c>
    </row>
    <row r="356" spans="1:10" x14ac:dyDescent="0.25">
      <c r="A356" t="s">
        <v>8</v>
      </c>
      <c r="B356" t="s">
        <v>422</v>
      </c>
      <c r="C356" t="s">
        <v>408</v>
      </c>
      <c r="D356" t="s">
        <v>27</v>
      </c>
      <c r="E356" t="s">
        <v>177</v>
      </c>
      <c r="F356" t="str">
        <f>VLOOKUP(E356,'Table correspondance'!H$2:I$401,2)</f>
        <v>Robe</v>
      </c>
      <c r="G356" s="14">
        <f>VLOOKUP(E356,'Table correspondance'!H$2:L$401,5)</f>
        <v>42856</v>
      </c>
      <c r="H356" s="12">
        <v>6161.18</v>
      </c>
      <c r="I356" t="str">
        <f>IF(C356="CAT_Haut","20%","19%")</f>
        <v>19%</v>
      </c>
      <c r="J356">
        <f t="shared" si="5"/>
        <v>7393.4160000000002</v>
      </c>
    </row>
    <row r="357" spans="1:10" x14ac:dyDescent="0.25">
      <c r="A357" t="s">
        <v>8</v>
      </c>
      <c r="B357" t="s">
        <v>451</v>
      </c>
      <c r="C357" t="s">
        <v>410</v>
      </c>
      <c r="D357" t="s">
        <v>20</v>
      </c>
      <c r="E357" t="s">
        <v>176</v>
      </c>
      <c r="F357" t="str">
        <f>VLOOKUP(E357,'Table correspondance'!H$2:I$401,2)</f>
        <v>Culotte</v>
      </c>
      <c r="G357" s="14">
        <f>VLOOKUP(E357,'Table correspondance'!H$2:L$401,5)</f>
        <v>43282</v>
      </c>
      <c r="H357" s="12">
        <v>5622.64</v>
      </c>
      <c r="I357" t="str">
        <f>IF(C357="CAT_Haut","20%","19%")</f>
        <v>19%</v>
      </c>
      <c r="J357">
        <f t="shared" si="5"/>
        <v>6747.1680000000006</v>
      </c>
    </row>
    <row r="358" spans="1:10" x14ac:dyDescent="0.25">
      <c r="A358" t="s">
        <v>8</v>
      </c>
      <c r="B358" t="s">
        <v>430</v>
      </c>
      <c r="C358" t="s">
        <v>409</v>
      </c>
      <c r="D358" t="s">
        <v>13</v>
      </c>
      <c r="E358" t="s">
        <v>356</v>
      </c>
      <c r="F358" t="str">
        <f>VLOOKUP(E358,'Table correspondance'!H$2:I$401,2)</f>
        <v>Sweatshirt</v>
      </c>
      <c r="G358" s="14">
        <f>VLOOKUP(E358,'Table correspondance'!H$2:L$401,5)</f>
        <v>43374</v>
      </c>
      <c r="H358" s="12">
        <v>5945.47</v>
      </c>
      <c r="I358" t="str">
        <f>IF(C358="CAT_Haut","20%","19%")</f>
        <v>20%</v>
      </c>
      <c r="J358">
        <f t="shared" si="5"/>
        <v>7134.5640000000003</v>
      </c>
    </row>
    <row r="359" spans="1:10" x14ac:dyDescent="0.25">
      <c r="A359" t="s">
        <v>8</v>
      </c>
      <c r="B359" t="s">
        <v>451</v>
      </c>
      <c r="C359" t="s">
        <v>409</v>
      </c>
      <c r="D359" t="s">
        <v>44</v>
      </c>
      <c r="E359" t="s">
        <v>81</v>
      </c>
      <c r="F359" t="str">
        <f>VLOOKUP(E359,'Table correspondance'!H$2:I$401,2)</f>
        <v>Sweatshirt</v>
      </c>
      <c r="G359" s="14">
        <f>VLOOKUP(E359,'Table correspondance'!H$2:L$401,5)</f>
        <v>42887</v>
      </c>
      <c r="H359" s="12">
        <v>8716.1200000000008</v>
      </c>
      <c r="I359" t="str">
        <f>IF(C359="CAT_Haut","20%","19%")</f>
        <v>20%</v>
      </c>
      <c r="J359">
        <f t="shared" si="5"/>
        <v>10459.344000000001</v>
      </c>
    </row>
    <row r="360" spans="1:10" x14ac:dyDescent="0.25">
      <c r="A360" t="s">
        <v>8</v>
      </c>
      <c r="B360" t="s">
        <v>462</v>
      </c>
      <c r="C360" t="s">
        <v>408</v>
      </c>
      <c r="D360" t="s">
        <v>20</v>
      </c>
      <c r="E360" t="s">
        <v>140</v>
      </c>
      <c r="F360" t="str">
        <f>VLOOKUP(E360,'Table correspondance'!H$2:I$401,2)</f>
        <v>Robe</v>
      </c>
      <c r="G360" s="14">
        <f>VLOOKUP(E360,'Table correspondance'!H$2:L$401,5)</f>
        <v>43160</v>
      </c>
      <c r="H360" s="12">
        <v>6230.43</v>
      </c>
      <c r="I360" t="str">
        <f>IF(C360="CAT_Haut","20%","19%")</f>
        <v>19%</v>
      </c>
      <c r="J360">
        <f t="shared" si="5"/>
        <v>7476.5159999999996</v>
      </c>
    </row>
    <row r="361" spans="1:10" x14ac:dyDescent="0.25">
      <c r="A361" t="s">
        <v>8</v>
      </c>
      <c r="B361" t="s">
        <v>441</v>
      </c>
      <c r="C361" t="s">
        <v>409</v>
      </c>
      <c r="D361" t="s">
        <v>27</v>
      </c>
      <c r="E361" t="s">
        <v>220</v>
      </c>
      <c r="F361" t="str">
        <f>VLOOKUP(E361,'Table correspondance'!H$2:I$401,2)</f>
        <v>Pull</v>
      </c>
      <c r="G361" s="14">
        <f>VLOOKUP(E361,'Table correspondance'!H$2:L$401,5)</f>
        <v>43160</v>
      </c>
      <c r="H361" s="12">
        <v>9829.77</v>
      </c>
      <c r="I361" t="str">
        <f>IF(C361="CAT_Haut","20%","19%")</f>
        <v>20%</v>
      </c>
      <c r="J361">
        <f t="shared" si="5"/>
        <v>11795.724</v>
      </c>
    </row>
    <row r="362" spans="1:10" x14ac:dyDescent="0.25">
      <c r="A362" t="s">
        <v>8</v>
      </c>
      <c r="B362" t="s">
        <v>451</v>
      </c>
      <c r="C362" t="s">
        <v>409</v>
      </c>
      <c r="D362" t="s">
        <v>13</v>
      </c>
      <c r="E362" t="s">
        <v>204</v>
      </c>
      <c r="F362" t="str">
        <f>VLOOKUP(E362,'Table correspondance'!H$2:I$401,2)</f>
        <v>Débardeur</v>
      </c>
      <c r="G362" s="14">
        <f>VLOOKUP(E362,'Table correspondance'!H$2:L$401,5)</f>
        <v>42948</v>
      </c>
      <c r="H362" s="12">
        <v>2330.65</v>
      </c>
      <c r="I362" t="str">
        <f>IF(C362="CAT_Haut","20%","19%")</f>
        <v>20%</v>
      </c>
      <c r="J362">
        <f t="shared" si="5"/>
        <v>2796.78</v>
      </c>
    </row>
    <row r="363" spans="1:10" x14ac:dyDescent="0.25">
      <c r="A363" t="s">
        <v>8</v>
      </c>
      <c r="B363" t="s">
        <v>438</v>
      </c>
      <c r="C363" t="s">
        <v>410</v>
      </c>
      <c r="D363" t="s">
        <v>17</v>
      </c>
      <c r="E363" t="s">
        <v>68</v>
      </c>
      <c r="F363" t="str">
        <f>VLOOKUP(E363,'Table correspondance'!H$2:I$401,2)</f>
        <v>Pantalon</v>
      </c>
      <c r="G363" s="14">
        <f>VLOOKUP(E363,'Table correspondance'!H$2:L$401,5)</f>
        <v>42795</v>
      </c>
      <c r="H363" s="12">
        <v>6962.89</v>
      </c>
      <c r="I363" t="str">
        <f>IF(C363="CAT_Haut","20%","19%")</f>
        <v>19%</v>
      </c>
      <c r="J363">
        <f t="shared" si="5"/>
        <v>8355.4680000000008</v>
      </c>
    </row>
    <row r="364" spans="1:10" x14ac:dyDescent="0.25">
      <c r="A364" t="s">
        <v>8</v>
      </c>
      <c r="B364" t="s">
        <v>441</v>
      </c>
      <c r="C364" t="s">
        <v>410</v>
      </c>
      <c r="D364" t="s">
        <v>27</v>
      </c>
      <c r="E364" t="s">
        <v>121</v>
      </c>
      <c r="F364" t="str">
        <f>VLOOKUP(E364,'Table correspondance'!H$2:I$401,2)</f>
        <v>Pantalon</v>
      </c>
      <c r="G364" s="14">
        <f>VLOOKUP(E364,'Table correspondance'!H$2:L$401,5)</f>
        <v>43313</v>
      </c>
      <c r="H364" s="12">
        <v>5537.2</v>
      </c>
      <c r="I364" t="str">
        <f>IF(C364="CAT_Haut","20%","19%")</f>
        <v>19%</v>
      </c>
      <c r="J364">
        <f t="shared" si="5"/>
        <v>6644.6399999999994</v>
      </c>
    </row>
    <row r="365" spans="1:10" x14ac:dyDescent="0.25">
      <c r="A365" t="s">
        <v>8</v>
      </c>
      <c r="B365" t="s">
        <v>459</v>
      </c>
      <c r="C365" t="s">
        <v>409</v>
      </c>
      <c r="D365" t="s">
        <v>56</v>
      </c>
      <c r="E365" t="s">
        <v>84</v>
      </c>
      <c r="F365" t="str">
        <f>VLOOKUP(E365,'Table correspondance'!H$2:I$401,2)</f>
        <v>Sweatshirt</v>
      </c>
      <c r="G365" s="14">
        <f>VLOOKUP(E365,'Table correspondance'!H$2:L$401,5)</f>
        <v>42795</v>
      </c>
      <c r="H365" s="12">
        <v>7145.63</v>
      </c>
      <c r="I365" t="str">
        <f>IF(C365="CAT_Haut","20%","19%")</f>
        <v>20%</v>
      </c>
      <c r="J365">
        <f t="shared" si="5"/>
        <v>8574.7559999999994</v>
      </c>
    </row>
    <row r="366" spans="1:10" x14ac:dyDescent="0.25">
      <c r="A366" t="s">
        <v>8</v>
      </c>
      <c r="B366" t="s">
        <v>459</v>
      </c>
      <c r="C366" t="s">
        <v>410</v>
      </c>
      <c r="D366" t="s">
        <v>27</v>
      </c>
      <c r="E366" t="s">
        <v>209</v>
      </c>
      <c r="F366" t="str">
        <f>VLOOKUP(E366,'Table correspondance'!H$2:I$401,2)</f>
        <v>Culotte</v>
      </c>
      <c r="G366" s="14">
        <f>VLOOKUP(E366,'Table correspondance'!H$2:L$401,5)</f>
        <v>42736</v>
      </c>
      <c r="H366">
        <v>753.15</v>
      </c>
      <c r="I366" t="str">
        <f>IF(C366="CAT_Haut","20%","19%")</f>
        <v>19%</v>
      </c>
      <c r="J366">
        <f t="shared" si="5"/>
        <v>903.78</v>
      </c>
    </row>
    <row r="367" spans="1:10" x14ac:dyDescent="0.25">
      <c r="A367" t="s">
        <v>8</v>
      </c>
      <c r="B367" t="s">
        <v>443</v>
      </c>
      <c r="C367" t="s">
        <v>409</v>
      </c>
      <c r="D367" t="s">
        <v>42</v>
      </c>
      <c r="E367" t="s">
        <v>356</v>
      </c>
      <c r="F367" t="str">
        <f>VLOOKUP(E367,'Table correspondance'!H$2:I$401,2)</f>
        <v>Sweatshirt</v>
      </c>
      <c r="G367" s="14">
        <f>VLOOKUP(E367,'Table correspondance'!H$2:L$401,5)</f>
        <v>43374</v>
      </c>
      <c r="H367" s="12">
        <v>4197.84</v>
      </c>
      <c r="I367" t="str">
        <f>IF(C367="CAT_Haut","20%","19%")</f>
        <v>20%</v>
      </c>
      <c r="J367">
        <f t="shared" si="5"/>
        <v>5037.4080000000004</v>
      </c>
    </row>
    <row r="368" spans="1:10" x14ac:dyDescent="0.25">
      <c r="A368" t="s">
        <v>8</v>
      </c>
      <c r="B368" t="s">
        <v>422</v>
      </c>
      <c r="C368" t="s">
        <v>409</v>
      </c>
      <c r="D368" t="s">
        <v>63</v>
      </c>
      <c r="E368" t="s">
        <v>212</v>
      </c>
      <c r="F368" t="str">
        <f>VLOOKUP(E368,'Table correspondance'!H$2:I$401,2)</f>
        <v>Chemise</v>
      </c>
      <c r="G368" s="14">
        <f>VLOOKUP(E368,'Table correspondance'!H$2:L$401,5)</f>
        <v>42736</v>
      </c>
      <c r="H368">
        <v>208.58</v>
      </c>
      <c r="I368" t="str">
        <f>IF(C368="CAT_Haut","20%","19%")</f>
        <v>20%</v>
      </c>
      <c r="J368">
        <f t="shared" si="5"/>
        <v>250.29599999999999</v>
      </c>
    </row>
    <row r="369" spans="1:10" x14ac:dyDescent="0.25">
      <c r="A369" t="s">
        <v>8</v>
      </c>
      <c r="B369" t="s">
        <v>441</v>
      </c>
      <c r="C369" t="s">
        <v>409</v>
      </c>
      <c r="D369" t="s">
        <v>9</v>
      </c>
      <c r="E369" t="s">
        <v>308</v>
      </c>
      <c r="F369" t="str">
        <f>VLOOKUP(E369,'Table correspondance'!H$2:I$401,2)</f>
        <v>Débardeur</v>
      </c>
      <c r="G369" s="14">
        <f>VLOOKUP(E369,'Table correspondance'!H$2:L$401,5)</f>
        <v>43252</v>
      </c>
      <c r="H369" s="12">
        <v>5551.92</v>
      </c>
      <c r="I369" t="str">
        <f>IF(C369="CAT_Haut","20%","19%")</f>
        <v>20%</v>
      </c>
      <c r="J369">
        <f t="shared" si="5"/>
        <v>6662.3040000000001</v>
      </c>
    </row>
    <row r="370" spans="1:10" x14ac:dyDescent="0.25">
      <c r="A370" t="s">
        <v>8</v>
      </c>
      <c r="B370" t="s">
        <v>451</v>
      </c>
      <c r="C370" t="s">
        <v>408</v>
      </c>
      <c r="D370" t="s">
        <v>54</v>
      </c>
      <c r="E370" t="s">
        <v>272</v>
      </c>
      <c r="F370" t="str">
        <f>VLOOKUP(E370,'Table correspondance'!H$2:I$401,2)</f>
        <v>Pyjama</v>
      </c>
      <c r="G370" s="14">
        <f>VLOOKUP(E370,'Table correspondance'!H$2:L$401,5)</f>
        <v>43221</v>
      </c>
      <c r="H370" s="12">
        <v>9523.89</v>
      </c>
      <c r="I370" t="str">
        <f>IF(C370="CAT_Haut","20%","19%")</f>
        <v>19%</v>
      </c>
      <c r="J370">
        <f t="shared" si="5"/>
        <v>11428.668</v>
      </c>
    </row>
    <row r="371" spans="1:10" x14ac:dyDescent="0.25">
      <c r="A371" t="s">
        <v>8</v>
      </c>
      <c r="B371" t="s">
        <v>455</v>
      </c>
      <c r="C371" t="s">
        <v>409</v>
      </c>
      <c r="D371" t="s">
        <v>4</v>
      </c>
      <c r="E371" t="s">
        <v>370</v>
      </c>
      <c r="F371" t="str">
        <f>VLOOKUP(E371,'Table correspondance'!H$2:I$401,2)</f>
        <v>Sweatshirt</v>
      </c>
      <c r="G371" s="14">
        <f>VLOOKUP(E371,'Table correspondance'!H$2:L$401,5)</f>
        <v>42795</v>
      </c>
      <c r="H371" s="12">
        <v>2346.7199999999998</v>
      </c>
      <c r="I371" t="str">
        <f>IF(C371="CAT_Haut","20%","19%")</f>
        <v>20%</v>
      </c>
      <c r="J371">
        <f t="shared" si="5"/>
        <v>2816.0639999999999</v>
      </c>
    </row>
    <row r="372" spans="1:10" x14ac:dyDescent="0.25">
      <c r="A372" t="s">
        <v>8</v>
      </c>
      <c r="B372" t="s">
        <v>438</v>
      </c>
      <c r="C372" t="s">
        <v>410</v>
      </c>
      <c r="D372" t="s">
        <v>40</v>
      </c>
      <c r="E372" t="s">
        <v>351</v>
      </c>
      <c r="F372" t="str">
        <f>VLOOKUP(E372,'Table correspondance'!H$2:I$401,2)</f>
        <v>Collant</v>
      </c>
      <c r="G372" s="14">
        <f>VLOOKUP(E372,'Table correspondance'!H$2:L$401,5)</f>
        <v>43344</v>
      </c>
      <c r="H372" s="12">
        <v>6425.49</v>
      </c>
      <c r="I372" t="str">
        <f>IF(C372="CAT_Haut","20%","19%")</f>
        <v>19%</v>
      </c>
      <c r="J372">
        <f t="shared" si="5"/>
        <v>7710.5879999999997</v>
      </c>
    </row>
    <row r="373" spans="1:10" x14ac:dyDescent="0.25">
      <c r="A373" t="s">
        <v>8</v>
      </c>
      <c r="B373" t="s">
        <v>422</v>
      </c>
      <c r="C373" t="s">
        <v>409</v>
      </c>
      <c r="D373" t="s">
        <v>40</v>
      </c>
      <c r="E373" t="s">
        <v>169</v>
      </c>
      <c r="F373" t="str">
        <f>VLOOKUP(E373,'Table correspondance'!H$2:I$401,2)</f>
        <v>Pull</v>
      </c>
      <c r="G373" s="14">
        <f>VLOOKUP(E373,'Table correspondance'!H$2:L$401,5)</f>
        <v>43070</v>
      </c>
      <c r="H373">
        <v>337.81</v>
      </c>
      <c r="I373" t="str">
        <f>IF(C373="CAT_Haut","20%","19%")</f>
        <v>20%</v>
      </c>
      <c r="J373">
        <f t="shared" si="5"/>
        <v>405.37200000000001</v>
      </c>
    </row>
    <row r="374" spans="1:10" x14ac:dyDescent="0.25">
      <c r="A374" t="s">
        <v>8</v>
      </c>
      <c r="B374" t="s">
        <v>430</v>
      </c>
      <c r="C374" t="s">
        <v>410</v>
      </c>
      <c r="D374" t="s">
        <v>42</v>
      </c>
      <c r="E374" t="s">
        <v>325</v>
      </c>
      <c r="F374" t="str">
        <f>VLOOKUP(E374,'Table correspondance'!H$2:I$401,2)</f>
        <v>Jupe</v>
      </c>
      <c r="G374" s="14">
        <f>VLOOKUP(E374,'Table correspondance'!H$2:L$401,5)</f>
        <v>42736</v>
      </c>
      <c r="H374" s="12">
        <v>4635.59</v>
      </c>
      <c r="I374" t="str">
        <f>IF(C374="CAT_Haut","20%","19%")</f>
        <v>19%</v>
      </c>
      <c r="J374">
        <f t="shared" si="5"/>
        <v>5562.7079999999996</v>
      </c>
    </row>
    <row r="375" spans="1:10" x14ac:dyDescent="0.25">
      <c r="A375" t="s">
        <v>8</v>
      </c>
      <c r="B375" t="s">
        <v>447</v>
      </c>
      <c r="C375" t="s">
        <v>409</v>
      </c>
      <c r="D375" t="s">
        <v>23</v>
      </c>
      <c r="E375" t="s">
        <v>358</v>
      </c>
      <c r="F375" t="str">
        <f>VLOOKUP(E375,'Table correspondance'!H$2:I$401,2)</f>
        <v>T-shirt</v>
      </c>
      <c r="G375" s="14">
        <f>VLOOKUP(E375,'Table correspondance'!H$2:L$401,5)</f>
        <v>42856</v>
      </c>
      <c r="H375" s="12">
        <v>8143.68</v>
      </c>
      <c r="I375" t="str">
        <f>IF(C375="CAT_Haut","20%","19%")</f>
        <v>20%</v>
      </c>
      <c r="J375">
        <f t="shared" si="5"/>
        <v>9772.4159999999993</v>
      </c>
    </row>
    <row r="376" spans="1:10" x14ac:dyDescent="0.25">
      <c r="A376" t="s">
        <v>8</v>
      </c>
      <c r="B376" t="s">
        <v>459</v>
      </c>
      <c r="C376" t="s">
        <v>409</v>
      </c>
      <c r="D376" t="s">
        <v>75</v>
      </c>
      <c r="E376" t="s">
        <v>306</v>
      </c>
      <c r="F376" t="str">
        <f>VLOOKUP(E376,'Table correspondance'!H$2:I$401,2)</f>
        <v>Pull</v>
      </c>
      <c r="G376" s="14">
        <f>VLOOKUP(E376,'Table correspondance'!H$2:L$401,5)</f>
        <v>43405</v>
      </c>
      <c r="H376" s="12">
        <v>6874.88</v>
      </c>
      <c r="I376" t="str">
        <f>IF(C376="CAT_Haut","20%","19%")</f>
        <v>20%</v>
      </c>
      <c r="J376">
        <f t="shared" si="5"/>
        <v>8249.8559999999998</v>
      </c>
    </row>
    <row r="377" spans="1:10" x14ac:dyDescent="0.25">
      <c r="A377" t="s">
        <v>8</v>
      </c>
      <c r="B377" t="s">
        <v>438</v>
      </c>
      <c r="C377" t="s">
        <v>410</v>
      </c>
      <c r="D377" t="s">
        <v>13</v>
      </c>
      <c r="E377" t="s">
        <v>382</v>
      </c>
      <c r="F377" t="str">
        <f>VLOOKUP(E377,'Table correspondance'!H$2:I$401,2)</f>
        <v>Culotte</v>
      </c>
      <c r="G377" s="14">
        <f>VLOOKUP(E377,'Table correspondance'!H$2:L$401,5)</f>
        <v>43160</v>
      </c>
      <c r="H377">
        <v>124.68</v>
      </c>
      <c r="I377" t="str">
        <f>IF(C377="CAT_Haut","20%","19%")</f>
        <v>19%</v>
      </c>
      <c r="J377">
        <f t="shared" si="5"/>
        <v>149.61600000000001</v>
      </c>
    </row>
    <row r="378" spans="1:10" x14ac:dyDescent="0.25">
      <c r="A378" t="s">
        <v>8</v>
      </c>
      <c r="B378" t="s">
        <v>455</v>
      </c>
      <c r="C378" t="s">
        <v>410</v>
      </c>
      <c r="D378" t="s">
        <v>30</v>
      </c>
      <c r="E378" t="s">
        <v>339</v>
      </c>
      <c r="F378" t="str">
        <f>VLOOKUP(E378,'Table correspondance'!H$2:I$401,2)</f>
        <v>Pantacourt</v>
      </c>
      <c r="G378" s="14">
        <f>VLOOKUP(E378,'Table correspondance'!H$2:L$401,5)</f>
        <v>43252</v>
      </c>
      <c r="H378" s="12">
        <v>3537.96</v>
      </c>
      <c r="I378" t="str">
        <f>IF(C378="CAT_Haut","20%","19%")</f>
        <v>19%</v>
      </c>
      <c r="J378">
        <f t="shared" si="5"/>
        <v>4245.5519999999997</v>
      </c>
    </row>
    <row r="379" spans="1:10" x14ac:dyDescent="0.25">
      <c r="A379" t="s">
        <v>8</v>
      </c>
      <c r="B379" t="s">
        <v>451</v>
      </c>
      <c r="C379" t="s">
        <v>409</v>
      </c>
      <c r="D379" t="s">
        <v>9</v>
      </c>
      <c r="E379" t="s">
        <v>100</v>
      </c>
      <c r="F379" t="str">
        <f>VLOOKUP(E379,'Table correspondance'!H$2:I$401,2)</f>
        <v>Chemise</v>
      </c>
      <c r="G379" s="14">
        <f>VLOOKUP(E379,'Table correspondance'!H$2:L$401,5)</f>
        <v>43313</v>
      </c>
      <c r="H379">
        <v>789.77</v>
      </c>
      <c r="I379" t="str">
        <f>IF(C379="CAT_Haut","20%","19%")</f>
        <v>20%</v>
      </c>
      <c r="J379">
        <f t="shared" si="5"/>
        <v>947.72399999999993</v>
      </c>
    </row>
    <row r="380" spans="1:10" x14ac:dyDescent="0.25">
      <c r="A380" t="s">
        <v>8</v>
      </c>
      <c r="B380" t="s">
        <v>430</v>
      </c>
      <c r="C380" t="s">
        <v>408</v>
      </c>
      <c r="D380" t="s">
        <v>65</v>
      </c>
      <c r="E380" t="s">
        <v>344</v>
      </c>
      <c r="F380" t="str">
        <f>VLOOKUP(E380,'Table correspondance'!H$2:I$401,2)</f>
        <v>Robe</v>
      </c>
      <c r="G380" s="14">
        <f>VLOOKUP(E380,'Table correspondance'!H$2:L$401,5)</f>
        <v>43132</v>
      </c>
      <c r="H380">
        <v>207.43</v>
      </c>
      <c r="I380" t="str">
        <f>IF(C380="CAT_Haut","20%","19%")</f>
        <v>19%</v>
      </c>
      <c r="J380">
        <f t="shared" si="5"/>
        <v>248.916</v>
      </c>
    </row>
    <row r="381" spans="1:10" x14ac:dyDescent="0.25">
      <c r="A381" t="s">
        <v>8</v>
      </c>
      <c r="B381" t="s">
        <v>459</v>
      </c>
      <c r="C381" t="s">
        <v>409</v>
      </c>
      <c r="D381" t="s">
        <v>52</v>
      </c>
      <c r="E381" t="s">
        <v>245</v>
      </c>
      <c r="F381" t="str">
        <f>VLOOKUP(E381,'Table correspondance'!H$2:I$401,2)</f>
        <v>Sweatshirt</v>
      </c>
      <c r="G381" s="14">
        <f>VLOOKUP(E381,'Table correspondance'!H$2:L$401,5)</f>
        <v>43313</v>
      </c>
      <c r="H381" s="12">
        <v>7634.77</v>
      </c>
      <c r="I381" t="str">
        <f>IF(C381="CAT_Haut","20%","19%")</f>
        <v>20%</v>
      </c>
      <c r="J381">
        <f t="shared" si="5"/>
        <v>9161.7240000000002</v>
      </c>
    </row>
    <row r="382" spans="1:10" x14ac:dyDescent="0.25">
      <c r="A382" t="s">
        <v>8</v>
      </c>
      <c r="B382" t="s">
        <v>443</v>
      </c>
      <c r="C382" t="s">
        <v>409</v>
      </c>
      <c r="D382" t="s">
        <v>17</v>
      </c>
      <c r="E382" t="s">
        <v>303</v>
      </c>
      <c r="F382" t="str">
        <f>VLOOKUP(E382,'Table correspondance'!H$2:I$401,2)</f>
        <v>Sweatshirt</v>
      </c>
      <c r="G382" s="14">
        <f>VLOOKUP(E382,'Table correspondance'!H$2:L$401,5)</f>
        <v>42736</v>
      </c>
      <c r="H382" s="12">
        <v>7082.81</v>
      </c>
      <c r="I382" t="str">
        <f>IF(C382="CAT_Haut","20%","19%")</f>
        <v>20%</v>
      </c>
      <c r="J382">
        <f t="shared" si="5"/>
        <v>8499.3719999999994</v>
      </c>
    </row>
    <row r="383" spans="1:10" x14ac:dyDescent="0.25">
      <c r="A383" t="s">
        <v>8</v>
      </c>
      <c r="B383" t="s">
        <v>459</v>
      </c>
      <c r="C383" t="s">
        <v>408</v>
      </c>
      <c r="D383" t="s">
        <v>42</v>
      </c>
      <c r="E383" t="s">
        <v>313</v>
      </c>
      <c r="F383" t="str">
        <f>VLOOKUP(E383,'Table correspondance'!H$2:I$401,2)</f>
        <v>Pyjama</v>
      </c>
      <c r="G383" s="14">
        <f>VLOOKUP(E383,'Table correspondance'!H$2:L$401,5)</f>
        <v>43313</v>
      </c>
      <c r="H383" s="12">
        <v>5958.87</v>
      </c>
      <c r="I383" t="str">
        <f>IF(C383="CAT_Haut","20%","19%")</f>
        <v>19%</v>
      </c>
      <c r="J383">
        <f t="shared" si="5"/>
        <v>7150.6439999999993</v>
      </c>
    </row>
    <row r="384" spans="1:10" x14ac:dyDescent="0.25">
      <c r="A384" t="s">
        <v>8</v>
      </c>
      <c r="B384" t="s">
        <v>422</v>
      </c>
      <c r="C384" t="s">
        <v>409</v>
      </c>
      <c r="D384" t="s">
        <v>73</v>
      </c>
      <c r="E384" t="s">
        <v>220</v>
      </c>
      <c r="F384" t="str">
        <f>VLOOKUP(E384,'Table correspondance'!H$2:I$401,2)</f>
        <v>Pull</v>
      </c>
      <c r="G384" s="14">
        <f>VLOOKUP(E384,'Table correspondance'!H$2:L$401,5)</f>
        <v>43160</v>
      </c>
      <c r="H384" s="12">
        <v>3411.14</v>
      </c>
      <c r="I384" t="str">
        <f>IF(C384="CAT_Haut","20%","19%")</f>
        <v>20%</v>
      </c>
      <c r="J384">
        <f t="shared" si="5"/>
        <v>4093.3679999999995</v>
      </c>
    </row>
    <row r="385" spans="1:10" x14ac:dyDescent="0.25">
      <c r="A385" t="s">
        <v>8</v>
      </c>
      <c r="B385" t="s">
        <v>430</v>
      </c>
      <c r="C385" t="s">
        <v>409</v>
      </c>
      <c r="D385" t="s">
        <v>25</v>
      </c>
      <c r="E385" t="s">
        <v>366</v>
      </c>
      <c r="F385" t="str">
        <f>VLOOKUP(E385,'Table correspondance'!H$2:I$401,2)</f>
        <v>Soutien gorge</v>
      </c>
      <c r="G385" s="14">
        <f>VLOOKUP(E385,'Table correspondance'!H$2:L$401,5)</f>
        <v>42948</v>
      </c>
      <c r="H385" s="12">
        <v>3093.99</v>
      </c>
      <c r="I385" t="str">
        <f>IF(C385="CAT_Haut","20%","19%")</f>
        <v>20%</v>
      </c>
      <c r="J385">
        <f t="shared" si="5"/>
        <v>3712.7879999999996</v>
      </c>
    </row>
    <row r="386" spans="1:10" x14ac:dyDescent="0.25">
      <c r="A386" t="s">
        <v>8</v>
      </c>
      <c r="B386" t="s">
        <v>422</v>
      </c>
      <c r="C386" t="s">
        <v>410</v>
      </c>
      <c r="D386" t="s">
        <v>27</v>
      </c>
      <c r="E386" t="s">
        <v>135</v>
      </c>
      <c r="F386" t="str">
        <f>VLOOKUP(E386,'Table correspondance'!H$2:I$401,2)</f>
        <v>Chaussette</v>
      </c>
      <c r="G386" s="14">
        <f>VLOOKUP(E386,'Table correspondance'!H$2:L$401,5)</f>
        <v>42826</v>
      </c>
      <c r="H386" s="12">
        <v>9541.5</v>
      </c>
      <c r="I386" t="str">
        <f>IF(C386="CAT_Haut","20%","19%")</f>
        <v>19%</v>
      </c>
      <c r="J386">
        <f t="shared" si="5"/>
        <v>11449.8</v>
      </c>
    </row>
    <row r="387" spans="1:10" x14ac:dyDescent="0.25">
      <c r="A387" t="s">
        <v>8</v>
      </c>
      <c r="B387" t="s">
        <v>451</v>
      </c>
      <c r="C387" t="s">
        <v>410</v>
      </c>
      <c r="D387" t="s">
        <v>73</v>
      </c>
      <c r="E387" t="s">
        <v>32</v>
      </c>
      <c r="F387" t="str">
        <f>VLOOKUP(E387,'Table correspondance'!H$2:I$401,2)</f>
        <v>Collant</v>
      </c>
      <c r="G387" s="14">
        <f>VLOOKUP(E387,'Table correspondance'!H$2:L$401,5)</f>
        <v>42767</v>
      </c>
      <c r="H387" s="12">
        <v>9762.51</v>
      </c>
      <c r="I387" t="str">
        <f>IF(C387="CAT_Haut","20%","19%")</f>
        <v>19%</v>
      </c>
      <c r="J387">
        <f t="shared" ref="J387:J450" si="6">H387*(1+20%)</f>
        <v>11715.012000000001</v>
      </c>
    </row>
    <row r="388" spans="1:10" x14ac:dyDescent="0.25">
      <c r="A388" t="s">
        <v>8</v>
      </c>
      <c r="B388" t="s">
        <v>422</v>
      </c>
      <c r="C388" t="s">
        <v>410</v>
      </c>
      <c r="D388" t="s">
        <v>73</v>
      </c>
      <c r="E388" t="s">
        <v>196</v>
      </c>
      <c r="F388" t="str">
        <f>VLOOKUP(E388,'Table correspondance'!H$2:I$401,2)</f>
        <v>Culotte</v>
      </c>
      <c r="G388" s="14">
        <f>VLOOKUP(E388,'Table correspondance'!H$2:L$401,5)</f>
        <v>42856</v>
      </c>
      <c r="H388" s="12">
        <v>8057.51</v>
      </c>
      <c r="I388" t="str">
        <f>IF(C388="CAT_Haut","20%","19%")</f>
        <v>19%</v>
      </c>
      <c r="J388">
        <f t="shared" si="6"/>
        <v>9669.0120000000006</v>
      </c>
    </row>
    <row r="389" spans="1:10" x14ac:dyDescent="0.25">
      <c r="A389" t="s">
        <v>8</v>
      </c>
      <c r="B389" t="s">
        <v>459</v>
      </c>
      <c r="C389" t="s">
        <v>410</v>
      </c>
      <c r="D389" t="s">
        <v>13</v>
      </c>
      <c r="E389" t="s">
        <v>376</v>
      </c>
      <c r="F389" t="str">
        <f>VLOOKUP(E389,'Table correspondance'!H$2:I$401,2)</f>
        <v>Pantacourt</v>
      </c>
      <c r="G389" s="14">
        <f>VLOOKUP(E389,'Table correspondance'!H$2:L$401,5)</f>
        <v>42917</v>
      </c>
      <c r="H389" s="12">
        <v>8221.92</v>
      </c>
      <c r="I389" t="str">
        <f>IF(C389="CAT_Haut","20%","19%")</f>
        <v>19%</v>
      </c>
      <c r="J389">
        <f t="shared" si="6"/>
        <v>9866.3040000000001</v>
      </c>
    </row>
    <row r="390" spans="1:10" x14ac:dyDescent="0.25">
      <c r="A390" t="s">
        <v>8</v>
      </c>
      <c r="B390" t="s">
        <v>447</v>
      </c>
      <c r="C390" t="s">
        <v>408</v>
      </c>
      <c r="D390" t="s">
        <v>54</v>
      </c>
      <c r="E390" t="s">
        <v>257</v>
      </c>
      <c r="F390" t="str">
        <f>VLOOKUP(E390,'Table correspondance'!H$2:I$401,2)</f>
        <v>Robe</v>
      </c>
      <c r="G390" s="14">
        <f>VLOOKUP(E390,'Table correspondance'!H$2:L$401,5)</f>
        <v>43191</v>
      </c>
      <c r="H390" s="12">
        <v>5580.36</v>
      </c>
      <c r="I390" t="str">
        <f>IF(C390="CAT_Haut","20%","19%")</f>
        <v>19%</v>
      </c>
      <c r="J390">
        <f t="shared" si="6"/>
        <v>6696.4319999999998</v>
      </c>
    </row>
    <row r="391" spans="1:10" x14ac:dyDescent="0.25">
      <c r="A391" t="s">
        <v>8</v>
      </c>
      <c r="B391" t="s">
        <v>455</v>
      </c>
      <c r="C391" t="s">
        <v>409</v>
      </c>
      <c r="D391" t="s">
        <v>40</v>
      </c>
      <c r="E391" t="s">
        <v>246</v>
      </c>
      <c r="F391" t="str">
        <f>VLOOKUP(E391,'Table correspondance'!H$2:I$401,2)</f>
        <v>Sweatshirt</v>
      </c>
      <c r="G391" s="14">
        <f>VLOOKUP(E391,'Table correspondance'!H$2:L$401,5)</f>
        <v>43009</v>
      </c>
      <c r="H391" s="12">
        <v>5689.44</v>
      </c>
      <c r="I391" t="str">
        <f>IF(C391="CAT_Haut","20%","19%")</f>
        <v>20%</v>
      </c>
      <c r="J391">
        <f t="shared" si="6"/>
        <v>6827.3279999999995</v>
      </c>
    </row>
    <row r="392" spans="1:10" x14ac:dyDescent="0.25">
      <c r="A392" t="s">
        <v>8</v>
      </c>
      <c r="B392" t="s">
        <v>438</v>
      </c>
      <c r="C392" t="s">
        <v>410</v>
      </c>
      <c r="D392" t="s">
        <v>40</v>
      </c>
      <c r="E392" t="s">
        <v>339</v>
      </c>
      <c r="F392" t="str">
        <f>VLOOKUP(E392,'Table correspondance'!H$2:I$401,2)</f>
        <v>Pantacourt</v>
      </c>
      <c r="G392" s="14">
        <f>VLOOKUP(E392,'Table correspondance'!H$2:L$401,5)</f>
        <v>43252</v>
      </c>
      <c r="H392" s="12">
        <v>2812.9</v>
      </c>
      <c r="I392" t="str">
        <f>IF(C392="CAT_Haut","20%","19%")</f>
        <v>19%</v>
      </c>
      <c r="J392">
        <f t="shared" si="6"/>
        <v>3375.48</v>
      </c>
    </row>
    <row r="393" spans="1:10" x14ac:dyDescent="0.25">
      <c r="A393" t="s">
        <v>8</v>
      </c>
      <c r="B393" t="s">
        <v>462</v>
      </c>
      <c r="C393" t="s">
        <v>410</v>
      </c>
      <c r="D393" t="s">
        <v>38</v>
      </c>
      <c r="E393" t="s">
        <v>28</v>
      </c>
      <c r="F393" t="str">
        <f>VLOOKUP(E393,'Table correspondance'!H$2:I$401,2)</f>
        <v>Pantacourt</v>
      </c>
      <c r="G393" s="14">
        <f>VLOOKUP(E393,'Table correspondance'!H$2:L$401,5)</f>
        <v>43160</v>
      </c>
      <c r="H393" s="12">
        <v>7595.49</v>
      </c>
      <c r="I393" t="str">
        <f>IF(C393="CAT_Haut","20%","19%")</f>
        <v>19%</v>
      </c>
      <c r="J393">
        <f t="shared" si="6"/>
        <v>9114.5879999999997</v>
      </c>
    </row>
    <row r="394" spans="1:10" x14ac:dyDescent="0.25">
      <c r="A394" t="s">
        <v>8</v>
      </c>
      <c r="B394" t="s">
        <v>462</v>
      </c>
      <c r="C394" t="s">
        <v>410</v>
      </c>
      <c r="D394" t="s">
        <v>48</v>
      </c>
      <c r="E394" t="s">
        <v>359</v>
      </c>
      <c r="F394" t="str">
        <f>VLOOKUP(E394,'Table correspondance'!H$2:I$401,2)</f>
        <v>Pantacourt</v>
      </c>
      <c r="G394" s="14">
        <f>VLOOKUP(E394,'Table correspondance'!H$2:L$401,5)</f>
        <v>43040</v>
      </c>
      <c r="H394" s="12">
        <v>4459.41</v>
      </c>
      <c r="I394" t="str">
        <f>IF(C394="CAT_Haut","20%","19%")</f>
        <v>19%</v>
      </c>
      <c r="J394">
        <f t="shared" si="6"/>
        <v>5351.2919999999995</v>
      </c>
    </row>
    <row r="395" spans="1:10" x14ac:dyDescent="0.25">
      <c r="A395" t="s">
        <v>8</v>
      </c>
      <c r="B395" t="s">
        <v>422</v>
      </c>
      <c r="C395" t="s">
        <v>410</v>
      </c>
      <c r="D395" t="s">
        <v>4</v>
      </c>
      <c r="E395" t="s">
        <v>50</v>
      </c>
      <c r="F395" t="str">
        <f>VLOOKUP(E395,'Table correspondance'!H$2:I$401,2)</f>
        <v>Chaussette</v>
      </c>
      <c r="G395" s="14">
        <f>VLOOKUP(E395,'Table correspondance'!H$2:L$401,5)</f>
        <v>42736</v>
      </c>
      <c r="H395" s="12">
        <v>4795.38</v>
      </c>
      <c r="I395" t="str">
        <f>IF(C395="CAT_Haut","20%","19%")</f>
        <v>19%</v>
      </c>
      <c r="J395">
        <f t="shared" si="6"/>
        <v>5754.4560000000001</v>
      </c>
    </row>
    <row r="396" spans="1:10" x14ac:dyDescent="0.25">
      <c r="A396" t="s">
        <v>8</v>
      </c>
      <c r="B396" t="s">
        <v>447</v>
      </c>
      <c r="C396" t="s">
        <v>410</v>
      </c>
      <c r="D396" t="s">
        <v>38</v>
      </c>
      <c r="E396" t="s">
        <v>80</v>
      </c>
      <c r="F396" t="str">
        <f>VLOOKUP(E396,'Table correspondance'!H$2:I$401,2)</f>
        <v>Jupe</v>
      </c>
      <c r="G396" s="14">
        <f>VLOOKUP(E396,'Table correspondance'!H$2:L$401,5)</f>
        <v>43435</v>
      </c>
      <c r="H396" s="12">
        <v>9059.9</v>
      </c>
      <c r="I396" t="str">
        <f>IF(C396="CAT_Haut","20%","19%")</f>
        <v>19%</v>
      </c>
      <c r="J396">
        <f t="shared" si="6"/>
        <v>10871.88</v>
      </c>
    </row>
    <row r="397" spans="1:10" x14ac:dyDescent="0.25">
      <c r="A397" t="s">
        <v>8</v>
      </c>
      <c r="B397" t="s">
        <v>462</v>
      </c>
      <c r="C397" t="s">
        <v>410</v>
      </c>
      <c r="D397" t="s">
        <v>6</v>
      </c>
      <c r="E397" t="s">
        <v>196</v>
      </c>
      <c r="F397" t="str">
        <f>VLOOKUP(E397,'Table correspondance'!H$2:I$401,2)</f>
        <v>Culotte</v>
      </c>
      <c r="G397" s="14">
        <f>VLOOKUP(E397,'Table correspondance'!H$2:L$401,5)</f>
        <v>42856</v>
      </c>
      <c r="H397" s="12">
        <v>3450.57</v>
      </c>
      <c r="I397" t="str">
        <f>IF(C397="CAT_Haut","20%","19%")</f>
        <v>19%</v>
      </c>
      <c r="J397">
        <f t="shared" si="6"/>
        <v>4140.6840000000002</v>
      </c>
    </row>
    <row r="398" spans="1:10" x14ac:dyDescent="0.25">
      <c r="A398" t="s">
        <v>8</v>
      </c>
      <c r="B398" t="s">
        <v>455</v>
      </c>
      <c r="C398" t="s">
        <v>408</v>
      </c>
      <c r="D398" t="s">
        <v>65</v>
      </c>
      <c r="E398" t="s">
        <v>283</v>
      </c>
      <c r="F398" t="str">
        <f>VLOOKUP(E398,'Table correspondance'!H$2:I$401,2)</f>
        <v>Robe</v>
      </c>
      <c r="G398" s="14">
        <f>VLOOKUP(E398,'Table correspondance'!H$2:L$401,5)</f>
        <v>43191</v>
      </c>
      <c r="H398" s="12">
        <v>7193.28</v>
      </c>
      <c r="I398" t="str">
        <f>IF(C398="CAT_Haut","20%","19%")</f>
        <v>19%</v>
      </c>
      <c r="J398">
        <f t="shared" si="6"/>
        <v>8631.9359999999997</v>
      </c>
    </row>
    <row r="399" spans="1:10" x14ac:dyDescent="0.25">
      <c r="A399" t="s">
        <v>8</v>
      </c>
      <c r="B399" t="s">
        <v>443</v>
      </c>
      <c r="C399" t="s">
        <v>409</v>
      </c>
      <c r="D399" t="s">
        <v>20</v>
      </c>
      <c r="E399" t="s">
        <v>233</v>
      </c>
      <c r="F399" t="str">
        <f>VLOOKUP(E399,'Table correspondance'!H$2:I$401,2)</f>
        <v>Chemisier</v>
      </c>
      <c r="G399" s="14">
        <f>VLOOKUP(E399,'Table correspondance'!H$2:L$401,5)</f>
        <v>43132</v>
      </c>
      <c r="H399" s="12">
        <v>4206.1000000000004</v>
      </c>
      <c r="I399" t="str">
        <f>IF(C399="CAT_Haut","20%","19%")</f>
        <v>20%</v>
      </c>
      <c r="J399">
        <f t="shared" si="6"/>
        <v>5047.3200000000006</v>
      </c>
    </row>
    <row r="400" spans="1:10" x14ac:dyDescent="0.25">
      <c r="A400" t="s">
        <v>8</v>
      </c>
      <c r="B400" t="s">
        <v>430</v>
      </c>
      <c r="C400" t="s">
        <v>410</v>
      </c>
      <c r="D400" t="s">
        <v>17</v>
      </c>
      <c r="E400" t="s">
        <v>154</v>
      </c>
      <c r="F400" t="str">
        <f>VLOOKUP(E400,'Table correspondance'!H$2:I$401,2)</f>
        <v>Culotte</v>
      </c>
      <c r="G400" s="14">
        <f>VLOOKUP(E400,'Table correspondance'!H$2:L$401,5)</f>
        <v>43160</v>
      </c>
      <c r="H400" s="12">
        <v>8334.51</v>
      </c>
      <c r="I400" t="str">
        <f>IF(C400="CAT_Haut","20%","19%")</f>
        <v>19%</v>
      </c>
      <c r="J400">
        <f t="shared" si="6"/>
        <v>10001.412</v>
      </c>
    </row>
    <row r="401" spans="1:10" x14ac:dyDescent="0.25">
      <c r="A401" t="s">
        <v>8</v>
      </c>
      <c r="B401" t="s">
        <v>430</v>
      </c>
      <c r="C401" t="s">
        <v>408</v>
      </c>
      <c r="D401" t="s">
        <v>73</v>
      </c>
      <c r="E401" t="s">
        <v>357</v>
      </c>
      <c r="F401" t="str">
        <f>VLOOKUP(E401,'Table correspondance'!H$2:I$401,2)</f>
        <v>Pyjama</v>
      </c>
      <c r="G401" s="14">
        <f>VLOOKUP(E401,'Table correspondance'!H$2:L$401,5)</f>
        <v>43374</v>
      </c>
      <c r="H401" s="12">
        <v>1485.15</v>
      </c>
      <c r="I401" t="str">
        <f>IF(C401="CAT_Haut","20%","19%")</f>
        <v>19%</v>
      </c>
      <c r="J401">
        <f t="shared" si="6"/>
        <v>1782.18</v>
      </c>
    </row>
    <row r="402" spans="1:10" x14ac:dyDescent="0.25">
      <c r="A402" t="s">
        <v>8</v>
      </c>
      <c r="B402" t="s">
        <v>435</v>
      </c>
      <c r="C402" t="s">
        <v>410</v>
      </c>
      <c r="D402" t="s">
        <v>75</v>
      </c>
      <c r="E402" t="s">
        <v>148</v>
      </c>
      <c r="F402" t="str">
        <f>VLOOKUP(E402,'Table correspondance'!H$2:I$401,2)</f>
        <v>Culotte</v>
      </c>
      <c r="G402" s="14">
        <f>VLOOKUP(E402,'Table correspondance'!H$2:L$401,5)</f>
        <v>42948</v>
      </c>
      <c r="H402" s="12">
        <v>3140.85</v>
      </c>
      <c r="I402" t="str">
        <f>IF(C402="CAT_Haut","20%","19%")</f>
        <v>19%</v>
      </c>
      <c r="J402">
        <f t="shared" si="6"/>
        <v>3769.0199999999995</v>
      </c>
    </row>
    <row r="403" spans="1:10" x14ac:dyDescent="0.25">
      <c r="A403" t="s">
        <v>8</v>
      </c>
      <c r="B403" t="s">
        <v>441</v>
      </c>
      <c r="C403" t="s">
        <v>409</v>
      </c>
      <c r="D403" t="s">
        <v>17</v>
      </c>
      <c r="E403" t="s">
        <v>34</v>
      </c>
      <c r="F403" t="str">
        <f>VLOOKUP(E403,'Table correspondance'!H$2:I$401,2)</f>
        <v>T-shirt</v>
      </c>
      <c r="G403" s="14">
        <f>VLOOKUP(E403,'Table correspondance'!H$2:L$401,5)</f>
        <v>43160</v>
      </c>
      <c r="H403" s="12">
        <v>8287.61</v>
      </c>
      <c r="I403" t="str">
        <f>IF(C403="CAT_Haut","20%","19%")</f>
        <v>20%</v>
      </c>
      <c r="J403">
        <f t="shared" si="6"/>
        <v>9945.1319999999996</v>
      </c>
    </row>
    <row r="404" spans="1:10" x14ac:dyDescent="0.25">
      <c r="A404" t="s">
        <v>8</v>
      </c>
      <c r="B404" t="s">
        <v>430</v>
      </c>
      <c r="C404" t="s">
        <v>409</v>
      </c>
      <c r="D404" t="s">
        <v>15</v>
      </c>
      <c r="E404" t="s">
        <v>203</v>
      </c>
      <c r="F404" t="str">
        <f>VLOOKUP(E404,'Table correspondance'!H$2:I$401,2)</f>
        <v>Sweatshirt</v>
      </c>
      <c r="G404" s="14">
        <f>VLOOKUP(E404,'Table correspondance'!H$2:L$401,5)</f>
        <v>43070</v>
      </c>
      <c r="H404" s="12">
        <v>8974.2099999999991</v>
      </c>
      <c r="I404" t="str">
        <f>IF(C404="CAT_Haut","20%","19%")</f>
        <v>20%</v>
      </c>
      <c r="J404">
        <f t="shared" si="6"/>
        <v>10769.051999999998</v>
      </c>
    </row>
    <row r="405" spans="1:10" x14ac:dyDescent="0.25">
      <c r="A405" t="s">
        <v>8</v>
      </c>
      <c r="B405" t="s">
        <v>443</v>
      </c>
      <c r="C405" t="s">
        <v>410</v>
      </c>
      <c r="D405" t="s">
        <v>40</v>
      </c>
      <c r="E405" t="s">
        <v>274</v>
      </c>
      <c r="F405" t="str">
        <f>VLOOKUP(E405,'Table correspondance'!H$2:I$401,2)</f>
        <v>Collant</v>
      </c>
      <c r="G405" s="14">
        <f>VLOOKUP(E405,'Table correspondance'!H$2:L$401,5)</f>
        <v>43435</v>
      </c>
      <c r="H405" s="12">
        <v>1052.93</v>
      </c>
      <c r="I405" t="str">
        <f>IF(C405="CAT_Haut","20%","19%")</f>
        <v>19%</v>
      </c>
      <c r="J405">
        <f t="shared" si="6"/>
        <v>1263.5160000000001</v>
      </c>
    </row>
    <row r="406" spans="1:10" x14ac:dyDescent="0.25">
      <c r="A406" t="s">
        <v>8</v>
      </c>
      <c r="B406" t="s">
        <v>430</v>
      </c>
      <c r="C406" t="s">
        <v>409</v>
      </c>
      <c r="D406" t="s">
        <v>38</v>
      </c>
      <c r="E406" t="s">
        <v>349</v>
      </c>
      <c r="F406" t="str">
        <f>VLOOKUP(E406,'Table correspondance'!H$2:I$401,2)</f>
        <v>Soutien gorge</v>
      </c>
      <c r="G406" s="14">
        <f>VLOOKUP(E406,'Table correspondance'!H$2:L$401,5)</f>
        <v>42736</v>
      </c>
      <c r="H406" s="12">
        <v>7635.63</v>
      </c>
      <c r="I406" t="str">
        <f>IF(C406="CAT_Haut","20%","19%")</f>
        <v>20%</v>
      </c>
      <c r="J406">
        <f t="shared" si="6"/>
        <v>9162.7559999999994</v>
      </c>
    </row>
    <row r="407" spans="1:10" x14ac:dyDescent="0.25">
      <c r="A407" t="s">
        <v>8</v>
      </c>
      <c r="B407" t="s">
        <v>441</v>
      </c>
      <c r="C407" t="s">
        <v>409</v>
      </c>
      <c r="D407" t="s">
        <v>40</v>
      </c>
      <c r="E407" t="s">
        <v>397</v>
      </c>
      <c r="F407" t="str">
        <f>VLOOKUP(E407,'Table correspondance'!H$2:I$401,2)</f>
        <v>Soutien gorge</v>
      </c>
      <c r="G407" s="14">
        <f>VLOOKUP(E407,'Table correspondance'!H$2:L$401,5)</f>
        <v>42826</v>
      </c>
      <c r="H407" s="12">
        <v>3409.94</v>
      </c>
      <c r="I407" t="str">
        <f>IF(C407="CAT_Haut","20%","19%")</f>
        <v>20%</v>
      </c>
      <c r="J407">
        <f t="shared" si="6"/>
        <v>4091.9279999999999</v>
      </c>
    </row>
    <row r="408" spans="1:10" x14ac:dyDescent="0.25">
      <c r="A408" t="s">
        <v>8</v>
      </c>
      <c r="B408" t="s">
        <v>455</v>
      </c>
      <c r="C408" t="s">
        <v>410</v>
      </c>
      <c r="D408" t="s">
        <v>38</v>
      </c>
      <c r="E408" t="s">
        <v>325</v>
      </c>
      <c r="F408" t="str">
        <f>VLOOKUP(E408,'Table correspondance'!H$2:I$401,2)</f>
        <v>Jupe</v>
      </c>
      <c r="G408" s="14">
        <f>VLOOKUP(E408,'Table correspondance'!H$2:L$401,5)</f>
        <v>42736</v>
      </c>
      <c r="H408" s="12">
        <v>4799.74</v>
      </c>
      <c r="I408" t="str">
        <f>IF(C408="CAT_Haut","20%","19%")</f>
        <v>19%</v>
      </c>
      <c r="J408">
        <f t="shared" si="6"/>
        <v>5759.6879999999992</v>
      </c>
    </row>
    <row r="409" spans="1:10" x14ac:dyDescent="0.25">
      <c r="A409" t="s">
        <v>8</v>
      </c>
      <c r="B409" t="s">
        <v>422</v>
      </c>
      <c r="C409" t="s">
        <v>409</v>
      </c>
      <c r="D409" t="s">
        <v>42</v>
      </c>
      <c r="E409" t="s">
        <v>290</v>
      </c>
      <c r="F409" t="str">
        <f>VLOOKUP(E409,'Table correspondance'!H$2:I$401,2)</f>
        <v>T-shirt</v>
      </c>
      <c r="G409" s="14">
        <f>VLOOKUP(E409,'Table correspondance'!H$2:L$401,5)</f>
        <v>43191</v>
      </c>
      <c r="H409">
        <v>387.27</v>
      </c>
      <c r="I409" t="str">
        <f>IF(C409="CAT_Haut","20%","19%")</f>
        <v>20%</v>
      </c>
      <c r="J409">
        <f t="shared" si="6"/>
        <v>464.72399999999993</v>
      </c>
    </row>
    <row r="410" spans="1:10" x14ac:dyDescent="0.25">
      <c r="A410" t="s">
        <v>8</v>
      </c>
      <c r="B410" t="s">
        <v>443</v>
      </c>
      <c r="C410" t="s">
        <v>409</v>
      </c>
      <c r="D410" t="s">
        <v>17</v>
      </c>
      <c r="E410" t="s">
        <v>285</v>
      </c>
      <c r="F410" t="str">
        <f>VLOOKUP(E410,'Table correspondance'!H$2:I$401,2)</f>
        <v>Débardeur</v>
      </c>
      <c r="G410" s="14">
        <f>VLOOKUP(E410,'Table correspondance'!H$2:L$401,5)</f>
        <v>42767</v>
      </c>
      <c r="H410" s="12">
        <v>8686.48</v>
      </c>
      <c r="I410" t="str">
        <f>IF(C410="CAT_Haut","20%","19%")</f>
        <v>20%</v>
      </c>
      <c r="J410">
        <f t="shared" si="6"/>
        <v>10423.776</v>
      </c>
    </row>
    <row r="411" spans="1:10" x14ac:dyDescent="0.25">
      <c r="A411" t="s">
        <v>8</v>
      </c>
      <c r="B411" t="s">
        <v>451</v>
      </c>
      <c r="C411" t="s">
        <v>409</v>
      </c>
      <c r="D411" t="s">
        <v>38</v>
      </c>
      <c r="E411" t="s">
        <v>218</v>
      </c>
      <c r="F411" t="str">
        <f>VLOOKUP(E411,'Table correspondance'!H$2:I$401,2)</f>
        <v>Chemisier</v>
      </c>
      <c r="G411" s="14">
        <f>VLOOKUP(E411,'Table correspondance'!H$2:L$401,5)</f>
        <v>43405</v>
      </c>
      <c r="H411">
        <v>249.45</v>
      </c>
      <c r="I411" t="str">
        <f>IF(C411="CAT_Haut","20%","19%")</f>
        <v>20%</v>
      </c>
      <c r="J411">
        <f t="shared" si="6"/>
        <v>299.33999999999997</v>
      </c>
    </row>
    <row r="412" spans="1:10" x14ac:dyDescent="0.25">
      <c r="A412" t="s">
        <v>8</v>
      </c>
      <c r="B412" t="s">
        <v>459</v>
      </c>
      <c r="C412" t="s">
        <v>409</v>
      </c>
      <c r="D412" t="s">
        <v>40</v>
      </c>
      <c r="E412" t="s">
        <v>127</v>
      </c>
      <c r="F412" t="str">
        <f>VLOOKUP(E412,'Table correspondance'!H$2:I$401,2)</f>
        <v>Soutien gorge</v>
      </c>
      <c r="G412" s="14">
        <f>VLOOKUP(E412,'Table correspondance'!H$2:L$401,5)</f>
        <v>42767</v>
      </c>
      <c r="H412" s="12">
        <v>7363.44</v>
      </c>
      <c r="I412" t="str">
        <f>IF(C412="CAT_Haut","20%","19%")</f>
        <v>20%</v>
      </c>
      <c r="J412">
        <f t="shared" si="6"/>
        <v>8836.1279999999988</v>
      </c>
    </row>
    <row r="413" spans="1:10" x14ac:dyDescent="0.25">
      <c r="A413" t="s">
        <v>8</v>
      </c>
      <c r="B413" t="s">
        <v>422</v>
      </c>
      <c r="C413" t="s">
        <v>409</v>
      </c>
      <c r="D413" t="s">
        <v>30</v>
      </c>
      <c r="E413" t="s">
        <v>101</v>
      </c>
      <c r="F413" t="str">
        <f>VLOOKUP(E413,'Table correspondance'!H$2:I$401,2)</f>
        <v>Sweatshirt</v>
      </c>
      <c r="G413" s="14">
        <f>VLOOKUP(E413,'Table correspondance'!H$2:L$401,5)</f>
        <v>42736</v>
      </c>
      <c r="H413" s="12">
        <v>2957.24</v>
      </c>
      <c r="I413" t="str">
        <f>IF(C413="CAT_Haut","20%","19%")</f>
        <v>20%</v>
      </c>
      <c r="J413">
        <f t="shared" si="6"/>
        <v>3548.6879999999996</v>
      </c>
    </row>
    <row r="414" spans="1:10" x14ac:dyDescent="0.25">
      <c r="A414" t="s">
        <v>8</v>
      </c>
      <c r="B414" t="s">
        <v>451</v>
      </c>
      <c r="C414" t="s">
        <v>409</v>
      </c>
      <c r="D414" t="s">
        <v>6</v>
      </c>
      <c r="E414" t="s">
        <v>267</v>
      </c>
      <c r="F414" t="str">
        <f>VLOOKUP(E414,'Table correspondance'!H$2:I$401,2)</f>
        <v>Débardeur</v>
      </c>
      <c r="G414" s="14">
        <f>VLOOKUP(E414,'Table correspondance'!H$2:L$401,5)</f>
        <v>42948</v>
      </c>
      <c r="H414">
        <v>776.18</v>
      </c>
      <c r="I414" t="str">
        <f>IF(C414="CAT_Haut","20%","19%")</f>
        <v>20%</v>
      </c>
      <c r="J414">
        <f t="shared" si="6"/>
        <v>931.41599999999994</v>
      </c>
    </row>
    <row r="415" spans="1:10" x14ac:dyDescent="0.25">
      <c r="A415" t="s">
        <v>8</v>
      </c>
      <c r="B415" t="s">
        <v>422</v>
      </c>
      <c r="C415" t="s">
        <v>408</v>
      </c>
      <c r="D415" t="s">
        <v>54</v>
      </c>
      <c r="E415" t="s">
        <v>222</v>
      </c>
      <c r="F415" t="str">
        <f>VLOOKUP(E415,'Table correspondance'!H$2:I$401,2)</f>
        <v>Pyjama</v>
      </c>
      <c r="G415" s="14">
        <f>VLOOKUP(E415,'Table correspondance'!H$2:L$401,5)</f>
        <v>43405</v>
      </c>
      <c r="H415" s="12">
        <v>4858.7299999999996</v>
      </c>
      <c r="I415" t="str">
        <f>IF(C415="CAT_Haut","20%","19%")</f>
        <v>19%</v>
      </c>
      <c r="J415">
        <f t="shared" si="6"/>
        <v>5830.4759999999997</v>
      </c>
    </row>
    <row r="416" spans="1:10" x14ac:dyDescent="0.25">
      <c r="A416" t="s">
        <v>8</v>
      </c>
      <c r="B416" t="s">
        <v>443</v>
      </c>
      <c r="C416" t="s">
        <v>410</v>
      </c>
      <c r="D416" t="s">
        <v>42</v>
      </c>
      <c r="E416" t="s">
        <v>190</v>
      </c>
      <c r="F416" t="str">
        <f>VLOOKUP(E416,'Table correspondance'!H$2:I$401,2)</f>
        <v>Chaussette</v>
      </c>
      <c r="G416" s="14">
        <f>VLOOKUP(E416,'Table correspondance'!H$2:L$401,5)</f>
        <v>43070</v>
      </c>
      <c r="H416" s="12">
        <v>3038.73</v>
      </c>
      <c r="I416" t="str">
        <f>IF(C416="CAT_Haut","20%","19%")</f>
        <v>19%</v>
      </c>
      <c r="J416">
        <f t="shared" si="6"/>
        <v>3646.4760000000001</v>
      </c>
    </row>
    <row r="417" spans="1:10" x14ac:dyDescent="0.25">
      <c r="A417" t="s">
        <v>8</v>
      </c>
      <c r="B417" t="s">
        <v>430</v>
      </c>
      <c r="C417" t="s">
        <v>409</v>
      </c>
      <c r="D417" t="s">
        <v>40</v>
      </c>
      <c r="E417" t="s">
        <v>162</v>
      </c>
      <c r="F417" t="str">
        <f>VLOOKUP(E417,'Table correspondance'!H$2:I$401,2)</f>
        <v>Débardeur</v>
      </c>
      <c r="G417" s="14">
        <f>VLOOKUP(E417,'Table correspondance'!H$2:L$401,5)</f>
        <v>43374</v>
      </c>
      <c r="H417" s="12">
        <v>7211.31</v>
      </c>
      <c r="I417" t="str">
        <f>IF(C417="CAT_Haut","20%","19%")</f>
        <v>20%</v>
      </c>
      <c r="J417">
        <f t="shared" si="6"/>
        <v>8653.5720000000001</v>
      </c>
    </row>
    <row r="418" spans="1:10" x14ac:dyDescent="0.25">
      <c r="A418" t="s">
        <v>8</v>
      </c>
      <c r="B418" t="s">
        <v>447</v>
      </c>
      <c r="C418" t="s">
        <v>410</v>
      </c>
      <c r="D418" t="s">
        <v>42</v>
      </c>
      <c r="E418" t="s">
        <v>288</v>
      </c>
      <c r="F418" t="str">
        <f>VLOOKUP(E418,'Table correspondance'!H$2:I$401,2)</f>
        <v>Pantalon</v>
      </c>
      <c r="G418" s="14">
        <f>VLOOKUP(E418,'Table correspondance'!H$2:L$401,5)</f>
        <v>43132</v>
      </c>
      <c r="H418" s="12">
        <v>5561.49</v>
      </c>
      <c r="I418" t="str">
        <f>IF(C418="CAT_Haut","20%","19%")</f>
        <v>19%</v>
      </c>
      <c r="J418">
        <f t="shared" si="6"/>
        <v>6673.7879999999996</v>
      </c>
    </row>
    <row r="419" spans="1:10" x14ac:dyDescent="0.25">
      <c r="A419" t="s">
        <v>8</v>
      </c>
      <c r="B419" t="s">
        <v>430</v>
      </c>
      <c r="C419" t="s">
        <v>410</v>
      </c>
      <c r="D419" t="s">
        <v>40</v>
      </c>
      <c r="E419" t="s">
        <v>301</v>
      </c>
      <c r="F419" t="str">
        <f>VLOOKUP(E419,'Table correspondance'!H$2:I$401,2)</f>
        <v>Pantalon</v>
      </c>
      <c r="G419" s="14">
        <f>VLOOKUP(E419,'Table correspondance'!H$2:L$401,5)</f>
        <v>43191</v>
      </c>
      <c r="H419" s="12">
        <v>4231.87</v>
      </c>
      <c r="I419" t="str">
        <f>IF(C419="CAT_Haut","20%","19%")</f>
        <v>19%</v>
      </c>
      <c r="J419">
        <f t="shared" si="6"/>
        <v>5078.2439999999997</v>
      </c>
    </row>
    <row r="420" spans="1:10" x14ac:dyDescent="0.25">
      <c r="A420" t="s">
        <v>8</v>
      </c>
      <c r="B420" t="s">
        <v>438</v>
      </c>
      <c r="C420" t="s">
        <v>410</v>
      </c>
      <c r="D420" t="s">
        <v>17</v>
      </c>
      <c r="E420" t="s">
        <v>132</v>
      </c>
      <c r="F420" t="str">
        <f>VLOOKUP(E420,'Table correspondance'!H$2:I$401,2)</f>
        <v>Collant</v>
      </c>
      <c r="G420" s="14">
        <f>VLOOKUP(E420,'Table correspondance'!H$2:L$401,5)</f>
        <v>43282</v>
      </c>
      <c r="H420" s="12">
        <v>8403.83</v>
      </c>
      <c r="I420" t="str">
        <f>IF(C420="CAT_Haut","20%","19%")</f>
        <v>19%</v>
      </c>
      <c r="J420">
        <f t="shared" si="6"/>
        <v>10084.596</v>
      </c>
    </row>
    <row r="421" spans="1:10" x14ac:dyDescent="0.25">
      <c r="A421" t="s">
        <v>8</v>
      </c>
      <c r="B421" t="s">
        <v>462</v>
      </c>
      <c r="C421" t="s">
        <v>409</v>
      </c>
      <c r="D421" t="s">
        <v>30</v>
      </c>
      <c r="E421" t="s">
        <v>311</v>
      </c>
      <c r="F421" t="str">
        <f>VLOOKUP(E421,'Table correspondance'!H$2:I$401,2)</f>
        <v>Sweatshirt</v>
      </c>
      <c r="G421" s="14">
        <f>VLOOKUP(E421,'Table correspondance'!H$2:L$401,5)</f>
        <v>43221</v>
      </c>
      <c r="H421" s="12">
        <v>2193.31</v>
      </c>
      <c r="I421" t="str">
        <f>IF(C421="CAT_Haut","20%","19%")</f>
        <v>20%</v>
      </c>
      <c r="J421">
        <f t="shared" si="6"/>
        <v>2631.9719999999998</v>
      </c>
    </row>
    <row r="422" spans="1:10" x14ac:dyDescent="0.25">
      <c r="A422" t="s">
        <v>8</v>
      </c>
      <c r="B422" t="s">
        <v>443</v>
      </c>
      <c r="C422" t="s">
        <v>410</v>
      </c>
      <c r="D422" t="s">
        <v>73</v>
      </c>
      <c r="E422" t="s">
        <v>57</v>
      </c>
      <c r="F422" t="str">
        <f>VLOOKUP(E422,'Table correspondance'!H$2:I$401,2)</f>
        <v>Pantacourt</v>
      </c>
      <c r="G422" s="14">
        <f>VLOOKUP(E422,'Table correspondance'!H$2:L$401,5)</f>
        <v>42736</v>
      </c>
      <c r="H422" s="12">
        <v>9008.5499999999993</v>
      </c>
      <c r="I422" t="str">
        <f>IF(C422="CAT_Haut","20%","19%")</f>
        <v>19%</v>
      </c>
      <c r="J422">
        <f t="shared" si="6"/>
        <v>10810.259999999998</v>
      </c>
    </row>
    <row r="423" spans="1:10" x14ac:dyDescent="0.25">
      <c r="A423" t="s">
        <v>8</v>
      </c>
      <c r="B423" t="s">
        <v>443</v>
      </c>
      <c r="C423" t="s">
        <v>410</v>
      </c>
      <c r="D423" t="s">
        <v>27</v>
      </c>
      <c r="E423" t="s">
        <v>388</v>
      </c>
      <c r="F423" t="str">
        <f>VLOOKUP(E423,'Table correspondance'!H$2:I$401,2)</f>
        <v>Culotte</v>
      </c>
      <c r="G423" s="14">
        <f>VLOOKUP(E423,'Table correspondance'!H$2:L$401,5)</f>
        <v>42948</v>
      </c>
      <c r="H423" s="12">
        <v>6083.37</v>
      </c>
      <c r="I423" t="str">
        <f>IF(C423="CAT_Haut","20%","19%")</f>
        <v>19%</v>
      </c>
      <c r="J423">
        <f t="shared" si="6"/>
        <v>7300.0439999999999</v>
      </c>
    </row>
    <row r="424" spans="1:10" x14ac:dyDescent="0.25">
      <c r="A424" t="s">
        <v>8</v>
      </c>
      <c r="B424" t="s">
        <v>438</v>
      </c>
      <c r="C424" t="s">
        <v>408</v>
      </c>
      <c r="D424" t="s">
        <v>38</v>
      </c>
      <c r="E424" t="s">
        <v>300</v>
      </c>
      <c r="F424" t="str">
        <f>VLOOKUP(E424,'Table correspondance'!H$2:I$401,2)</f>
        <v>Pyjama</v>
      </c>
      <c r="G424" s="14">
        <f>VLOOKUP(E424,'Table correspondance'!H$2:L$401,5)</f>
        <v>43160</v>
      </c>
      <c r="H424" s="12">
        <v>3127.39</v>
      </c>
      <c r="I424" t="str">
        <f>IF(C424="CAT_Haut","20%","19%")</f>
        <v>19%</v>
      </c>
      <c r="J424">
        <f t="shared" si="6"/>
        <v>3752.8679999999995</v>
      </c>
    </row>
    <row r="425" spans="1:10" x14ac:dyDescent="0.25">
      <c r="A425" t="s">
        <v>8</v>
      </c>
      <c r="B425" t="s">
        <v>447</v>
      </c>
      <c r="C425" t="s">
        <v>410</v>
      </c>
      <c r="D425" t="s">
        <v>44</v>
      </c>
      <c r="E425" t="s">
        <v>394</v>
      </c>
      <c r="F425" t="str">
        <f>VLOOKUP(E425,'Table correspondance'!H$2:I$401,2)</f>
        <v>Pantalon</v>
      </c>
      <c r="G425" s="14">
        <f>VLOOKUP(E425,'Table correspondance'!H$2:L$401,5)</f>
        <v>42736</v>
      </c>
      <c r="H425" s="12">
        <v>6570.72</v>
      </c>
      <c r="I425" t="str">
        <f>IF(C425="CAT_Haut","20%","19%")</f>
        <v>19%</v>
      </c>
      <c r="J425">
        <f t="shared" si="6"/>
        <v>7884.8639999999996</v>
      </c>
    </row>
    <row r="426" spans="1:10" x14ac:dyDescent="0.25">
      <c r="A426" t="s">
        <v>8</v>
      </c>
      <c r="B426" t="s">
        <v>430</v>
      </c>
      <c r="C426" t="s">
        <v>409</v>
      </c>
      <c r="D426" t="s">
        <v>9</v>
      </c>
      <c r="E426" t="s">
        <v>231</v>
      </c>
      <c r="F426" t="str">
        <f>VLOOKUP(E426,'Table correspondance'!H$2:I$401,2)</f>
        <v>Soutien gorge</v>
      </c>
      <c r="G426" s="14">
        <f>VLOOKUP(E426,'Table correspondance'!H$2:L$401,5)</f>
        <v>43252</v>
      </c>
      <c r="H426" s="12">
        <v>5227.7</v>
      </c>
      <c r="I426" t="str">
        <f>IF(C426="CAT_Haut","20%","19%")</f>
        <v>20%</v>
      </c>
      <c r="J426">
        <f t="shared" si="6"/>
        <v>6273.24</v>
      </c>
    </row>
    <row r="427" spans="1:10" x14ac:dyDescent="0.25">
      <c r="A427" t="s">
        <v>8</v>
      </c>
      <c r="B427" t="s">
        <v>455</v>
      </c>
      <c r="C427" t="s">
        <v>410</v>
      </c>
      <c r="D427" t="s">
        <v>17</v>
      </c>
      <c r="E427" t="s">
        <v>7</v>
      </c>
      <c r="F427" t="str">
        <f>VLOOKUP(E427,'Table correspondance'!H$2:I$401,2)</f>
        <v>Pantalon</v>
      </c>
      <c r="G427" s="14">
        <f>VLOOKUP(E427,'Table correspondance'!H$2:L$401,5)</f>
        <v>43344</v>
      </c>
      <c r="H427" s="12">
        <v>3678.88</v>
      </c>
      <c r="I427" t="str">
        <f>IF(C427="CAT_Haut","20%","19%")</f>
        <v>19%</v>
      </c>
      <c r="J427">
        <f t="shared" si="6"/>
        <v>4414.6559999999999</v>
      </c>
    </row>
    <row r="428" spans="1:10" x14ac:dyDescent="0.25">
      <c r="A428" t="s">
        <v>8</v>
      </c>
      <c r="B428" t="s">
        <v>430</v>
      </c>
      <c r="C428" t="s">
        <v>409</v>
      </c>
      <c r="D428" t="s">
        <v>42</v>
      </c>
      <c r="E428" t="s">
        <v>136</v>
      </c>
      <c r="F428" t="str">
        <f>VLOOKUP(E428,'Table correspondance'!H$2:I$401,2)</f>
        <v>Sweatshirt</v>
      </c>
      <c r="G428" s="14">
        <f>VLOOKUP(E428,'Table correspondance'!H$2:L$401,5)</f>
        <v>42948</v>
      </c>
      <c r="H428" s="12">
        <v>9233.5300000000007</v>
      </c>
      <c r="I428" t="str">
        <f>IF(C428="CAT_Haut","20%","19%")</f>
        <v>20%</v>
      </c>
      <c r="J428">
        <f t="shared" si="6"/>
        <v>11080.236000000001</v>
      </c>
    </row>
    <row r="429" spans="1:10" x14ac:dyDescent="0.25">
      <c r="A429" t="s">
        <v>8</v>
      </c>
      <c r="B429" t="s">
        <v>438</v>
      </c>
      <c r="C429" t="s">
        <v>410</v>
      </c>
      <c r="D429" t="s">
        <v>25</v>
      </c>
      <c r="E429" t="s">
        <v>312</v>
      </c>
      <c r="F429" t="str">
        <f>VLOOKUP(E429,'Table correspondance'!H$2:I$401,2)</f>
        <v>Pantalon</v>
      </c>
      <c r="G429" s="14">
        <f>VLOOKUP(E429,'Table correspondance'!H$2:L$401,5)</f>
        <v>42736</v>
      </c>
      <c r="H429" s="12">
        <v>2104.79</v>
      </c>
      <c r="I429" t="str">
        <f>IF(C429="CAT_Haut","20%","19%")</f>
        <v>19%</v>
      </c>
      <c r="J429">
        <f t="shared" si="6"/>
        <v>2525.748</v>
      </c>
    </row>
    <row r="430" spans="1:10" x14ac:dyDescent="0.25">
      <c r="A430" t="s">
        <v>8</v>
      </c>
      <c r="B430" t="s">
        <v>435</v>
      </c>
      <c r="C430" t="s">
        <v>409</v>
      </c>
      <c r="D430" t="s">
        <v>65</v>
      </c>
      <c r="E430" t="s">
        <v>178</v>
      </c>
      <c r="F430" t="str">
        <f>VLOOKUP(E430,'Table correspondance'!H$2:I$401,2)</f>
        <v>Pull</v>
      </c>
      <c r="G430" s="14">
        <f>VLOOKUP(E430,'Table correspondance'!H$2:L$401,5)</f>
        <v>42826</v>
      </c>
      <c r="H430" s="12">
        <v>5132.45</v>
      </c>
      <c r="I430" t="str">
        <f>IF(C430="CAT_Haut","20%","19%")</f>
        <v>20%</v>
      </c>
      <c r="J430">
        <f t="shared" si="6"/>
        <v>6158.94</v>
      </c>
    </row>
    <row r="431" spans="1:10" x14ac:dyDescent="0.25">
      <c r="A431" t="s">
        <v>8</v>
      </c>
      <c r="B431" t="s">
        <v>451</v>
      </c>
      <c r="C431" t="s">
        <v>410</v>
      </c>
      <c r="D431" t="s">
        <v>15</v>
      </c>
      <c r="E431" t="s">
        <v>322</v>
      </c>
      <c r="F431" t="str">
        <f>VLOOKUP(E431,'Table correspondance'!H$2:I$401,2)</f>
        <v>Pantacourt</v>
      </c>
      <c r="G431" s="14">
        <f>VLOOKUP(E431,'Table correspondance'!H$2:L$401,5)</f>
        <v>43040</v>
      </c>
      <c r="H431">
        <v>349.34</v>
      </c>
      <c r="I431" t="str">
        <f>IF(C431="CAT_Haut","20%","19%")</f>
        <v>19%</v>
      </c>
      <c r="J431">
        <f t="shared" si="6"/>
        <v>419.20799999999997</v>
      </c>
    </row>
    <row r="432" spans="1:10" x14ac:dyDescent="0.25">
      <c r="A432" t="s">
        <v>8</v>
      </c>
      <c r="B432" t="s">
        <v>441</v>
      </c>
      <c r="C432" t="s">
        <v>409</v>
      </c>
      <c r="D432" t="s">
        <v>20</v>
      </c>
      <c r="E432" t="s">
        <v>100</v>
      </c>
      <c r="F432" t="str">
        <f>VLOOKUP(E432,'Table correspondance'!H$2:I$401,2)</f>
        <v>Chemise</v>
      </c>
      <c r="G432" s="14">
        <f>VLOOKUP(E432,'Table correspondance'!H$2:L$401,5)</f>
        <v>43313</v>
      </c>
      <c r="H432" s="12">
        <v>2471.25</v>
      </c>
      <c r="I432" t="str">
        <f>IF(C432="CAT_Haut","20%","19%")</f>
        <v>20%</v>
      </c>
      <c r="J432">
        <f t="shared" si="6"/>
        <v>2965.5</v>
      </c>
    </row>
    <row r="433" spans="1:10" x14ac:dyDescent="0.25">
      <c r="A433" t="s">
        <v>8</v>
      </c>
      <c r="B433" t="s">
        <v>430</v>
      </c>
      <c r="C433" t="s">
        <v>410</v>
      </c>
      <c r="D433" t="s">
        <v>48</v>
      </c>
      <c r="E433" t="s">
        <v>321</v>
      </c>
      <c r="F433" t="str">
        <f>VLOOKUP(E433,'Table correspondance'!H$2:I$401,2)</f>
        <v>Jupe</v>
      </c>
      <c r="G433" s="14">
        <f>VLOOKUP(E433,'Table correspondance'!H$2:L$401,5)</f>
        <v>43009</v>
      </c>
      <c r="H433" s="12">
        <v>3327.38</v>
      </c>
      <c r="I433" t="str">
        <f>IF(C433="CAT_Haut","20%","19%")</f>
        <v>19%</v>
      </c>
      <c r="J433">
        <f t="shared" si="6"/>
        <v>3992.8559999999998</v>
      </c>
    </row>
    <row r="434" spans="1:10" x14ac:dyDescent="0.25">
      <c r="A434" t="s">
        <v>8</v>
      </c>
      <c r="B434" t="s">
        <v>438</v>
      </c>
      <c r="C434" t="s">
        <v>410</v>
      </c>
      <c r="D434" t="s">
        <v>73</v>
      </c>
      <c r="E434" t="s">
        <v>293</v>
      </c>
      <c r="F434" t="str">
        <f>VLOOKUP(E434,'Table correspondance'!H$2:I$401,2)</f>
        <v>Jupe</v>
      </c>
      <c r="G434" s="14">
        <f>VLOOKUP(E434,'Table correspondance'!H$2:L$401,5)</f>
        <v>43160</v>
      </c>
      <c r="H434" s="12">
        <v>8466.6299999999992</v>
      </c>
      <c r="I434" t="str">
        <f>IF(C434="CAT_Haut","20%","19%")</f>
        <v>19%</v>
      </c>
      <c r="J434">
        <f t="shared" si="6"/>
        <v>10159.955999999998</v>
      </c>
    </row>
    <row r="435" spans="1:10" x14ac:dyDescent="0.25">
      <c r="A435" t="s">
        <v>8</v>
      </c>
      <c r="B435" t="s">
        <v>443</v>
      </c>
      <c r="C435" t="s">
        <v>408</v>
      </c>
      <c r="D435" t="s">
        <v>30</v>
      </c>
      <c r="E435" t="s">
        <v>262</v>
      </c>
      <c r="F435" t="str">
        <f>VLOOKUP(E435,'Table correspondance'!H$2:I$401,2)</f>
        <v>Pyjama</v>
      </c>
      <c r="G435" s="14">
        <f>VLOOKUP(E435,'Table correspondance'!H$2:L$401,5)</f>
        <v>43009</v>
      </c>
      <c r="H435" s="12">
        <v>7930.45</v>
      </c>
      <c r="I435" t="str">
        <f>IF(C435="CAT_Haut","20%","19%")</f>
        <v>19%</v>
      </c>
      <c r="J435">
        <f t="shared" si="6"/>
        <v>9516.5399999999991</v>
      </c>
    </row>
    <row r="436" spans="1:10" x14ac:dyDescent="0.25">
      <c r="A436" t="s">
        <v>8</v>
      </c>
      <c r="B436" t="s">
        <v>422</v>
      </c>
      <c r="C436" t="s">
        <v>410</v>
      </c>
      <c r="D436" t="s">
        <v>40</v>
      </c>
      <c r="E436" t="s">
        <v>266</v>
      </c>
      <c r="F436" t="str">
        <f>VLOOKUP(E436,'Table correspondance'!H$2:I$401,2)</f>
        <v>Chaussette</v>
      </c>
      <c r="G436" s="14">
        <f>VLOOKUP(E436,'Table correspondance'!H$2:L$401,5)</f>
        <v>42917</v>
      </c>
      <c r="H436" s="12">
        <v>1546.93</v>
      </c>
      <c r="I436" t="str">
        <f>IF(C436="CAT_Haut","20%","19%")</f>
        <v>19%</v>
      </c>
      <c r="J436">
        <f t="shared" si="6"/>
        <v>1856.316</v>
      </c>
    </row>
    <row r="437" spans="1:10" x14ac:dyDescent="0.25">
      <c r="A437" t="s">
        <v>8</v>
      </c>
      <c r="B437" t="s">
        <v>438</v>
      </c>
      <c r="C437" t="s">
        <v>410</v>
      </c>
      <c r="D437" t="s">
        <v>23</v>
      </c>
      <c r="E437" t="s">
        <v>321</v>
      </c>
      <c r="F437" t="str">
        <f>VLOOKUP(E437,'Table correspondance'!H$2:I$401,2)</f>
        <v>Jupe</v>
      </c>
      <c r="G437" s="14">
        <f>VLOOKUP(E437,'Table correspondance'!H$2:L$401,5)</f>
        <v>43009</v>
      </c>
      <c r="H437" s="12">
        <v>9227.39</v>
      </c>
      <c r="I437" t="str">
        <f>IF(C437="CAT_Haut","20%","19%")</f>
        <v>19%</v>
      </c>
      <c r="J437">
        <f t="shared" si="6"/>
        <v>11072.867999999999</v>
      </c>
    </row>
    <row r="438" spans="1:10" x14ac:dyDescent="0.25">
      <c r="A438" t="s">
        <v>8</v>
      </c>
      <c r="B438" t="s">
        <v>455</v>
      </c>
      <c r="C438" t="s">
        <v>409</v>
      </c>
      <c r="D438" t="s">
        <v>75</v>
      </c>
      <c r="E438" t="s">
        <v>163</v>
      </c>
      <c r="F438" t="str">
        <f>VLOOKUP(E438,'Table correspondance'!H$2:I$401,2)</f>
        <v>T-shirt</v>
      </c>
      <c r="G438" s="14">
        <f>VLOOKUP(E438,'Table correspondance'!H$2:L$401,5)</f>
        <v>43313</v>
      </c>
      <c r="H438" s="12">
        <v>5987.8</v>
      </c>
      <c r="I438" t="str">
        <f>IF(C438="CAT_Haut","20%","19%")</f>
        <v>20%</v>
      </c>
      <c r="J438">
        <f t="shared" si="6"/>
        <v>7185.36</v>
      </c>
    </row>
    <row r="439" spans="1:10" x14ac:dyDescent="0.25">
      <c r="A439" t="s">
        <v>8</v>
      </c>
      <c r="B439" t="s">
        <v>455</v>
      </c>
      <c r="C439" t="s">
        <v>408</v>
      </c>
      <c r="D439" t="s">
        <v>15</v>
      </c>
      <c r="E439" t="s">
        <v>159</v>
      </c>
      <c r="F439" t="str">
        <f>VLOOKUP(E439,'Table correspondance'!H$2:I$401,2)</f>
        <v>Robe</v>
      </c>
      <c r="G439" s="14">
        <f>VLOOKUP(E439,'Table correspondance'!H$2:L$401,5)</f>
        <v>43313</v>
      </c>
      <c r="H439" s="12">
        <v>1390.95</v>
      </c>
      <c r="I439" t="str">
        <f>IF(C439="CAT_Haut","20%","19%")</f>
        <v>19%</v>
      </c>
      <c r="J439">
        <f t="shared" si="6"/>
        <v>1669.14</v>
      </c>
    </row>
    <row r="440" spans="1:10" x14ac:dyDescent="0.25">
      <c r="A440" t="s">
        <v>8</v>
      </c>
      <c r="B440" t="s">
        <v>459</v>
      </c>
      <c r="C440" t="s">
        <v>410</v>
      </c>
      <c r="D440" t="s">
        <v>52</v>
      </c>
      <c r="E440" t="s">
        <v>61</v>
      </c>
      <c r="F440" t="str">
        <f>VLOOKUP(E440,'Table correspondance'!H$2:I$401,2)</f>
        <v>Culotte</v>
      </c>
      <c r="G440" s="14">
        <f>VLOOKUP(E440,'Table correspondance'!H$2:L$401,5)</f>
        <v>43160</v>
      </c>
      <c r="H440" s="12">
        <v>1366.65</v>
      </c>
      <c r="I440" t="str">
        <f>IF(C440="CAT_Haut","20%","19%")</f>
        <v>19%</v>
      </c>
      <c r="J440">
        <f t="shared" si="6"/>
        <v>1639.98</v>
      </c>
    </row>
    <row r="441" spans="1:10" x14ac:dyDescent="0.25">
      <c r="A441" t="s">
        <v>8</v>
      </c>
      <c r="B441" t="s">
        <v>430</v>
      </c>
      <c r="C441" t="s">
        <v>409</v>
      </c>
      <c r="D441" t="s">
        <v>44</v>
      </c>
      <c r="E441" t="s">
        <v>311</v>
      </c>
      <c r="F441" t="str">
        <f>VLOOKUP(E441,'Table correspondance'!H$2:I$401,2)</f>
        <v>Sweatshirt</v>
      </c>
      <c r="G441" s="14">
        <f>VLOOKUP(E441,'Table correspondance'!H$2:L$401,5)</f>
        <v>43221</v>
      </c>
      <c r="H441" s="12">
        <v>4326.38</v>
      </c>
      <c r="I441" t="str">
        <f>IF(C441="CAT_Haut","20%","19%")</f>
        <v>20%</v>
      </c>
      <c r="J441">
        <f t="shared" si="6"/>
        <v>5191.6559999999999</v>
      </c>
    </row>
    <row r="442" spans="1:10" x14ac:dyDescent="0.25">
      <c r="A442" t="s">
        <v>8</v>
      </c>
      <c r="B442" t="s">
        <v>462</v>
      </c>
      <c r="C442" t="s">
        <v>409</v>
      </c>
      <c r="D442" t="s">
        <v>25</v>
      </c>
      <c r="E442" t="s">
        <v>332</v>
      </c>
      <c r="F442" t="str">
        <f>VLOOKUP(E442,'Table correspondance'!H$2:I$401,2)</f>
        <v>Sweatshirt</v>
      </c>
      <c r="G442" s="14">
        <f>VLOOKUP(E442,'Table correspondance'!H$2:L$401,5)</f>
        <v>43132</v>
      </c>
      <c r="H442" s="12">
        <v>5626.89</v>
      </c>
      <c r="I442" t="str">
        <f>IF(C442="CAT_Haut","20%","19%")</f>
        <v>20%</v>
      </c>
      <c r="J442">
        <f t="shared" si="6"/>
        <v>6752.268</v>
      </c>
    </row>
    <row r="443" spans="1:10" x14ac:dyDescent="0.25">
      <c r="A443" t="s">
        <v>8</v>
      </c>
      <c r="B443" t="s">
        <v>451</v>
      </c>
      <c r="C443" t="s">
        <v>410</v>
      </c>
      <c r="D443" t="s">
        <v>15</v>
      </c>
      <c r="E443" t="s">
        <v>270</v>
      </c>
      <c r="F443" t="str">
        <f>VLOOKUP(E443,'Table correspondance'!H$2:I$401,2)</f>
        <v>Culotte</v>
      </c>
      <c r="G443" s="14">
        <f>VLOOKUP(E443,'Table correspondance'!H$2:L$401,5)</f>
        <v>43040</v>
      </c>
      <c r="H443" s="12">
        <v>6340.67</v>
      </c>
      <c r="I443" t="str">
        <f>IF(C443="CAT_Haut","20%","19%")</f>
        <v>19%</v>
      </c>
      <c r="J443">
        <f t="shared" si="6"/>
        <v>7608.8040000000001</v>
      </c>
    </row>
    <row r="444" spans="1:10" x14ac:dyDescent="0.25">
      <c r="A444" t="s">
        <v>8</v>
      </c>
      <c r="B444" t="s">
        <v>459</v>
      </c>
      <c r="C444" t="s">
        <v>410</v>
      </c>
      <c r="D444" t="s">
        <v>40</v>
      </c>
      <c r="E444" t="s">
        <v>339</v>
      </c>
      <c r="F444" t="str">
        <f>VLOOKUP(E444,'Table correspondance'!H$2:I$401,2)</f>
        <v>Pantacourt</v>
      </c>
      <c r="G444" s="14">
        <f>VLOOKUP(E444,'Table correspondance'!H$2:L$401,5)</f>
        <v>43252</v>
      </c>
      <c r="H444" s="12">
        <v>9498.39</v>
      </c>
      <c r="I444" t="str">
        <f>IF(C444="CAT_Haut","20%","19%")</f>
        <v>19%</v>
      </c>
      <c r="J444">
        <f t="shared" si="6"/>
        <v>11398.067999999999</v>
      </c>
    </row>
    <row r="445" spans="1:10" x14ac:dyDescent="0.25">
      <c r="A445" t="s">
        <v>8</v>
      </c>
      <c r="B445" t="s">
        <v>441</v>
      </c>
      <c r="C445" t="s">
        <v>410</v>
      </c>
      <c r="D445" t="s">
        <v>63</v>
      </c>
      <c r="E445" t="s">
        <v>69</v>
      </c>
      <c r="F445" t="str">
        <f>VLOOKUP(E445,'Table correspondance'!H$2:I$401,2)</f>
        <v>Chaussette</v>
      </c>
      <c r="G445" s="14">
        <f>VLOOKUP(E445,'Table correspondance'!H$2:L$401,5)</f>
        <v>43221</v>
      </c>
      <c r="H445" s="12">
        <v>8699.7099999999991</v>
      </c>
      <c r="I445" t="str">
        <f>IF(C445="CAT_Haut","20%","19%")</f>
        <v>19%</v>
      </c>
      <c r="J445">
        <f t="shared" si="6"/>
        <v>10439.651999999998</v>
      </c>
    </row>
    <row r="446" spans="1:10" x14ac:dyDescent="0.25">
      <c r="A446" t="s">
        <v>8</v>
      </c>
      <c r="B446" t="s">
        <v>430</v>
      </c>
      <c r="C446" t="s">
        <v>410</v>
      </c>
      <c r="D446" t="s">
        <v>42</v>
      </c>
      <c r="E446" t="s">
        <v>378</v>
      </c>
      <c r="F446" t="str">
        <f>VLOOKUP(E446,'Table correspondance'!H$2:I$401,2)</f>
        <v>Chaussette</v>
      </c>
      <c r="G446" s="14">
        <f>VLOOKUP(E446,'Table correspondance'!H$2:L$401,5)</f>
        <v>43405</v>
      </c>
      <c r="H446" s="12">
        <v>4092.78</v>
      </c>
      <c r="I446" t="str">
        <f>IF(C446="CAT_Haut","20%","19%")</f>
        <v>19%</v>
      </c>
      <c r="J446">
        <f t="shared" si="6"/>
        <v>4911.3360000000002</v>
      </c>
    </row>
    <row r="447" spans="1:10" x14ac:dyDescent="0.25">
      <c r="A447" t="s">
        <v>8</v>
      </c>
      <c r="B447" t="s">
        <v>459</v>
      </c>
      <c r="C447" t="s">
        <v>410</v>
      </c>
      <c r="D447" t="s">
        <v>25</v>
      </c>
      <c r="E447" t="s">
        <v>138</v>
      </c>
      <c r="F447" t="str">
        <f>VLOOKUP(E447,'Table correspondance'!H$2:I$401,2)</f>
        <v>Chaussette</v>
      </c>
      <c r="G447" s="14">
        <f>VLOOKUP(E447,'Table correspondance'!H$2:L$401,5)</f>
        <v>43435</v>
      </c>
      <c r="H447">
        <v>291.52</v>
      </c>
      <c r="I447" t="str">
        <f>IF(C447="CAT_Haut","20%","19%")</f>
        <v>19%</v>
      </c>
      <c r="J447">
        <f t="shared" si="6"/>
        <v>349.82399999999996</v>
      </c>
    </row>
    <row r="448" spans="1:10" x14ac:dyDescent="0.25">
      <c r="A448" t="s">
        <v>8</v>
      </c>
      <c r="B448" t="s">
        <v>422</v>
      </c>
      <c r="C448" t="s">
        <v>409</v>
      </c>
      <c r="D448" t="s">
        <v>15</v>
      </c>
      <c r="E448" t="s">
        <v>285</v>
      </c>
      <c r="F448" t="str">
        <f>VLOOKUP(E448,'Table correspondance'!H$2:I$401,2)</f>
        <v>Débardeur</v>
      </c>
      <c r="G448" s="14">
        <f>VLOOKUP(E448,'Table correspondance'!H$2:L$401,5)</f>
        <v>42767</v>
      </c>
      <c r="H448" s="12">
        <v>2811.56</v>
      </c>
      <c r="I448" t="str">
        <f>IF(C448="CAT_Haut","20%","19%")</f>
        <v>20%</v>
      </c>
      <c r="J448">
        <f t="shared" si="6"/>
        <v>3373.8719999999998</v>
      </c>
    </row>
    <row r="449" spans="1:10" x14ac:dyDescent="0.25">
      <c r="A449" t="s">
        <v>8</v>
      </c>
      <c r="B449" t="s">
        <v>441</v>
      </c>
      <c r="C449" t="s">
        <v>410</v>
      </c>
      <c r="D449" t="s">
        <v>13</v>
      </c>
      <c r="E449" t="s">
        <v>318</v>
      </c>
      <c r="F449" t="str">
        <f>VLOOKUP(E449,'Table correspondance'!H$2:I$401,2)</f>
        <v>Pantalon</v>
      </c>
      <c r="G449" s="14">
        <f>VLOOKUP(E449,'Table correspondance'!H$2:L$401,5)</f>
        <v>42979</v>
      </c>
      <c r="H449" s="12">
        <v>4453.4799999999996</v>
      </c>
      <c r="I449" t="str">
        <f>IF(C449="CAT_Haut","20%","19%")</f>
        <v>19%</v>
      </c>
      <c r="J449">
        <f t="shared" si="6"/>
        <v>5344.1759999999995</v>
      </c>
    </row>
    <row r="450" spans="1:10" x14ac:dyDescent="0.25">
      <c r="A450" t="s">
        <v>8</v>
      </c>
      <c r="B450" t="s">
        <v>430</v>
      </c>
      <c r="C450" t="s">
        <v>410</v>
      </c>
      <c r="D450" t="s">
        <v>56</v>
      </c>
      <c r="E450" t="s">
        <v>399</v>
      </c>
      <c r="F450" t="str">
        <f>VLOOKUP(E450,'Table correspondance'!H$2:I$401,2)</f>
        <v>Chaussette</v>
      </c>
      <c r="G450" s="14">
        <f>VLOOKUP(E450,'Table correspondance'!H$2:L$401,5)</f>
        <v>42948</v>
      </c>
      <c r="H450" s="12">
        <v>3049.34</v>
      </c>
      <c r="I450" t="str">
        <f>IF(C450="CAT_Haut","20%","19%")</f>
        <v>19%</v>
      </c>
      <c r="J450">
        <f t="shared" si="6"/>
        <v>3659.2080000000001</v>
      </c>
    </row>
    <row r="451" spans="1:10" x14ac:dyDescent="0.25">
      <c r="A451" t="s">
        <v>8</v>
      </c>
      <c r="B451" t="s">
        <v>447</v>
      </c>
      <c r="C451" t="s">
        <v>410</v>
      </c>
      <c r="D451" t="s">
        <v>13</v>
      </c>
      <c r="E451" t="s">
        <v>281</v>
      </c>
      <c r="F451" t="str">
        <f>VLOOKUP(E451,'Table correspondance'!H$2:I$401,2)</f>
        <v>Pantacourt</v>
      </c>
      <c r="G451" s="14">
        <f>VLOOKUP(E451,'Table correspondance'!H$2:L$401,5)</f>
        <v>43009</v>
      </c>
      <c r="H451" s="12">
        <v>4289.92</v>
      </c>
      <c r="I451" t="str">
        <f>IF(C451="CAT_Haut","20%","19%")</f>
        <v>19%</v>
      </c>
      <c r="J451">
        <f t="shared" ref="J451:J514" si="7">H451*(1+20%)</f>
        <v>5147.9039999999995</v>
      </c>
    </row>
    <row r="452" spans="1:10" x14ac:dyDescent="0.25">
      <c r="A452" t="s">
        <v>8</v>
      </c>
      <c r="B452" t="s">
        <v>435</v>
      </c>
      <c r="C452" t="s">
        <v>410</v>
      </c>
      <c r="D452" t="s">
        <v>54</v>
      </c>
      <c r="E452" t="s">
        <v>259</v>
      </c>
      <c r="F452" t="str">
        <f>VLOOKUP(E452,'Table correspondance'!H$2:I$401,2)</f>
        <v>Chaussette</v>
      </c>
      <c r="G452" s="14">
        <f>VLOOKUP(E452,'Table correspondance'!H$2:L$401,5)</f>
        <v>43435</v>
      </c>
      <c r="H452" s="12">
        <v>7160.67</v>
      </c>
      <c r="I452" t="str">
        <f>IF(C452="CAT_Haut","20%","19%")</f>
        <v>19%</v>
      </c>
      <c r="J452">
        <f t="shared" si="7"/>
        <v>8592.8040000000001</v>
      </c>
    </row>
    <row r="453" spans="1:10" x14ac:dyDescent="0.25">
      <c r="A453" t="s">
        <v>8</v>
      </c>
      <c r="B453" t="s">
        <v>435</v>
      </c>
      <c r="C453" t="s">
        <v>409</v>
      </c>
      <c r="D453" t="s">
        <v>54</v>
      </c>
      <c r="E453" t="s">
        <v>12</v>
      </c>
      <c r="F453" t="str">
        <f>VLOOKUP(E453,'Table correspondance'!H$2:I$401,2)</f>
        <v>Sweatshirt</v>
      </c>
      <c r="G453" s="14">
        <f>VLOOKUP(E453,'Table correspondance'!H$2:L$401,5)</f>
        <v>43191</v>
      </c>
      <c r="H453" s="12">
        <v>5908.81</v>
      </c>
      <c r="I453" t="str">
        <f>IF(C453="CAT_Haut","20%","19%")</f>
        <v>20%</v>
      </c>
      <c r="J453">
        <f t="shared" si="7"/>
        <v>7090.5720000000001</v>
      </c>
    </row>
    <row r="454" spans="1:10" x14ac:dyDescent="0.25">
      <c r="A454" t="s">
        <v>8</v>
      </c>
      <c r="B454" t="s">
        <v>455</v>
      </c>
      <c r="C454" t="s">
        <v>410</v>
      </c>
      <c r="D454" t="s">
        <v>27</v>
      </c>
      <c r="E454" t="s">
        <v>41</v>
      </c>
      <c r="F454" t="str">
        <f>VLOOKUP(E454,'Table correspondance'!H$2:I$401,2)</f>
        <v>Collant</v>
      </c>
      <c r="G454" s="14">
        <f>VLOOKUP(E454,'Table correspondance'!H$2:L$401,5)</f>
        <v>43132</v>
      </c>
      <c r="H454" s="12">
        <v>4353.6099999999997</v>
      </c>
      <c r="I454" t="str">
        <f>IF(C454="CAT_Haut","20%","19%")</f>
        <v>19%</v>
      </c>
      <c r="J454">
        <f t="shared" si="7"/>
        <v>5224.3319999999994</v>
      </c>
    </row>
    <row r="455" spans="1:10" x14ac:dyDescent="0.25">
      <c r="A455" t="s">
        <v>8</v>
      </c>
      <c r="B455" t="s">
        <v>441</v>
      </c>
      <c r="C455" t="s">
        <v>410</v>
      </c>
      <c r="D455" t="s">
        <v>54</v>
      </c>
      <c r="E455" t="s">
        <v>26</v>
      </c>
      <c r="F455" t="str">
        <f>VLOOKUP(E455,'Table correspondance'!H$2:I$401,2)</f>
        <v>Culotte</v>
      </c>
      <c r="G455" s="14">
        <f>VLOOKUP(E455,'Table correspondance'!H$2:L$401,5)</f>
        <v>42917</v>
      </c>
      <c r="H455" s="12">
        <v>6266.78</v>
      </c>
      <c r="I455" t="str">
        <f>IF(C455="CAT_Haut","20%","19%")</f>
        <v>19%</v>
      </c>
      <c r="J455">
        <f t="shared" si="7"/>
        <v>7520.1359999999995</v>
      </c>
    </row>
    <row r="456" spans="1:10" x14ac:dyDescent="0.25">
      <c r="A456" t="s">
        <v>8</v>
      </c>
      <c r="B456" t="s">
        <v>430</v>
      </c>
      <c r="C456" t="s">
        <v>409</v>
      </c>
      <c r="D456" t="s">
        <v>44</v>
      </c>
      <c r="E456" t="s">
        <v>206</v>
      </c>
      <c r="F456" t="str">
        <f>VLOOKUP(E456,'Table correspondance'!H$2:I$401,2)</f>
        <v>Sweatshirt</v>
      </c>
      <c r="G456" s="14">
        <f>VLOOKUP(E456,'Table correspondance'!H$2:L$401,5)</f>
        <v>42736</v>
      </c>
      <c r="H456" s="12">
        <v>3381.93</v>
      </c>
      <c r="I456" t="str">
        <f>IF(C456="CAT_Haut","20%","19%")</f>
        <v>20%</v>
      </c>
      <c r="J456">
        <f t="shared" si="7"/>
        <v>4058.3159999999998</v>
      </c>
    </row>
    <row r="457" spans="1:10" x14ac:dyDescent="0.25">
      <c r="A457" t="s">
        <v>8</v>
      </c>
      <c r="B457" t="s">
        <v>441</v>
      </c>
      <c r="C457" t="s">
        <v>409</v>
      </c>
      <c r="D457" t="s">
        <v>4</v>
      </c>
      <c r="E457" t="s">
        <v>366</v>
      </c>
      <c r="F457" t="str">
        <f>VLOOKUP(E457,'Table correspondance'!H$2:I$401,2)</f>
        <v>Soutien gorge</v>
      </c>
      <c r="G457" s="14">
        <f>VLOOKUP(E457,'Table correspondance'!H$2:L$401,5)</f>
        <v>42948</v>
      </c>
      <c r="H457" s="12">
        <v>6408.86</v>
      </c>
      <c r="I457" t="str">
        <f>IF(C457="CAT_Haut","20%","19%")</f>
        <v>20%</v>
      </c>
      <c r="J457">
        <f t="shared" si="7"/>
        <v>7690.6319999999996</v>
      </c>
    </row>
    <row r="458" spans="1:10" x14ac:dyDescent="0.25">
      <c r="A458" t="s">
        <v>8</v>
      </c>
      <c r="B458" t="s">
        <v>435</v>
      </c>
      <c r="C458" t="s">
        <v>409</v>
      </c>
      <c r="D458" t="s">
        <v>52</v>
      </c>
      <c r="E458" t="s">
        <v>105</v>
      </c>
      <c r="F458" t="str">
        <f>VLOOKUP(E458,'Table correspondance'!H$2:I$401,2)</f>
        <v>Soutien gorge</v>
      </c>
      <c r="G458" s="14">
        <f>VLOOKUP(E458,'Table correspondance'!H$2:L$401,5)</f>
        <v>43101</v>
      </c>
      <c r="H458" s="12">
        <v>3646.91</v>
      </c>
      <c r="I458" t="str">
        <f>IF(C458="CAT_Haut","20%","19%")</f>
        <v>20%</v>
      </c>
      <c r="J458">
        <f t="shared" si="7"/>
        <v>4376.2919999999995</v>
      </c>
    </row>
    <row r="459" spans="1:10" x14ac:dyDescent="0.25">
      <c r="A459" t="s">
        <v>8</v>
      </c>
      <c r="B459" t="s">
        <v>447</v>
      </c>
      <c r="C459" t="s">
        <v>408</v>
      </c>
      <c r="D459" t="s">
        <v>65</v>
      </c>
      <c r="E459" t="s">
        <v>400</v>
      </c>
      <c r="F459" t="str">
        <f>VLOOKUP(E459,'Table correspondance'!H$2:I$401,2)</f>
        <v>Robe</v>
      </c>
      <c r="G459" s="14">
        <f>VLOOKUP(E459,'Table correspondance'!H$2:L$401,5)</f>
        <v>43252</v>
      </c>
      <c r="H459" s="12">
        <v>9438.15</v>
      </c>
      <c r="I459" t="str">
        <f>IF(C459="CAT_Haut","20%","19%")</f>
        <v>19%</v>
      </c>
      <c r="J459">
        <f t="shared" si="7"/>
        <v>11325.779999999999</v>
      </c>
    </row>
    <row r="460" spans="1:10" x14ac:dyDescent="0.25">
      <c r="A460" t="s">
        <v>8</v>
      </c>
      <c r="B460" t="s">
        <v>441</v>
      </c>
      <c r="C460" t="s">
        <v>409</v>
      </c>
      <c r="D460" t="s">
        <v>48</v>
      </c>
      <c r="E460" t="s">
        <v>101</v>
      </c>
      <c r="F460" t="str">
        <f>VLOOKUP(E460,'Table correspondance'!H$2:I$401,2)</f>
        <v>Sweatshirt</v>
      </c>
      <c r="G460" s="14">
        <f>VLOOKUP(E460,'Table correspondance'!H$2:L$401,5)</f>
        <v>42736</v>
      </c>
      <c r="H460" s="12">
        <v>9490.35</v>
      </c>
      <c r="I460" t="str">
        <f>IF(C460="CAT_Haut","20%","19%")</f>
        <v>20%</v>
      </c>
      <c r="J460">
        <f t="shared" si="7"/>
        <v>11388.42</v>
      </c>
    </row>
    <row r="461" spans="1:10" x14ac:dyDescent="0.25">
      <c r="A461" t="s">
        <v>8</v>
      </c>
      <c r="B461" t="s">
        <v>435</v>
      </c>
      <c r="C461" t="s">
        <v>408</v>
      </c>
      <c r="D461" t="s">
        <v>27</v>
      </c>
      <c r="E461" t="s">
        <v>213</v>
      </c>
      <c r="F461" t="str">
        <f>VLOOKUP(E461,'Table correspondance'!H$2:I$401,2)</f>
        <v>Robe</v>
      </c>
      <c r="G461" s="14">
        <f>VLOOKUP(E461,'Table correspondance'!H$2:L$401,5)</f>
        <v>42917</v>
      </c>
      <c r="H461" s="12">
        <v>8978.11</v>
      </c>
      <c r="I461" t="str">
        <f>IF(C461="CAT_Haut","20%","19%")</f>
        <v>19%</v>
      </c>
      <c r="J461">
        <f t="shared" si="7"/>
        <v>10773.732</v>
      </c>
    </row>
    <row r="462" spans="1:10" x14ac:dyDescent="0.25">
      <c r="A462" t="s">
        <v>8</v>
      </c>
      <c r="B462" t="s">
        <v>451</v>
      </c>
      <c r="C462" t="s">
        <v>408</v>
      </c>
      <c r="D462" t="s">
        <v>23</v>
      </c>
      <c r="E462" t="s">
        <v>85</v>
      </c>
      <c r="F462" t="str">
        <f>VLOOKUP(E462,'Table correspondance'!H$2:I$401,2)</f>
        <v>Pyjama</v>
      </c>
      <c r="G462" s="14">
        <f>VLOOKUP(E462,'Table correspondance'!H$2:L$401,5)</f>
        <v>42826</v>
      </c>
      <c r="H462">
        <v>488.76</v>
      </c>
      <c r="I462" t="str">
        <f>IF(C462="CAT_Haut","20%","19%")</f>
        <v>19%</v>
      </c>
      <c r="J462">
        <f t="shared" si="7"/>
        <v>586.51199999999994</v>
      </c>
    </row>
    <row r="463" spans="1:10" x14ac:dyDescent="0.25">
      <c r="A463" t="s">
        <v>8</v>
      </c>
      <c r="B463" t="s">
        <v>435</v>
      </c>
      <c r="C463" t="s">
        <v>410</v>
      </c>
      <c r="D463" t="s">
        <v>54</v>
      </c>
      <c r="E463" t="s">
        <v>193</v>
      </c>
      <c r="F463" t="str">
        <f>VLOOKUP(E463,'Table correspondance'!H$2:I$401,2)</f>
        <v>Chaussette</v>
      </c>
      <c r="G463" s="14">
        <f>VLOOKUP(E463,'Table correspondance'!H$2:L$401,5)</f>
        <v>43374</v>
      </c>
      <c r="H463" s="12">
        <v>1119.45</v>
      </c>
      <c r="I463" t="str">
        <f>IF(C463="CAT_Haut","20%","19%")</f>
        <v>19%</v>
      </c>
      <c r="J463">
        <f t="shared" si="7"/>
        <v>1343.34</v>
      </c>
    </row>
    <row r="464" spans="1:10" x14ac:dyDescent="0.25">
      <c r="A464" t="s">
        <v>8</v>
      </c>
      <c r="B464" t="s">
        <v>451</v>
      </c>
      <c r="C464" t="s">
        <v>409</v>
      </c>
      <c r="D464" t="s">
        <v>11</v>
      </c>
      <c r="E464" t="s">
        <v>296</v>
      </c>
      <c r="F464" t="str">
        <f>VLOOKUP(E464,'Table correspondance'!H$2:I$401,2)</f>
        <v>Débardeur</v>
      </c>
      <c r="G464" s="14">
        <f>VLOOKUP(E464,'Table correspondance'!H$2:L$401,5)</f>
        <v>43282</v>
      </c>
      <c r="H464" s="12">
        <v>7440.8</v>
      </c>
      <c r="I464" t="str">
        <f>IF(C464="CAT_Haut","20%","19%")</f>
        <v>20%</v>
      </c>
      <c r="J464">
        <f t="shared" si="7"/>
        <v>8928.9599999999991</v>
      </c>
    </row>
    <row r="465" spans="1:10" x14ac:dyDescent="0.25">
      <c r="A465" t="s">
        <v>8</v>
      </c>
      <c r="B465" t="s">
        <v>462</v>
      </c>
      <c r="C465" t="s">
        <v>410</v>
      </c>
      <c r="D465" t="s">
        <v>17</v>
      </c>
      <c r="E465" t="s">
        <v>83</v>
      </c>
      <c r="F465" t="str">
        <f>VLOOKUP(E465,'Table correspondance'!H$2:I$401,2)</f>
        <v>Pantalon</v>
      </c>
      <c r="G465" s="14">
        <f>VLOOKUP(E465,'Table correspondance'!H$2:L$401,5)</f>
        <v>42856</v>
      </c>
      <c r="H465" s="12">
        <v>6460.4</v>
      </c>
      <c r="I465" t="str">
        <f>IF(C465="CAT_Haut","20%","19%")</f>
        <v>19%</v>
      </c>
      <c r="J465">
        <f t="shared" si="7"/>
        <v>7752.48</v>
      </c>
    </row>
    <row r="466" spans="1:10" x14ac:dyDescent="0.25">
      <c r="A466" t="s">
        <v>8</v>
      </c>
      <c r="B466" t="s">
        <v>451</v>
      </c>
      <c r="C466" t="s">
        <v>409</v>
      </c>
      <c r="D466" t="s">
        <v>20</v>
      </c>
      <c r="E466" t="s">
        <v>149</v>
      </c>
      <c r="F466" t="str">
        <f>VLOOKUP(E466,'Table correspondance'!H$2:I$401,2)</f>
        <v>Débardeur</v>
      </c>
      <c r="G466" s="14">
        <f>VLOOKUP(E466,'Table correspondance'!H$2:L$401,5)</f>
        <v>43344</v>
      </c>
      <c r="H466" s="12">
        <v>3685.55</v>
      </c>
      <c r="I466" t="str">
        <f>IF(C466="CAT_Haut","20%","19%")</f>
        <v>20%</v>
      </c>
      <c r="J466">
        <f t="shared" si="7"/>
        <v>4422.66</v>
      </c>
    </row>
    <row r="467" spans="1:10" x14ac:dyDescent="0.25">
      <c r="A467" t="s">
        <v>8</v>
      </c>
      <c r="B467" t="s">
        <v>459</v>
      </c>
      <c r="C467" t="s">
        <v>410</v>
      </c>
      <c r="D467" t="s">
        <v>30</v>
      </c>
      <c r="E467" t="s">
        <v>266</v>
      </c>
      <c r="F467" t="str">
        <f>VLOOKUP(E467,'Table correspondance'!H$2:I$401,2)</f>
        <v>Chaussette</v>
      </c>
      <c r="G467" s="14">
        <f>VLOOKUP(E467,'Table correspondance'!H$2:L$401,5)</f>
        <v>42917</v>
      </c>
      <c r="H467" s="12">
        <v>9345.56</v>
      </c>
      <c r="I467" t="str">
        <f>IF(C467="CAT_Haut","20%","19%")</f>
        <v>19%</v>
      </c>
      <c r="J467">
        <f t="shared" si="7"/>
        <v>11214.671999999999</v>
      </c>
    </row>
    <row r="468" spans="1:10" x14ac:dyDescent="0.25">
      <c r="A468" t="s">
        <v>8</v>
      </c>
      <c r="B468" t="s">
        <v>438</v>
      </c>
      <c r="C468" t="s">
        <v>409</v>
      </c>
      <c r="D468" t="s">
        <v>52</v>
      </c>
      <c r="E468" t="s">
        <v>289</v>
      </c>
      <c r="F468" t="str">
        <f>VLOOKUP(E468,'Table correspondance'!H$2:I$401,2)</f>
        <v>T-shirt</v>
      </c>
      <c r="G468" s="14">
        <f>VLOOKUP(E468,'Table correspondance'!H$2:L$401,5)</f>
        <v>43132</v>
      </c>
      <c r="H468">
        <v>131.66999999999999</v>
      </c>
      <c r="I468" t="str">
        <f>IF(C468="CAT_Haut","20%","19%")</f>
        <v>20%</v>
      </c>
      <c r="J468">
        <f t="shared" si="7"/>
        <v>158.00399999999999</v>
      </c>
    </row>
    <row r="469" spans="1:10" x14ac:dyDescent="0.25">
      <c r="A469" t="s">
        <v>8</v>
      </c>
      <c r="B469" t="s">
        <v>447</v>
      </c>
      <c r="C469" t="s">
        <v>408</v>
      </c>
      <c r="D469" t="s">
        <v>40</v>
      </c>
      <c r="E469" t="s">
        <v>320</v>
      </c>
      <c r="F469" t="str">
        <f>VLOOKUP(E469,'Table correspondance'!H$2:I$401,2)</f>
        <v>Robe</v>
      </c>
      <c r="G469" s="14">
        <f>VLOOKUP(E469,'Table correspondance'!H$2:L$401,5)</f>
        <v>42826</v>
      </c>
      <c r="H469" s="12">
        <v>3831.42</v>
      </c>
      <c r="I469" t="str">
        <f>IF(C469="CAT_Haut","20%","19%")</f>
        <v>19%</v>
      </c>
      <c r="J469">
        <f t="shared" si="7"/>
        <v>4597.7039999999997</v>
      </c>
    </row>
    <row r="470" spans="1:10" x14ac:dyDescent="0.25">
      <c r="A470" t="s">
        <v>8</v>
      </c>
      <c r="B470" t="s">
        <v>441</v>
      </c>
      <c r="C470" t="s">
        <v>409</v>
      </c>
      <c r="D470" t="s">
        <v>4</v>
      </c>
      <c r="E470" t="s">
        <v>278</v>
      </c>
      <c r="F470" t="str">
        <f>VLOOKUP(E470,'Table correspondance'!H$2:I$401,2)</f>
        <v>Sweatshirt</v>
      </c>
      <c r="G470" s="14">
        <f>VLOOKUP(E470,'Table correspondance'!H$2:L$401,5)</f>
        <v>43070</v>
      </c>
      <c r="H470" s="12">
        <v>8285.99</v>
      </c>
      <c r="I470" t="str">
        <f>IF(C470="CAT_Haut","20%","19%")</f>
        <v>20%</v>
      </c>
      <c r="J470">
        <f t="shared" si="7"/>
        <v>9943.1880000000001</v>
      </c>
    </row>
    <row r="471" spans="1:10" x14ac:dyDescent="0.25">
      <c r="A471" t="s">
        <v>8</v>
      </c>
      <c r="B471" t="s">
        <v>438</v>
      </c>
      <c r="C471" t="s">
        <v>410</v>
      </c>
      <c r="D471" t="s">
        <v>65</v>
      </c>
      <c r="E471" t="s">
        <v>170</v>
      </c>
      <c r="F471" t="str">
        <f>VLOOKUP(E471,'Table correspondance'!H$2:I$401,2)</f>
        <v>Pantacourt</v>
      </c>
      <c r="G471" s="14">
        <f>VLOOKUP(E471,'Table correspondance'!H$2:L$401,5)</f>
        <v>43009</v>
      </c>
      <c r="H471" s="12">
        <v>8670.1299999999992</v>
      </c>
      <c r="I471" t="str">
        <f>IF(C471="CAT_Haut","20%","19%")</f>
        <v>19%</v>
      </c>
      <c r="J471">
        <f t="shared" si="7"/>
        <v>10404.155999999999</v>
      </c>
    </row>
    <row r="472" spans="1:10" x14ac:dyDescent="0.25">
      <c r="A472" t="s">
        <v>8</v>
      </c>
      <c r="B472" t="s">
        <v>447</v>
      </c>
      <c r="C472" t="s">
        <v>409</v>
      </c>
      <c r="D472" t="s">
        <v>65</v>
      </c>
      <c r="E472" t="s">
        <v>267</v>
      </c>
      <c r="F472" t="str">
        <f>VLOOKUP(E472,'Table correspondance'!H$2:I$401,2)</f>
        <v>Débardeur</v>
      </c>
      <c r="G472" s="14">
        <f>VLOOKUP(E472,'Table correspondance'!H$2:L$401,5)</f>
        <v>42948</v>
      </c>
      <c r="H472" s="12">
        <v>7012.98</v>
      </c>
      <c r="I472" t="str">
        <f>IF(C472="CAT_Haut","20%","19%")</f>
        <v>20%</v>
      </c>
      <c r="J472">
        <f t="shared" si="7"/>
        <v>8415.5759999999991</v>
      </c>
    </row>
    <row r="473" spans="1:10" x14ac:dyDescent="0.25">
      <c r="A473" t="s">
        <v>8</v>
      </c>
      <c r="B473" t="s">
        <v>443</v>
      </c>
      <c r="C473" t="s">
        <v>409</v>
      </c>
      <c r="D473" t="s">
        <v>25</v>
      </c>
      <c r="E473" t="s">
        <v>179</v>
      </c>
      <c r="F473" t="str">
        <f>VLOOKUP(E473,'Table correspondance'!H$2:I$401,2)</f>
        <v>Sweatshirt</v>
      </c>
      <c r="G473" s="14">
        <f>VLOOKUP(E473,'Table correspondance'!H$2:L$401,5)</f>
        <v>43101</v>
      </c>
      <c r="H473" s="12">
        <v>2319.7600000000002</v>
      </c>
      <c r="I473" t="str">
        <f>IF(C473="CAT_Haut","20%","19%")</f>
        <v>20%</v>
      </c>
      <c r="J473">
        <f t="shared" si="7"/>
        <v>2783.712</v>
      </c>
    </row>
    <row r="474" spans="1:10" x14ac:dyDescent="0.25">
      <c r="A474" t="s">
        <v>8</v>
      </c>
      <c r="B474" t="s">
        <v>451</v>
      </c>
      <c r="C474" t="s">
        <v>409</v>
      </c>
      <c r="D474" t="s">
        <v>11</v>
      </c>
      <c r="E474" t="s">
        <v>153</v>
      </c>
      <c r="F474" t="str">
        <f>VLOOKUP(E474,'Table correspondance'!H$2:I$401,2)</f>
        <v>T-shirt</v>
      </c>
      <c r="G474" s="14">
        <f>VLOOKUP(E474,'Table correspondance'!H$2:L$401,5)</f>
        <v>42917</v>
      </c>
      <c r="H474" s="12">
        <v>3510.44</v>
      </c>
      <c r="I474" t="str">
        <f>IF(C474="CAT_Haut","20%","19%")</f>
        <v>20%</v>
      </c>
      <c r="J474">
        <f t="shared" si="7"/>
        <v>4212.5280000000002</v>
      </c>
    </row>
    <row r="475" spans="1:10" x14ac:dyDescent="0.25">
      <c r="A475" t="s">
        <v>8</v>
      </c>
      <c r="B475" t="s">
        <v>430</v>
      </c>
      <c r="C475" t="s">
        <v>408</v>
      </c>
      <c r="D475" t="s">
        <v>75</v>
      </c>
      <c r="E475" t="s">
        <v>390</v>
      </c>
      <c r="F475" t="str">
        <f>VLOOKUP(E475,'Table correspondance'!H$2:I$401,2)</f>
        <v>Robe</v>
      </c>
      <c r="G475" s="14">
        <f>VLOOKUP(E475,'Table correspondance'!H$2:L$401,5)</f>
        <v>42767</v>
      </c>
      <c r="H475" s="12">
        <v>1537.28</v>
      </c>
      <c r="I475" t="str">
        <f>IF(C475="CAT_Haut","20%","19%")</f>
        <v>19%</v>
      </c>
      <c r="J475">
        <f t="shared" si="7"/>
        <v>1844.7359999999999</v>
      </c>
    </row>
    <row r="476" spans="1:10" x14ac:dyDescent="0.25">
      <c r="A476" t="s">
        <v>8</v>
      </c>
      <c r="B476" t="s">
        <v>441</v>
      </c>
      <c r="C476" t="s">
        <v>409</v>
      </c>
      <c r="D476" t="s">
        <v>44</v>
      </c>
      <c r="E476" t="s">
        <v>102</v>
      </c>
      <c r="F476" t="str">
        <f>VLOOKUP(E476,'Table correspondance'!H$2:I$401,2)</f>
        <v>Chemise</v>
      </c>
      <c r="G476" s="14">
        <f>VLOOKUP(E476,'Table correspondance'!H$2:L$401,5)</f>
        <v>43374</v>
      </c>
      <c r="H476" s="12">
        <v>5984.19</v>
      </c>
      <c r="I476" t="str">
        <f>IF(C476="CAT_Haut","20%","19%")</f>
        <v>20%</v>
      </c>
      <c r="J476">
        <f t="shared" si="7"/>
        <v>7181.0279999999993</v>
      </c>
    </row>
    <row r="477" spans="1:10" x14ac:dyDescent="0.25">
      <c r="A477" t="s">
        <v>8</v>
      </c>
      <c r="B477" t="s">
        <v>430</v>
      </c>
      <c r="C477" t="s">
        <v>410</v>
      </c>
      <c r="D477" t="s">
        <v>11</v>
      </c>
      <c r="E477" t="s">
        <v>14</v>
      </c>
      <c r="F477" t="str">
        <f>VLOOKUP(E477,'Table correspondance'!H$2:I$401,2)</f>
        <v>Chaussette</v>
      </c>
      <c r="G477" s="14">
        <f>VLOOKUP(E477,'Table correspondance'!H$2:L$401,5)</f>
        <v>42795</v>
      </c>
      <c r="H477" s="12">
        <v>2014.88</v>
      </c>
      <c r="I477" t="str">
        <f>IF(C477="CAT_Haut","20%","19%")</f>
        <v>19%</v>
      </c>
      <c r="J477">
        <f t="shared" si="7"/>
        <v>2417.8560000000002</v>
      </c>
    </row>
    <row r="478" spans="1:10" x14ac:dyDescent="0.25">
      <c r="A478" t="s">
        <v>8</v>
      </c>
      <c r="B478" t="s">
        <v>422</v>
      </c>
      <c r="C478" t="s">
        <v>410</v>
      </c>
      <c r="D478" t="s">
        <v>65</v>
      </c>
      <c r="E478" t="s">
        <v>164</v>
      </c>
      <c r="F478" t="str">
        <f>VLOOKUP(E478,'Table correspondance'!H$2:I$401,2)</f>
        <v>Pantacourt</v>
      </c>
      <c r="G478" s="14">
        <f>VLOOKUP(E478,'Table correspondance'!H$2:L$401,5)</f>
        <v>42856</v>
      </c>
      <c r="H478" s="12">
        <v>8799.81</v>
      </c>
      <c r="I478" t="str">
        <f>IF(C478="CAT_Haut","20%","19%")</f>
        <v>19%</v>
      </c>
      <c r="J478">
        <f t="shared" si="7"/>
        <v>10559.771999999999</v>
      </c>
    </row>
    <row r="479" spans="1:10" x14ac:dyDescent="0.25">
      <c r="A479" t="s">
        <v>8</v>
      </c>
      <c r="B479" t="s">
        <v>462</v>
      </c>
      <c r="C479" t="s">
        <v>410</v>
      </c>
      <c r="D479" t="s">
        <v>15</v>
      </c>
      <c r="E479" t="s">
        <v>41</v>
      </c>
      <c r="F479" t="str">
        <f>VLOOKUP(E479,'Table correspondance'!H$2:I$401,2)</f>
        <v>Collant</v>
      </c>
      <c r="G479" s="14">
        <f>VLOOKUP(E479,'Table correspondance'!H$2:L$401,5)</f>
        <v>43132</v>
      </c>
      <c r="H479">
        <v>31.54</v>
      </c>
      <c r="I479" t="str">
        <f>IF(C479="CAT_Haut","20%","19%")</f>
        <v>19%</v>
      </c>
      <c r="J479">
        <f t="shared" si="7"/>
        <v>37.847999999999999</v>
      </c>
    </row>
    <row r="480" spans="1:10" x14ac:dyDescent="0.25">
      <c r="A480" t="s">
        <v>8</v>
      </c>
      <c r="B480" t="s">
        <v>430</v>
      </c>
      <c r="C480" t="s">
        <v>409</v>
      </c>
      <c r="D480" t="s">
        <v>65</v>
      </c>
      <c r="E480" t="s">
        <v>31</v>
      </c>
      <c r="F480" t="str">
        <f>VLOOKUP(E480,'Table correspondance'!H$2:I$401,2)</f>
        <v>Soutien gorge</v>
      </c>
      <c r="G480" s="14">
        <f>VLOOKUP(E480,'Table correspondance'!H$2:L$401,5)</f>
        <v>42979</v>
      </c>
      <c r="H480" s="12">
        <v>8101.44</v>
      </c>
      <c r="I480" t="str">
        <f>IF(C480="CAT_Haut","20%","19%")</f>
        <v>20%</v>
      </c>
      <c r="J480">
        <f t="shared" si="7"/>
        <v>9721.7279999999992</v>
      </c>
    </row>
    <row r="481" spans="1:10" x14ac:dyDescent="0.25">
      <c r="A481" t="s">
        <v>8</v>
      </c>
      <c r="B481" t="s">
        <v>422</v>
      </c>
      <c r="C481" t="s">
        <v>408</v>
      </c>
      <c r="D481" t="s">
        <v>23</v>
      </c>
      <c r="E481" t="s">
        <v>85</v>
      </c>
      <c r="F481" t="str">
        <f>VLOOKUP(E481,'Table correspondance'!H$2:I$401,2)</f>
        <v>Pyjama</v>
      </c>
      <c r="G481" s="14">
        <f>VLOOKUP(E481,'Table correspondance'!H$2:L$401,5)</f>
        <v>42826</v>
      </c>
      <c r="H481" s="12">
        <v>5822.5</v>
      </c>
      <c r="I481" t="str">
        <f>IF(C481="CAT_Haut","20%","19%")</f>
        <v>19%</v>
      </c>
      <c r="J481">
        <f t="shared" si="7"/>
        <v>6987</v>
      </c>
    </row>
    <row r="482" spans="1:10" x14ac:dyDescent="0.25">
      <c r="A482" t="s">
        <v>8</v>
      </c>
      <c r="B482" t="s">
        <v>430</v>
      </c>
      <c r="C482" t="s">
        <v>410</v>
      </c>
      <c r="D482" t="s">
        <v>9</v>
      </c>
      <c r="E482" t="s">
        <v>346</v>
      </c>
      <c r="F482" t="str">
        <f>VLOOKUP(E482,'Table correspondance'!H$2:I$401,2)</f>
        <v>Culotte</v>
      </c>
      <c r="G482" s="14">
        <f>VLOOKUP(E482,'Table correspondance'!H$2:L$401,5)</f>
        <v>43435</v>
      </c>
      <c r="H482" s="12">
        <v>7842.23</v>
      </c>
      <c r="I482" t="str">
        <f>IF(C482="CAT_Haut","20%","19%")</f>
        <v>19%</v>
      </c>
      <c r="J482">
        <f t="shared" si="7"/>
        <v>9410.6759999999995</v>
      </c>
    </row>
    <row r="483" spans="1:10" x14ac:dyDescent="0.25">
      <c r="A483" t="s">
        <v>8</v>
      </c>
      <c r="B483" t="s">
        <v>443</v>
      </c>
      <c r="C483" t="s">
        <v>409</v>
      </c>
      <c r="D483" t="s">
        <v>48</v>
      </c>
      <c r="E483" t="s">
        <v>178</v>
      </c>
      <c r="F483" t="str">
        <f>VLOOKUP(E483,'Table correspondance'!H$2:I$401,2)</f>
        <v>Pull</v>
      </c>
      <c r="G483" s="14">
        <f>VLOOKUP(E483,'Table correspondance'!H$2:L$401,5)</f>
        <v>42826</v>
      </c>
      <c r="H483" s="12">
        <v>5234.4799999999996</v>
      </c>
      <c r="I483" t="str">
        <f>IF(C483="CAT_Haut","20%","19%")</f>
        <v>20%</v>
      </c>
      <c r="J483">
        <f t="shared" si="7"/>
        <v>6281.3759999999993</v>
      </c>
    </row>
    <row r="484" spans="1:10" x14ac:dyDescent="0.25">
      <c r="A484" t="s">
        <v>8</v>
      </c>
      <c r="B484" t="s">
        <v>459</v>
      </c>
      <c r="C484" t="s">
        <v>408</v>
      </c>
      <c r="D484" t="s">
        <v>42</v>
      </c>
      <c r="E484" t="s">
        <v>386</v>
      </c>
      <c r="F484" t="str">
        <f>VLOOKUP(E484,'Table correspondance'!H$2:I$401,2)</f>
        <v>Pyjama</v>
      </c>
      <c r="G484" s="14">
        <f>VLOOKUP(E484,'Table correspondance'!H$2:L$401,5)</f>
        <v>43252</v>
      </c>
      <c r="H484" s="12">
        <v>3449.52</v>
      </c>
      <c r="I484" t="str">
        <f>IF(C484="CAT_Haut","20%","19%")</f>
        <v>19%</v>
      </c>
      <c r="J484">
        <f t="shared" si="7"/>
        <v>4139.424</v>
      </c>
    </row>
    <row r="485" spans="1:10" x14ac:dyDescent="0.25">
      <c r="A485" t="s">
        <v>8</v>
      </c>
      <c r="B485" t="s">
        <v>441</v>
      </c>
      <c r="C485" t="s">
        <v>410</v>
      </c>
      <c r="D485" t="s">
        <v>52</v>
      </c>
      <c r="E485" t="s">
        <v>330</v>
      </c>
      <c r="F485" t="str">
        <f>VLOOKUP(E485,'Table correspondance'!H$2:I$401,2)</f>
        <v>Pantacourt</v>
      </c>
      <c r="G485" s="14">
        <f>VLOOKUP(E485,'Table correspondance'!H$2:L$401,5)</f>
        <v>43132</v>
      </c>
      <c r="H485">
        <v>604.62</v>
      </c>
      <c r="I485" t="str">
        <f>IF(C485="CAT_Haut","20%","19%")</f>
        <v>19%</v>
      </c>
      <c r="J485">
        <f t="shared" si="7"/>
        <v>725.54399999999998</v>
      </c>
    </row>
    <row r="486" spans="1:10" x14ac:dyDescent="0.25">
      <c r="A486" t="s">
        <v>8</v>
      </c>
      <c r="B486" t="s">
        <v>459</v>
      </c>
      <c r="C486" t="s">
        <v>410</v>
      </c>
      <c r="D486" t="s">
        <v>23</v>
      </c>
      <c r="E486" t="s">
        <v>61</v>
      </c>
      <c r="F486" t="str">
        <f>VLOOKUP(E486,'Table correspondance'!H$2:I$401,2)</f>
        <v>Culotte</v>
      </c>
      <c r="G486" s="14">
        <f>VLOOKUP(E486,'Table correspondance'!H$2:L$401,5)</f>
        <v>43160</v>
      </c>
      <c r="H486" s="12">
        <v>9235.26</v>
      </c>
      <c r="I486" t="str">
        <f>IF(C486="CAT_Haut","20%","19%")</f>
        <v>19%</v>
      </c>
      <c r="J486">
        <f t="shared" si="7"/>
        <v>11082.312</v>
      </c>
    </row>
    <row r="487" spans="1:10" x14ac:dyDescent="0.25">
      <c r="A487" t="s">
        <v>8</v>
      </c>
      <c r="B487" t="s">
        <v>451</v>
      </c>
      <c r="C487" t="s">
        <v>410</v>
      </c>
      <c r="D487" t="s">
        <v>30</v>
      </c>
      <c r="E487" t="s">
        <v>229</v>
      </c>
      <c r="F487" t="str">
        <f>VLOOKUP(E487,'Table correspondance'!H$2:I$401,2)</f>
        <v>Chaussette</v>
      </c>
      <c r="G487" s="14">
        <f>VLOOKUP(E487,'Table correspondance'!H$2:L$401,5)</f>
        <v>42979</v>
      </c>
      <c r="H487" s="12">
        <v>4078.68</v>
      </c>
      <c r="I487" t="str">
        <f>IF(C487="CAT_Haut","20%","19%")</f>
        <v>19%</v>
      </c>
      <c r="J487">
        <f t="shared" si="7"/>
        <v>4894.4159999999993</v>
      </c>
    </row>
    <row r="488" spans="1:10" x14ac:dyDescent="0.25">
      <c r="A488" t="s">
        <v>8</v>
      </c>
      <c r="B488" t="s">
        <v>447</v>
      </c>
      <c r="C488" t="s">
        <v>409</v>
      </c>
      <c r="D488" t="s">
        <v>6</v>
      </c>
      <c r="E488" t="s">
        <v>352</v>
      </c>
      <c r="F488" t="str">
        <f>VLOOKUP(E488,'Table correspondance'!H$2:I$401,2)</f>
        <v>Chemise</v>
      </c>
      <c r="G488" s="14">
        <f>VLOOKUP(E488,'Table correspondance'!H$2:L$401,5)</f>
        <v>42917</v>
      </c>
      <c r="H488" s="12">
        <v>9928.98</v>
      </c>
      <c r="I488" t="str">
        <f>IF(C488="CAT_Haut","20%","19%")</f>
        <v>20%</v>
      </c>
      <c r="J488">
        <f t="shared" si="7"/>
        <v>11914.776</v>
      </c>
    </row>
    <row r="489" spans="1:10" x14ac:dyDescent="0.25">
      <c r="A489" t="s">
        <v>8</v>
      </c>
      <c r="B489" t="s">
        <v>459</v>
      </c>
      <c r="C489" t="s">
        <v>409</v>
      </c>
      <c r="D489" t="s">
        <v>9</v>
      </c>
      <c r="E489" t="s">
        <v>171</v>
      </c>
      <c r="F489" t="str">
        <f>VLOOKUP(E489,'Table correspondance'!H$2:I$401,2)</f>
        <v>Chemise</v>
      </c>
      <c r="G489" s="14">
        <f>VLOOKUP(E489,'Table correspondance'!H$2:L$401,5)</f>
        <v>43191</v>
      </c>
      <c r="H489" s="12">
        <v>9007.34</v>
      </c>
      <c r="I489" t="str">
        <f>IF(C489="CAT_Haut","20%","19%")</f>
        <v>20%</v>
      </c>
      <c r="J489">
        <f t="shared" si="7"/>
        <v>10808.807999999999</v>
      </c>
    </row>
    <row r="490" spans="1:10" x14ac:dyDescent="0.25">
      <c r="A490" t="s">
        <v>8</v>
      </c>
      <c r="B490" t="s">
        <v>459</v>
      </c>
      <c r="C490" t="s">
        <v>409</v>
      </c>
      <c r="D490" t="s">
        <v>48</v>
      </c>
      <c r="E490" t="s">
        <v>403</v>
      </c>
      <c r="F490" t="str">
        <f>VLOOKUP(E490,'Table correspondance'!H$2:I$401,2)</f>
        <v>Chemisier</v>
      </c>
      <c r="G490" s="14">
        <f>VLOOKUP(E490,'Table correspondance'!H$2:L$401,5)</f>
        <v>42979</v>
      </c>
      <c r="H490" s="12">
        <v>5749.37</v>
      </c>
      <c r="I490" t="str">
        <f>IF(C490="CAT_Haut","20%","19%")</f>
        <v>20%</v>
      </c>
      <c r="J490">
        <f t="shared" si="7"/>
        <v>6899.2439999999997</v>
      </c>
    </row>
    <row r="491" spans="1:10" x14ac:dyDescent="0.25">
      <c r="A491" t="s">
        <v>8</v>
      </c>
      <c r="B491" t="s">
        <v>422</v>
      </c>
      <c r="C491" t="s">
        <v>409</v>
      </c>
      <c r="D491" t="s">
        <v>44</v>
      </c>
      <c r="E491" t="s">
        <v>165</v>
      </c>
      <c r="F491" t="str">
        <f>VLOOKUP(E491,'Table correspondance'!H$2:I$401,2)</f>
        <v>Chemise</v>
      </c>
      <c r="G491" s="14">
        <f>VLOOKUP(E491,'Table correspondance'!H$2:L$401,5)</f>
        <v>43070</v>
      </c>
      <c r="H491" s="12">
        <v>5986.65</v>
      </c>
      <c r="I491" t="str">
        <f>IF(C491="CAT_Haut","20%","19%")</f>
        <v>20%</v>
      </c>
      <c r="J491">
        <f t="shared" si="7"/>
        <v>7183.98</v>
      </c>
    </row>
    <row r="492" spans="1:10" x14ac:dyDescent="0.25">
      <c r="A492" t="s">
        <v>8</v>
      </c>
      <c r="B492" t="s">
        <v>459</v>
      </c>
      <c r="C492" t="s">
        <v>409</v>
      </c>
      <c r="D492" t="s">
        <v>40</v>
      </c>
      <c r="E492" t="s">
        <v>332</v>
      </c>
      <c r="F492" t="str">
        <f>VLOOKUP(E492,'Table correspondance'!H$2:I$401,2)</f>
        <v>Sweatshirt</v>
      </c>
      <c r="G492" s="14">
        <f>VLOOKUP(E492,'Table correspondance'!H$2:L$401,5)</f>
        <v>43132</v>
      </c>
      <c r="H492" s="12">
        <v>4752.62</v>
      </c>
      <c r="I492" t="str">
        <f>IF(C492="CAT_Haut","20%","19%")</f>
        <v>20%</v>
      </c>
      <c r="J492">
        <f t="shared" si="7"/>
        <v>5703.1439999999993</v>
      </c>
    </row>
    <row r="493" spans="1:10" x14ac:dyDescent="0.25">
      <c r="A493" t="s">
        <v>8</v>
      </c>
      <c r="B493" t="s">
        <v>459</v>
      </c>
      <c r="C493" t="s">
        <v>409</v>
      </c>
      <c r="D493" t="s">
        <v>38</v>
      </c>
      <c r="E493" t="s">
        <v>134</v>
      </c>
      <c r="F493" t="str">
        <f>VLOOKUP(E493,'Table correspondance'!H$2:I$401,2)</f>
        <v>Soutien gorge</v>
      </c>
      <c r="G493" s="14">
        <f>VLOOKUP(E493,'Table correspondance'!H$2:L$401,5)</f>
        <v>43374</v>
      </c>
      <c r="H493" s="12">
        <v>7577.49</v>
      </c>
      <c r="I493" t="str">
        <f>IF(C493="CAT_Haut","20%","19%")</f>
        <v>20%</v>
      </c>
      <c r="J493">
        <f t="shared" si="7"/>
        <v>9092.9879999999994</v>
      </c>
    </row>
    <row r="494" spans="1:10" x14ac:dyDescent="0.25">
      <c r="A494" t="s">
        <v>8</v>
      </c>
      <c r="B494" t="s">
        <v>422</v>
      </c>
      <c r="C494" t="s">
        <v>409</v>
      </c>
      <c r="D494" t="s">
        <v>23</v>
      </c>
      <c r="E494" t="s">
        <v>37</v>
      </c>
      <c r="F494" t="str">
        <f>VLOOKUP(E494,'Table correspondance'!H$2:I$401,2)</f>
        <v>T-shirt</v>
      </c>
      <c r="G494" s="14">
        <f>VLOOKUP(E494,'Table correspondance'!H$2:L$401,5)</f>
        <v>43405</v>
      </c>
      <c r="H494" s="12">
        <v>5345.28</v>
      </c>
      <c r="I494" t="str">
        <f>IF(C494="CAT_Haut","20%","19%")</f>
        <v>20%</v>
      </c>
      <c r="J494">
        <f t="shared" si="7"/>
        <v>6414.3359999999993</v>
      </c>
    </row>
    <row r="495" spans="1:10" x14ac:dyDescent="0.25">
      <c r="A495" t="s">
        <v>8</v>
      </c>
      <c r="B495" t="s">
        <v>462</v>
      </c>
      <c r="C495" t="s">
        <v>410</v>
      </c>
      <c r="D495" t="s">
        <v>30</v>
      </c>
      <c r="E495" t="s">
        <v>41</v>
      </c>
      <c r="F495" t="str">
        <f>VLOOKUP(E495,'Table correspondance'!H$2:I$401,2)</f>
        <v>Collant</v>
      </c>
      <c r="G495" s="14">
        <f>VLOOKUP(E495,'Table correspondance'!H$2:L$401,5)</f>
        <v>43132</v>
      </c>
      <c r="H495">
        <v>672.43</v>
      </c>
      <c r="I495" t="str">
        <f>IF(C495="CAT_Haut","20%","19%")</f>
        <v>19%</v>
      </c>
      <c r="J495">
        <f t="shared" si="7"/>
        <v>806.91599999999994</v>
      </c>
    </row>
    <row r="496" spans="1:10" x14ac:dyDescent="0.25">
      <c r="A496" t="s">
        <v>8</v>
      </c>
      <c r="B496" t="s">
        <v>447</v>
      </c>
      <c r="C496" t="s">
        <v>409</v>
      </c>
      <c r="D496" t="s">
        <v>4</v>
      </c>
      <c r="E496" t="s">
        <v>267</v>
      </c>
      <c r="F496" t="str">
        <f>VLOOKUP(E496,'Table correspondance'!H$2:I$401,2)</f>
        <v>Débardeur</v>
      </c>
      <c r="G496" s="14">
        <f>VLOOKUP(E496,'Table correspondance'!H$2:L$401,5)</f>
        <v>42948</v>
      </c>
      <c r="H496" s="12">
        <v>6663.55</v>
      </c>
      <c r="I496" t="str">
        <f>IF(C496="CAT_Haut","20%","19%")</f>
        <v>20%</v>
      </c>
      <c r="J496">
        <f t="shared" si="7"/>
        <v>7996.26</v>
      </c>
    </row>
    <row r="497" spans="1:10" x14ac:dyDescent="0.25">
      <c r="A497" t="s">
        <v>8</v>
      </c>
      <c r="B497" t="s">
        <v>441</v>
      </c>
      <c r="C497" t="s">
        <v>409</v>
      </c>
      <c r="D497" t="s">
        <v>73</v>
      </c>
      <c r="E497" t="s">
        <v>188</v>
      </c>
      <c r="F497" t="str">
        <f>VLOOKUP(E497,'Table correspondance'!H$2:I$401,2)</f>
        <v>Pull</v>
      </c>
      <c r="G497" s="14">
        <f>VLOOKUP(E497,'Table correspondance'!H$2:L$401,5)</f>
        <v>43221</v>
      </c>
      <c r="H497" s="12">
        <v>8440.82</v>
      </c>
      <c r="I497" t="str">
        <f>IF(C497="CAT_Haut","20%","19%")</f>
        <v>20%</v>
      </c>
      <c r="J497">
        <f t="shared" si="7"/>
        <v>10128.983999999999</v>
      </c>
    </row>
    <row r="498" spans="1:10" x14ac:dyDescent="0.25">
      <c r="A498" t="s">
        <v>8</v>
      </c>
      <c r="B498" t="s">
        <v>422</v>
      </c>
      <c r="C498" t="s">
        <v>409</v>
      </c>
      <c r="D498" t="s">
        <v>63</v>
      </c>
      <c r="E498" t="s">
        <v>282</v>
      </c>
      <c r="F498" t="str">
        <f>VLOOKUP(E498,'Table correspondance'!H$2:I$401,2)</f>
        <v>Soutien gorge</v>
      </c>
      <c r="G498" s="14">
        <f>VLOOKUP(E498,'Table correspondance'!H$2:L$401,5)</f>
        <v>42856</v>
      </c>
      <c r="H498" s="12">
        <v>2272.3200000000002</v>
      </c>
      <c r="I498" t="str">
        <f>IF(C498="CAT_Haut","20%","19%")</f>
        <v>20%</v>
      </c>
      <c r="J498">
        <f t="shared" si="7"/>
        <v>2726.7840000000001</v>
      </c>
    </row>
    <row r="499" spans="1:10" x14ac:dyDescent="0.25">
      <c r="A499" t="s">
        <v>8</v>
      </c>
      <c r="B499" t="s">
        <v>441</v>
      </c>
      <c r="C499" t="s">
        <v>409</v>
      </c>
      <c r="D499" t="s">
        <v>15</v>
      </c>
      <c r="E499" t="s">
        <v>402</v>
      </c>
      <c r="F499" t="str">
        <f>VLOOKUP(E499,'Table correspondance'!H$2:I$401,2)</f>
        <v>Chemise</v>
      </c>
      <c r="G499" s="14">
        <f>VLOOKUP(E499,'Table correspondance'!H$2:L$401,5)</f>
        <v>43009</v>
      </c>
      <c r="H499" s="12">
        <v>4563.42</v>
      </c>
      <c r="I499" t="str">
        <f>IF(C499="CAT_Haut","20%","19%")</f>
        <v>20%</v>
      </c>
      <c r="J499">
        <f t="shared" si="7"/>
        <v>5476.1040000000003</v>
      </c>
    </row>
    <row r="500" spans="1:10" x14ac:dyDescent="0.25">
      <c r="A500" t="s">
        <v>8</v>
      </c>
      <c r="B500" t="s">
        <v>459</v>
      </c>
      <c r="C500" t="s">
        <v>410</v>
      </c>
      <c r="D500" t="s">
        <v>52</v>
      </c>
      <c r="E500" t="s">
        <v>74</v>
      </c>
      <c r="F500" t="str">
        <f>VLOOKUP(E500,'Table correspondance'!H$2:I$401,2)</f>
        <v>Culotte</v>
      </c>
      <c r="G500" s="14">
        <f>VLOOKUP(E500,'Table correspondance'!H$2:L$401,5)</f>
        <v>43344</v>
      </c>
      <c r="H500" s="12">
        <v>8172.98</v>
      </c>
      <c r="I500" t="str">
        <f>IF(C500="CAT_Haut","20%","19%")</f>
        <v>19%</v>
      </c>
      <c r="J500">
        <f t="shared" si="7"/>
        <v>9807.5759999999991</v>
      </c>
    </row>
    <row r="501" spans="1:10" x14ac:dyDescent="0.25">
      <c r="A501" t="s">
        <v>8</v>
      </c>
      <c r="B501" t="s">
        <v>459</v>
      </c>
      <c r="C501" t="s">
        <v>409</v>
      </c>
      <c r="D501" t="s">
        <v>15</v>
      </c>
      <c r="E501" t="s">
        <v>403</v>
      </c>
      <c r="F501" t="str">
        <f>VLOOKUP(E501,'Table correspondance'!H$2:I$401,2)</f>
        <v>Chemisier</v>
      </c>
      <c r="G501" s="14">
        <f>VLOOKUP(E501,'Table correspondance'!H$2:L$401,5)</f>
        <v>42979</v>
      </c>
      <c r="H501">
        <v>962.49</v>
      </c>
      <c r="I501" t="str">
        <f>IF(C501="CAT_Haut","20%","19%")</f>
        <v>20%</v>
      </c>
      <c r="J501">
        <f t="shared" si="7"/>
        <v>1154.9880000000001</v>
      </c>
    </row>
    <row r="502" spans="1:10" x14ac:dyDescent="0.25">
      <c r="A502" t="s">
        <v>8</v>
      </c>
      <c r="B502" t="s">
        <v>462</v>
      </c>
      <c r="C502" t="s">
        <v>410</v>
      </c>
      <c r="D502" t="s">
        <v>30</v>
      </c>
      <c r="E502" t="s">
        <v>7</v>
      </c>
      <c r="F502" t="str">
        <f>VLOOKUP(E502,'Table correspondance'!H$2:I$401,2)</f>
        <v>Pantalon</v>
      </c>
      <c r="G502" s="14">
        <f>VLOOKUP(E502,'Table correspondance'!H$2:L$401,5)</f>
        <v>43344</v>
      </c>
      <c r="H502" s="12">
        <v>7107.62</v>
      </c>
      <c r="I502" t="str">
        <f>IF(C502="CAT_Haut","20%","19%")</f>
        <v>19%</v>
      </c>
      <c r="J502">
        <f t="shared" si="7"/>
        <v>8529.1440000000002</v>
      </c>
    </row>
    <row r="503" spans="1:10" x14ac:dyDescent="0.25">
      <c r="A503" t="s">
        <v>8</v>
      </c>
      <c r="B503" t="s">
        <v>438</v>
      </c>
      <c r="C503" t="s">
        <v>409</v>
      </c>
      <c r="D503" t="s">
        <v>52</v>
      </c>
      <c r="E503" t="s">
        <v>371</v>
      </c>
      <c r="F503" t="str">
        <f>VLOOKUP(E503,'Table correspondance'!H$2:I$401,2)</f>
        <v>Chemise</v>
      </c>
      <c r="G503" s="14">
        <f>VLOOKUP(E503,'Table correspondance'!H$2:L$401,5)</f>
        <v>42826</v>
      </c>
      <c r="H503" s="12">
        <v>9730.25</v>
      </c>
      <c r="I503" t="str">
        <f>IF(C503="CAT_Haut","20%","19%")</f>
        <v>20%</v>
      </c>
      <c r="J503">
        <f t="shared" si="7"/>
        <v>11676.3</v>
      </c>
    </row>
    <row r="504" spans="1:10" x14ac:dyDescent="0.25">
      <c r="A504" t="s">
        <v>8</v>
      </c>
      <c r="B504" t="s">
        <v>435</v>
      </c>
      <c r="C504" t="s">
        <v>408</v>
      </c>
      <c r="D504" t="s">
        <v>20</v>
      </c>
      <c r="E504" t="s">
        <v>232</v>
      </c>
      <c r="F504" t="str">
        <f>VLOOKUP(E504,'Table correspondance'!H$2:I$401,2)</f>
        <v>Robe</v>
      </c>
      <c r="G504" s="14">
        <f>VLOOKUP(E504,'Table correspondance'!H$2:L$401,5)</f>
        <v>43009</v>
      </c>
      <c r="H504" s="12">
        <v>3439.43</v>
      </c>
      <c r="I504" t="str">
        <f>IF(C504="CAT_Haut","20%","19%")</f>
        <v>19%</v>
      </c>
      <c r="J504">
        <f t="shared" si="7"/>
        <v>4127.3159999999998</v>
      </c>
    </row>
    <row r="505" spans="1:10" x14ac:dyDescent="0.25">
      <c r="A505" t="s">
        <v>8</v>
      </c>
      <c r="B505" t="s">
        <v>430</v>
      </c>
      <c r="C505" t="s">
        <v>409</v>
      </c>
      <c r="D505" t="s">
        <v>42</v>
      </c>
      <c r="E505" t="s">
        <v>250</v>
      </c>
      <c r="F505" t="str">
        <f>VLOOKUP(E505,'Table correspondance'!H$2:I$401,2)</f>
        <v>Pull</v>
      </c>
      <c r="G505" s="14">
        <f>VLOOKUP(E505,'Table correspondance'!H$2:L$401,5)</f>
        <v>42948</v>
      </c>
      <c r="H505" s="12">
        <v>7666.45</v>
      </c>
      <c r="I505" t="str">
        <f>IF(C505="CAT_Haut","20%","19%")</f>
        <v>20%</v>
      </c>
      <c r="J505">
        <f t="shared" si="7"/>
        <v>9199.74</v>
      </c>
    </row>
    <row r="506" spans="1:10" x14ac:dyDescent="0.25">
      <c r="A506" t="s">
        <v>8</v>
      </c>
      <c r="B506" t="s">
        <v>430</v>
      </c>
      <c r="C506" t="s">
        <v>409</v>
      </c>
      <c r="D506" t="s">
        <v>20</v>
      </c>
      <c r="E506" t="s">
        <v>123</v>
      </c>
      <c r="F506" t="str">
        <f>VLOOKUP(E506,'Table correspondance'!H$2:I$401,2)</f>
        <v>Débardeur</v>
      </c>
      <c r="G506" s="14">
        <f>VLOOKUP(E506,'Table correspondance'!H$2:L$401,5)</f>
        <v>43282</v>
      </c>
      <c r="H506" s="12">
        <v>3827.26</v>
      </c>
      <c r="I506" t="str">
        <f>IF(C506="CAT_Haut","20%","19%")</f>
        <v>20%</v>
      </c>
      <c r="J506">
        <f t="shared" si="7"/>
        <v>4592.7120000000004</v>
      </c>
    </row>
    <row r="507" spans="1:10" x14ac:dyDescent="0.25">
      <c r="A507" t="s">
        <v>8</v>
      </c>
      <c r="B507" t="s">
        <v>443</v>
      </c>
      <c r="C507" t="s">
        <v>409</v>
      </c>
      <c r="D507" t="s">
        <v>48</v>
      </c>
      <c r="E507" t="s">
        <v>181</v>
      </c>
      <c r="F507" t="str">
        <f>VLOOKUP(E507,'Table correspondance'!H$2:I$401,2)</f>
        <v>Sweatshirt</v>
      </c>
      <c r="G507" s="14">
        <f>VLOOKUP(E507,'Table correspondance'!H$2:L$401,5)</f>
        <v>42767</v>
      </c>
      <c r="H507" s="12">
        <v>1641.48</v>
      </c>
      <c r="I507" t="str">
        <f>IF(C507="CAT_Haut","20%","19%")</f>
        <v>20%</v>
      </c>
      <c r="J507">
        <f t="shared" si="7"/>
        <v>1969.7759999999998</v>
      </c>
    </row>
    <row r="508" spans="1:10" x14ac:dyDescent="0.25">
      <c r="A508" t="s">
        <v>8</v>
      </c>
      <c r="B508" t="s">
        <v>441</v>
      </c>
      <c r="C508" t="s">
        <v>409</v>
      </c>
      <c r="D508" t="s">
        <v>42</v>
      </c>
      <c r="E508" t="s">
        <v>86</v>
      </c>
      <c r="F508" t="str">
        <f>VLOOKUP(E508,'Table correspondance'!H$2:I$401,2)</f>
        <v>T-shirt</v>
      </c>
      <c r="G508" s="14">
        <f>VLOOKUP(E508,'Table correspondance'!H$2:L$401,5)</f>
        <v>43132</v>
      </c>
      <c r="H508" s="12">
        <v>2572.4299999999998</v>
      </c>
      <c r="I508" t="str">
        <f>IF(C508="CAT_Haut","20%","19%")</f>
        <v>20%</v>
      </c>
      <c r="J508">
        <f t="shared" si="7"/>
        <v>3086.9159999999997</v>
      </c>
    </row>
    <row r="509" spans="1:10" x14ac:dyDescent="0.25">
      <c r="A509" t="s">
        <v>8</v>
      </c>
      <c r="B509" t="s">
        <v>447</v>
      </c>
      <c r="C509" t="s">
        <v>409</v>
      </c>
      <c r="D509" t="s">
        <v>27</v>
      </c>
      <c r="E509" t="s">
        <v>296</v>
      </c>
      <c r="F509" t="str">
        <f>VLOOKUP(E509,'Table correspondance'!H$2:I$401,2)</f>
        <v>Débardeur</v>
      </c>
      <c r="G509" s="14">
        <f>VLOOKUP(E509,'Table correspondance'!H$2:L$401,5)</f>
        <v>43282</v>
      </c>
      <c r="H509">
        <v>812.49</v>
      </c>
      <c r="I509" t="str">
        <f>IF(C509="CAT_Haut","20%","19%")</f>
        <v>20%</v>
      </c>
      <c r="J509">
        <f t="shared" si="7"/>
        <v>974.98799999999994</v>
      </c>
    </row>
    <row r="510" spans="1:10" x14ac:dyDescent="0.25">
      <c r="A510" t="s">
        <v>8</v>
      </c>
      <c r="B510" t="s">
        <v>451</v>
      </c>
      <c r="C510" t="s">
        <v>409</v>
      </c>
      <c r="D510" t="s">
        <v>20</v>
      </c>
      <c r="E510" t="s">
        <v>162</v>
      </c>
      <c r="F510" t="str">
        <f>VLOOKUP(E510,'Table correspondance'!H$2:I$401,2)</f>
        <v>Débardeur</v>
      </c>
      <c r="G510" s="14">
        <f>VLOOKUP(E510,'Table correspondance'!H$2:L$401,5)</f>
        <v>43374</v>
      </c>
      <c r="H510" s="12">
        <v>8399.57</v>
      </c>
      <c r="I510" t="str">
        <f>IF(C510="CAT_Haut","20%","19%")</f>
        <v>20%</v>
      </c>
      <c r="J510">
        <f t="shared" si="7"/>
        <v>10079.483999999999</v>
      </c>
    </row>
    <row r="511" spans="1:10" x14ac:dyDescent="0.25">
      <c r="A511" t="s">
        <v>8</v>
      </c>
      <c r="B511" t="s">
        <v>447</v>
      </c>
      <c r="C511" t="s">
        <v>410</v>
      </c>
      <c r="D511" t="s">
        <v>38</v>
      </c>
      <c r="E511" t="s">
        <v>286</v>
      </c>
      <c r="F511" t="str">
        <f>VLOOKUP(E511,'Table correspondance'!H$2:I$401,2)</f>
        <v>Pantacourt</v>
      </c>
      <c r="G511" s="14">
        <f>VLOOKUP(E511,'Table correspondance'!H$2:L$401,5)</f>
        <v>43405</v>
      </c>
      <c r="H511" s="12">
        <v>2592.3000000000002</v>
      </c>
      <c r="I511" t="str">
        <f>IF(C511="CAT_Haut","20%","19%")</f>
        <v>19%</v>
      </c>
      <c r="J511">
        <f t="shared" si="7"/>
        <v>3110.76</v>
      </c>
    </row>
    <row r="512" spans="1:10" x14ac:dyDescent="0.25">
      <c r="A512" t="s">
        <v>8</v>
      </c>
      <c r="B512" t="s">
        <v>430</v>
      </c>
      <c r="C512" t="s">
        <v>409</v>
      </c>
      <c r="D512" t="s">
        <v>73</v>
      </c>
      <c r="E512" t="s">
        <v>404</v>
      </c>
      <c r="F512" t="str">
        <f>VLOOKUP(E512,'Table correspondance'!H$2:I$401,2)</f>
        <v>Débardeur</v>
      </c>
      <c r="G512" s="14">
        <f>VLOOKUP(E512,'Table correspondance'!H$2:L$401,5)</f>
        <v>42795</v>
      </c>
      <c r="H512" s="12">
        <v>4162.4799999999996</v>
      </c>
      <c r="I512" t="str">
        <f>IF(C512="CAT_Haut","20%","19%")</f>
        <v>20%</v>
      </c>
      <c r="J512">
        <f t="shared" si="7"/>
        <v>4994.9759999999997</v>
      </c>
    </row>
    <row r="513" spans="1:10" x14ac:dyDescent="0.25">
      <c r="A513" t="s">
        <v>8</v>
      </c>
      <c r="B513" t="s">
        <v>443</v>
      </c>
      <c r="C513" t="s">
        <v>408</v>
      </c>
      <c r="D513" t="s">
        <v>38</v>
      </c>
      <c r="E513" t="s">
        <v>168</v>
      </c>
      <c r="F513" t="str">
        <f>VLOOKUP(E513,'Table correspondance'!H$2:I$401,2)</f>
        <v>Robe</v>
      </c>
      <c r="G513" s="14">
        <f>VLOOKUP(E513,'Table correspondance'!H$2:L$401,5)</f>
        <v>43070</v>
      </c>
      <c r="H513" s="12">
        <v>5468.77</v>
      </c>
      <c r="I513" t="str">
        <f>IF(C513="CAT_Haut","20%","19%")</f>
        <v>19%</v>
      </c>
      <c r="J513">
        <f t="shared" si="7"/>
        <v>6562.5240000000003</v>
      </c>
    </row>
    <row r="514" spans="1:10" x14ac:dyDescent="0.25">
      <c r="A514" t="s">
        <v>8</v>
      </c>
      <c r="B514" t="s">
        <v>455</v>
      </c>
      <c r="C514" t="s">
        <v>409</v>
      </c>
      <c r="D514" t="s">
        <v>11</v>
      </c>
      <c r="E514" t="s">
        <v>169</v>
      </c>
      <c r="F514" t="str">
        <f>VLOOKUP(E514,'Table correspondance'!H$2:I$401,2)</f>
        <v>Pull</v>
      </c>
      <c r="G514" s="14">
        <f>VLOOKUP(E514,'Table correspondance'!H$2:L$401,5)</f>
        <v>43070</v>
      </c>
      <c r="H514" s="12">
        <v>7261.64</v>
      </c>
      <c r="I514" t="str">
        <f>IF(C514="CAT_Haut","20%","19%")</f>
        <v>20%</v>
      </c>
      <c r="J514">
        <f t="shared" si="7"/>
        <v>8713.9680000000008</v>
      </c>
    </row>
    <row r="515" spans="1:10" x14ac:dyDescent="0.25">
      <c r="A515" t="s">
        <v>8</v>
      </c>
      <c r="B515" t="s">
        <v>462</v>
      </c>
      <c r="C515" t="s">
        <v>410</v>
      </c>
      <c r="D515" t="s">
        <v>15</v>
      </c>
      <c r="E515" t="s">
        <v>367</v>
      </c>
      <c r="F515" t="str">
        <f>VLOOKUP(E515,'Table correspondance'!H$2:I$401,2)</f>
        <v>Culotte</v>
      </c>
      <c r="G515" s="14">
        <f>VLOOKUP(E515,'Table correspondance'!H$2:L$401,5)</f>
        <v>43191</v>
      </c>
      <c r="H515" s="12">
        <v>8474.98</v>
      </c>
      <c r="I515" t="str">
        <f>IF(C515="CAT_Haut","20%","19%")</f>
        <v>19%</v>
      </c>
      <c r="J515">
        <f t="shared" ref="J515:J578" si="8">H515*(1+20%)</f>
        <v>10169.975999999999</v>
      </c>
    </row>
    <row r="516" spans="1:10" x14ac:dyDescent="0.25">
      <c r="A516" t="s">
        <v>8</v>
      </c>
      <c r="B516" t="s">
        <v>455</v>
      </c>
      <c r="C516" t="s">
        <v>409</v>
      </c>
      <c r="D516" t="s">
        <v>23</v>
      </c>
      <c r="E516" t="s">
        <v>250</v>
      </c>
      <c r="F516" t="str">
        <f>VLOOKUP(E516,'Table correspondance'!H$2:I$401,2)</f>
        <v>Pull</v>
      </c>
      <c r="G516" s="14">
        <f>VLOOKUP(E516,'Table correspondance'!H$2:L$401,5)</f>
        <v>42948</v>
      </c>
      <c r="H516" s="12">
        <v>3086.63</v>
      </c>
      <c r="I516" t="str">
        <f>IF(C516="CAT_Haut","20%","19%")</f>
        <v>20%</v>
      </c>
      <c r="J516">
        <f t="shared" si="8"/>
        <v>3703.9560000000001</v>
      </c>
    </row>
    <row r="517" spans="1:10" x14ac:dyDescent="0.25">
      <c r="A517" t="s">
        <v>8</v>
      </c>
      <c r="B517" t="s">
        <v>430</v>
      </c>
      <c r="C517" t="s">
        <v>409</v>
      </c>
      <c r="D517" t="s">
        <v>48</v>
      </c>
      <c r="E517" t="s">
        <v>216</v>
      </c>
      <c r="F517" t="str">
        <f>VLOOKUP(E517,'Table correspondance'!H$2:I$401,2)</f>
        <v>Chemise</v>
      </c>
      <c r="G517" s="14">
        <f>VLOOKUP(E517,'Table correspondance'!H$2:L$401,5)</f>
        <v>43040</v>
      </c>
      <c r="H517" s="12">
        <v>3192.15</v>
      </c>
      <c r="I517" t="str">
        <f>IF(C517="CAT_Haut","20%","19%")</f>
        <v>20%</v>
      </c>
      <c r="J517">
        <f t="shared" si="8"/>
        <v>3830.58</v>
      </c>
    </row>
    <row r="518" spans="1:10" x14ac:dyDescent="0.25">
      <c r="A518" t="s">
        <v>8</v>
      </c>
      <c r="B518" t="s">
        <v>451</v>
      </c>
      <c r="C518" t="s">
        <v>409</v>
      </c>
      <c r="D518" t="s">
        <v>63</v>
      </c>
      <c r="E518" t="s">
        <v>231</v>
      </c>
      <c r="F518" t="str">
        <f>VLOOKUP(E518,'Table correspondance'!H$2:I$401,2)</f>
        <v>Soutien gorge</v>
      </c>
      <c r="G518" s="14">
        <f>VLOOKUP(E518,'Table correspondance'!H$2:L$401,5)</f>
        <v>43252</v>
      </c>
      <c r="H518" s="12">
        <v>7967.33</v>
      </c>
      <c r="I518" t="str">
        <f>IF(C518="CAT_Haut","20%","19%")</f>
        <v>20%</v>
      </c>
      <c r="J518">
        <f t="shared" si="8"/>
        <v>9560.7960000000003</v>
      </c>
    </row>
    <row r="519" spans="1:10" x14ac:dyDescent="0.25">
      <c r="A519" t="s">
        <v>8</v>
      </c>
      <c r="B519" t="s">
        <v>435</v>
      </c>
      <c r="C519" t="s">
        <v>409</v>
      </c>
      <c r="D519" t="s">
        <v>40</v>
      </c>
      <c r="E519" t="s">
        <v>393</v>
      </c>
      <c r="F519" t="str">
        <f>VLOOKUP(E519,'Table correspondance'!H$2:I$401,2)</f>
        <v>Sweatshirt</v>
      </c>
      <c r="G519" s="14">
        <f>VLOOKUP(E519,'Table correspondance'!H$2:L$401,5)</f>
        <v>43405</v>
      </c>
      <c r="H519" s="12">
        <v>3610.92</v>
      </c>
      <c r="I519" t="str">
        <f>IF(C519="CAT_Haut","20%","19%")</f>
        <v>20%</v>
      </c>
      <c r="J519">
        <f t="shared" si="8"/>
        <v>4333.1040000000003</v>
      </c>
    </row>
    <row r="520" spans="1:10" x14ac:dyDescent="0.25">
      <c r="A520" t="s">
        <v>8</v>
      </c>
      <c r="B520" t="s">
        <v>438</v>
      </c>
      <c r="C520" t="s">
        <v>409</v>
      </c>
      <c r="D520" t="s">
        <v>52</v>
      </c>
      <c r="E520" t="s">
        <v>108</v>
      </c>
      <c r="F520" t="str">
        <f>VLOOKUP(E520,'Table correspondance'!H$2:I$401,2)</f>
        <v>Chemisier</v>
      </c>
      <c r="G520" s="14">
        <f>VLOOKUP(E520,'Table correspondance'!H$2:L$401,5)</f>
        <v>42979</v>
      </c>
      <c r="H520" s="12">
        <v>6034.76</v>
      </c>
      <c r="I520" t="str">
        <f>IF(C520="CAT_Haut","20%","19%")</f>
        <v>20%</v>
      </c>
      <c r="J520">
        <f t="shared" si="8"/>
        <v>7241.7120000000004</v>
      </c>
    </row>
    <row r="521" spans="1:10" x14ac:dyDescent="0.25">
      <c r="A521" t="s">
        <v>8</v>
      </c>
      <c r="B521" t="s">
        <v>459</v>
      </c>
      <c r="C521" t="s">
        <v>408</v>
      </c>
      <c r="D521" t="s">
        <v>25</v>
      </c>
      <c r="E521" t="s">
        <v>369</v>
      </c>
      <c r="F521" t="str">
        <f>VLOOKUP(E521,'Table correspondance'!H$2:I$401,2)</f>
        <v>Robe</v>
      </c>
      <c r="G521" s="14">
        <f>VLOOKUP(E521,'Table correspondance'!H$2:L$401,5)</f>
        <v>43009</v>
      </c>
      <c r="H521" s="12">
        <v>5891.23</v>
      </c>
      <c r="I521" t="str">
        <f>IF(C521="CAT_Haut","20%","19%")</f>
        <v>19%</v>
      </c>
      <c r="J521">
        <f t="shared" si="8"/>
        <v>7069.4759999999997</v>
      </c>
    </row>
    <row r="522" spans="1:10" x14ac:dyDescent="0.25">
      <c r="A522" t="s">
        <v>8</v>
      </c>
      <c r="B522" t="s">
        <v>422</v>
      </c>
      <c r="C522" t="s">
        <v>408</v>
      </c>
      <c r="D522" t="s">
        <v>23</v>
      </c>
      <c r="E522" t="s">
        <v>373</v>
      </c>
      <c r="F522" t="str">
        <f>VLOOKUP(E522,'Table correspondance'!H$2:I$401,2)</f>
        <v>Robe</v>
      </c>
      <c r="G522" s="14">
        <f>VLOOKUP(E522,'Table correspondance'!H$2:L$401,5)</f>
        <v>43009</v>
      </c>
      <c r="H522" s="12">
        <v>2143.48</v>
      </c>
      <c r="I522" t="str">
        <f>IF(C522="CAT_Haut","20%","19%")</f>
        <v>19%</v>
      </c>
      <c r="J522">
        <f t="shared" si="8"/>
        <v>2572.1759999999999</v>
      </c>
    </row>
    <row r="523" spans="1:10" x14ac:dyDescent="0.25">
      <c r="A523" t="s">
        <v>8</v>
      </c>
      <c r="B523" t="s">
        <v>451</v>
      </c>
      <c r="C523" t="s">
        <v>410</v>
      </c>
      <c r="D523" t="s">
        <v>4</v>
      </c>
      <c r="E523" t="s">
        <v>258</v>
      </c>
      <c r="F523" t="str">
        <f>VLOOKUP(E523,'Table correspondance'!H$2:I$401,2)</f>
        <v>Chaussette</v>
      </c>
      <c r="G523" s="14">
        <f>VLOOKUP(E523,'Table correspondance'!H$2:L$401,5)</f>
        <v>43313</v>
      </c>
      <c r="H523">
        <v>76.290000000000006</v>
      </c>
      <c r="I523" t="str">
        <f>IF(C523="CAT_Haut","20%","19%")</f>
        <v>19%</v>
      </c>
      <c r="J523">
        <f t="shared" si="8"/>
        <v>91.548000000000002</v>
      </c>
    </row>
    <row r="524" spans="1:10" x14ac:dyDescent="0.25">
      <c r="A524" t="s">
        <v>8</v>
      </c>
      <c r="B524" t="s">
        <v>441</v>
      </c>
      <c r="C524" t="s">
        <v>409</v>
      </c>
      <c r="D524" t="s">
        <v>9</v>
      </c>
      <c r="E524" t="s">
        <v>350</v>
      </c>
      <c r="F524" t="str">
        <f>VLOOKUP(E524,'Table correspondance'!H$2:I$401,2)</f>
        <v>Sweatshirt</v>
      </c>
      <c r="G524" s="14">
        <f>VLOOKUP(E524,'Table correspondance'!H$2:L$401,5)</f>
        <v>43374</v>
      </c>
      <c r="H524" s="12">
        <v>3944.75</v>
      </c>
      <c r="I524" t="str">
        <f>IF(C524="CAT_Haut","20%","19%")</f>
        <v>20%</v>
      </c>
      <c r="J524">
        <f t="shared" si="8"/>
        <v>4733.7</v>
      </c>
    </row>
    <row r="525" spans="1:10" x14ac:dyDescent="0.25">
      <c r="A525" t="s">
        <v>8</v>
      </c>
      <c r="B525" t="s">
        <v>438</v>
      </c>
      <c r="C525" t="s">
        <v>408</v>
      </c>
      <c r="D525" t="s">
        <v>52</v>
      </c>
      <c r="E525" t="s">
        <v>51</v>
      </c>
      <c r="F525" t="str">
        <f>VLOOKUP(E525,'Table correspondance'!H$2:I$401,2)</f>
        <v>Robe</v>
      </c>
      <c r="G525" s="14">
        <f>VLOOKUP(E525,'Table correspondance'!H$2:L$401,5)</f>
        <v>43101</v>
      </c>
      <c r="H525" s="12">
        <v>9795.7999999999993</v>
      </c>
      <c r="I525" t="str">
        <f>IF(C525="CAT_Haut","20%","19%")</f>
        <v>19%</v>
      </c>
      <c r="J525">
        <f t="shared" si="8"/>
        <v>11754.96</v>
      </c>
    </row>
    <row r="526" spans="1:10" x14ac:dyDescent="0.25">
      <c r="A526" t="s">
        <v>8</v>
      </c>
      <c r="B526" t="s">
        <v>459</v>
      </c>
      <c r="C526" t="s">
        <v>410</v>
      </c>
      <c r="D526" t="s">
        <v>9</v>
      </c>
      <c r="E526" t="s">
        <v>405</v>
      </c>
      <c r="F526" t="str">
        <f>VLOOKUP(E526,'Table correspondance'!H$2:I$401,2)</f>
        <v>Chaussette</v>
      </c>
      <c r="G526" s="14">
        <f>VLOOKUP(E526,'Table correspondance'!H$2:L$401,5)</f>
        <v>43313</v>
      </c>
      <c r="H526" s="12">
        <v>8817.43</v>
      </c>
      <c r="I526" t="str">
        <f>IF(C526="CAT_Haut","20%","19%")</f>
        <v>19%</v>
      </c>
      <c r="J526">
        <f t="shared" si="8"/>
        <v>10580.915999999999</v>
      </c>
    </row>
    <row r="527" spans="1:10" x14ac:dyDescent="0.25">
      <c r="A527" t="s">
        <v>8</v>
      </c>
      <c r="B527" t="s">
        <v>435</v>
      </c>
      <c r="C527" t="s">
        <v>410</v>
      </c>
      <c r="D527" t="s">
        <v>52</v>
      </c>
      <c r="E527" t="s">
        <v>286</v>
      </c>
      <c r="F527" t="str">
        <f>VLOOKUP(E527,'Table correspondance'!H$2:I$401,2)</f>
        <v>Pantacourt</v>
      </c>
      <c r="G527" s="14">
        <f>VLOOKUP(E527,'Table correspondance'!H$2:L$401,5)</f>
        <v>43405</v>
      </c>
      <c r="H527" s="12">
        <v>5597.22</v>
      </c>
      <c r="I527" t="str">
        <f>IF(C527="CAT_Haut","20%","19%")</f>
        <v>19%</v>
      </c>
      <c r="J527">
        <f t="shared" si="8"/>
        <v>6716.6639999999998</v>
      </c>
    </row>
    <row r="528" spans="1:10" x14ac:dyDescent="0.25">
      <c r="A528" t="s">
        <v>8</v>
      </c>
      <c r="B528" t="s">
        <v>462</v>
      </c>
      <c r="C528" t="s">
        <v>410</v>
      </c>
      <c r="D528" t="s">
        <v>23</v>
      </c>
      <c r="E528" t="s">
        <v>166</v>
      </c>
      <c r="F528" t="str">
        <f>VLOOKUP(E528,'Table correspondance'!H$2:I$401,2)</f>
        <v>Culotte</v>
      </c>
      <c r="G528" s="14">
        <f>VLOOKUP(E528,'Table correspondance'!H$2:L$401,5)</f>
        <v>43252</v>
      </c>
      <c r="H528" s="12">
        <v>4506.17</v>
      </c>
      <c r="I528" t="str">
        <f>IF(C528="CAT_Haut","20%","19%")</f>
        <v>19%</v>
      </c>
      <c r="J528">
        <f t="shared" si="8"/>
        <v>5407.4039999999995</v>
      </c>
    </row>
    <row r="529" spans="1:10" x14ac:dyDescent="0.25">
      <c r="A529" t="s">
        <v>8</v>
      </c>
      <c r="B529" t="s">
        <v>447</v>
      </c>
      <c r="C529" t="s">
        <v>410</v>
      </c>
      <c r="D529" t="s">
        <v>65</v>
      </c>
      <c r="E529" t="s">
        <v>280</v>
      </c>
      <c r="F529" t="str">
        <f>VLOOKUP(E529,'Table correspondance'!H$2:I$401,2)</f>
        <v>Culotte</v>
      </c>
      <c r="G529" s="14">
        <f>VLOOKUP(E529,'Table correspondance'!H$2:L$401,5)</f>
        <v>43070</v>
      </c>
      <c r="H529" s="12">
        <v>5910.21</v>
      </c>
      <c r="I529" t="str">
        <f>IF(C529="CAT_Haut","20%","19%")</f>
        <v>19%</v>
      </c>
      <c r="J529">
        <f t="shared" si="8"/>
        <v>7092.2519999999995</v>
      </c>
    </row>
    <row r="530" spans="1:10" x14ac:dyDescent="0.25">
      <c r="A530" t="s">
        <v>8</v>
      </c>
      <c r="B530" t="s">
        <v>443</v>
      </c>
      <c r="C530" t="s">
        <v>409</v>
      </c>
      <c r="D530" t="s">
        <v>6</v>
      </c>
      <c r="E530" t="s">
        <v>215</v>
      </c>
      <c r="F530" t="str">
        <f>VLOOKUP(E530,'Table correspondance'!H$2:I$401,2)</f>
        <v>Sweatshirt</v>
      </c>
      <c r="G530" s="14">
        <f>VLOOKUP(E530,'Table correspondance'!H$2:L$401,5)</f>
        <v>43374</v>
      </c>
      <c r="H530" s="12">
        <v>9417.36</v>
      </c>
      <c r="I530" t="str">
        <f>IF(C530="CAT_Haut","20%","19%")</f>
        <v>20%</v>
      </c>
      <c r="J530">
        <f t="shared" si="8"/>
        <v>11300.832</v>
      </c>
    </row>
    <row r="531" spans="1:10" x14ac:dyDescent="0.25">
      <c r="A531" t="s">
        <v>8</v>
      </c>
      <c r="B531" t="s">
        <v>422</v>
      </c>
      <c r="C531" t="s">
        <v>409</v>
      </c>
      <c r="D531" t="s">
        <v>75</v>
      </c>
      <c r="E531" t="s">
        <v>169</v>
      </c>
      <c r="F531" t="str">
        <f>VLOOKUP(E531,'Table correspondance'!H$2:I$401,2)</f>
        <v>Pull</v>
      </c>
      <c r="G531" s="14">
        <f>VLOOKUP(E531,'Table correspondance'!H$2:L$401,5)</f>
        <v>43070</v>
      </c>
      <c r="H531">
        <v>308.66000000000003</v>
      </c>
      <c r="I531" t="str">
        <f>IF(C531="CAT_Haut","20%","19%")</f>
        <v>20%</v>
      </c>
      <c r="J531">
        <f t="shared" si="8"/>
        <v>370.392</v>
      </c>
    </row>
    <row r="532" spans="1:10" x14ac:dyDescent="0.25">
      <c r="A532" t="s">
        <v>8</v>
      </c>
      <c r="B532" t="s">
        <v>455</v>
      </c>
      <c r="C532" t="s">
        <v>408</v>
      </c>
      <c r="D532" t="s">
        <v>25</v>
      </c>
      <c r="E532" t="s">
        <v>344</v>
      </c>
      <c r="F532" t="str">
        <f>VLOOKUP(E532,'Table correspondance'!H$2:I$401,2)</f>
        <v>Robe</v>
      </c>
      <c r="G532" s="14">
        <f>VLOOKUP(E532,'Table correspondance'!H$2:L$401,5)</f>
        <v>43132</v>
      </c>
      <c r="H532" s="12">
        <v>3891.66</v>
      </c>
      <c r="I532" t="str">
        <f>IF(C532="CAT_Haut","20%","19%")</f>
        <v>19%</v>
      </c>
      <c r="J532">
        <f t="shared" si="8"/>
        <v>4669.9919999999993</v>
      </c>
    </row>
    <row r="533" spans="1:10" x14ac:dyDescent="0.25">
      <c r="A533" t="s">
        <v>8</v>
      </c>
      <c r="B533" t="s">
        <v>430</v>
      </c>
      <c r="C533" t="s">
        <v>410</v>
      </c>
      <c r="D533" t="s">
        <v>25</v>
      </c>
      <c r="E533" t="s">
        <v>249</v>
      </c>
      <c r="F533" t="str">
        <f>VLOOKUP(E533,'Table correspondance'!H$2:I$401,2)</f>
        <v>Collant</v>
      </c>
      <c r="G533" s="14">
        <f>VLOOKUP(E533,'Table correspondance'!H$2:L$401,5)</f>
        <v>43132</v>
      </c>
      <c r="H533" s="12">
        <v>5000.59</v>
      </c>
      <c r="I533" t="str">
        <f>IF(C533="CAT_Haut","20%","19%")</f>
        <v>19%</v>
      </c>
      <c r="J533">
        <f t="shared" si="8"/>
        <v>6000.7079999999996</v>
      </c>
    </row>
    <row r="534" spans="1:10" x14ac:dyDescent="0.25">
      <c r="A534" t="s">
        <v>8</v>
      </c>
      <c r="B534" t="s">
        <v>447</v>
      </c>
      <c r="C534" t="s">
        <v>410</v>
      </c>
      <c r="D534" t="s">
        <v>56</v>
      </c>
      <c r="E534" t="s">
        <v>64</v>
      </c>
      <c r="F534" t="str">
        <f>VLOOKUP(E534,'Table correspondance'!H$2:I$401,2)</f>
        <v>Culotte</v>
      </c>
      <c r="G534" s="14">
        <f>VLOOKUP(E534,'Table correspondance'!H$2:L$401,5)</f>
        <v>42826</v>
      </c>
      <c r="H534" s="12">
        <v>5887.24</v>
      </c>
      <c r="I534" t="str">
        <f>IF(C534="CAT_Haut","20%","19%")</f>
        <v>19%</v>
      </c>
      <c r="J534">
        <f t="shared" si="8"/>
        <v>7064.6879999999992</v>
      </c>
    </row>
    <row r="535" spans="1:10" x14ac:dyDescent="0.25">
      <c r="A535" t="s">
        <v>8</v>
      </c>
      <c r="B535" t="s">
        <v>438</v>
      </c>
      <c r="C535" t="s">
        <v>408</v>
      </c>
      <c r="D535" t="s">
        <v>13</v>
      </c>
      <c r="E535" t="s">
        <v>269</v>
      </c>
      <c r="F535" t="str">
        <f>VLOOKUP(E535,'Table correspondance'!H$2:I$401,2)</f>
        <v>Robe</v>
      </c>
      <c r="G535" s="14">
        <f>VLOOKUP(E535,'Table correspondance'!H$2:L$401,5)</f>
        <v>43040</v>
      </c>
      <c r="H535" s="12">
        <v>2572.2800000000002</v>
      </c>
      <c r="I535" t="str">
        <f>IF(C535="CAT_Haut","20%","19%")</f>
        <v>19%</v>
      </c>
      <c r="J535">
        <f t="shared" si="8"/>
        <v>3086.7360000000003</v>
      </c>
    </row>
    <row r="536" spans="1:10" x14ac:dyDescent="0.25">
      <c r="A536" t="s">
        <v>8</v>
      </c>
      <c r="B536" t="s">
        <v>462</v>
      </c>
      <c r="C536" t="s">
        <v>410</v>
      </c>
      <c r="D536" t="s">
        <v>27</v>
      </c>
      <c r="E536" t="s">
        <v>199</v>
      </c>
      <c r="F536" t="str">
        <f>VLOOKUP(E536,'Table correspondance'!H$2:I$401,2)</f>
        <v>Collant</v>
      </c>
      <c r="G536" s="14">
        <f>VLOOKUP(E536,'Table correspondance'!H$2:L$401,5)</f>
        <v>42887</v>
      </c>
      <c r="H536" s="12">
        <v>9744.2800000000007</v>
      </c>
      <c r="I536" t="str">
        <f>IF(C536="CAT_Haut","20%","19%")</f>
        <v>19%</v>
      </c>
      <c r="J536">
        <f t="shared" si="8"/>
        <v>11693.136</v>
      </c>
    </row>
    <row r="537" spans="1:10" x14ac:dyDescent="0.25">
      <c r="A537" t="s">
        <v>8</v>
      </c>
      <c r="B537" t="s">
        <v>451</v>
      </c>
      <c r="C537" t="s">
        <v>410</v>
      </c>
      <c r="D537" t="s">
        <v>20</v>
      </c>
      <c r="E537" t="s">
        <v>166</v>
      </c>
      <c r="F537" t="str">
        <f>VLOOKUP(E537,'Table correspondance'!H$2:I$401,2)</f>
        <v>Culotte</v>
      </c>
      <c r="G537" s="14">
        <f>VLOOKUP(E537,'Table correspondance'!H$2:L$401,5)</f>
        <v>43252</v>
      </c>
      <c r="H537" s="12">
        <v>8329.52</v>
      </c>
      <c r="I537" t="str">
        <f>IF(C537="CAT_Haut","20%","19%")</f>
        <v>19%</v>
      </c>
      <c r="J537">
        <f t="shared" si="8"/>
        <v>9995.4240000000009</v>
      </c>
    </row>
    <row r="538" spans="1:10" x14ac:dyDescent="0.25">
      <c r="A538" t="s">
        <v>8</v>
      </c>
      <c r="B538" t="s">
        <v>435</v>
      </c>
      <c r="C538" t="s">
        <v>409</v>
      </c>
      <c r="D538" t="s">
        <v>65</v>
      </c>
      <c r="E538" t="s">
        <v>248</v>
      </c>
      <c r="F538" t="str">
        <f>VLOOKUP(E538,'Table correspondance'!H$2:I$401,2)</f>
        <v>T-shirt</v>
      </c>
      <c r="G538" s="14">
        <f>VLOOKUP(E538,'Table correspondance'!H$2:L$401,5)</f>
        <v>43009</v>
      </c>
      <c r="H538" s="12">
        <v>6358.98</v>
      </c>
      <c r="I538" t="str">
        <f>IF(C538="CAT_Haut","20%","19%")</f>
        <v>20%</v>
      </c>
      <c r="J538">
        <f t="shared" si="8"/>
        <v>7630.7759999999989</v>
      </c>
    </row>
    <row r="539" spans="1:10" x14ac:dyDescent="0.25">
      <c r="A539" t="s">
        <v>8</v>
      </c>
      <c r="B539" t="s">
        <v>422</v>
      </c>
      <c r="C539" t="s">
        <v>410</v>
      </c>
      <c r="D539" t="s">
        <v>65</v>
      </c>
      <c r="E539" t="s">
        <v>186</v>
      </c>
      <c r="F539" t="str">
        <f>VLOOKUP(E539,'Table correspondance'!H$2:I$401,2)</f>
        <v>Culotte</v>
      </c>
      <c r="G539" s="14">
        <f>VLOOKUP(E539,'Table correspondance'!H$2:L$401,5)</f>
        <v>43221</v>
      </c>
      <c r="H539" s="12">
        <v>8484.59</v>
      </c>
      <c r="I539" t="str">
        <f>IF(C539="CAT_Haut","20%","19%")</f>
        <v>19%</v>
      </c>
      <c r="J539">
        <f t="shared" si="8"/>
        <v>10181.508</v>
      </c>
    </row>
    <row r="540" spans="1:10" x14ac:dyDescent="0.25">
      <c r="A540" t="s">
        <v>8</v>
      </c>
      <c r="B540" t="s">
        <v>443</v>
      </c>
      <c r="C540" t="s">
        <v>409</v>
      </c>
      <c r="D540" t="s">
        <v>42</v>
      </c>
      <c r="E540" t="s">
        <v>96</v>
      </c>
      <c r="F540" t="str">
        <f>VLOOKUP(E540,'Table correspondance'!H$2:I$401,2)</f>
        <v>Soutien gorge</v>
      </c>
      <c r="G540" s="14">
        <f>VLOOKUP(E540,'Table correspondance'!H$2:L$401,5)</f>
        <v>43009</v>
      </c>
      <c r="H540" s="12">
        <v>9058.26</v>
      </c>
      <c r="I540" t="str">
        <f>IF(C540="CAT_Haut","20%","19%")</f>
        <v>20%</v>
      </c>
      <c r="J540">
        <f t="shared" si="8"/>
        <v>10869.912</v>
      </c>
    </row>
    <row r="541" spans="1:10" x14ac:dyDescent="0.25">
      <c r="A541" t="s">
        <v>8</v>
      </c>
      <c r="B541" t="s">
        <v>447</v>
      </c>
      <c r="C541" t="s">
        <v>410</v>
      </c>
      <c r="D541" t="s">
        <v>75</v>
      </c>
      <c r="E541" t="s">
        <v>394</v>
      </c>
      <c r="F541" t="str">
        <f>VLOOKUP(E541,'Table correspondance'!H$2:I$401,2)</f>
        <v>Pantalon</v>
      </c>
      <c r="G541" s="14">
        <f>VLOOKUP(E541,'Table correspondance'!H$2:L$401,5)</f>
        <v>42736</v>
      </c>
      <c r="H541" s="12">
        <v>9226.43</v>
      </c>
      <c r="I541" t="str">
        <f>IF(C541="CAT_Haut","20%","19%")</f>
        <v>19%</v>
      </c>
      <c r="J541">
        <f t="shared" si="8"/>
        <v>11071.716</v>
      </c>
    </row>
    <row r="542" spans="1:10" x14ac:dyDescent="0.25">
      <c r="A542" t="s">
        <v>8</v>
      </c>
      <c r="B542" t="s">
        <v>422</v>
      </c>
      <c r="C542" t="s">
        <v>409</v>
      </c>
      <c r="D542" t="s">
        <v>23</v>
      </c>
      <c r="E542" t="s">
        <v>37</v>
      </c>
      <c r="F542" t="str">
        <f>VLOOKUP(E542,'Table correspondance'!H$2:I$401,2)</f>
        <v>T-shirt</v>
      </c>
      <c r="G542" s="14">
        <f>VLOOKUP(E542,'Table correspondance'!H$2:L$401,5)</f>
        <v>43405</v>
      </c>
      <c r="H542" s="12">
        <v>9177.7999999999993</v>
      </c>
      <c r="I542" t="str">
        <f>IF(C542="CAT_Haut","20%","19%")</f>
        <v>20%</v>
      </c>
      <c r="J542">
        <f t="shared" si="8"/>
        <v>11013.359999999999</v>
      </c>
    </row>
    <row r="543" spans="1:10" x14ac:dyDescent="0.25">
      <c r="A543" t="s">
        <v>8</v>
      </c>
      <c r="B543" t="s">
        <v>462</v>
      </c>
      <c r="C543" t="s">
        <v>410</v>
      </c>
      <c r="D543" t="s">
        <v>13</v>
      </c>
      <c r="E543" t="s">
        <v>310</v>
      </c>
      <c r="F543" t="str">
        <f>VLOOKUP(E543,'Table correspondance'!H$2:I$401,2)</f>
        <v>Collant</v>
      </c>
      <c r="G543" s="14">
        <f>VLOOKUP(E543,'Table correspondance'!H$2:L$401,5)</f>
        <v>43070</v>
      </c>
      <c r="H543" s="12">
        <v>4263.2</v>
      </c>
      <c r="I543" t="str">
        <f>IF(C543="CAT_Haut","20%","19%")</f>
        <v>19%</v>
      </c>
      <c r="J543">
        <f t="shared" si="8"/>
        <v>5115.8399999999992</v>
      </c>
    </row>
    <row r="544" spans="1:10" x14ac:dyDescent="0.25">
      <c r="A544" t="s">
        <v>8</v>
      </c>
      <c r="B544" t="s">
        <v>441</v>
      </c>
      <c r="C544" t="s">
        <v>409</v>
      </c>
      <c r="D544" t="s">
        <v>73</v>
      </c>
      <c r="E544" t="s">
        <v>182</v>
      </c>
      <c r="F544" t="str">
        <f>VLOOKUP(E544,'Table correspondance'!H$2:I$401,2)</f>
        <v>Sweatshirt</v>
      </c>
      <c r="G544" s="14">
        <f>VLOOKUP(E544,'Table correspondance'!H$2:L$401,5)</f>
        <v>43070</v>
      </c>
      <c r="H544" s="12">
        <v>5006.5</v>
      </c>
      <c r="I544" t="str">
        <f>IF(C544="CAT_Haut","20%","19%")</f>
        <v>20%</v>
      </c>
      <c r="J544">
        <f t="shared" si="8"/>
        <v>6007.8</v>
      </c>
    </row>
    <row r="545" spans="1:10" x14ac:dyDescent="0.25">
      <c r="A545" t="s">
        <v>8</v>
      </c>
      <c r="B545" t="s">
        <v>422</v>
      </c>
      <c r="C545" t="s">
        <v>410</v>
      </c>
      <c r="D545" t="s">
        <v>40</v>
      </c>
      <c r="E545" t="s">
        <v>318</v>
      </c>
      <c r="F545" t="str">
        <f>VLOOKUP(E545,'Table correspondance'!H$2:I$401,2)</f>
        <v>Pantalon</v>
      </c>
      <c r="G545" s="14">
        <f>VLOOKUP(E545,'Table correspondance'!H$2:L$401,5)</f>
        <v>42979</v>
      </c>
      <c r="H545" s="12">
        <v>9303.14</v>
      </c>
      <c r="I545" t="str">
        <f>IF(C545="CAT_Haut","20%","19%")</f>
        <v>19%</v>
      </c>
      <c r="J545">
        <f t="shared" si="8"/>
        <v>11163.767999999998</v>
      </c>
    </row>
    <row r="546" spans="1:10" x14ac:dyDescent="0.25">
      <c r="A546" t="s">
        <v>8</v>
      </c>
      <c r="B546" t="s">
        <v>430</v>
      </c>
      <c r="C546" t="s">
        <v>409</v>
      </c>
      <c r="D546" t="s">
        <v>20</v>
      </c>
      <c r="E546" t="s">
        <v>308</v>
      </c>
      <c r="F546" t="str">
        <f>VLOOKUP(E546,'Table correspondance'!H$2:I$401,2)</f>
        <v>Débardeur</v>
      </c>
      <c r="G546" s="14">
        <f>VLOOKUP(E546,'Table correspondance'!H$2:L$401,5)</f>
        <v>43252</v>
      </c>
      <c r="H546" s="12">
        <v>8318.4699999999993</v>
      </c>
      <c r="I546" t="str">
        <f>IF(C546="CAT_Haut","20%","19%")</f>
        <v>20%</v>
      </c>
      <c r="J546">
        <f t="shared" si="8"/>
        <v>9982.1639999999989</v>
      </c>
    </row>
    <row r="547" spans="1:10" x14ac:dyDescent="0.25">
      <c r="A547" t="s">
        <v>8</v>
      </c>
      <c r="B547" t="s">
        <v>438</v>
      </c>
      <c r="C547" t="s">
        <v>408</v>
      </c>
      <c r="D547" t="s">
        <v>30</v>
      </c>
      <c r="E547" t="s">
        <v>173</v>
      </c>
      <c r="F547" t="str">
        <f>VLOOKUP(E547,'Table correspondance'!H$2:I$401,2)</f>
        <v>Robe</v>
      </c>
      <c r="G547" s="14">
        <f>VLOOKUP(E547,'Table correspondance'!H$2:L$401,5)</f>
        <v>42917</v>
      </c>
      <c r="H547" s="12">
        <v>5691.32</v>
      </c>
      <c r="I547" t="str">
        <f>IF(C547="CAT_Haut","20%","19%")</f>
        <v>19%</v>
      </c>
      <c r="J547">
        <f t="shared" si="8"/>
        <v>6829.5839999999998</v>
      </c>
    </row>
    <row r="548" spans="1:10" x14ac:dyDescent="0.25">
      <c r="A548" t="s">
        <v>8</v>
      </c>
      <c r="B548" t="s">
        <v>451</v>
      </c>
      <c r="C548" t="s">
        <v>409</v>
      </c>
      <c r="D548" t="s">
        <v>63</v>
      </c>
      <c r="E548" t="s">
        <v>265</v>
      </c>
      <c r="F548" t="str">
        <f>VLOOKUP(E548,'Table correspondance'!H$2:I$401,2)</f>
        <v>Soutien gorge</v>
      </c>
      <c r="G548" s="14">
        <f>VLOOKUP(E548,'Table correspondance'!H$2:L$401,5)</f>
        <v>42917</v>
      </c>
      <c r="H548" s="12">
        <v>3408.27</v>
      </c>
      <c r="I548" t="str">
        <f>IF(C548="CAT_Haut","20%","19%")</f>
        <v>20%</v>
      </c>
      <c r="J548">
        <f t="shared" si="8"/>
        <v>4089.924</v>
      </c>
    </row>
    <row r="549" spans="1:10" x14ac:dyDescent="0.25">
      <c r="A549" t="s">
        <v>8</v>
      </c>
      <c r="B549" t="s">
        <v>451</v>
      </c>
      <c r="C549" t="s">
        <v>408</v>
      </c>
      <c r="D549" t="s">
        <v>17</v>
      </c>
      <c r="E549" t="s">
        <v>240</v>
      </c>
      <c r="F549" t="str">
        <f>VLOOKUP(E549,'Table correspondance'!H$2:I$401,2)</f>
        <v>Robe</v>
      </c>
      <c r="G549" s="14">
        <f>VLOOKUP(E549,'Table correspondance'!H$2:L$401,5)</f>
        <v>43313</v>
      </c>
      <c r="H549" s="12">
        <v>9923.7199999999993</v>
      </c>
      <c r="I549" t="str">
        <f>IF(C549="CAT_Haut","20%","19%")</f>
        <v>19%</v>
      </c>
      <c r="J549">
        <f t="shared" si="8"/>
        <v>11908.463999999998</v>
      </c>
    </row>
    <row r="550" spans="1:10" x14ac:dyDescent="0.25">
      <c r="A550" t="s">
        <v>8</v>
      </c>
      <c r="B550" t="s">
        <v>441</v>
      </c>
      <c r="C550" t="s">
        <v>408</v>
      </c>
      <c r="D550" t="s">
        <v>15</v>
      </c>
      <c r="E550" t="s">
        <v>374</v>
      </c>
      <c r="F550" t="str">
        <f>VLOOKUP(E550,'Table correspondance'!H$2:I$401,2)</f>
        <v>Robe</v>
      </c>
      <c r="G550" s="14">
        <f>VLOOKUP(E550,'Table correspondance'!H$2:L$401,5)</f>
        <v>42856</v>
      </c>
      <c r="H550" s="12">
        <v>9191.65</v>
      </c>
      <c r="I550" t="str">
        <f>IF(C550="CAT_Haut","20%","19%")</f>
        <v>19%</v>
      </c>
      <c r="J550">
        <f t="shared" si="8"/>
        <v>11029.98</v>
      </c>
    </row>
    <row r="551" spans="1:10" x14ac:dyDescent="0.25">
      <c r="A551" t="s">
        <v>8</v>
      </c>
      <c r="B551" t="s">
        <v>441</v>
      </c>
      <c r="C551" t="s">
        <v>409</v>
      </c>
      <c r="D551" t="s">
        <v>42</v>
      </c>
      <c r="E551" t="s">
        <v>162</v>
      </c>
      <c r="F551" t="str">
        <f>VLOOKUP(E551,'Table correspondance'!H$2:I$401,2)</f>
        <v>Débardeur</v>
      </c>
      <c r="G551" s="14">
        <f>VLOOKUP(E551,'Table correspondance'!H$2:L$401,5)</f>
        <v>43374</v>
      </c>
      <c r="H551" s="12">
        <v>8049.62</v>
      </c>
      <c r="I551" t="str">
        <f>IF(C551="CAT_Haut","20%","19%")</f>
        <v>20%</v>
      </c>
      <c r="J551">
        <f t="shared" si="8"/>
        <v>9659.5439999999999</v>
      </c>
    </row>
    <row r="552" spans="1:10" x14ac:dyDescent="0.25">
      <c r="A552" t="s">
        <v>8</v>
      </c>
      <c r="B552" t="s">
        <v>430</v>
      </c>
      <c r="C552" t="s">
        <v>410</v>
      </c>
      <c r="D552" t="s">
        <v>11</v>
      </c>
      <c r="E552" t="s">
        <v>161</v>
      </c>
      <c r="F552" t="str">
        <f>VLOOKUP(E552,'Table correspondance'!H$2:I$401,2)</f>
        <v>Pantalon</v>
      </c>
      <c r="G552" s="14">
        <f>VLOOKUP(E552,'Table correspondance'!H$2:L$401,5)</f>
        <v>43344</v>
      </c>
      <c r="H552" s="12">
        <v>4819.37</v>
      </c>
      <c r="I552" t="str">
        <f>IF(C552="CAT_Haut","20%","19%")</f>
        <v>19%</v>
      </c>
      <c r="J552">
        <f t="shared" si="8"/>
        <v>5783.2439999999997</v>
      </c>
    </row>
    <row r="553" spans="1:10" x14ac:dyDescent="0.25">
      <c r="A553" t="s">
        <v>8</v>
      </c>
      <c r="B553" t="s">
        <v>451</v>
      </c>
      <c r="C553" t="s">
        <v>410</v>
      </c>
      <c r="D553" t="s">
        <v>63</v>
      </c>
      <c r="E553" t="s">
        <v>258</v>
      </c>
      <c r="F553" t="str">
        <f>VLOOKUP(E553,'Table correspondance'!H$2:I$401,2)</f>
        <v>Chaussette</v>
      </c>
      <c r="G553" s="14">
        <f>VLOOKUP(E553,'Table correspondance'!H$2:L$401,5)</f>
        <v>43313</v>
      </c>
      <c r="H553" s="12">
        <v>8999.43</v>
      </c>
      <c r="I553" t="str">
        <f>IF(C553="CAT_Haut","20%","19%")</f>
        <v>19%</v>
      </c>
      <c r="J553">
        <f t="shared" si="8"/>
        <v>10799.316000000001</v>
      </c>
    </row>
    <row r="554" spans="1:10" x14ac:dyDescent="0.25">
      <c r="A554" t="s">
        <v>8</v>
      </c>
      <c r="B554" t="s">
        <v>422</v>
      </c>
      <c r="C554" t="s">
        <v>409</v>
      </c>
      <c r="D554" t="s">
        <v>38</v>
      </c>
      <c r="E554" t="s">
        <v>371</v>
      </c>
      <c r="F554" t="str">
        <f>VLOOKUP(E554,'Table correspondance'!H$2:I$401,2)</f>
        <v>Chemise</v>
      </c>
      <c r="G554" s="14">
        <f>VLOOKUP(E554,'Table correspondance'!H$2:L$401,5)</f>
        <v>42826</v>
      </c>
      <c r="H554" s="12">
        <v>9650.68</v>
      </c>
      <c r="I554" t="str">
        <f>IF(C554="CAT_Haut","20%","19%")</f>
        <v>20%</v>
      </c>
      <c r="J554">
        <f t="shared" si="8"/>
        <v>11580.816000000001</v>
      </c>
    </row>
    <row r="555" spans="1:10" x14ac:dyDescent="0.25">
      <c r="A555" t="s">
        <v>8</v>
      </c>
      <c r="B555" t="s">
        <v>441</v>
      </c>
      <c r="C555" t="s">
        <v>410</v>
      </c>
      <c r="D555" t="s">
        <v>42</v>
      </c>
      <c r="E555" t="s">
        <v>121</v>
      </c>
      <c r="F555" t="str">
        <f>VLOOKUP(E555,'Table correspondance'!H$2:I$401,2)</f>
        <v>Pantalon</v>
      </c>
      <c r="G555" s="14">
        <f>VLOOKUP(E555,'Table correspondance'!H$2:L$401,5)</f>
        <v>43313</v>
      </c>
      <c r="H555" s="12">
        <v>8173.1</v>
      </c>
      <c r="I555" t="str">
        <f>IF(C555="CAT_Haut","20%","19%")</f>
        <v>19%</v>
      </c>
      <c r="J555">
        <f t="shared" si="8"/>
        <v>9807.7199999999993</v>
      </c>
    </row>
    <row r="556" spans="1:10" x14ac:dyDescent="0.25">
      <c r="A556" t="s">
        <v>8</v>
      </c>
      <c r="B556" t="s">
        <v>459</v>
      </c>
      <c r="C556" t="s">
        <v>410</v>
      </c>
      <c r="D556" t="s">
        <v>23</v>
      </c>
      <c r="E556" t="s">
        <v>275</v>
      </c>
      <c r="F556" t="str">
        <f>VLOOKUP(E556,'Table correspondance'!H$2:I$401,2)</f>
        <v>Pantalon</v>
      </c>
      <c r="G556" s="14">
        <f>VLOOKUP(E556,'Table correspondance'!H$2:L$401,5)</f>
        <v>43313</v>
      </c>
      <c r="H556" s="12">
        <v>1333.36</v>
      </c>
      <c r="I556" t="str">
        <f>IF(C556="CAT_Haut","20%","19%")</f>
        <v>19%</v>
      </c>
      <c r="J556">
        <f t="shared" si="8"/>
        <v>1600.0319999999999</v>
      </c>
    </row>
    <row r="557" spans="1:10" x14ac:dyDescent="0.25">
      <c r="A557" t="s">
        <v>8</v>
      </c>
      <c r="B557" t="s">
        <v>455</v>
      </c>
      <c r="C557" t="s">
        <v>409</v>
      </c>
      <c r="D557" t="s">
        <v>38</v>
      </c>
      <c r="E557" t="s">
        <v>31</v>
      </c>
      <c r="F557" t="str">
        <f>VLOOKUP(E557,'Table correspondance'!H$2:I$401,2)</f>
        <v>Soutien gorge</v>
      </c>
      <c r="G557" s="14">
        <f>VLOOKUP(E557,'Table correspondance'!H$2:L$401,5)</f>
        <v>42979</v>
      </c>
      <c r="H557" s="12">
        <v>5140.22</v>
      </c>
      <c r="I557" t="str">
        <f>IF(C557="CAT_Haut","20%","19%")</f>
        <v>20%</v>
      </c>
      <c r="J557">
        <f t="shared" si="8"/>
        <v>6168.2640000000001</v>
      </c>
    </row>
    <row r="558" spans="1:10" x14ac:dyDescent="0.25">
      <c r="A558" t="s">
        <v>8</v>
      </c>
      <c r="B558" t="s">
        <v>438</v>
      </c>
      <c r="C558" t="s">
        <v>410</v>
      </c>
      <c r="D558" t="s">
        <v>40</v>
      </c>
      <c r="E558" t="s">
        <v>109</v>
      </c>
      <c r="F558" t="str">
        <f>VLOOKUP(E558,'Table correspondance'!H$2:I$401,2)</f>
        <v>Pantalon</v>
      </c>
      <c r="G558" s="14">
        <f>VLOOKUP(E558,'Table correspondance'!H$2:L$401,5)</f>
        <v>42948</v>
      </c>
      <c r="H558" s="12">
        <v>4553.51</v>
      </c>
      <c r="I558" t="str">
        <f>IF(C558="CAT_Haut","20%","19%")</f>
        <v>19%</v>
      </c>
      <c r="J558">
        <f t="shared" si="8"/>
        <v>5464.2120000000004</v>
      </c>
    </row>
    <row r="559" spans="1:10" x14ac:dyDescent="0.25">
      <c r="A559" t="s">
        <v>8</v>
      </c>
      <c r="B559" t="s">
        <v>435</v>
      </c>
      <c r="C559" t="s">
        <v>409</v>
      </c>
      <c r="D559" t="s">
        <v>48</v>
      </c>
      <c r="E559" t="s">
        <v>101</v>
      </c>
      <c r="F559" t="str">
        <f>VLOOKUP(E559,'Table correspondance'!H$2:I$401,2)</f>
        <v>Sweatshirt</v>
      </c>
      <c r="G559" s="14">
        <f>VLOOKUP(E559,'Table correspondance'!H$2:L$401,5)</f>
        <v>42736</v>
      </c>
      <c r="H559" s="12">
        <v>7523.87</v>
      </c>
      <c r="I559" t="str">
        <f>IF(C559="CAT_Haut","20%","19%")</f>
        <v>20%</v>
      </c>
      <c r="J559">
        <f t="shared" si="8"/>
        <v>9028.6440000000002</v>
      </c>
    </row>
    <row r="560" spans="1:10" x14ac:dyDescent="0.25">
      <c r="A560" t="s">
        <v>8</v>
      </c>
      <c r="B560" t="s">
        <v>430</v>
      </c>
      <c r="C560" t="s">
        <v>408</v>
      </c>
      <c r="D560" t="s">
        <v>27</v>
      </c>
      <c r="E560" t="s">
        <v>313</v>
      </c>
      <c r="F560" t="str">
        <f>VLOOKUP(E560,'Table correspondance'!H$2:I$401,2)</f>
        <v>Pyjama</v>
      </c>
      <c r="G560" s="14">
        <f>VLOOKUP(E560,'Table correspondance'!H$2:L$401,5)</f>
        <v>43313</v>
      </c>
      <c r="H560" s="12">
        <v>3120.79</v>
      </c>
      <c r="I560" t="str">
        <f>IF(C560="CAT_Haut","20%","19%")</f>
        <v>19%</v>
      </c>
      <c r="J560">
        <f t="shared" si="8"/>
        <v>3744.9479999999999</v>
      </c>
    </row>
    <row r="561" spans="1:10" x14ac:dyDescent="0.25">
      <c r="A561" t="s">
        <v>8</v>
      </c>
      <c r="B561" t="s">
        <v>430</v>
      </c>
      <c r="C561" t="s">
        <v>410</v>
      </c>
      <c r="D561" t="s">
        <v>25</v>
      </c>
      <c r="E561" t="s">
        <v>343</v>
      </c>
      <c r="F561" t="str">
        <f>VLOOKUP(E561,'Table correspondance'!H$2:I$401,2)</f>
        <v>Pantalon</v>
      </c>
      <c r="G561" s="14">
        <f>VLOOKUP(E561,'Table correspondance'!H$2:L$401,5)</f>
        <v>42736</v>
      </c>
      <c r="H561" s="12">
        <v>9501.52</v>
      </c>
      <c r="I561" t="str">
        <f>IF(C561="CAT_Haut","20%","19%")</f>
        <v>19%</v>
      </c>
      <c r="J561">
        <f t="shared" si="8"/>
        <v>11401.824000000001</v>
      </c>
    </row>
    <row r="562" spans="1:10" x14ac:dyDescent="0.25">
      <c r="A562" t="s">
        <v>8</v>
      </c>
      <c r="B562" t="s">
        <v>438</v>
      </c>
      <c r="C562" t="s">
        <v>409</v>
      </c>
      <c r="D562" t="s">
        <v>65</v>
      </c>
      <c r="E562" t="s">
        <v>126</v>
      </c>
      <c r="F562" t="str">
        <f>VLOOKUP(E562,'Table correspondance'!H$2:I$401,2)</f>
        <v>Pull</v>
      </c>
      <c r="G562" s="14">
        <f>VLOOKUP(E562,'Table correspondance'!H$2:L$401,5)</f>
        <v>43374</v>
      </c>
      <c r="H562" s="12">
        <v>4385.6099999999997</v>
      </c>
      <c r="I562" t="str">
        <f>IF(C562="CAT_Haut","20%","19%")</f>
        <v>20%</v>
      </c>
      <c r="J562">
        <f t="shared" si="8"/>
        <v>5262.7319999999991</v>
      </c>
    </row>
    <row r="563" spans="1:10" x14ac:dyDescent="0.25">
      <c r="A563" t="s">
        <v>8</v>
      </c>
      <c r="B563" t="s">
        <v>451</v>
      </c>
      <c r="C563" t="s">
        <v>409</v>
      </c>
      <c r="D563" t="s">
        <v>52</v>
      </c>
      <c r="E563" t="s">
        <v>37</v>
      </c>
      <c r="F563" t="str">
        <f>VLOOKUP(E563,'Table correspondance'!H$2:I$401,2)</f>
        <v>T-shirt</v>
      </c>
      <c r="G563" s="14">
        <f>VLOOKUP(E563,'Table correspondance'!H$2:L$401,5)</f>
        <v>43405</v>
      </c>
      <c r="H563" s="12">
        <v>8974.92</v>
      </c>
      <c r="I563" t="str">
        <f>IF(C563="CAT_Haut","20%","19%")</f>
        <v>20%</v>
      </c>
      <c r="J563">
        <f t="shared" si="8"/>
        <v>10769.904</v>
      </c>
    </row>
    <row r="564" spans="1:10" x14ac:dyDescent="0.25">
      <c r="A564" t="s">
        <v>8</v>
      </c>
      <c r="B564" t="s">
        <v>462</v>
      </c>
      <c r="C564" t="s">
        <v>408</v>
      </c>
      <c r="D564" t="s">
        <v>44</v>
      </c>
      <c r="E564" t="s">
        <v>142</v>
      </c>
      <c r="F564" t="str">
        <f>VLOOKUP(E564,'Table correspondance'!H$2:I$401,2)</f>
        <v>Robe</v>
      </c>
      <c r="G564" s="14">
        <f>VLOOKUP(E564,'Table correspondance'!H$2:L$401,5)</f>
        <v>43282</v>
      </c>
      <c r="H564" s="12">
        <v>1447.74</v>
      </c>
      <c r="I564" t="str">
        <f>IF(C564="CAT_Haut","20%","19%")</f>
        <v>19%</v>
      </c>
      <c r="J564">
        <f t="shared" si="8"/>
        <v>1737.288</v>
      </c>
    </row>
    <row r="565" spans="1:10" x14ac:dyDescent="0.25">
      <c r="A565" t="s">
        <v>8</v>
      </c>
      <c r="B565" t="s">
        <v>422</v>
      </c>
      <c r="C565" t="s">
        <v>410</v>
      </c>
      <c r="D565" t="s">
        <v>17</v>
      </c>
      <c r="E565" t="s">
        <v>294</v>
      </c>
      <c r="F565" t="str">
        <f>VLOOKUP(E565,'Table correspondance'!H$2:I$401,2)</f>
        <v>Culotte</v>
      </c>
      <c r="G565" s="14">
        <f>VLOOKUP(E565,'Table correspondance'!H$2:L$401,5)</f>
        <v>42826</v>
      </c>
      <c r="H565" s="12">
        <v>5576.12</v>
      </c>
      <c r="I565" t="str">
        <f>IF(C565="CAT_Haut","20%","19%")</f>
        <v>19%</v>
      </c>
      <c r="J565">
        <f t="shared" si="8"/>
        <v>6691.3440000000001</v>
      </c>
    </row>
    <row r="566" spans="1:10" x14ac:dyDescent="0.25">
      <c r="A566" t="s">
        <v>8</v>
      </c>
      <c r="B566" t="s">
        <v>459</v>
      </c>
      <c r="C566" t="s">
        <v>410</v>
      </c>
      <c r="D566" t="s">
        <v>42</v>
      </c>
      <c r="E566" t="s">
        <v>362</v>
      </c>
      <c r="F566" t="str">
        <f>VLOOKUP(E566,'Table correspondance'!H$2:I$401,2)</f>
        <v>Pantacourt</v>
      </c>
      <c r="G566" s="14">
        <f>VLOOKUP(E566,'Table correspondance'!H$2:L$401,5)</f>
        <v>42917</v>
      </c>
      <c r="H566" s="12">
        <v>2259.48</v>
      </c>
      <c r="I566" t="str">
        <f>IF(C566="CAT_Haut","20%","19%")</f>
        <v>19%</v>
      </c>
      <c r="J566">
        <f t="shared" si="8"/>
        <v>2711.3759999999997</v>
      </c>
    </row>
    <row r="567" spans="1:10" x14ac:dyDescent="0.25">
      <c r="A567" t="s">
        <v>8</v>
      </c>
      <c r="B567" t="s">
        <v>451</v>
      </c>
      <c r="C567" t="s">
        <v>410</v>
      </c>
      <c r="D567" t="s">
        <v>73</v>
      </c>
      <c r="E567" t="s">
        <v>394</v>
      </c>
      <c r="F567" t="str">
        <f>VLOOKUP(E567,'Table correspondance'!H$2:I$401,2)</f>
        <v>Pantalon</v>
      </c>
      <c r="G567" s="14">
        <f>VLOOKUP(E567,'Table correspondance'!H$2:L$401,5)</f>
        <v>42736</v>
      </c>
      <c r="H567" s="12">
        <v>7330.93</v>
      </c>
      <c r="I567" t="str">
        <f>IF(C567="CAT_Haut","20%","19%")</f>
        <v>19%</v>
      </c>
      <c r="J567">
        <f t="shared" si="8"/>
        <v>8797.116</v>
      </c>
    </row>
    <row r="568" spans="1:10" x14ac:dyDescent="0.25">
      <c r="A568" t="s">
        <v>8</v>
      </c>
      <c r="B568" t="s">
        <v>443</v>
      </c>
      <c r="C568" t="s">
        <v>410</v>
      </c>
      <c r="D568" t="s">
        <v>30</v>
      </c>
      <c r="E568" t="s">
        <v>146</v>
      </c>
      <c r="F568" t="str">
        <f>VLOOKUP(E568,'Table correspondance'!H$2:I$401,2)</f>
        <v>Pantalon</v>
      </c>
      <c r="G568" s="14">
        <f>VLOOKUP(E568,'Table correspondance'!H$2:L$401,5)</f>
        <v>42887</v>
      </c>
      <c r="H568" s="12">
        <v>3154.1</v>
      </c>
      <c r="I568" t="str">
        <f>IF(C568="CAT_Haut","20%","19%")</f>
        <v>19%</v>
      </c>
      <c r="J568">
        <f t="shared" si="8"/>
        <v>3784.9199999999996</v>
      </c>
    </row>
    <row r="569" spans="1:10" x14ac:dyDescent="0.25">
      <c r="A569" t="s">
        <v>8</v>
      </c>
      <c r="B569" t="s">
        <v>441</v>
      </c>
      <c r="C569" t="s">
        <v>410</v>
      </c>
      <c r="D569" t="s">
        <v>40</v>
      </c>
      <c r="E569" t="s">
        <v>161</v>
      </c>
      <c r="F569" t="str">
        <f>VLOOKUP(E569,'Table correspondance'!H$2:I$401,2)</f>
        <v>Pantalon</v>
      </c>
      <c r="G569" s="14">
        <f>VLOOKUP(E569,'Table correspondance'!H$2:L$401,5)</f>
        <v>43344</v>
      </c>
      <c r="H569" s="12">
        <v>2829.47</v>
      </c>
      <c r="I569" t="str">
        <f>IF(C569="CAT_Haut","20%","19%")</f>
        <v>19%</v>
      </c>
      <c r="J569">
        <f t="shared" si="8"/>
        <v>3395.3639999999996</v>
      </c>
    </row>
    <row r="570" spans="1:10" x14ac:dyDescent="0.25">
      <c r="A570" t="s">
        <v>8</v>
      </c>
      <c r="B570" t="s">
        <v>443</v>
      </c>
      <c r="C570" t="s">
        <v>409</v>
      </c>
      <c r="D570" t="s">
        <v>40</v>
      </c>
      <c r="E570" t="s">
        <v>402</v>
      </c>
      <c r="F570" t="str">
        <f>VLOOKUP(E570,'Table correspondance'!H$2:I$401,2)</f>
        <v>Chemise</v>
      </c>
      <c r="G570" s="14">
        <f>VLOOKUP(E570,'Table correspondance'!H$2:L$401,5)</f>
        <v>43009</v>
      </c>
      <c r="H570" s="12">
        <v>9840.91</v>
      </c>
      <c r="I570" t="str">
        <f>IF(C570="CAT_Haut","20%","19%")</f>
        <v>20%</v>
      </c>
      <c r="J570">
        <f t="shared" si="8"/>
        <v>11809.091999999999</v>
      </c>
    </row>
    <row r="571" spans="1:10" x14ac:dyDescent="0.25">
      <c r="A571" t="s">
        <v>8</v>
      </c>
      <c r="B571" t="s">
        <v>459</v>
      </c>
      <c r="C571" t="s">
        <v>409</v>
      </c>
      <c r="D571" t="s">
        <v>20</v>
      </c>
      <c r="E571" t="s">
        <v>352</v>
      </c>
      <c r="F571" t="str">
        <f>VLOOKUP(E571,'Table correspondance'!H$2:I$401,2)</f>
        <v>Chemise</v>
      </c>
      <c r="G571" s="14">
        <f>VLOOKUP(E571,'Table correspondance'!H$2:L$401,5)</f>
        <v>42917</v>
      </c>
      <c r="H571" s="12">
        <v>4248.59</v>
      </c>
      <c r="I571" t="str">
        <f>IF(C571="CAT_Haut","20%","19%")</f>
        <v>20%</v>
      </c>
      <c r="J571">
        <f t="shared" si="8"/>
        <v>5098.308</v>
      </c>
    </row>
    <row r="572" spans="1:10" x14ac:dyDescent="0.25">
      <c r="A572" t="s">
        <v>8</v>
      </c>
      <c r="B572" t="s">
        <v>438</v>
      </c>
      <c r="C572" t="s">
        <v>409</v>
      </c>
      <c r="D572" t="s">
        <v>42</v>
      </c>
      <c r="E572" t="s">
        <v>127</v>
      </c>
      <c r="F572" t="str">
        <f>VLOOKUP(E572,'Table correspondance'!H$2:I$401,2)</f>
        <v>Soutien gorge</v>
      </c>
      <c r="G572" s="14">
        <f>VLOOKUP(E572,'Table correspondance'!H$2:L$401,5)</f>
        <v>42767</v>
      </c>
      <c r="H572" s="12">
        <v>5539.93</v>
      </c>
      <c r="I572" t="str">
        <f>IF(C572="CAT_Haut","20%","19%")</f>
        <v>20%</v>
      </c>
      <c r="J572">
        <f t="shared" si="8"/>
        <v>6647.9160000000002</v>
      </c>
    </row>
    <row r="573" spans="1:10" x14ac:dyDescent="0.25">
      <c r="A573" t="s">
        <v>8</v>
      </c>
      <c r="B573" t="s">
        <v>462</v>
      </c>
      <c r="C573" t="s">
        <v>409</v>
      </c>
      <c r="D573" t="s">
        <v>13</v>
      </c>
      <c r="E573" t="s">
        <v>364</v>
      </c>
      <c r="F573" t="str">
        <f>VLOOKUP(E573,'Table correspondance'!H$2:I$401,2)</f>
        <v>T-shirt</v>
      </c>
      <c r="G573" s="14">
        <f>VLOOKUP(E573,'Table correspondance'!H$2:L$401,5)</f>
        <v>43405</v>
      </c>
      <c r="H573">
        <v>598.86</v>
      </c>
      <c r="I573" t="str">
        <f>IF(C573="CAT_Haut","20%","19%")</f>
        <v>20%</v>
      </c>
      <c r="J573">
        <f t="shared" si="8"/>
        <v>718.63199999999995</v>
      </c>
    </row>
    <row r="574" spans="1:10" x14ac:dyDescent="0.25">
      <c r="A574" t="s">
        <v>8</v>
      </c>
      <c r="B574" t="s">
        <v>447</v>
      </c>
      <c r="C574" t="s">
        <v>410</v>
      </c>
      <c r="D574" t="s">
        <v>42</v>
      </c>
      <c r="E574" t="s">
        <v>330</v>
      </c>
      <c r="F574" t="str">
        <f>VLOOKUP(E574,'Table correspondance'!H$2:I$401,2)</f>
        <v>Pantacourt</v>
      </c>
      <c r="G574" s="14">
        <f>VLOOKUP(E574,'Table correspondance'!H$2:L$401,5)</f>
        <v>43132</v>
      </c>
      <c r="H574" s="12">
        <v>9833.75</v>
      </c>
      <c r="I574" t="str">
        <f>IF(C574="CAT_Haut","20%","19%")</f>
        <v>19%</v>
      </c>
      <c r="J574">
        <f t="shared" si="8"/>
        <v>11800.5</v>
      </c>
    </row>
    <row r="575" spans="1:10" x14ac:dyDescent="0.25">
      <c r="A575" t="s">
        <v>8</v>
      </c>
      <c r="B575" t="s">
        <v>459</v>
      </c>
      <c r="C575" t="s">
        <v>410</v>
      </c>
      <c r="D575" t="s">
        <v>15</v>
      </c>
      <c r="E575" t="s">
        <v>95</v>
      </c>
      <c r="F575" t="str">
        <f>VLOOKUP(E575,'Table correspondance'!H$2:I$401,2)</f>
        <v>Culotte</v>
      </c>
      <c r="G575" s="14">
        <f>VLOOKUP(E575,'Table correspondance'!H$2:L$401,5)</f>
        <v>42826</v>
      </c>
      <c r="H575" s="12">
        <v>5073.76</v>
      </c>
      <c r="I575" t="str">
        <f>IF(C575="CAT_Haut","20%","19%")</f>
        <v>19%</v>
      </c>
      <c r="J575">
        <f t="shared" si="8"/>
        <v>6088.5119999999997</v>
      </c>
    </row>
    <row r="576" spans="1:10" x14ac:dyDescent="0.25">
      <c r="A576" t="s">
        <v>8</v>
      </c>
      <c r="B576" t="s">
        <v>435</v>
      </c>
      <c r="C576" t="s">
        <v>409</v>
      </c>
      <c r="D576" t="s">
        <v>52</v>
      </c>
      <c r="E576" t="s">
        <v>210</v>
      </c>
      <c r="F576" t="str">
        <f>VLOOKUP(E576,'Table correspondance'!H$2:I$401,2)</f>
        <v>Débardeur</v>
      </c>
      <c r="G576" s="14">
        <f>VLOOKUP(E576,'Table correspondance'!H$2:L$401,5)</f>
        <v>42917</v>
      </c>
      <c r="H576" s="12">
        <v>9093.8700000000008</v>
      </c>
      <c r="I576" t="str">
        <f>IF(C576="CAT_Haut","20%","19%")</f>
        <v>20%</v>
      </c>
      <c r="J576">
        <f t="shared" si="8"/>
        <v>10912.644</v>
      </c>
    </row>
    <row r="577" spans="1:10" x14ac:dyDescent="0.25">
      <c r="A577" t="s">
        <v>8</v>
      </c>
      <c r="B577" t="s">
        <v>462</v>
      </c>
      <c r="C577" t="s">
        <v>409</v>
      </c>
      <c r="D577" t="s">
        <v>25</v>
      </c>
      <c r="E577" t="s">
        <v>133</v>
      </c>
      <c r="F577" t="str">
        <f>VLOOKUP(E577,'Table correspondance'!H$2:I$401,2)</f>
        <v>Soutien gorge</v>
      </c>
      <c r="G577" s="14">
        <f>VLOOKUP(E577,'Table correspondance'!H$2:L$401,5)</f>
        <v>42826</v>
      </c>
      <c r="H577" s="12">
        <v>8280.31</v>
      </c>
      <c r="I577" t="str">
        <f>IF(C577="CAT_Haut","20%","19%")</f>
        <v>20%</v>
      </c>
      <c r="J577">
        <f t="shared" si="8"/>
        <v>9936.3719999999994</v>
      </c>
    </row>
    <row r="578" spans="1:10" x14ac:dyDescent="0.25">
      <c r="A578" t="s">
        <v>8</v>
      </c>
      <c r="B578" t="s">
        <v>447</v>
      </c>
      <c r="C578" t="s">
        <v>408</v>
      </c>
      <c r="D578" t="s">
        <v>15</v>
      </c>
      <c r="E578" t="s">
        <v>180</v>
      </c>
      <c r="F578" t="str">
        <f>VLOOKUP(E578,'Table correspondance'!H$2:I$401,2)</f>
        <v>Pyjama</v>
      </c>
      <c r="G578" s="14">
        <f>VLOOKUP(E578,'Table correspondance'!H$2:L$401,5)</f>
        <v>43435</v>
      </c>
      <c r="H578" s="12">
        <v>9380.76</v>
      </c>
      <c r="I578" t="str">
        <f>IF(C578="CAT_Haut","20%","19%")</f>
        <v>19%</v>
      </c>
      <c r="J578">
        <f t="shared" si="8"/>
        <v>11256.912</v>
      </c>
    </row>
    <row r="579" spans="1:10" x14ac:dyDescent="0.25">
      <c r="A579" t="s">
        <v>8</v>
      </c>
      <c r="B579" t="s">
        <v>422</v>
      </c>
      <c r="C579" t="s">
        <v>409</v>
      </c>
      <c r="D579" t="s">
        <v>23</v>
      </c>
      <c r="E579" t="s">
        <v>333</v>
      </c>
      <c r="F579" t="str">
        <f>VLOOKUP(E579,'Table correspondance'!H$2:I$401,2)</f>
        <v>Sweatshirt</v>
      </c>
      <c r="G579" s="14">
        <f>VLOOKUP(E579,'Table correspondance'!H$2:L$401,5)</f>
        <v>43313</v>
      </c>
      <c r="H579" s="12">
        <v>6741.72</v>
      </c>
      <c r="I579" t="str">
        <f>IF(C579="CAT_Haut","20%","19%")</f>
        <v>20%</v>
      </c>
      <c r="J579">
        <f t="shared" ref="J579:J642" si="9">H579*(1+20%)</f>
        <v>8090.0640000000003</v>
      </c>
    </row>
    <row r="580" spans="1:10" x14ac:dyDescent="0.25">
      <c r="A580" t="s">
        <v>8</v>
      </c>
      <c r="B580" t="s">
        <v>438</v>
      </c>
      <c r="C580" t="s">
        <v>410</v>
      </c>
      <c r="D580" t="s">
        <v>17</v>
      </c>
      <c r="E580" t="s">
        <v>50</v>
      </c>
      <c r="F580" t="str">
        <f>VLOOKUP(E580,'Table correspondance'!H$2:I$401,2)</f>
        <v>Chaussette</v>
      </c>
      <c r="G580" s="14">
        <f>VLOOKUP(E580,'Table correspondance'!H$2:L$401,5)</f>
        <v>42736</v>
      </c>
      <c r="H580" s="12">
        <v>8641.82</v>
      </c>
      <c r="I580" t="str">
        <f>IF(C580="CAT_Haut","20%","19%")</f>
        <v>19%</v>
      </c>
      <c r="J580">
        <f t="shared" si="9"/>
        <v>10370.183999999999</v>
      </c>
    </row>
    <row r="581" spans="1:10" x14ac:dyDescent="0.25">
      <c r="A581" t="s">
        <v>8</v>
      </c>
      <c r="B581" t="s">
        <v>455</v>
      </c>
      <c r="C581" t="s">
        <v>410</v>
      </c>
      <c r="D581" t="s">
        <v>56</v>
      </c>
      <c r="E581" t="s">
        <v>362</v>
      </c>
      <c r="F581" t="str">
        <f>VLOOKUP(E581,'Table correspondance'!H$2:I$401,2)</f>
        <v>Pantacourt</v>
      </c>
      <c r="G581" s="14">
        <f>VLOOKUP(E581,'Table correspondance'!H$2:L$401,5)</f>
        <v>42917</v>
      </c>
      <c r="H581" s="12">
        <v>6885.95</v>
      </c>
      <c r="I581" t="str">
        <f>IF(C581="CAT_Haut","20%","19%")</f>
        <v>19%</v>
      </c>
      <c r="J581">
        <f t="shared" si="9"/>
        <v>8263.14</v>
      </c>
    </row>
    <row r="582" spans="1:10" x14ac:dyDescent="0.25">
      <c r="A582" t="s">
        <v>8</v>
      </c>
      <c r="B582" t="s">
        <v>459</v>
      </c>
      <c r="C582" t="s">
        <v>410</v>
      </c>
      <c r="D582" t="s">
        <v>15</v>
      </c>
      <c r="E582" t="s">
        <v>223</v>
      </c>
      <c r="F582" t="str">
        <f>VLOOKUP(E582,'Table correspondance'!H$2:I$401,2)</f>
        <v>Pantacourt</v>
      </c>
      <c r="G582" s="14">
        <f>VLOOKUP(E582,'Table correspondance'!H$2:L$401,5)</f>
        <v>42856</v>
      </c>
      <c r="H582" s="12">
        <v>6564.4</v>
      </c>
      <c r="I582" t="str">
        <f>IF(C582="CAT_Haut","20%","19%")</f>
        <v>19%</v>
      </c>
      <c r="J582">
        <f t="shared" si="9"/>
        <v>7877.2799999999988</v>
      </c>
    </row>
    <row r="583" spans="1:10" x14ac:dyDescent="0.25">
      <c r="A583" t="s">
        <v>8</v>
      </c>
      <c r="B583" t="s">
        <v>435</v>
      </c>
      <c r="C583" t="s">
        <v>408</v>
      </c>
      <c r="D583" t="s">
        <v>17</v>
      </c>
      <c r="E583" t="s">
        <v>200</v>
      </c>
      <c r="F583" t="str">
        <f>VLOOKUP(E583,'Table correspondance'!H$2:I$401,2)</f>
        <v>Robe</v>
      </c>
      <c r="G583" s="14">
        <f>VLOOKUP(E583,'Table correspondance'!H$2:L$401,5)</f>
        <v>43132</v>
      </c>
      <c r="H583" s="12">
        <v>8548.91</v>
      </c>
      <c r="I583" t="str">
        <f>IF(C583="CAT_Haut","20%","19%")</f>
        <v>19%</v>
      </c>
      <c r="J583">
        <f t="shared" si="9"/>
        <v>10258.691999999999</v>
      </c>
    </row>
    <row r="584" spans="1:10" x14ac:dyDescent="0.25">
      <c r="A584" t="s">
        <v>8</v>
      </c>
      <c r="B584" t="s">
        <v>455</v>
      </c>
      <c r="C584" t="s">
        <v>409</v>
      </c>
      <c r="D584" t="s">
        <v>9</v>
      </c>
      <c r="E584" t="s">
        <v>169</v>
      </c>
      <c r="F584" t="str">
        <f>VLOOKUP(E584,'Table correspondance'!H$2:I$401,2)</f>
        <v>Pull</v>
      </c>
      <c r="G584" s="14">
        <f>VLOOKUP(E584,'Table correspondance'!H$2:L$401,5)</f>
        <v>43070</v>
      </c>
      <c r="H584" s="12">
        <v>6786.25</v>
      </c>
      <c r="I584" t="str">
        <f>IF(C584="CAT_Haut","20%","19%")</f>
        <v>20%</v>
      </c>
      <c r="J584">
        <f t="shared" si="9"/>
        <v>8143.5</v>
      </c>
    </row>
    <row r="585" spans="1:10" x14ac:dyDescent="0.25">
      <c r="A585" t="s">
        <v>8</v>
      </c>
      <c r="B585" t="s">
        <v>422</v>
      </c>
      <c r="C585" t="s">
        <v>408</v>
      </c>
      <c r="D585" t="s">
        <v>42</v>
      </c>
      <c r="E585" t="s">
        <v>365</v>
      </c>
      <c r="F585" t="str">
        <f>VLOOKUP(E585,'Table correspondance'!H$2:I$401,2)</f>
        <v>Pyjama</v>
      </c>
      <c r="G585" s="14">
        <f>VLOOKUP(E585,'Table correspondance'!H$2:L$401,5)</f>
        <v>43040</v>
      </c>
      <c r="H585" s="12">
        <v>5068.3</v>
      </c>
      <c r="I585" t="str">
        <f>IF(C585="CAT_Haut","20%","19%")</f>
        <v>19%</v>
      </c>
      <c r="J585">
        <f t="shared" si="9"/>
        <v>6081.96</v>
      </c>
    </row>
    <row r="586" spans="1:10" x14ac:dyDescent="0.25">
      <c r="A586" t="s">
        <v>8</v>
      </c>
      <c r="B586" t="s">
        <v>459</v>
      </c>
      <c r="C586" t="s">
        <v>409</v>
      </c>
      <c r="D586" t="s">
        <v>44</v>
      </c>
      <c r="E586" t="s">
        <v>210</v>
      </c>
      <c r="F586" t="str">
        <f>VLOOKUP(E586,'Table correspondance'!H$2:I$401,2)</f>
        <v>Débardeur</v>
      </c>
      <c r="G586" s="14">
        <f>VLOOKUP(E586,'Table correspondance'!H$2:L$401,5)</f>
        <v>42917</v>
      </c>
      <c r="H586" s="12">
        <v>8531.3700000000008</v>
      </c>
      <c r="I586" t="str">
        <f>IF(C586="CAT_Haut","20%","19%")</f>
        <v>20%</v>
      </c>
      <c r="J586">
        <f t="shared" si="9"/>
        <v>10237.644</v>
      </c>
    </row>
    <row r="587" spans="1:10" x14ac:dyDescent="0.25">
      <c r="A587" t="s">
        <v>8</v>
      </c>
      <c r="B587" t="s">
        <v>462</v>
      </c>
      <c r="C587" t="s">
        <v>409</v>
      </c>
      <c r="D587" t="s">
        <v>44</v>
      </c>
      <c r="E587" t="s">
        <v>290</v>
      </c>
      <c r="F587" t="str">
        <f>VLOOKUP(E587,'Table correspondance'!H$2:I$401,2)</f>
        <v>T-shirt</v>
      </c>
      <c r="G587" s="14">
        <f>VLOOKUP(E587,'Table correspondance'!H$2:L$401,5)</f>
        <v>43191</v>
      </c>
      <c r="H587" s="12">
        <v>9813.89</v>
      </c>
      <c r="I587" t="str">
        <f>IF(C587="CAT_Haut","20%","19%")</f>
        <v>20%</v>
      </c>
      <c r="J587">
        <f t="shared" si="9"/>
        <v>11776.668</v>
      </c>
    </row>
    <row r="588" spans="1:10" x14ac:dyDescent="0.25">
      <c r="A588" t="s">
        <v>8</v>
      </c>
      <c r="B588" t="s">
        <v>438</v>
      </c>
      <c r="C588" t="s">
        <v>410</v>
      </c>
      <c r="D588" t="s">
        <v>56</v>
      </c>
      <c r="E588" t="s">
        <v>7</v>
      </c>
      <c r="F588" t="str">
        <f>VLOOKUP(E588,'Table correspondance'!H$2:I$401,2)</f>
        <v>Pantalon</v>
      </c>
      <c r="G588" s="14">
        <f>VLOOKUP(E588,'Table correspondance'!H$2:L$401,5)</f>
        <v>43344</v>
      </c>
      <c r="H588" s="12">
        <v>7747.5</v>
      </c>
      <c r="I588" t="str">
        <f>IF(C588="CAT_Haut","20%","19%")</f>
        <v>19%</v>
      </c>
      <c r="J588">
        <f t="shared" si="9"/>
        <v>9297</v>
      </c>
    </row>
    <row r="589" spans="1:10" x14ac:dyDescent="0.25">
      <c r="A589" t="s">
        <v>8</v>
      </c>
      <c r="B589" t="s">
        <v>459</v>
      </c>
      <c r="C589" t="s">
        <v>409</v>
      </c>
      <c r="D589" t="s">
        <v>20</v>
      </c>
      <c r="E589" t="s">
        <v>336</v>
      </c>
      <c r="F589" t="str">
        <f>VLOOKUP(E589,'Table correspondance'!H$2:I$401,2)</f>
        <v>Débardeur</v>
      </c>
      <c r="G589" s="14">
        <f>VLOOKUP(E589,'Table correspondance'!H$2:L$401,5)</f>
        <v>42917</v>
      </c>
      <c r="H589" s="12">
        <v>6510.34</v>
      </c>
      <c r="I589" t="str">
        <f>IF(C589="CAT_Haut","20%","19%")</f>
        <v>20%</v>
      </c>
      <c r="J589">
        <f t="shared" si="9"/>
        <v>7812.4079999999994</v>
      </c>
    </row>
    <row r="590" spans="1:10" x14ac:dyDescent="0.25">
      <c r="A590" t="s">
        <v>8</v>
      </c>
      <c r="B590" t="s">
        <v>430</v>
      </c>
      <c r="C590" t="s">
        <v>410</v>
      </c>
      <c r="D590" t="s">
        <v>44</v>
      </c>
      <c r="E590" t="s">
        <v>50</v>
      </c>
      <c r="F590" t="str">
        <f>VLOOKUP(E590,'Table correspondance'!H$2:I$401,2)</f>
        <v>Chaussette</v>
      </c>
      <c r="G590" s="14">
        <f>VLOOKUP(E590,'Table correspondance'!H$2:L$401,5)</f>
        <v>42736</v>
      </c>
      <c r="H590" s="12">
        <v>7627.67</v>
      </c>
      <c r="I590" t="str">
        <f>IF(C590="CAT_Haut","20%","19%")</f>
        <v>19%</v>
      </c>
      <c r="J590">
        <f t="shared" si="9"/>
        <v>9153.2039999999997</v>
      </c>
    </row>
    <row r="591" spans="1:10" x14ac:dyDescent="0.25">
      <c r="A591" t="s">
        <v>8</v>
      </c>
      <c r="B591" t="s">
        <v>435</v>
      </c>
      <c r="C591" t="s">
        <v>410</v>
      </c>
      <c r="D591" t="s">
        <v>63</v>
      </c>
      <c r="E591" t="s">
        <v>83</v>
      </c>
      <c r="F591" t="str">
        <f>VLOOKUP(E591,'Table correspondance'!H$2:I$401,2)</f>
        <v>Pantalon</v>
      </c>
      <c r="G591" s="14">
        <f>VLOOKUP(E591,'Table correspondance'!H$2:L$401,5)</f>
        <v>42856</v>
      </c>
      <c r="H591" s="12">
        <v>9750.7800000000007</v>
      </c>
      <c r="I591" t="str">
        <f>IF(C591="CAT_Haut","20%","19%")</f>
        <v>19%</v>
      </c>
      <c r="J591">
        <f t="shared" si="9"/>
        <v>11700.936</v>
      </c>
    </row>
    <row r="592" spans="1:10" x14ac:dyDescent="0.25">
      <c r="A592" t="s">
        <v>8</v>
      </c>
      <c r="B592" t="s">
        <v>462</v>
      </c>
      <c r="C592" t="s">
        <v>410</v>
      </c>
      <c r="D592" t="s">
        <v>54</v>
      </c>
      <c r="E592" t="s">
        <v>346</v>
      </c>
      <c r="F592" t="str">
        <f>VLOOKUP(E592,'Table correspondance'!H$2:I$401,2)</f>
        <v>Culotte</v>
      </c>
      <c r="G592" s="14">
        <f>VLOOKUP(E592,'Table correspondance'!H$2:L$401,5)</f>
        <v>43435</v>
      </c>
      <c r="H592" s="12">
        <v>8324.65</v>
      </c>
      <c r="I592" t="str">
        <f>IF(C592="CAT_Haut","20%","19%")</f>
        <v>19%</v>
      </c>
      <c r="J592">
        <f t="shared" si="9"/>
        <v>9989.58</v>
      </c>
    </row>
    <row r="593" spans="1:10" x14ac:dyDescent="0.25">
      <c r="A593" t="s">
        <v>8</v>
      </c>
      <c r="B593" t="s">
        <v>459</v>
      </c>
      <c r="C593" t="s">
        <v>409</v>
      </c>
      <c r="D593" t="s">
        <v>30</v>
      </c>
      <c r="E593" t="s">
        <v>55</v>
      </c>
      <c r="F593" t="str">
        <f>VLOOKUP(E593,'Table correspondance'!H$2:I$401,2)</f>
        <v>Débardeur</v>
      </c>
      <c r="G593" s="14">
        <f>VLOOKUP(E593,'Table correspondance'!H$2:L$401,5)</f>
        <v>43435</v>
      </c>
      <c r="H593" s="12">
        <v>4088.22</v>
      </c>
      <c r="I593" t="str">
        <f>IF(C593="CAT_Haut","20%","19%")</f>
        <v>20%</v>
      </c>
      <c r="J593">
        <f t="shared" si="9"/>
        <v>4905.8639999999996</v>
      </c>
    </row>
    <row r="594" spans="1:10" x14ac:dyDescent="0.25">
      <c r="A594" t="s">
        <v>8</v>
      </c>
      <c r="B594" t="s">
        <v>441</v>
      </c>
      <c r="C594" t="s">
        <v>410</v>
      </c>
      <c r="D594" t="s">
        <v>13</v>
      </c>
      <c r="E594" t="s">
        <v>186</v>
      </c>
      <c r="F594" t="str">
        <f>VLOOKUP(E594,'Table correspondance'!H$2:I$401,2)</f>
        <v>Culotte</v>
      </c>
      <c r="G594" s="14">
        <f>VLOOKUP(E594,'Table correspondance'!H$2:L$401,5)</f>
        <v>43221</v>
      </c>
      <c r="H594" s="12">
        <v>7215.99</v>
      </c>
      <c r="I594" t="str">
        <f>IF(C594="CAT_Haut","20%","19%")</f>
        <v>19%</v>
      </c>
      <c r="J594">
        <f t="shared" si="9"/>
        <v>8659.1880000000001</v>
      </c>
    </row>
    <row r="595" spans="1:10" x14ac:dyDescent="0.25">
      <c r="A595" t="s">
        <v>8</v>
      </c>
      <c r="B595" t="s">
        <v>422</v>
      </c>
      <c r="C595" t="s">
        <v>410</v>
      </c>
      <c r="D595" t="s">
        <v>40</v>
      </c>
      <c r="E595" t="s">
        <v>399</v>
      </c>
      <c r="F595" t="str">
        <f>VLOOKUP(E595,'Table correspondance'!H$2:I$401,2)</f>
        <v>Chaussette</v>
      </c>
      <c r="G595" s="14">
        <f>VLOOKUP(E595,'Table correspondance'!H$2:L$401,5)</f>
        <v>42948</v>
      </c>
      <c r="H595" s="12">
        <v>4722.1099999999997</v>
      </c>
      <c r="I595" t="str">
        <f>IF(C595="CAT_Haut","20%","19%")</f>
        <v>19%</v>
      </c>
      <c r="J595">
        <f t="shared" si="9"/>
        <v>5666.5319999999992</v>
      </c>
    </row>
    <row r="596" spans="1:10" x14ac:dyDescent="0.25">
      <c r="A596" t="s">
        <v>8</v>
      </c>
      <c r="B596" t="s">
        <v>462</v>
      </c>
      <c r="C596" t="s">
        <v>410</v>
      </c>
      <c r="D596" t="s">
        <v>65</v>
      </c>
      <c r="E596" t="s">
        <v>61</v>
      </c>
      <c r="F596" t="str">
        <f>VLOOKUP(E596,'Table correspondance'!H$2:I$401,2)</f>
        <v>Culotte</v>
      </c>
      <c r="G596" s="14">
        <f>VLOOKUP(E596,'Table correspondance'!H$2:L$401,5)</f>
        <v>43160</v>
      </c>
      <c r="H596" s="12">
        <v>3142.35</v>
      </c>
      <c r="I596" t="str">
        <f>IF(C596="CAT_Haut","20%","19%")</f>
        <v>19%</v>
      </c>
      <c r="J596">
        <f t="shared" si="9"/>
        <v>3770.8199999999997</v>
      </c>
    </row>
    <row r="597" spans="1:10" x14ac:dyDescent="0.25">
      <c r="A597" t="s">
        <v>8</v>
      </c>
      <c r="B597" t="s">
        <v>441</v>
      </c>
      <c r="C597" t="s">
        <v>409</v>
      </c>
      <c r="D597" t="s">
        <v>56</v>
      </c>
      <c r="E597" t="s">
        <v>96</v>
      </c>
      <c r="F597" t="str">
        <f>VLOOKUP(E597,'Table correspondance'!H$2:I$401,2)</f>
        <v>Soutien gorge</v>
      </c>
      <c r="G597" s="14">
        <f>VLOOKUP(E597,'Table correspondance'!H$2:L$401,5)</f>
        <v>43009</v>
      </c>
      <c r="H597" s="12">
        <v>2210.64</v>
      </c>
      <c r="I597" t="str">
        <f>IF(C597="CAT_Haut","20%","19%")</f>
        <v>20%</v>
      </c>
      <c r="J597">
        <f t="shared" si="9"/>
        <v>2652.7679999999996</v>
      </c>
    </row>
    <row r="598" spans="1:10" x14ac:dyDescent="0.25">
      <c r="A598" t="s">
        <v>8</v>
      </c>
      <c r="B598" t="s">
        <v>430</v>
      </c>
      <c r="C598" t="s">
        <v>409</v>
      </c>
      <c r="D598" t="s">
        <v>48</v>
      </c>
      <c r="E598" t="s">
        <v>21</v>
      </c>
      <c r="F598" t="str">
        <f>VLOOKUP(E598,'Table correspondance'!H$2:I$401,2)</f>
        <v>Pull</v>
      </c>
      <c r="G598" s="14">
        <f>VLOOKUP(E598,'Table correspondance'!H$2:L$401,5)</f>
        <v>42917</v>
      </c>
      <c r="H598" s="12">
        <v>8353.91</v>
      </c>
      <c r="I598" t="str">
        <f>IF(C598="CAT_Haut","20%","19%")</f>
        <v>20%</v>
      </c>
      <c r="J598">
        <f t="shared" si="9"/>
        <v>10024.691999999999</v>
      </c>
    </row>
    <row r="599" spans="1:10" x14ac:dyDescent="0.25">
      <c r="A599" t="s">
        <v>8</v>
      </c>
      <c r="B599" t="s">
        <v>447</v>
      </c>
      <c r="C599" t="s">
        <v>409</v>
      </c>
      <c r="D599" t="s">
        <v>25</v>
      </c>
      <c r="E599" t="s">
        <v>129</v>
      </c>
      <c r="F599" t="str">
        <f>VLOOKUP(E599,'Table correspondance'!H$2:I$401,2)</f>
        <v>Soutien gorge</v>
      </c>
      <c r="G599" s="14">
        <f>VLOOKUP(E599,'Table correspondance'!H$2:L$401,5)</f>
        <v>43405</v>
      </c>
      <c r="H599" s="12">
        <v>5551.61</v>
      </c>
      <c r="I599" t="str">
        <f>IF(C599="CAT_Haut","20%","19%")</f>
        <v>20%</v>
      </c>
      <c r="J599">
        <f t="shared" si="9"/>
        <v>6661.9319999999998</v>
      </c>
    </row>
    <row r="600" spans="1:10" x14ac:dyDescent="0.25">
      <c r="A600" t="s">
        <v>8</v>
      </c>
      <c r="B600" t="s">
        <v>443</v>
      </c>
      <c r="C600" t="s">
        <v>409</v>
      </c>
      <c r="D600" t="s">
        <v>40</v>
      </c>
      <c r="E600" t="s">
        <v>265</v>
      </c>
      <c r="F600" t="str">
        <f>VLOOKUP(E600,'Table correspondance'!H$2:I$401,2)</f>
        <v>Soutien gorge</v>
      </c>
      <c r="G600" s="14">
        <f>VLOOKUP(E600,'Table correspondance'!H$2:L$401,5)</f>
        <v>42917</v>
      </c>
      <c r="H600" s="12">
        <v>2331.9899999999998</v>
      </c>
      <c r="I600" t="str">
        <f>IF(C600="CAT_Haut","20%","19%")</f>
        <v>20%</v>
      </c>
      <c r="J600">
        <f t="shared" si="9"/>
        <v>2798.3879999999995</v>
      </c>
    </row>
    <row r="601" spans="1:10" x14ac:dyDescent="0.25">
      <c r="A601" t="s">
        <v>8</v>
      </c>
      <c r="B601" t="s">
        <v>462</v>
      </c>
      <c r="C601" t="s">
        <v>409</v>
      </c>
      <c r="D601" t="s">
        <v>48</v>
      </c>
      <c r="E601" t="s">
        <v>156</v>
      </c>
      <c r="F601" t="str">
        <f>VLOOKUP(E601,'Table correspondance'!H$2:I$401,2)</f>
        <v>Sweatshirt</v>
      </c>
      <c r="G601" s="14">
        <f>VLOOKUP(E601,'Table correspondance'!H$2:L$401,5)</f>
        <v>43282</v>
      </c>
      <c r="H601" s="12">
        <v>5090.8500000000004</v>
      </c>
      <c r="I601" t="str">
        <f>IF(C601="CAT_Haut","20%","19%")</f>
        <v>20%</v>
      </c>
      <c r="J601">
        <f t="shared" si="9"/>
        <v>6109.02</v>
      </c>
    </row>
    <row r="602" spans="1:10" x14ac:dyDescent="0.25">
      <c r="A602" t="s">
        <v>8</v>
      </c>
      <c r="B602" t="s">
        <v>430</v>
      </c>
      <c r="C602" t="s">
        <v>410</v>
      </c>
      <c r="D602" t="s">
        <v>54</v>
      </c>
      <c r="E602" t="s">
        <v>346</v>
      </c>
      <c r="F602" t="str">
        <f>VLOOKUP(E602,'Table correspondance'!H$2:I$401,2)</f>
        <v>Culotte</v>
      </c>
      <c r="G602" s="14">
        <f>VLOOKUP(E602,'Table correspondance'!H$2:L$401,5)</f>
        <v>43435</v>
      </c>
      <c r="H602" s="12">
        <v>4166.78</v>
      </c>
      <c r="I602" t="str">
        <f>IF(C602="CAT_Haut","20%","19%")</f>
        <v>19%</v>
      </c>
      <c r="J602">
        <f t="shared" si="9"/>
        <v>5000.1359999999995</v>
      </c>
    </row>
    <row r="603" spans="1:10" x14ac:dyDescent="0.25">
      <c r="A603" t="s">
        <v>8</v>
      </c>
      <c r="B603" t="s">
        <v>430</v>
      </c>
      <c r="C603" t="s">
        <v>410</v>
      </c>
      <c r="D603" t="s">
        <v>20</v>
      </c>
      <c r="E603" t="s">
        <v>91</v>
      </c>
      <c r="F603" t="str">
        <f>VLOOKUP(E603,'Table correspondance'!H$2:I$401,2)</f>
        <v>Pantacourt</v>
      </c>
      <c r="G603" s="14">
        <f>VLOOKUP(E603,'Table correspondance'!H$2:L$401,5)</f>
        <v>42856</v>
      </c>
      <c r="H603" s="12">
        <v>1762.79</v>
      </c>
      <c r="I603" t="str">
        <f>IF(C603="CAT_Haut","20%","19%")</f>
        <v>19%</v>
      </c>
      <c r="J603">
        <f t="shared" si="9"/>
        <v>2115.348</v>
      </c>
    </row>
    <row r="604" spans="1:10" x14ac:dyDescent="0.25">
      <c r="A604" t="s">
        <v>8</v>
      </c>
      <c r="B604" t="s">
        <v>451</v>
      </c>
      <c r="C604" t="s">
        <v>409</v>
      </c>
      <c r="D604" t="s">
        <v>44</v>
      </c>
      <c r="E604" t="s">
        <v>323</v>
      </c>
      <c r="F604" t="str">
        <f>VLOOKUP(E604,'Table correspondance'!H$2:I$401,2)</f>
        <v>Sweatshirt</v>
      </c>
      <c r="G604" s="14">
        <f>VLOOKUP(E604,'Table correspondance'!H$2:L$401,5)</f>
        <v>43252</v>
      </c>
      <c r="H604">
        <v>168.77</v>
      </c>
      <c r="I604" t="str">
        <f>IF(C604="CAT_Haut","20%","19%")</f>
        <v>20%</v>
      </c>
      <c r="J604">
        <f t="shared" si="9"/>
        <v>202.524</v>
      </c>
    </row>
    <row r="605" spans="1:10" x14ac:dyDescent="0.25">
      <c r="A605" t="s">
        <v>8</v>
      </c>
      <c r="B605" t="s">
        <v>438</v>
      </c>
      <c r="C605" t="s">
        <v>410</v>
      </c>
      <c r="D605" t="s">
        <v>9</v>
      </c>
      <c r="E605" t="s">
        <v>379</v>
      </c>
      <c r="F605" t="str">
        <f>VLOOKUP(E605,'Table correspondance'!H$2:I$401,2)</f>
        <v>Jupe</v>
      </c>
      <c r="G605" s="14">
        <f>VLOOKUP(E605,'Table correspondance'!H$2:L$401,5)</f>
        <v>43435</v>
      </c>
      <c r="H605" s="12">
        <v>7516.22</v>
      </c>
      <c r="I605" t="str">
        <f>IF(C605="CAT_Haut","20%","19%")</f>
        <v>19%</v>
      </c>
      <c r="J605">
        <f t="shared" si="9"/>
        <v>9019.4639999999999</v>
      </c>
    </row>
    <row r="606" spans="1:10" x14ac:dyDescent="0.25">
      <c r="A606" t="s">
        <v>8</v>
      </c>
      <c r="B606" t="s">
        <v>451</v>
      </c>
      <c r="C606" t="s">
        <v>408</v>
      </c>
      <c r="D606" t="s">
        <v>9</v>
      </c>
      <c r="E606" t="s">
        <v>168</v>
      </c>
      <c r="F606" t="str">
        <f>VLOOKUP(E606,'Table correspondance'!H$2:I$401,2)</f>
        <v>Robe</v>
      </c>
      <c r="G606" s="14">
        <f>VLOOKUP(E606,'Table correspondance'!H$2:L$401,5)</f>
        <v>43070</v>
      </c>
      <c r="H606" s="12">
        <v>4159.3599999999997</v>
      </c>
      <c r="I606" t="str">
        <f>IF(C606="CAT_Haut","20%","19%")</f>
        <v>19%</v>
      </c>
      <c r="J606">
        <f t="shared" si="9"/>
        <v>4991.2319999999991</v>
      </c>
    </row>
    <row r="607" spans="1:10" x14ac:dyDescent="0.25">
      <c r="A607" t="s">
        <v>8</v>
      </c>
      <c r="B607" t="s">
        <v>447</v>
      </c>
      <c r="C607" t="s">
        <v>409</v>
      </c>
      <c r="D607" t="s">
        <v>38</v>
      </c>
      <c r="E607" t="s">
        <v>182</v>
      </c>
      <c r="F607" t="str">
        <f>VLOOKUP(E607,'Table correspondance'!H$2:I$401,2)</f>
        <v>Sweatshirt</v>
      </c>
      <c r="G607" s="14">
        <f>VLOOKUP(E607,'Table correspondance'!H$2:L$401,5)</f>
        <v>43070</v>
      </c>
      <c r="H607" s="12">
        <v>2450.71</v>
      </c>
      <c r="I607" t="str">
        <f>IF(C607="CAT_Haut","20%","19%")</f>
        <v>20%</v>
      </c>
      <c r="J607">
        <f t="shared" si="9"/>
        <v>2940.8519999999999</v>
      </c>
    </row>
    <row r="608" spans="1:10" x14ac:dyDescent="0.25">
      <c r="A608" t="s">
        <v>8</v>
      </c>
      <c r="B608" t="s">
        <v>459</v>
      </c>
      <c r="C608" t="s">
        <v>410</v>
      </c>
      <c r="D608" t="s">
        <v>52</v>
      </c>
      <c r="E608" t="s">
        <v>309</v>
      </c>
      <c r="F608" t="str">
        <f>VLOOKUP(E608,'Table correspondance'!H$2:I$401,2)</f>
        <v>Collant</v>
      </c>
      <c r="G608" s="14">
        <f>VLOOKUP(E608,'Table correspondance'!H$2:L$401,5)</f>
        <v>43191</v>
      </c>
      <c r="H608" s="12">
        <v>1275.7</v>
      </c>
      <c r="I608" t="str">
        <f>IF(C608="CAT_Haut","20%","19%")</f>
        <v>19%</v>
      </c>
      <c r="J608">
        <f t="shared" si="9"/>
        <v>1530.84</v>
      </c>
    </row>
    <row r="609" spans="1:10" x14ac:dyDescent="0.25">
      <c r="A609" t="s">
        <v>8</v>
      </c>
      <c r="B609" t="s">
        <v>447</v>
      </c>
      <c r="C609" t="s">
        <v>409</v>
      </c>
      <c r="D609" t="s">
        <v>75</v>
      </c>
      <c r="E609" t="s">
        <v>198</v>
      </c>
      <c r="F609" t="str">
        <f>VLOOKUP(E609,'Table correspondance'!H$2:I$401,2)</f>
        <v>Sweatshirt</v>
      </c>
      <c r="G609" s="14">
        <f>VLOOKUP(E609,'Table correspondance'!H$2:L$401,5)</f>
        <v>42917</v>
      </c>
      <c r="H609" s="12">
        <v>2872.17</v>
      </c>
      <c r="I609" t="str">
        <f>IF(C609="CAT_Haut","20%","19%")</f>
        <v>20%</v>
      </c>
      <c r="J609">
        <f t="shared" si="9"/>
        <v>3446.6039999999998</v>
      </c>
    </row>
    <row r="610" spans="1:10" x14ac:dyDescent="0.25">
      <c r="A610" t="s">
        <v>8</v>
      </c>
      <c r="B610" t="s">
        <v>441</v>
      </c>
      <c r="C610" t="s">
        <v>408</v>
      </c>
      <c r="D610" t="s">
        <v>30</v>
      </c>
      <c r="E610" t="s">
        <v>51</v>
      </c>
      <c r="F610" t="str">
        <f>VLOOKUP(E610,'Table correspondance'!H$2:I$401,2)</f>
        <v>Robe</v>
      </c>
      <c r="G610" s="14">
        <f>VLOOKUP(E610,'Table correspondance'!H$2:L$401,5)</f>
        <v>43101</v>
      </c>
      <c r="H610" s="12">
        <v>6167.21</v>
      </c>
      <c r="I610" t="str">
        <f>IF(C610="CAT_Haut","20%","19%")</f>
        <v>19%</v>
      </c>
      <c r="J610">
        <f t="shared" si="9"/>
        <v>7400.652</v>
      </c>
    </row>
    <row r="611" spans="1:10" x14ac:dyDescent="0.25">
      <c r="A611" t="s">
        <v>8</v>
      </c>
      <c r="B611" t="s">
        <v>441</v>
      </c>
      <c r="C611" t="s">
        <v>410</v>
      </c>
      <c r="D611" t="s">
        <v>20</v>
      </c>
      <c r="E611" t="s">
        <v>186</v>
      </c>
      <c r="F611" t="str">
        <f>VLOOKUP(E611,'Table correspondance'!H$2:I$401,2)</f>
        <v>Culotte</v>
      </c>
      <c r="G611" s="14">
        <f>VLOOKUP(E611,'Table correspondance'!H$2:L$401,5)</f>
        <v>43221</v>
      </c>
      <c r="H611" s="12">
        <v>5145.41</v>
      </c>
      <c r="I611" t="str">
        <f>IF(C611="CAT_Haut","20%","19%")</f>
        <v>19%</v>
      </c>
      <c r="J611">
        <f t="shared" si="9"/>
        <v>6174.4919999999993</v>
      </c>
    </row>
    <row r="612" spans="1:10" x14ac:dyDescent="0.25">
      <c r="A612" t="s">
        <v>8</v>
      </c>
      <c r="B612" t="s">
        <v>455</v>
      </c>
      <c r="C612" t="s">
        <v>410</v>
      </c>
      <c r="D612" t="s">
        <v>23</v>
      </c>
      <c r="E612" t="s">
        <v>89</v>
      </c>
      <c r="F612" t="str">
        <f>VLOOKUP(E612,'Table correspondance'!H$2:I$401,2)</f>
        <v>Culotte</v>
      </c>
      <c r="G612" s="14">
        <f>VLOOKUP(E612,'Table correspondance'!H$2:L$401,5)</f>
        <v>42948</v>
      </c>
      <c r="H612" s="12">
        <v>8193.66</v>
      </c>
      <c r="I612" t="str">
        <f>IF(C612="CAT_Haut","20%","19%")</f>
        <v>19%</v>
      </c>
      <c r="J612">
        <f t="shared" si="9"/>
        <v>9832.3919999999998</v>
      </c>
    </row>
    <row r="613" spans="1:10" x14ac:dyDescent="0.25">
      <c r="A613" t="s">
        <v>8</v>
      </c>
      <c r="B613" t="s">
        <v>451</v>
      </c>
      <c r="C613" t="s">
        <v>410</v>
      </c>
      <c r="D613" t="s">
        <v>44</v>
      </c>
      <c r="E613" t="s">
        <v>236</v>
      </c>
      <c r="F613" t="str">
        <f>VLOOKUP(E613,'Table correspondance'!H$2:I$401,2)</f>
        <v>Culotte</v>
      </c>
      <c r="G613" s="14">
        <f>VLOOKUP(E613,'Table correspondance'!H$2:L$401,5)</f>
        <v>43374</v>
      </c>
      <c r="H613" s="12">
        <v>6220.81</v>
      </c>
      <c r="I613" t="str">
        <f>IF(C613="CAT_Haut","20%","19%")</f>
        <v>19%</v>
      </c>
      <c r="J613">
        <f t="shared" si="9"/>
        <v>7464.9719999999998</v>
      </c>
    </row>
    <row r="614" spans="1:10" x14ac:dyDescent="0.25">
      <c r="A614" t="s">
        <v>8</v>
      </c>
      <c r="B614" t="s">
        <v>447</v>
      </c>
      <c r="C614" t="s">
        <v>410</v>
      </c>
      <c r="D614" t="s">
        <v>13</v>
      </c>
      <c r="E614" t="s">
        <v>150</v>
      </c>
      <c r="F614" t="str">
        <f>VLOOKUP(E614,'Table correspondance'!H$2:I$401,2)</f>
        <v>Pantalon</v>
      </c>
      <c r="G614" s="14">
        <f>VLOOKUP(E614,'Table correspondance'!H$2:L$401,5)</f>
        <v>43160</v>
      </c>
      <c r="H614" s="12">
        <v>6952.7</v>
      </c>
      <c r="I614" t="str">
        <f>IF(C614="CAT_Haut","20%","19%")</f>
        <v>19%</v>
      </c>
      <c r="J614">
        <f t="shared" si="9"/>
        <v>8343.24</v>
      </c>
    </row>
    <row r="615" spans="1:10" x14ac:dyDescent="0.25">
      <c r="A615" t="s">
        <v>8</v>
      </c>
      <c r="B615" t="s">
        <v>435</v>
      </c>
      <c r="C615" t="s">
        <v>409</v>
      </c>
      <c r="D615" t="s">
        <v>54</v>
      </c>
      <c r="E615" t="s">
        <v>171</v>
      </c>
      <c r="F615" t="str">
        <f>VLOOKUP(E615,'Table correspondance'!H$2:I$401,2)</f>
        <v>Chemise</v>
      </c>
      <c r="G615" s="14">
        <f>VLOOKUP(E615,'Table correspondance'!H$2:L$401,5)</f>
        <v>43191</v>
      </c>
      <c r="H615" s="12">
        <v>4351.3599999999997</v>
      </c>
      <c r="I615" t="str">
        <f>IF(C615="CAT_Haut","20%","19%")</f>
        <v>20%</v>
      </c>
      <c r="J615">
        <f t="shared" si="9"/>
        <v>5221.6319999999996</v>
      </c>
    </row>
    <row r="616" spans="1:10" x14ac:dyDescent="0.25">
      <c r="A616" t="s">
        <v>8</v>
      </c>
      <c r="B616" t="s">
        <v>459</v>
      </c>
      <c r="C616" t="s">
        <v>410</v>
      </c>
      <c r="D616" t="s">
        <v>44</v>
      </c>
      <c r="E616" t="s">
        <v>286</v>
      </c>
      <c r="F616" t="str">
        <f>VLOOKUP(E616,'Table correspondance'!H$2:I$401,2)</f>
        <v>Pantacourt</v>
      </c>
      <c r="G616" s="14">
        <f>VLOOKUP(E616,'Table correspondance'!H$2:L$401,5)</f>
        <v>43405</v>
      </c>
      <c r="H616" s="12">
        <v>4202.1499999999996</v>
      </c>
      <c r="I616" t="str">
        <f>IF(C616="CAT_Haut","20%","19%")</f>
        <v>19%</v>
      </c>
      <c r="J616">
        <f t="shared" si="9"/>
        <v>5042.579999999999</v>
      </c>
    </row>
    <row r="617" spans="1:10" x14ac:dyDescent="0.25">
      <c r="A617" t="s">
        <v>8</v>
      </c>
      <c r="B617" t="s">
        <v>447</v>
      </c>
      <c r="C617" t="s">
        <v>410</v>
      </c>
      <c r="D617" t="s">
        <v>65</v>
      </c>
      <c r="E617" t="s">
        <v>274</v>
      </c>
      <c r="F617" t="str">
        <f>VLOOKUP(E617,'Table correspondance'!H$2:I$401,2)</f>
        <v>Collant</v>
      </c>
      <c r="G617" s="14">
        <f>VLOOKUP(E617,'Table correspondance'!H$2:L$401,5)</f>
        <v>43435</v>
      </c>
      <c r="H617" s="12">
        <v>8890.33</v>
      </c>
      <c r="I617" t="str">
        <f>IF(C617="CAT_Haut","20%","19%")</f>
        <v>19%</v>
      </c>
      <c r="J617">
        <f t="shared" si="9"/>
        <v>10668.395999999999</v>
      </c>
    </row>
    <row r="618" spans="1:10" x14ac:dyDescent="0.25">
      <c r="A618" t="s">
        <v>8</v>
      </c>
      <c r="B618" t="s">
        <v>422</v>
      </c>
      <c r="C618" t="s">
        <v>409</v>
      </c>
      <c r="D618" t="s">
        <v>54</v>
      </c>
      <c r="E618" t="s">
        <v>361</v>
      </c>
      <c r="F618" t="str">
        <f>VLOOKUP(E618,'Table correspondance'!H$2:I$401,2)</f>
        <v>Sweatshirt</v>
      </c>
      <c r="G618" s="14">
        <f>VLOOKUP(E618,'Table correspondance'!H$2:L$401,5)</f>
        <v>43160</v>
      </c>
      <c r="H618" s="12">
        <v>9939.27</v>
      </c>
      <c r="I618" t="str">
        <f>IF(C618="CAT_Haut","20%","19%")</f>
        <v>20%</v>
      </c>
      <c r="J618">
        <f t="shared" si="9"/>
        <v>11927.124</v>
      </c>
    </row>
    <row r="619" spans="1:10" x14ac:dyDescent="0.25">
      <c r="A619" t="s">
        <v>8</v>
      </c>
      <c r="B619" t="s">
        <v>435</v>
      </c>
      <c r="C619" t="s">
        <v>410</v>
      </c>
      <c r="D619" t="s">
        <v>52</v>
      </c>
      <c r="E619" t="s">
        <v>167</v>
      </c>
      <c r="F619" t="str">
        <f>VLOOKUP(E619,'Table correspondance'!H$2:I$401,2)</f>
        <v>Culotte</v>
      </c>
      <c r="G619" s="14">
        <f>VLOOKUP(E619,'Table correspondance'!H$2:L$401,5)</f>
        <v>43344</v>
      </c>
      <c r="H619" s="12">
        <v>6548.67</v>
      </c>
      <c r="I619" t="str">
        <f>IF(C619="CAT_Haut","20%","19%")</f>
        <v>19%</v>
      </c>
      <c r="J619">
        <f t="shared" si="9"/>
        <v>7858.4039999999995</v>
      </c>
    </row>
    <row r="620" spans="1:10" x14ac:dyDescent="0.25">
      <c r="A620" t="s">
        <v>8</v>
      </c>
      <c r="B620" t="s">
        <v>430</v>
      </c>
      <c r="C620" t="s">
        <v>410</v>
      </c>
      <c r="D620" t="s">
        <v>54</v>
      </c>
      <c r="E620" t="s">
        <v>339</v>
      </c>
      <c r="F620" t="str">
        <f>VLOOKUP(E620,'Table correspondance'!H$2:I$401,2)</f>
        <v>Pantacourt</v>
      </c>
      <c r="G620" s="14">
        <f>VLOOKUP(E620,'Table correspondance'!H$2:L$401,5)</f>
        <v>43252</v>
      </c>
      <c r="H620" s="12">
        <v>3245.19</v>
      </c>
      <c r="I620" t="str">
        <f>IF(C620="CAT_Haut","20%","19%")</f>
        <v>19%</v>
      </c>
      <c r="J620">
        <f t="shared" si="9"/>
        <v>3894.2280000000001</v>
      </c>
    </row>
    <row r="621" spans="1:10" x14ac:dyDescent="0.25">
      <c r="A621" t="s">
        <v>8</v>
      </c>
      <c r="B621" t="s">
        <v>447</v>
      </c>
      <c r="C621" t="s">
        <v>410</v>
      </c>
      <c r="D621" t="s">
        <v>20</v>
      </c>
      <c r="E621" t="s">
        <v>186</v>
      </c>
      <c r="F621" t="str">
        <f>VLOOKUP(E621,'Table correspondance'!H$2:I$401,2)</f>
        <v>Culotte</v>
      </c>
      <c r="G621" s="14">
        <f>VLOOKUP(E621,'Table correspondance'!H$2:L$401,5)</f>
        <v>43221</v>
      </c>
      <c r="H621" s="12">
        <v>8763.58</v>
      </c>
      <c r="I621" t="str">
        <f>IF(C621="CAT_Haut","20%","19%")</f>
        <v>19%</v>
      </c>
      <c r="J621">
        <f t="shared" si="9"/>
        <v>10516.296</v>
      </c>
    </row>
    <row r="622" spans="1:10" x14ac:dyDescent="0.25">
      <c r="A622" t="s">
        <v>8</v>
      </c>
      <c r="B622" t="s">
        <v>455</v>
      </c>
      <c r="C622" t="s">
        <v>410</v>
      </c>
      <c r="D622" t="s">
        <v>54</v>
      </c>
      <c r="E622" t="s">
        <v>355</v>
      </c>
      <c r="F622" t="str">
        <f>VLOOKUP(E622,'Table correspondance'!H$2:I$401,2)</f>
        <v>Pantacourt</v>
      </c>
      <c r="G622" s="14">
        <f>VLOOKUP(E622,'Table correspondance'!H$2:L$401,5)</f>
        <v>43070</v>
      </c>
      <c r="H622" s="12">
        <v>6398.77</v>
      </c>
      <c r="I622" t="str">
        <f>IF(C622="CAT_Haut","20%","19%")</f>
        <v>19%</v>
      </c>
      <c r="J622">
        <f t="shared" si="9"/>
        <v>7678.5240000000003</v>
      </c>
    </row>
    <row r="623" spans="1:10" x14ac:dyDescent="0.25">
      <c r="A623" t="s">
        <v>8</v>
      </c>
      <c r="B623" t="s">
        <v>447</v>
      </c>
      <c r="C623" t="s">
        <v>408</v>
      </c>
      <c r="D623" t="s">
        <v>4</v>
      </c>
      <c r="E623" t="s">
        <v>369</v>
      </c>
      <c r="F623" t="str">
        <f>VLOOKUP(E623,'Table correspondance'!H$2:I$401,2)</f>
        <v>Robe</v>
      </c>
      <c r="G623" s="14">
        <f>VLOOKUP(E623,'Table correspondance'!H$2:L$401,5)</f>
        <v>43009</v>
      </c>
      <c r="H623" s="12">
        <v>9615.44</v>
      </c>
      <c r="I623" t="str">
        <f>IF(C623="CAT_Haut","20%","19%")</f>
        <v>19%</v>
      </c>
      <c r="J623">
        <f t="shared" si="9"/>
        <v>11538.528</v>
      </c>
    </row>
    <row r="624" spans="1:10" x14ac:dyDescent="0.25">
      <c r="A624" t="s">
        <v>8</v>
      </c>
      <c r="B624" t="s">
        <v>430</v>
      </c>
      <c r="C624" t="s">
        <v>408</v>
      </c>
      <c r="D624" t="s">
        <v>73</v>
      </c>
      <c r="E624" t="s">
        <v>272</v>
      </c>
      <c r="F624" t="str">
        <f>VLOOKUP(E624,'Table correspondance'!H$2:I$401,2)</f>
        <v>Pyjama</v>
      </c>
      <c r="G624" s="14">
        <f>VLOOKUP(E624,'Table correspondance'!H$2:L$401,5)</f>
        <v>43221</v>
      </c>
      <c r="H624">
        <v>682.35</v>
      </c>
      <c r="I624" t="str">
        <f>IF(C624="CAT_Haut","20%","19%")</f>
        <v>19%</v>
      </c>
      <c r="J624">
        <f t="shared" si="9"/>
        <v>818.82</v>
      </c>
    </row>
    <row r="625" spans="1:10" x14ac:dyDescent="0.25">
      <c r="A625" t="s">
        <v>8</v>
      </c>
      <c r="B625" t="s">
        <v>435</v>
      </c>
      <c r="C625" t="s">
        <v>410</v>
      </c>
      <c r="D625" t="s">
        <v>25</v>
      </c>
      <c r="E625" t="s">
        <v>26</v>
      </c>
      <c r="F625" t="str">
        <f>VLOOKUP(E625,'Table correspondance'!H$2:I$401,2)</f>
        <v>Culotte</v>
      </c>
      <c r="G625" s="14">
        <f>VLOOKUP(E625,'Table correspondance'!H$2:L$401,5)</f>
        <v>42917</v>
      </c>
      <c r="H625" s="12">
        <v>2719.29</v>
      </c>
      <c r="I625" t="str">
        <f>IF(C625="CAT_Haut","20%","19%")</f>
        <v>19%</v>
      </c>
      <c r="J625">
        <f t="shared" si="9"/>
        <v>3263.1479999999997</v>
      </c>
    </row>
    <row r="626" spans="1:10" x14ac:dyDescent="0.25">
      <c r="A626" t="s">
        <v>8</v>
      </c>
      <c r="B626" t="s">
        <v>438</v>
      </c>
      <c r="C626" t="s">
        <v>408</v>
      </c>
      <c r="D626" t="s">
        <v>75</v>
      </c>
      <c r="E626" t="s">
        <v>297</v>
      </c>
      <c r="F626" t="str">
        <f>VLOOKUP(E626,'Table correspondance'!H$2:I$401,2)</f>
        <v>Pyjama</v>
      </c>
      <c r="G626" s="14">
        <f>VLOOKUP(E626,'Table correspondance'!H$2:L$401,5)</f>
        <v>43132</v>
      </c>
      <c r="H626" s="12">
        <v>9359.94</v>
      </c>
      <c r="I626" t="str">
        <f>IF(C626="CAT_Haut","20%","19%")</f>
        <v>19%</v>
      </c>
      <c r="J626">
        <f t="shared" si="9"/>
        <v>11231.928</v>
      </c>
    </row>
    <row r="627" spans="1:10" x14ac:dyDescent="0.25">
      <c r="A627" t="s">
        <v>8</v>
      </c>
      <c r="B627" t="s">
        <v>438</v>
      </c>
      <c r="C627" t="s">
        <v>409</v>
      </c>
      <c r="D627" t="s">
        <v>4</v>
      </c>
      <c r="E627" t="s">
        <v>277</v>
      </c>
      <c r="F627" t="str">
        <f>VLOOKUP(E627,'Table correspondance'!H$2:I$401,2)</f>
        <v>Sweatshirt</v>
      </c>
      <c r="G627" s="14">
        <f>VLOOKUP(E627,'Table correspondance'!H$2:L$401,5)</f>
        <v>43070</v>
      </c>
      <c r="H627" s="12">
        <v>3981.88</v>
      </c>
      <c r="I627" t="str">
        <f>IF(C627="CAT_Haut","20%","19%")</f>
        <v>20%</v>
      </c>
      <c r="J627">
        <f t="shared" si="9"/>
        <v>4778.2560000000003</v>
      </c>
    </row>
    <row r="628" spans="1:10" x14ac:dyDescent="0.25">
      <c r="A628" t="s">
        <v>8</v>
      </c>
      <c r="B628" t="s">
        <v>441</v>
      </c>
      <c r="C628" t="s">
        <v>409</v>
      </c>
      <c r="D628" t="s">
        <v>30</v>
      </c>
      <c r="E628" t="s">
        <v>211</v>
      </c>
      <c r="F628" t="str">
        <f>VLOOKUP(E628,'Table correspondance'!H$2:I$401,2)</f>
        <v>Sweatshirt</v>
      </c>
      <c r="G628" s="14">
        <f>VLOOKUP(E628,'Table correspondance'!H$2:L$401,5)</f>
        <v>42979</v>
      </c>
      <c r="H628" s="12">
        <v>3614.94</v>
      </c>
      <c r="I628" t="str">
        <f>IF(C628="CAT_Haut","20%","19%")</f>
        <v>20%</v>
      </c>
      <c r="J628">
        <f t="shared" si="9"/>
        <v>4337.9279999999999</v>
      </c>
    </row>
    <row r="629" spans="1:10" x14ac:dyDescent="0.25">
      <c r="A629" t="s">
        <v>8</v>
      </c>
      <c r="B629" t="s">
        <v>422</v>
      </c>
      <c r="C629" t="s">
        <v>410</v>
      </c>
      <c r="D629" t="s">
        <v>73</v>
      </c>
      <c r="E629" t="s">
        <v>395</v>
      </c>
      <c r="F629" t="str">
        <f>VLOOKUP(E629,'Table correspondance'!H$2:I$401,2)</f>
        <v>Collant</v>
      </c>
      <c r="G629" s="14">
        <f>VLOOKUP(E629,'Table correspondance'!H$2:L$401,5)</f>
        <v>43313</v>
      </c>
      <c r="H629" s="12">
        <v>3829.74</v>
      </c>
      <c r="I629" t="str">
        <f>IF(C629="CAT_Haut","20%","19%")</f>
        <v>19%</v>
      </c>
      <c r="J629">
        <f t="shared" si="9"/>
        <v>4595.6879999999992</v>
      </c>
    </row>
    <row r="630" spans="1:10" x14ac:dyDescent="0.25">
      <c r="A630" t="s">
        <v>8</v>
      </c>
      <c r="B630" t="s">
        <v>430</v>
      </c>
      <c r="C630" t="s">
        <v>410</v>
      </c>
      <c r="D630" t="s">
        <v>44</v>
      </c>
      <c r="E630" t="s">
        <v>141</v>
      </c>
      <c r="F630" t="str">
        <f>VLOOKUP(E630,'Table correspondance'!H$2:I$401,2)</f>
        <v>Pantacourt</v>
      </c>
      <c r="G630" s="14">
        <f>VLOOKUP(E630,'Table correspondance'!H$2:L$401,5)</f>
        <v>43252</v>
      </c>
      <c r="H630" s="12">
        <v>6211.81</v>
      </c>
      <c r="I630" t="str">
        <f>IF(C630="CAT_Haut","20%","19%")</f>
        <v>19%</v>
      </c>
      <c r="J630">
        <f t="shared" si="9"/>
        <v>7454.1720000000005</v>
      </c>
    </row>
    <row r="631" spans="1:10" x14ac:dyDescent="0.25">
      <c r="A631" t="s">
        <v>8</v>
      </c>
      <c r="B631" t="s">
        <v>430</v>
      </c>
      <c r="C631" t="s">
        <v>410</v>
      </c>
      <c r="D631" t="s">
        <v>52</v>
      </c>
      <c r="E631" t="s">
        <v>115</v>
      </c>
      <c r="F631" t="str">
        <f>VLOOKUP(E631,'Table correspondance'!H$2:I$401,2)</f>
        <v>Culotte</v>
      </c>
      <c r="G631" s="14">
        <f>VLOOKUP(E631,'Table correspondance'!H$2:L$401,5)</f>
        <v>43009</v>
      </c>
      <c r="H631" s="12">
        <v>7052.68</v>
      </c>
      <c r="I631" t="str">
        <f>IF(C631="CAT_Haut","20%","19%")</f>
        <v>19%</v>
      </c>
      <c r="J631">
        <f t="shared" si="9"/>
        <v>8463.2160000000003</v>
      </c>
    </row>
    <row r="632" spans="1:10" x14ac:dyDescent="0.25">
      <c r="A632" t="s">
        <v>8</v>
      </c>
      <c r="B632" t="s">
        <v>441</v>
      </c>
      <c r="C632" t="s">
        <v>410</v>
      </c>
      <c r="D632" t="s">
        <v>56</v>
      </c>
      <c r="E632" t="s">
        <v>60</v>
      </c>
      <c r="F632" t="str">
        <f>VLOOKUP(E632,'Table correspondance'!H$2:I$401,2)</f>
        <v>Chaussette</v>
      </c>
      <c r="G632" s="14">
        <f>VLOOKUP(E632,'Table correspondance'!H$2:L$401,5)</f>
        <v>43132</v>
      </c>
      <c r="H632" s="12">
        <v>1565.15</v>
      </c>
      <c r="I632" t="str">
        <f>IF(C632="CAT_Haut","20%","19%")</f>
        <v>19%</v>
      </c>
      <c r="J632">
        <f t="shared" si="9"/>
        <v>1878.18</v>
      </c>
    </row>
    <row r="633" spans="1:10" x14ac:dyDescent="0.25">
      <c r="A633" t="s">
        <v>8</v>
      </c>
      <c r="B633" t="s">
        <v>443</v>
      </c>
      <c r="C633" t="s">
        <v>409</v>
      </c>
      <c r="D633" t="s">
        <v>48</v>
      </c>
      <c r="E633" t="s">
        <v>278</v>
      </c>
      <c r="F633" t="str">
        <f>VLOOKUP(E633,'Table correspondance'!H$2:I$401,2)</f>
        <v>Sweatshirt</v>
      </c>
      <c r="G633" s="14">
        <f>VLOOKUP(E633,'Table correspondance'!H$2:L$401,5)</f>
        <v>43070</v>
      </c>
      <c r="H633">
        <v>826.5</v>
      </c>
      <c r="I633" t="str">
        <f>IF(C633="CAT_Haut","20%","19%")</f>
        <v>20%</v>
      </c>
      <c r="J633">
        <f t="shared" si="9"/>
        <v>991.8</v>
      </c>
    </row>
    <row r="634" spans="1:10" x14ac:dyDescent="0.25">
      <c r="A634" t="s">
        <v>8</v>
      </c>
      <c r="B634" t="s">
        <v>435</v>
      </c>
      <c r="C634" t="s">
        <v>408</v>
      </c>
      <c r="D634" t="s">
        <v>25</v>
      </c>
      <c r="E634" t="s">
        <v>159</v>
      </c>
      <c r="F634" t="str">
        <f>VLOOKUP(E634,'Table correspondance'!H$2:I$401,2)</f>
        <v>Robe</v>
      </c>
      <c r="G634" s="14">
        <f>VLOOKUP(E634,'Table correspondance'!H$2:L$401,5)</f>
        <v>43313</v>
      </c>
      <c r="H634" s="12">
        <v>5719.67</v>
      </c>
      <c r="I634" t="str">
        <f>IF(C634="CAT_Haut","20%","19%")</f>
        <v>19%</v>
      </c>
      <c r="J634">
        <f t="shared" si="9"/>
        <v>6863.6040000000003</v>
      </c>
    </row>
    <row r="635" spans="1:10" x14ac:dyDescent="0.25">
      <c r="A635" t="s">
        <v>8</v>
      </c>
      <c r="B635" t="s">
        <v>435</v>
      </c>
      <c r="C635" t="s">
        <v>409</v>
      </c>
      <c r="D635" t="s">
        <v>11</v>
      </c>
      <c r="E635" t="s">
        <v>329</v>
      </c>
      <c r="F635" t="str">
        <f>VLOOKUP(E635,'Table correspondance'!H$2:I$401,2)</f>
        <v>Soutien gorge</v>
      </c>
      <c r="G635" s="14">
        <f>VLOOKUP(E635,'Table correspondance'!H$2:L$401,5)</f>
        <v>42767</v>
      </c>
      <c r="H635">
        <v>481.16</v>
      </c>
      <c r="I635" t="str">
        <f>IF(C635="CAT_Haut","20%","19%")</f>
        <v>20%</v>
      </c>
      <c r="J635">
        <f t="shared" si="9"/>
        <v>577.39200000000005</v>
      </c>
    </row>
    <row r="636" spans="1:10" x14ac:dyDescent="0.25">
      <c r="A636" t="s">
        <v>8</v>
      </c>
      <c r="B636" t="s">
        <v>443</v>
      </c>
      <c r="C636" t="s">
        <v>409</v>
      </c>
      <c r="D636" t="s">
        <v>40</v>
      </c>
      <c r="E636" t="s">
        <v>117</v>
      </c>
      <c r="F636" t="str">
        <f>VLOOKUP(E636,'Table correspondance'!H$2:I$401,2)</f>
        <v>Soutien gorge</v>
      </c>
      <c r="G636" s="14">
        <f>VLOOKUP(E636,'Table correspondance'!H$2:L$401,5)</f>
        <v>42767</v>
      </c>
      <c r="H636" s="12">
        <v>3906.8</v>
      </c>
      <c r="I636" t="str">
        <f>IF(C636="CAT_Haut","20%","19%")</f>
        <v>20%</v>
      </c>
      <c r="J636">
        <f t="shared" si="9"/>
        <v>4688.16</v>
      </c>
    </row>
    <row r="637" spans="1:10" x14ac:dyDescent="0.25">
      <c r="A637" t="s">
        <v>8</v>
      </c>
      <c r="B637" t="s">
        <v>443</v>
      </c>
      <c r="C637" t="s">
        <v>409</v>
      </c>
      <c r="D637" t="s">
        <v>13</v>
      </c>
      <c r="E637" t="s">
        <v>324</v>
      </c>
      <c r="F637" t="str">
        <f>VLOOKUP(E637,'Table correspondance'!H$2:I$401,2)</f>
        <v>Sweatshirt</v>
      </c>
      <c r="G637" s="14">
        <f>VLOOKUP(E637,'Table correspondance'!H$2:L$401,5)</f>
        <v>42856</v>
      </c>
      <c r="H637" s="12">
        <v>7567.66</v>
      </c>
      <c r="I637" t="str">
        <f>IF(C637="CAT_Haut","20%","19%")</f>
        <v>20%</v>
      </c>
      <c r="J637">
        <f t="shared" si="9"/>
        <v>9081.1919999999991</v>
      </c>
    </row>
    <row r="638" spans="1:10" x14ac:dyDescent="0.25">
      <c r="A638" t="s">
        <v>8</v>
      </c>
      <c r="B638" t="s">
        <v>459</v>
      </c>
      <c r="C638" t="s">
        <v>408</v>
      </c>
      <c r="D638" t="s">
        <v>63</v>
      </c>
      <c r="E638" t="s">
        <v>62</v>
      </c>
      <c r="F638" t="str">
        <f>VLOOKUP(E638,'Table correspondance'!H$2:I$401,2)</f>
        <v>Robe</v>
      </c>
      <c r="G638" s="14">
        <f>VLOOKUP(E638,'Table correspondance'!H$2:L$401,5)</f>
        <v>42826</v>
      </c>
      <c r="H638" s="12">
        <v>2946.46</v>
      </c>
      <c r="I638" t="str">
        <f>IF(C638="CAT_Haut","20%","19%")</f>
        <v>19%</v>
      </c>
      <c r="J638">
        <f t="shared" si="9"/>
        <v>3535.752</v>
      </c>
    </row>
    <row r="639" spans="1:10" x14ac:dyDescent="0.25">
      <c r="A639" t="s">
        <v>8</v>
      </c>
      <c r="B639" t="s">
        <v>462</v>
      </c>
      <c r="C639" t="s">
        <v>409</v>
      </c>
      <c r="D639" t="s">
        <v>40</v>
      </c>
      <c r="E639" t="s">
        <v>53</v>
      </c>
      <c r="F639" t="str">
        <f>VLOOKUP(E639,'Table correspondance'!H$2:I$401,2)</f>
        <v>Chemise</v>
      </c>
      <c r="G639" s="14">
        <f>VLOOKUP(E639,'Table correspondance'!H$2:L$401,5)</f>
        <v>43070</v>
      </c>
      <c r="H639" s="12">
        <v>1249.0999999999999</v>
      </c>
      <c r="I639" t="str">
        <f>IF(C639="CAT_Haut","20%","19%")</f>
        <v>20%</v>
      </c>
      <c r="J639">
        <f t="shared" si="9"/>
        <v>1498.9199999999998</v>
      </c>
    </row>
    <row r="640" spans="1:10" x14ac:dyDescent="0.25">
      <c r="A640" t="s">
        <v>8</v>
      </c>
      <c r="B640" t="s">
        <v>438</v>
      </c>
      <c r="C640" t="s">
        <v>409</v>
      </c>
      <c r="D640" t="s">
        <v>52</v>
      </c>
      <c r="E640" t="s">
        <v>192</v>
      </c>
      <c r="F640" t="str">
        <f>VLOOKUP(E640,'Table correspondance'!H$2:I$401,2)</f>
        <v>Chemisier</v>
      </c>
      <c r="G640" s="14">
        <f>VLOOKUP(E640,'Table correspondance'!H$2:L$401,5)</f>
        <v>43344</v>
      </c>
      <c r="H640" s="12">
        <v>4613.59</v>
      </c>
      <c r="I640" t="str">
        <f>IF(C640="CAT_Haut","20%","19%")</f>
        <v>20%</v>
      </c>
      <c r="J640">
        <f t="shared" si="9"/>
        <v>5536.308</v>
      </c>
    </row>
    <row r="641" spans="1:10" x14ac:dyDescent="0.25">
      <c r="A641" t="s">
        <v>8</v>
      </c>
      <c r="B641" t="s">
        <v>455</v>
      </c>
      <c r="C641" t="s">
        <v>408</v>
      </c>
      <c r="D641" t="s">
        <v>52</v>
      </c>
      <c r="E641" t="s">
        <v>300</v>
      </c>
      <c r="F641" t="str">
        <f>VLOOKUP(E641,'Table correspondance'!H$2:I$401,2)</f>
        <v>Pyjama</v>
      </c>
      <c r="G641" s="14">
        <f>VLOOKUP(E641,'Table correspondance'!H$2:L$401,5)</f>
        <v>43160</v>
      </c>
      <c r="H641" s="12">
        <v>4921.32</v>
      </c>
      <c r="I641" t="str">
        <f>IF(C641="CAT_Haut","20%","19%")</f>
        <v>19%</v>
      </c>
      <c r="J641">
        <f t="shared" si="9"/>
        <v>5905.5839999999998</v>
      </c>
    </row>
    <row r="642" spans="1:10" x14ac:dyDescent="0.25">
      <c r="A642" t="s">
        <v>8</v>
      </c>
      <c r="B642" t="s">
        <v>443</v>
      </c>
      <c r="C642" t="s">
        <v>409</v>
      </c>
      <c r="D642" t="s">
        <v>9</v>
      </c>
      <c r="E642" t="s">
        <v>149</v>
      </c>
      <c r="F642" t="str">
        <f>VLOOKUP(E642,'Table correspondance'!H$2:I$401,2)</f>
        <v>Débardeur</v>
      </c>
      <c r="G642" s="14">
        <f>VLOOKUP(E642,'Table correspondance'!H$2:L$401,5)</f>
        <v>43344</v>
      </c>
      <c r="H642" s="12">
        <v>1004.37</v>
      </c>
      <c r="I642" t="str">
        <f>IF(C642="CAT_Haut","20%","19%")</f>
        <v>20%</v>
      </c>
      <c r="J642">
        <f t="shared" si="9"/>
        <v>1205.2439999999999</v>
      </c>
    </row>
    <row r="643" spans="1:10" x14ac:dyDescent="0.25">
      <c r="A643" t="s">
        <v>8</v>
      </c>
      <c r="B643" t="s">
        <v>430</v>
      </c>
      <c r="C643" t="s">
        <v>409</v>
      </c>
      <c r="D643" t="s">
        <v>13</v>
      </c>
      <c r="E643" t="s">
        <v>349</v>
      </c>
      <c r="F643" t="str">
        <f>VLOOKUP(E643,'Table correspondance'!H$2:I$401,2)</f>
        <v>Soutien gorge</v>
      </c>
      <c r="G643" s="14">
        <f>VLOOKUP(E643,'Table correspondance'!H$2:L$401,5)</f>
        <v>42736</v>
      </c>
      <c r="H643" s="12">
        <v>8509.57</v>
      </c>
      <c r="I643" t="str">
        <f>IF(C643="CAT_Haut","20%","19%")</f>
        <v>20%</v>
      </c>
      <c r="J643">
        <f t="shared" ref="J643:J706" si="10">H643*(1+20%)</f>
        <v>10211.483999999999</v>
      </c>
    </row>
    <row r="644" spans="1:10" x14ac:dyDescent="0.25">
      <c r="A644" t="s">
        <v>8</v>
      </c>
      <c r="B644" t="s">
        <v>430</v>
      </c>
      <c r="C644" t="s">
        <v>410</v>
      </c>
      <c r="D644" t="s">
        <v>17</v>
      </c>
      <c r="E644" t="s">
        <v>363</v>
      </c>
      <c r="F644" t="str">
        <f>VLOOKUP(E644,'Table correspondance'!H$2:I$401,2)</f>
        <v>Culotte</v>
      </c>
      <c r="G644" s="14">
        <f>VLOOKUP(E644,'Table correspondance'!H$2:L$401,5)</f>
        <v>42736</v>
      </c>
      <c r="H644" s="12">
        <v>7289.59</v>
      </c>
      <c r="I644" t="str">
        <f>IF(C644="CAT_Haut","20%","19%")</f>
        <v>19%</v>
      </c>
      <c r="J644">
        <f t="shared" si="10"/>
        <v>8747.5079999999998</v>
      </c>
    </row>
    <row r="645" spans="1:10" x14ac:dyDescent="0.25">
      <c r="A645" t="s">
        <v>8</v>
      </c>
      <c r="B645" t="s">
        <v>451</v>
      </c>
      <c r="C645" t="s">
        <v>409</v>
      </c>
      <c r="D645" t="s">
        <v>6</v>
      </c>
      <c r="E645" t="s">
        <v>46</v>
      </c>
      <c r="F645" t="str">
        <f>VLOOKUP(E645,'Table correspondance'!H$2:I$401,2)</f>
        <v>Pull</v>
      </c>
      <c r="G645" s="14">
        <f>VLOOKUP(E645,'Table correspondance'!H$2:L$401,5)</f>
        <v>42795</v>
      </c>
      <c r="H645" s="12">
        <v>1668.4</v>
      </c>
      <c r="I645" t="str">
        <f>IF(C645="CAT_Haut","20%","19%")</f>
        <v>20%</v>
      </c>
      <c r="J645">
        <f t="shared" si="10"/>
        <v>2002.08</v>
      </c>
    </row>
    <row r="646" spans="1:10" x14ac:dyDescent="0.25">
      <c r="A646" t="s">
        <v>8</v>
      </c>
      <c r="B646" t="s">
        <v>459</v>
      </c>
      <c r="C646" t="s">
        <v>409</v>
      </c>
      <c r="D646" t="s">
        <v>20</v>
      </c>
      <c r="E646" t="s">
        <v>172</v>
      </c>
      <c r="F646" t="str">
        <f>VLOOKUP(E646,'Table correspondance'!H$2:I$401,2)</f>
        <v>Sweatshirt</v>
      </c>
      <c r="G646" s="14">
        <f>VLOOKUP(E646,'Table correspondance'!H$2:L$401,5)</f>
        <v>43070</v>
      </c>
      <c r="H646" s="12">
        <v>4016.97</v>
      </c>
      <c r="I646" t="str">
        <f>IF(C646="CAT_Haut","20%","19%")</f>
        <v>20%</v>
      </c>
      <c r="J646">
        <f t="shared" si="10"/>
        <v>4820.3639999999996</v>
      </c>
    </row>
    <row r="647" spans="1:10" x14ac:dyDescent="0.25">
      <c r="A647" t="s">
        <v>8</v>
      </c>
      <c r="B647" t="s">
        <v>459</v>
      </c>
      <c r="C647" t="s">
        <v>409</v>
      </c>
      <c r="D647" t="s">
        <v>44</v>
      </c>
      <c r="E647" t="s">
        <v>233</v>
      </c>
      <c r="F647" t="str">
        <f>VLOOKUP(E647,'Table correspondance'!H$2:I$401,2)</f>
        <v>Chemisier</v>
      </c>
      <c r="G647" s="14">
        <f>VLOOKUP(E647,'Table correspondance'!H$2:L$401,5)</f>
        <v>43132</v>
      </c>
      <c r="H647" s="12">
        <v>6690.95</v>
      </c>
      <c r="I647" t="str">
        <f>IF(C647="CAT_Haut","20%","19%")</f>
        <v>20%</v>
      </c>
      <c r="J647">
        <f t="shared" si="10"/>
        <v>8029.1399999999994</v>
      </c>
    </row>
    <row r="648" spans="1:10" x14ac:dyDescent="0.25">
      <c r="A648" t="s">
        <v>8</v>
      </c>
      <c r="B648" t="s">
        <v>447</v>
      </c>
      <c r="C648" t="s">
        <v>409</v>
      </c>
      <c r="D648" t="s">
        <v>65</v>
      </c>
      <c r="E648" t="s">
        <v>215</v>
      </c>
      <c r="F648" t="str">
        <f>VLOOKUP(E648,'Table correspondance'!H$2:I$401,2)</f>
        <v>Sweatshirt</v>
      </c>
      <c r="G648" s="14">
        <f>VLOOKUP(E648,'Table correspondance'!H$2:L$401,5)</f>
        <v>43374</v>
      </c>
      <c r="H648" s="12">
        <v>5470.65</v>
      </c>
      <c r="I648" t="str">
        <f>IF(C648="CAT_Haut","20%","19%")</f>
        <v>20%</v>
      </c>
      <c r="J648">
        <f t="shared" si="10"/>
        <v>6564.78</v>
      </c>
    </row>
    <row r="649" spans="1:10" x14ac:dyDescent="0.25">
      <c r="A649" t="s">
        <v>8</v>
      </c>
      <c r="B649" t="s">
        <v>462</v>
      </c>
      <c r="C649" t="s">
        <v>409</v>
      </c>
      <c r="D649" t="s">
        <v>52</v>
      </c>
      <c r="E649" t="s">
        <v>125</v>
      </c>
      <c r="F649" t="str">
        <f>VLOOKUP(E649,'Table correspondance'!H$2:I$401,2)</f>
        <v>Chemise</v>
      </c>
      <c r="G649" s="14">
        <f>VLOOKUP(E649,'Table correspondance'!H$2:L$401,5)</f>
        <v>43282</v>
      </c>
      <c r="H649" s="12">
        <v>6191.17</v>
      </c>
      <c r="I649" t="str">
        <f>IF(C649="CAT_Haut","20%","19%")</f>
        <v>20%</v>
      </c>
      <c r="J649">
        <f t="shared" si="10"/>
        <v>7429.4039999999995</v>
      </c>
    </row>
    <row r="650" spans="1:10" x14ac:dyDescent="0.25">
      <c r="A650" t="s">
        <v>8</v>
      </c>
      <c r="B650" t="s">
        <v>430</v>
      </c>
      <c r="C650" t="s">
        <v>410</v>
      </c>
      <c r="D650" t="s">
        <v>15</v>
      </c>
      <c r="E650" t="s">
        <v>309</v>
      </c>
      <c r="F650" t="str">
        <f>VLOOKUP(E650,'Table correspondance'!H$2:I$401,2)</f>
        <v>Collant</v>
      </c>
      <c r="G650" s="14">
        <f>VLOOKUP(E650,'Table correspondance'!H$2:L$401,5)</f>
        <v>43191</v>
      </c>
      <c r="H650" s="12">
        <v>9676.26</v>
      </c>
      <c r="I650" t="str">
        <f>IF(C650="CAT_Haut","20%","19%")</f>
        <v>19%</v>
      </c>
      <c r="J650">
        <f t="shared" si="10"/>
        <v>11611.512000000001</v>
      </c>
    </row>
    <row r="651" spans="1:10" x14ac:dyDescent="0.25">
      <c r="A651" t="s">
        <v>8</v>
      </c>
      <c r="B651" t="s">
        <v>462</v>
      </c>
      <c r="C651" t="s">
        <v>409</v>
      </c>
      <c r="D651" t="s">
        <v>4</v>
      </c>
      <c r="E651" t="s">
        <v>187</v>
      </c>
      <c r="F651" t="str">
        <f>VLOOKUP(E651,'Table correspondance'!H$2:I$401,2)</f>
        <v>Soutien gorge</v>
      </c>
      <c r="G651" s="14">
        <f>VLOOKUP(E651,'Table correspondance'!H$2:L$401,5)</f>
        <v>43344</v>
      </c>
      <c r="H651" s="12">
        <v>6775.59</v>
      </c>
      <c r="I651" t="str">
        <f>IF(C651="CAT_Haut","20%","19%")</f>
        <v>20%</v>
      </c>
      <c r="J651">
        <f t="shared" si="10"/>
        <v>8130.7079999999996</v>
      </c>
    </row>
    <row r="652" spans="1:10" x14ac:dyDescent="0.25">
      <c r="A652" t="s">
        <v>8</v>
      </c>
      <c r="B652" t="s">
        <v>430</v>
      </c>
      <c r="C652" t="s">
        <v>410</v>
      </c>
      <c r="D652" t="s">
        <v>44</v>
      </c>
      <c r="E652" t="s">
        <v>376</v>
      </c>
      <c r="F652" t="str">
        <f>VLOOKUP(E652,'Table correspondance'!H$2:I$401,2)</f>
        <v>Pantacourt</v>
      </c>
      <c r="G652" s="14">
        <f>VLOOKUP(E652,'Table correspondance'!H$2:L$401,5)</f>
        <v>42917</v>
      </c>
      <c r="H652" s="12">
        <v>7437.62</v>
      </c>
      <c r="I652" t="str">
        <f>IF(C652="CAT_Haut","20%","19%")</f>
        <v>19%</v>
      </c>
      <c r="J652">
        <f t="shared" si="10"/>
        <v>8925.1440000000002</v>
      </c>
    </row>
    <row r="653" spans="1:10" x14ac:dyDescent="0.25">
      <c r="A653" t="s">
        <v>8</v>
      </c>
      <c r="B653" t="s">
        <v>455</v>
      </c>
      <c r="C653" t="s">
        <v>408</v>
      </c>
      <c r="D653" t="s">
        <v>63</v>
      </c>
      <c r="E653" t="s">
        <v>222</v>
      </c>
      <c r="F653" t="str">
        <f>VLOOKUP(E653,'Table correspondance'!H$2:I$401,2)</f>
        <v>Pyjama</v>
      </c>
      <c r="G653" s="14">
        <f>VLOOKUP(E653,'Table correspondance'!H$2:L$401,5)</f>
        <v>43405</v>
      </c>
      <c r="H653" s="12">
        <v>5054.7</v>
      </c>
      <c r="I653" t="str">
        <f>IF(C653="CAT_Haut","20%","19%")</f>
        <v>19%</v>
      </c>
      <c r="J653">
        <f t="shared" si="10"/>
        <v>6065.6399999999994</v>
      </c>
    </row>
    <row r="654" spans="1:10" x14ac:dyDescent="0.25">
      <c r="A654" t="s">
        <v>8</v>
      </c>
      <c r="B654" t="s">
        <v>430</v>
      </c>
      <c r="C654" t="s">
        <v>410</v>
      </c>
      <c r="D654" t="s">
        <v>4</v>
      </c>
      <c r="E654" t="s">
        <v>301</v>
      </c>
      <c r="F654" t="str">
        <f>VLOOKUP(E654,'Table correspondance'!H$2:I$401,2)</f>
        <v>Pantalon</v>
      </c>
      <c r="G654" s="14">
        <f>VLOOKUP(E654,'Table correspondance'!H$2:L$401,5)</f>
        <v>43191</v>
      </c>
      <c r="H654" s="12">
        <v>2959.13</v>
      </c>
      <c r="I654" t="str">
        <f>IF(C654="CAT_Haut","20%","19%")</f>
        <v>19%</v>
      </c>
      <c r="J654">
        <f t="shared" si="10"/>
        <v>3550.9560000000001</v>
      </c>
    </row>
    <row r="655" spans="1:10" x14ac:dyDescent="0.25">
      <c r="A655" t="s">
        <v>8</v>
      </c>
      <c r="B655" t="s">
        <v>451</v>
      </c>
      <c r="C655" t="s">
        <v>409</v>
      </c>
      <c r="D655" t="s">
        <v>25</v>
      </c>
      <c r="E655" t="s">
        <v>248</v>
      </c>
      <c r="F655" t="str">
        <f>VLOOKUP(E655,'Table correspondance'!H$2:I$401,2)</f>
        <v>T-shirt</v>
      </c>
      <c r="G655" s="14">
        <f>VLOOKUP(E655,'Table correspondance'!H$2:L$401,5)</f>
        <v>43009</v>
      </c>
      <c r="H655" s="12">
        <v>3208.62</v>
      </c>
      <c r="I655" t="str">
        <f>IF(C655="CAT_Haut","20%","19%")</f>
        <v>20%</v>
      </c>
      <c r="J655">
        <f t="shared" si="10"/>
        <v>3850.3439999999996</v>
      </c>
    </row>
    <row r="656" spans="1:10" x14ac:dyDescent="0.25">
      <c r="A656" t="s">
        <v>8</v>
      </c>
      <c r="B656" t="s">
        <v>462</v>
      </c>
      <c r="C656" t="s">
        <v>410</v>
      </c>
      <c r="D656" t="s">
        <v>63</v>
      </c>
      <c r="E656" t="s">
        <v>138</v>
      </c>
      <c r="F656" t="str">
        <f>VLOOKUP(E656,'Table correspondance'!H$2:I$401,2)</f>
        <v>Chaussette</v>
      </c>
      <c r="G656" s="14">
        <f>VLOOKUP(E656,'Table correspondance'!H$2:L$401,5)</f>
        <v>43435</v>
      </c>
      <c r="H656" s="12">
        <v>2510.79</v>
      </c>
      <c r="I656" t="str">
        <f>IF(C656="CAT_Haut","20%","19%")</f>
        <v>19%</v>
      </c>
      <c r="J656">
        <f t="shared" si="10"/>
        <v>3012.9479999999999</v>
      </c>
    </row>
    <row r="657" spans="1:10" x14ac:dyDescent="0.25">
      <c r="A657" t="s">
        <v>8</v>
      </c>
      <c r="B657" t="s">
        <v>447</v>
      </c>
      <c r="C657" t="s">
        <v>408</v>
      </c>
      <c r="D657" t="s">
        <v>38</v>
      </c>
      <c r="E657" t="s">
        <v>222</v>
      </c>
      <c r="F657" t="str">
        <f>VLOOKUP(E657,'Table correspondance'!H$2:I$401,2)</f>
        <v>Pyjama</v>
      </c>
      <c r="G657" s="14">
        <f>VLOOKUP(E657,'Table correspondance'!H$2:L$401,5)</f>
        <v>43405</v>
      </c>
      <c r="H657" s="12">
        <v>9061.4699999999993</v>
      </c>
      <c r="I657" t="str">
        <f>IF(C657="CAT_Haut","20%","19%")</f>
        <v>19%</v>
      </c>
      <c r="J657">
        <f t="shared" si="10"/>
        <v>10873.763999999999</v>
      </c>
    </row>
    <row r="658" spans="1:10" x14ac:dyDescent="0.25">
      <c r="A658" t="s">
        <v>8</v>
      </c>
      <c r="B658" t="s">
        <v>459</v>
      </c>
      <c r="C658" t="s">
        <v>410</v>
      </c>
      <c r="D658" t="s">
        <v>48</v>
      </c>
      <c r="E658" t="s">
        <v>312</v>
      </c>
      <c r="F658" t="str">
        <f>VLOOKUP(E658,'Table correspondance'!H$2:I$401,2)</f>
        <v>Pantalon</v>
      </c>
      <c r="G658" s="14">
        <f>VLOOKUP(E658,'Table correspondance'!H$2:L$401,5)</f>
        <v>42736</v>
      </c>
      <c r="H658">
        <v>635.77</v>
      </c>
      <c r="I658" t="str">
        <f>IF(C658="CAT_Haut","20%","19%")</f>
        <v>19%</v>
      </c>
      <c r="J658">
        <f t="shared" si="10"/>
        <v>762.92399999999998</v>
      </c>
    </row>
    <row r="659" spans="1:10" x14ac:dyDescent="0.25">
      <c r="A659" t="s">
        <v>8</v>
      </c>
      <c r="B659" t="s">
        <v>447</v>
      </c>
      <c r="C659" t="s">
        <v>410</v>
      </c>
      <c r="D659" t="s">
        <v>27</v>
      </c>
      <c r="E659" t="s">
        <v>69</v>
      </c>
      <c r="F659" t="str">
        <f>VLOOKUP(E659,'Table correspondance'!H$2:I$401,2)</f>
        <v>Chaussette</v>
      </c>
      <c r="G659" s="14">
        <f>VLOOKUP(E659,'Table correspondance'!H$2:L$401,5)</f>
        <v>43221</v>
      </c>
      <c r="H659" s="12">
        <v>3582.19</v>
      </c>
      <c r="I659" t="str">
        <f>IF(C659="CAT_Haut","20%","19%")</f>
        <v>19%</v>
      </c>
      <c r="J659">
        <f t="shared" si="10"/>
        <v>4298.6279999999997</v>
      </c>
    </row>
    <row r="660" spans="1:10" x14ac:dyDescent="0.25">
      <c r="A660" t="s">
        <v>8</v>
      </c>
      <c r="B660" t="s">
        <v>441</v>
      </c>
      <c r="C660" t="s">
        <v>409</v>
      </c>
      <c r="D660" t="s">
        <v>63</v>
      </c>
      <c r="E660" t="s">
        <v>192</v>
      </c>
      <c r="F660" t="str">
        <f>VLOOKUP(E660,'Table correspondance'!H$2:I$401,2)</f>
        <v>Chemisier</v>
      </c>
      <c r="G660" s="14">
        <f>VLOOKUP(E660,'Table correspondance'!H$2:L$401,5)</f>
        <v>43344</v>
      </c>
      <c r="H660" s="12">
        <v>6616.37</v>
      </c>
      <c r="I660" t="str">
        <f>IF(C660="CAT_Haut","20%","19%")</f>
        <v>20%</v>
      </c>
      <c r="J660">
        <f t="shared" si="10"/>
        <v>7939.6439999999993</v>
      </c>
    </row>
    <row r="661" spans="1:10" x14ac:dyDescent="0.25">
      <c r="A661" t="s">
        <v>8</v>
      </c>
      <c r="B661" t="s">
        <v>462</v>
      </c>
      <c r="C661" t="s">
        <v>409</v>
      </c>
      <c r="D661" t="s">
        <v>20</v>
      </c>
      <c r="E661" t="s">
        <v>352</v>
      </c>
      <c r="F661" t="str">
        <f>VLOOKUP(E661,'Table correspondance'!H$2:I$401,2)</f>
        <v>Chemise</v>
      </c>
      <c r="G661" s="14">
        <f>VLOOKUP(E661,'Table correspondance'!H$2:L$401,5)</f>
        <v>42917</v>
      </c>
      <c r="H661" s="12">
        <v>3786.41</v>
      </c>
      <c r="I661" t="str">
        <f>IF(C661="CAT_Haut","20%","19%")</f>
        <v>20%</v>
      </c>
      <c r="J661">
        <f t="shared" si="10"/>
        <v>4543.692</v>
      </c>
    </row>
    <row r="662" spans="1:10" x14ac:dyDescent="0.25">
      <c r="A662" t="s">
        <v>8</v>
      </c>
      <c r="B662" t="s">
        <v>447</v>
      </c>
      <c r="C662" t="s">
        <v>409</v>
      </c>
      <c r="D662" t="s">
        <v>11</v>
      </c>
      <c r="E662" t="s">
        <v>175</v>
      </c>
      <c r="F662" t="str">
        <f>VLOOKUP(E662,'Table correspondance'!H$2:I$401,2)</f>
        <v>Débardeur</v>
      </c>
      <c r="G662" s="14">
        <f>VLOOKUP(E662,'Table correspondance'!H$2:L$401,5)</f>
        <v>42856</v>
      </c>
      <c r="H662" s="12">
        <v>3317.53</v>
      </c>
      <c r="I662" t="str">
        <f>IF(C662="CAT_Haut","20%","19%")</f>
        <v>20%</v>
      </c>
      <c r="J662">
        <f t="shared" si="10"/>
        <v>3981.0360000000001</v>
      </c>
    </row>
    <row r="663" spans="1:10" x14ac:dyDescent="0.25">
      <c r="A663" t="s">
        <v>8</v>
      </c>
      <c r="B663" t="s">
        <v>435</v>
      </c>
      <c r="C663" t="s">
        <v>410</v>
      </c>
      <c r="D663" t="s">
        <v>30</v>
      </c>
      <c r="E663" t="s">
        <v>309</v>
      </c>
      <c r="F663" t="str">
        <f>VLOOKUP(E663,'Table correspondance'!H$2:I$401,2)</f>
        <v>Collant</v>
      </c>
      <c r="G663" s="14">
        <f>VLOOKUP(E663,'Table correspondance'!H$2:L$401,5)</f>
        <v>43191</v>
      </c>
      <c r="H663" s="12">
        <v>4797.62</v>
      </c>
      <c r="I663" t="str">
        <f>IF(C663="CAT_Haut","20%","19%")</f>
        <v>19%</v>
      </c>
      <c r="J663">
        <f t="shared" si="10"/>
        <v>5757.1439999999993</v>
      </c>
    </row>
    <row r="664" spans="1:10" x14ac:dyDescent="0.25">
      <c r="A664" t="s">
        <v>8</v>
      </c>
      <c r="B664" t="s">
        <v>447</v>
      </c>
      <c r="C664" t="s">
        <v>409</v>
      </c>
      <c r="D664" t="s">
        <v>6</v>
      </c>
      <c r="E664" t="s">
        <v>163</v>
      </c>
      <c r="F664" t="str">
        <f>VLOOKUP(E664,'Table correspondance'!H$2:I$401,2)</f>
        <v>T-shirt</v>
      </c>
      <c r="G664" s="14">
        <f>VLOOKUP(E664,'Table correspondance'!H$2:L$401,5)</f>
        <v>43313</v>
      </c>
      <c r="H664">
        <v>253.43</v>
      </c>
      <c r="I664" t="str">
        <f>IF(C664="CAT_Haut","20%","19%")</f>
        <v>20%</v>
      </c>
      <c r="J664">
        <f t="shared" si="10"/>
        <v>304.11599999999999</v>
      </c>
    </row>
    <row r="665" spans="1:10" x14ac:dyDescent="0.25">
      <c r="A665" t="s">
        <v>8</v>
      </c>
      <c r="B665" t="s">
        <v>435</v>
      </c>
      <c r="C665" t="s">
        <v>409</v>
      </c>
      <c r="D665" t="s">
        <v>63</v>
      </c>
      <c r="E665" t="s">
        <v>84</v>
      </c>
      <c r="F665" t="str">
        <f>VLOOKUP(E665,'Table correspondance'!H$2:I$401,2)</f>
        <v>Sweatshirt</v>
      </c>
      <c r="G665" s="14">
        <f>VLOOKUP(E665,'Table correspondance'!H$2:L$401,5)</f>
        <v>42795</v>
      </c>
      <c r="H665" s="12">
        <v>2921.4</v>
      </c>
      <c r="I665" t="str">
        <f>IF(C665="CAT_Haut","20%","19%")</f>
        <v>20%</v>
      </c>
      <c r="J665">
        <f t="shared" si="10"/>
        <v>3505.68</v>
      </c>
    </row>
    <row r="666" spans="1:10" x14ac:dyDescent="0.25">
      <c r="A666" t="s">
        <v>8</v>
      </c>
      <c r="B666" t="s">
        <v>447</v>
      </c>
      <c r="C666" t="s">
        <v>408</v>
      </c>
      <c r="D666" t="s">
        <v>17</v>
      </c>
      <c r="E666" t="s">
        <v>62</v>
      </c>
      <c r="F666" t="str">
        <f>VLOOKUP(E666,'Table correspondance'!H$2:I$401,2)</f>
        <v>Robe</v>
      </c>
      <c r="G666" s="14">
        <f>VLOOKUP(E666,'Table correspondance'!H$2:L$401,5)</f>
        <v>42826</v>
      </c>
      <c r="H666" s="12">
        <v>7693.54</v>
      </c>
      <c r="I666" t="str">
        <f>IF(C666="CAT_Haut","20%","19%")</f>
        <v>19%</v>
      </c>
      <c r="J666">
        <f t="shared" si="10"/>
        <v>9232.2479999999996</v>
      </c>
    </row>
    <row r="667" spans="1:10" x14ac:dyDescent="0.25">
      <c r="A667" t="s">
        <v>8</v>
      </c>
      <c r="B667" t="s">
        <v>455</v>
      </c>
      <c r="C667" t="s">
        <v>410</v>
      </c>
      <c r="D667" t="s">
        <v>15</v>
      </c>
      <c r="E667" t="s">
        <v>399</v>
      </c>
      <c r="F667" t="str">
        <f>VLOOKUP(E667,'Table correspondance'!H$2:I$401,2)</f>
        <v>Chaussette</v>
      </c>
      <c r="G667" s="14">
        <f>VLOOKUP(E667,'Table correspondance'!H$2:L$401,5)</f>
        <v>42948</v>
      </c>
      <c r="H667" s="12">
        <v>9705.75</v>
      </c>
      <c r="I667" t="str">
        <f>IF(C667="CAT_Haut","20%","19%")</f>
        <v>19%</v>
      </c>
      <c r="J667">
        <f t="shared" si="10"/>
        <v>11646.9</v>
      </c>
    </row>
    <row r="668" spans="1:10" x14ac:dyDescent="0.25">
      <c r="A668" t="s">
        <v>8</v>
      </c>
      <c r="B668" t="s">
        <v>443</v>
      </c>
      <c r="C668" t="s">
        <v>410</v>
      </c>
      <c r="D668" t="s">
        <v>13</v>
      </c>
      <c r="E668" t="s">
        <v>112</v>
      </c>
      <c r="F668" t="str">
        <f>VLOOKUP(E668,'Table correspondance'!H$2:I$401,2)</f>
        <v>Jupe</v>
      </c>
      <c r="G668" s="14">
        <f>VLOOKUP(E668,'Table correspondance'!H$2:L$401,5)</f>
        <v>43221</v>
      </c>
      <c r="H668" s="12">
        <v>2790.44</v>
      </c>
      <c r="I668" t="str">
        <f>IF(C668="CAT_Haut","20%","19%")</f>
        <v>19%</v>
      </c>
      <c r="J668">
        <f t="shared" si="10"/>
        <v>3348.5279999999998</v>
      </c>
    </row>
    <row r="669" spans="1:10" x14ac:dyDescent="0.25">
      <c r="A669" t="s">
        <v>8</v>
      </c>
      <c r="B669" t="s">
        <v>459</v>
      </c>
      <c r="C669" t="s">
        <v>409</v>
      </c>
      <c r="D669" t="s">
        <v>15</v>
      </c>
      <c r="E669" t="s">
        <v>393</v>
      </c>
      <c r="F669" t="str">
        <f>VLOOKUP(E669,'Table correspondance'!H$2:I$401,2)</f>
        <v>Sweatshirt</v>
      </c>
      <c r="G669" s="14">
        <f>VLOOKUP(E669,'Table correspondance'!H$2:L$401,5)</f>
        <v>43405</v>
      </c>
      <c r="H669">
        <v>329.97</v>
      </c>
      <c r="I669" t="str">
        <f>IF(C669="CAT_Haut","20%","19%")</f>
        <v>20%</v>
      </c>
      <c r="J669">
        <f t="shared" si="10"/>
        <v>395.964</v>
      </c>
    </row>
    <row r="670" spans="1:10" x14ac:dyDescent="0.25">
      <c r="A670" t="s">
        <v>8</v>
      </c>
      <c r="B670" t="s">
        <v>438</v>
      </c>
      <c r="C670" t="s">
        <v>409</v>
      </c>
      <c r="D670" t="s">
        <v>20</v>
      </c>
      <c r="E670" t="s">
        <v>324</v>
      </c>
      <c r="F670" t="str">
        <f>VLOOKUP(E670,'Table correspondance'!H$2:I$401,2)</f>
        <v>Sweatshirt</v>
      </c>
      <c r="G670" s="14">
        <f>VLOOKUP(E670,'Table correspondance'!H$2:L$401,5)</f>
        <v>42856</v>
      </c>
      <c r="H670" s="12">
        <v>4337.4799999999996</v>
      </c>
      <c r="I670" t="str">
        <f>IF(C670="CAT_Haut","20%","19%")</f>
        <v>20%</v>
      </c>
      <c r="J670">
        <f t="shared" si="10"/>
        <v>5204.9759999999997</v>
      </c>
    </row>
    <row r="671" spans="1:10" x14ac:dyDescent="0.25">
      <c r="A671" t="s">
        <v>8</v>
      </c>
      <c r="B671" t="s">
        <v>451</v>
      </c>
      <c r="C671" t="s">
        <v>409</v>
      </c>
      <c r="D671" t="s">
        <v>65</v>
      </c>
      <c r="E671" t="s">
        <v>349</v>
      </c>
      <c r="F671" t="str">
        <f>VLOOKUP(E671,'Table correspondance'!H$2:I$401,2)</f>
        <v>Soutien gorge</v>
      </c>
      <c r="G671" s="14">
        <f>VLOOKUP(E671,'Table correspondance'!H$2:L$401,5)</f>
        <v>42736</v>
      </c>
      <c r="H671" s="12">
        <v>3114.62</v>
      </c>
      <c r="I671" t="str">
        <f>IF(C671="CAT_Haut","20%","19%")</f>
        <v>20%</v>
      </c>
      <c r="J671">
        <f t="shared" si="10"/>
        <v>3737.5439999999999</v>
      </c>
    </row>
    <row r="672" spans="1:10" x14ac:dyDescent="0.25">
      <c r="A672" t="s">
        <v>8</v>
      </c>
      <c r="B672" t="s">
        <v>451</v>
      </c>
      <c r="C672" t="s">
        <v>409</v>
      </c>
      <c r="D672" t="s">
        <v>56</v>
      </c>
      <c r="E672" t="s">
        <v>36</v>
      </c>
      <c r="F672" t="str">
        <f>VLOOKUP(E672,'Table correspondance'!H$2:I$401,2)</f>
        <v>Sweatshirt</v>
      </c>
      <c r="G672" s="14">
        <f>VLOOKUP(E672,'Table correspondance'!H$2:L$401,5)</f>
        <v>43101</v>
      </c>
      <c r="H672" s="12">
        <v>8894.84</v>
      </c>
      <c r="I672" t="str">
        <f>IF(C672="CAT_Haut","20%","19%")</f>
        <v>20%</v>
      </c>
      <c r="J672">
        <f t="shared" si="10"/>
        <v>10673.807999999999</v>
      </c>
    </row>
    <row r="673" spans="1:10" x14ac:dyDescent="0.25">
      <c r="A673" t="s">
        <v>8</v>
      </c>
      <c r="B673" t="s">
        <v>422</v>
      </c>
      <c r="C673" t="s">
        <v>410</v>
      </c>
      <c r="D673" t="s">
        <v>17</v>
      </c>
      <c r="E673" t="s">
        <v>281</v>
      </c>
      <c r="F673" t="str">
        <f>VLOOKUP(E673,'Table correspondance'!H$2:I$401,2)</f>
        <v>Pantacourt</v>
      </c>
      <c r="G673" s="14">
        <f>VLOOKUP(E673,'Table correspondance'!H$2:L$401,5)</f>
        <v>43009</v>
      </c>
      <c r="H673" s="12">
        <v>7191.8</v>
      </c>
      <c r="I673" t="str">
        <f>IF(C673="CAT_Haut","20%","19%")</f>
        <v>19%</v>
      </c>
      <c r="J673">
        <f t="shared" si="10"/>
        <v>8630.16</v>
      </c>
    </row>
    <row r="674" spans="1:10" x14ac:dyDescent="0.25">
      <c r="A674" t="s">
        <v>8</v>
      </c>
      <c r="B674" t="s">
        <v>459</v>
      </c>
      <c r="C674" t="s">
        <v>409</v>
      </c>
      <c r="D674" t="s">
        <v>6</v>
      </c>
      <c r="E674" t="s">
        <v>119</v>
      </c>
      <c r="F674" t="str">
        <f>VLOOKUP(E674,'Table correspondance'!H$2:I$401,2)</f>
        <v>Chemise</v>
      </c>
      <c r="G674" s="14">
        <f>VLOOKUP(E674,'Table correspondance'!H$2:L$401,5)</f>
        <v>42856</v>
      </c>
      <c r="H674" s="12">
        <v>1154.6199999999999</v>
      </c>
      <c r="I674" t="str">
        <f>IF(C674="CAT_Haut","20%","19%")</f>
        <v>20%</v>
      </c>
      <c r="J674">
        <f t="shared" si="10"/>
        <v>1385.5439999999999</v>
      </c>
    </row>
    <row r="675" spans="1:10" x14ac:dyDescent="0.25">
      <c r="A675" t="s">
        <v>8</v>
      </c>
      <c r="B675" t="s">
        <v>430</v>
      </c>
      <c r="C675" t="s">
        <v>408</v>
      </c>
      <c r="D675" t="s">
        <v>23</v>
      </c>
      <c r="E675" t="s">
        <v>373</v>
      </c>
      <c r="F675" t="str">
        <f>VLOOKUP(E675,'Table correspondance'!H$2:I$401,2)</f>
        <v>Robe</v>
      </c>
      <c r="G675" s="14">
        <f>VLOOKUP(E675,'Table correspondance'!H$2:L$401,5)</f>
        <v>43009</v>
      </c>
      <c r="H675" s="12">
        <v>6317.97</v>
      </c>
      <c r="I675" t="str">
        <f>IF(C675="CAT_Haut","20%","19%")</f>
        <v>19%</v>
      </c>
      <c r="J675">
        <f t="shared" si="10"/>
        <v>7581.5640000000003</v>
      </c>
    </row>
    <row r="676" spans="1:10" x14ac:dyDescent="0.25">
      <c r="A676" t="s">
        <v>8</v>
      </c>
      <c r="B676" t="s">
        <v>459</v>
      </c>
      <c r="C676" t="s">
        <v>408</v>
      </c>
      <c r="D676" t="s">
        <v>75</v>
      </c>
      <c r="E676" t="s">
        <v>313</v>
      </c>
      <c r="F676" t="str">
        <f>VLOOKUP(E676,'Table correspondance'!H$2:I$401,2)</f>
        <v>Pyjama</v>
      </c>
      <c r="G676" s="14">
        <f>VLOOKUP(E676,'Table correspondance'!H$2:L$401,5)</f>
        <v>43313</v>
      </c>
      <c r="H676" s="12">
        <v>7766.59</v>
      </c>
      <c r="I676" t="str">
        <f>IF(C676="CAT_Haut","20%","19%")</f>
        <v>19%</v>
      </c>
      <c r="J676">
        <f t="shared" si="10"/>
        <v>9319.9079999999994</v>
      </c>
    </row>
    <row r="677" spans="1:10" x14ac:dyDescent="0.25">
      <c r="A677" t="s">
        <v>8</v>
      </c>
      <c r="B677" t="s">
        <v>430</v>
      </c>
      <c r="C677" t="s">
        <v>410</v>
      </c>
      <c r="D677" t="s">
        <v>30</v>
      </c>
      <c r="E677" t="s">
        <v>255</v>
      </c>
      <c r="F677" t="str">
        <f>VLOOKUP(E677,'Table correspondance'!H$2:I$401,2)</f>
        <v>Pantacourt</v>
      </c>
      <c r="G677" s="14">
        <f>VLOOKUP(E677,'Table correspondance'!H$2:L$401,5)</f>
        <v>43252</v>
      </c>
      <c r="H677" s="12">
        <v>1736.69</v>
      </c>
      <c r="I677" t="str">
        <f>IF(C677="CAT_Haut","20%","19%")</f>
        <v>19%</v>
      </c>
      <c r="J677">
        <f t="shared" si="10"/>
        <v>2084.0279999999998</v>
      </c>
    </row>
    <row r="678" spans="1:10" x14ac:dyDescent="0.25">
      <c r="A678" t="s">
        <v>8</v>
      </c>
      <c r="B678" t="s">
        <v>422</v>
      </c>
      <c r="C678" t="s">
        <v>410</v>
      </c>
      <c r="D678" t="s">
        <v>44</v>
      </c>
      <c r="E678" t="s">
        <v>106</v>
      </c>
      <c r="F678" t="str">
        <f>VLOOKUP(E678,'Table correspondance'!H$2:I$401,2)</f>
        <v>Jupe</v>
      </c>
      <c r="G678" s="14">
        <f>VLOOKUP(E678,'Table correspondance'!H$2:L$401,5)</f>
        <v>43132</v>
      </c>
      <c r="H678" s="12">
        <v>8239.9500000000007</v>
      </c>
      <c r="I678" t="str">
        <f>IF(C678="CAT_Haut","20%","19%")</f>
        <v>19%</v>
      </c>
      <c r="J678">
        <f t="shared" si="10"/>
        <v>9887.94</v>
      </c>
    </row>
    <row r="679" spans="1:10" x14ac:dyDescent="0.25">
      <c r="A679" t="s">
        <v>8</v>
      </c>
      <c r="B679" t="s">
        <v>422</v>
      </c>
      <c r="C679" t="s">
        <v>409</v>
      </c>
      <c r="D679" t="s">
        <v>11</v>
      </c>
      <c r="E679" t="s">
        <v>273</v>
      </c>
      <c r="F679" t="str">
        <f>VLOOKUP(E679,'Table correspondance'!H$2:I$401,2)</f>
        <v>Sweatshirt</v>
      </c>
      <c r="G679" s="14">
        <f>VLOOKUP(E679,'Table correspondance'!H$2:L$401,5)</f>
        <v>42795</v>
      </c>
      <c r="H679" s="12">
        <v>7677.61</v>
      </c>
      <c r="I679" t="str">
        <f>IF(C679="CAT_Haut","20%","19%")</f>
        <v>20%</v>
      </c>
      <c r="J679">
        <f t="shared" si="10"/>
        <v>9213.1319999999996</v>
      </c>
    </row>
    <row r="680" spans="1:10" x14ac:dyDescent="0.25">
      <c r="A680" t="s">
        <v>8</v>
      </c>
      <c r="B680" t="s">
        <v>438</v>
      </c>
      <c r="C680" t="s">
        <v>409</v>
      </c>
      <c r="D680" t="s">
        <v>54</v>
      </c>
      <c r="E680" t="s">
        <v>225</v>
      </c>
      <c r="F680" t="str">
        <f>VLOOKUP(E680,'Table correspondance'!H$2:I$401,2)</f>
        <v>T-shirt</v>
      </c>
      <c r="G680" s="14">
        <f>VLOOKUP(E680,'Table correspondance'!H$2:L$401,5)</f>
        <v>43252</v>
      </c>
      <c r="H680">
        <v>925.81</v>
      </c>
      <c r="I680" t="str">
        <f>IF(C680="CAT_Haut","20%","19%")</f>
        <v>20%</v>
      </c>
      <c r="J680">
        <f t="shared" si="10"/>
        <v>1110.972</v>
      </c>
    </row>
    <row r="681" spans="1:10" x14ac:dyDescent="0.25">
      <c r="A681" t="s">
        <v>8</v>
      </c>
      <c r="B681" t="s">
        <v>443</v>
      </c>
      <c r="C681" t="s">
        <v>409</v>
      </c>
      <c r="D681" t="s">
        <v>9</v>
      </c>
      <c r="E681" t="s">
        <v>282</v>
      </c>
      <c r="F681" t="str">
        <f>VLOOKUP(E681,'Table correspondance'!H$2:I$401,2)</f>
        <v>Soutien gorge</v>
      </c>
      <c r="G681" s="14">
        <f>VLOOKUP(E681,'Table correspondance'!H$2:L$401,5)</f>
        <v>42856</v>
      </c>
      <c r="H681" s="12">
        <v>6819.7</v>
      </c>
      <c r="I681" t="str">
        <f>IF(C681="CAT_Haut","20%","19%")</f>
        <v>20%</v>
      </c>
      <c r="J681">
        <f t="shared" si="10"/>
        <v>8183.6399999999994</v>
      </c>
    </row>
    <row r="682" spans="1:10" x14ac:dyDescent="0.25">
      <c r="A682" t="s">
        <v>8</v>
      </c>
      <c r="B682" t="s">
        <v>451</v>
      </c>
      <c r="C682" t="s">
        <v>409</v>
      </c>
      <c r="D682" t="s">
        <v>27</v>
      </c>
      <c r="E682" t="s">
        <v>352</v>
      </c>
      <c r="F682" t="str">
        <f>VLOOKUP(E682,'Table correspondance'!H$2:I$401,2)</f>
        <v>Chemise</v>
      </c>
      <c r="G682" s="14">
        <f>VLOOKUP(E682,'Table correspondance'!H$2:L$401,5)</f>
        <v>42917</v>
      </c>
      <c r="H682" s="12">
        <v>4434.4399999999996</v>
      </c>
      <c r="I682" t="str">
        <f>IF(C682="CAT_Haut","20%","19%")</f>
        <v>20%</v>
      </c>
      <c r="J682">
        <f t="shared" si="10"/>
        <v>5321.3279999999995</v>
      </c>
    </row>
    <row r="683" spans="1:10" x14ac:dyDescent="0.25">
      <c r="A683" t="s">
        <v>8</v>
      </c>
      <c r="B683" t="s">
        <v>447</v>
      </c>
      <c r="C683" t="s">
        <v>410</v>
      </c>
      <c r="D683" t="s">
        <v>25</v>
      </c>
      <c r="E683" t="s">
        <v>275</v>
      </c>
      <c r="F683" t="str">
        <f>VLOOKUP(E683,'Table correspondance'!H$2:I$401,2)</f>
        <v>Pantalon</v>
      </c>
      <c r="G683" s="14">
        <f>VLOOKUP(E683,'Table correspondance'!H$2:L$401,5)</f>
        <v>43313</v>
      </c>
      <c r="H683" s="12">
        <v>3264.26</v>
      </c>
      <c r="I683" t="str">
        <f>IF(C683="CAT_Haut","20%","19%")</f>
        <v>19%</v>
      </c>
      <c r="J683">
        <f t="shared" si="10"/>
        <v>3917.1120000000001</v>
      </c>
    </row>
    <row r="684" spans="1:10" x14ac:dyDescent="0.25">
      <c r="A684" t="s">
        <v>8</v>
      </c>
      <c r="B684" t="s">
        <v>451</v>
      </c>
      <c r="C684" t="s">
        <v>409</v>
      </c>
      <c r="D684" t="s">
        <v>48</v>
      </c>
      <c r="E684" t="s">
        <v>383</v>
      </c>
      <c r="F684" t="str">
        <f>VLOOKUP(E684,'Table correspondance'!H$2:I$401,2)</f>
        <v>Débardeur</v>
      </c>
      <c r="G684" s="14">
        <f>VLOOKUP(E684,'Table correspondance'!H$2:L$401,5)</f>
        <v>42795</v>
      </c>
      <c r="H684" s="12">
        <v>3741.56</v>
      </c>
      <c r="I684" t="str">
        <f>IF(C684="CAT_Haut","20%","19%")</f>
        <v>20%</v>
      </c>
      <c r="J684">
        <f t="shared" si="10"/>
        <v>4489.8719999999994</v>
      </c>
    </row>
    <row r="685" spans="1:10" x14ac:dyDescent="0.25">
      <c r="A685" t="s">
        <v>8</v>
      </c>
      <c r="B685" t="s">
        <v>435</v>
      </c>
      <c r="C685" t="s">
        <v>409</v>
      </c>
      <c r="D685" t="s">
        <v>44</v>
      </c>
      <c r="E685" t="s">
        <v>139</v>
      </c>
      <c r="F685" t="str">
        <f>VLOOKUP(E685,'Table correspondance'!H$2:I$401,2)</f>
        <v>Débardeur</v>
      </c>
      <c r="G685" s="14">
        <f>VLOOKUP(E685,'Table correspondance'!H$2:L$401,5)</f>
        <v>42856</v>
      </c>
      <c r="H685" s="12">
        <v>2828.16</v>
      </c>
      <c r="I685" t="str">
        <f>IF(C685="CAT_Haut","20%","19%")</f>
        <v>20%</v>
      </c>
      <c r="J685">
        <f t="shared" si="10"/>
        <v>3393.7919999999999</v>
      </c>
    </row>
    <row r="686" spans="1:10" x14ac:dyDescent="0.25">
      <c r="A686" t="s">
        <v>8</v>
      </c>
      <c r="B686" t="s">
        <v>451</v>
      </c>
      <c r="C686" t="s">
        <v>409</v>
      </c>
      <c r="D686" t="s">
        <v>4</v>
      </c>
      <c r="E686" t="s">
        <v>86</v>
      </c>
      <c r="F686" t="str">
        <f>VLOOKUP(E686,'Table correspondance'!H$2:I$401,2)</f>
        <v>T-shirt</v>
      </c>
      <c r="G686" s="14">
        <f>VLOOKUP(E686,'Table correspondance'!H$2:L$401,5)</f>
        <v>43132</v>
      </c>
      <c r="H686" s="12">
        <v>9942.7199999999993</v>
      </c>
      <c r="I686" t="str">
        <f>IF(C686="CAT_Haut","20%","19%")</f>
        <v>20%</v>
      </c>
      <c r="J686">
        <f t="shared" si="10"/>
        <v>11931.263999999999</v>
      </c>
    </row>
    <row r="687" spans="1:10" x14ac:dyDescent="0.25">
      <c r="A687" t="s">
        <v>8</v>
      </c>
      <c r="B687" t="s">
        <v>435</v>
      </c>
      <c r="C687" t="s">
        <v>410</v>
      </c>
      <c r="D687" t="s">
        <v>54</v>
      </c>
      <c r="E687" t="s">
        <v>61</v>
      </c>
      <c r="F687" t="str">
        <f>VLOOKUP(E687,'Table correspondance'!H$2:I$401,2)</f>
        <v>Culotte</v>
      </c>
      <c r="G687" s="14">
        <f>VLOOKUP(E687,'Table correspondance'!H$2:L$401,5)</f>
        <v>43160</v>
      </c>
      <c r="H687" s="12">
        <v>8051.76</v>
      </c>
      <c r="I687" t="str">
        <f>IF(C687="CAT_Haut","20%","19%")</f>
        <v>19%</v>
      </c>
      <c r="J687">
        <f t="shared" si="10"/>
        <v>9662.1119999999992</v>
      </c>
    </row>
    <row r="688" spans="1:10" x14ac:dyDescent="0.25">
      <c r="A688" t="s">
        <v>8</v>
      </c>
      <c r="B688" t="s">
        <v>447</v>
      </c>
      <c r="C688" t="s">
        <v>409</v>
      </c>
      <c r="D688" t="s">
        <v>20</v>
      </c>
      <c r="E688" t="s">
        <v>326</v>
      </c>
      <c r="F688" t="str">
        <f>VLOOKUP(E688,'Table correspondance'!H$2:I$401,2)</f>
        <v>Chemise</v>
      </c>
      <c r="G688" s="14">
        <f>VLOOKUP(E688,'Table correspondance'!H$2:L$401,5)</f>
        <v>42736</v>
      </c>
      <c r="H688" s="12">
        <v>7958.27</v>
      </c>
      <c r="I688" t="str">
        <f>IF(C688="CAT_Haut","20%","19%")</f>
        <v>20%</v>
      </c>
      <c r="J688">
        <f t="shared" si="10"/>
        <v>9549.9240000000009</v>
      </c>
    </row>
    <row r="689" spans="1:10" x14ac:dyDescent="0.25">
      <c r="A689" t="s">
        <v>8</v>
      </c>
      <c r="B689" t="s">
        <v>422</v>
      </c>
      <c r="C689" t="s">
        <v>410</v>
      </c>
      <c r="D689" t="s">
        <v>44</v>
      </c>
      <c r="E689" t="s">
        <v>299</v>
      </c>
      <c r="F689" t="str">
        <f>VLOOKUP(E689,'Table correspondance'!H$2:I$401,2)</f>
        <v>Culotte</v>
      </c>
      <c r="G689" s="14">
        <f>VLOOKUP(E689,'Table correspondance'!H$2:L$401,5)</f>
        <v>43252</v>
      </c>
      <c r="H689" s="12">
        <v>9893.24</v>
      </c>
      <c r="I689" t="str">
        <f>IF(C689="CAT_Haut","20%","19%")</f>
        <v>19%</v>
      </c>
      <c r="J689">
        <f t="shared" si="10"/>
        <v>11871.887999999999</v>
      </c>
    </row>
    <row r="690" spans="1:10" x14ac:dyDescent="0.25">
      <c r="A690" t="s">
        <v>8</v>
      </c>
      <c r="B690" t="s">
        <v>422</v>
      </c>
      <c r="C690" t="s">
        <v>410</v>
      </c>
      <c r="D690" t="s">
        <v>30</v>
      </c>
      <c r="E690" t="s">
        <v>234</v>
      </c>
      <c r="F690" t="str">
        <f>VLOOKUP(E690,'Table correspondance'!H$2:I$401,2)</f>
        <v>Pantacourt</v>
      </c>
      <c r="G690" s="14">
        <f>VLOOKUP(E690,'Table correspondance'!H$2:L$401,5)</f>
        <v>42736</v>
      </c>
      <c r="H690" s="12">
        <v>6634.68</v>
      </c>
      <c r="I690" t="str">
        <f>IF(C690="CAT_Haut","20%","19%")</f>
        <v>19%</v>
      </c>
      <c r="J690">
        <f t="shared" si="10"/>
        <v>7961.616</v>
      </c>
    </row>
    <row r="691" spans="1:10" x14ac:dyDescent="0.25">
      <c r="A691" t="s">
        <v>8</v>
      </c>
      <c r="B691" t="s">
        <v>422</v>
      </c>
      <c r="C691" t="s">
        <v>409</v>
      </c>
      <c r="D691" t="s">
        <v>15</v>
      </c>
      <c r="E691" t="s">
        <v>216</v>
      </c>
      <c r="F691" t="str">
        <f>VLOOKUP(E691,'Table correspondance'!H$2:I$401,2)</f>
        <v>Chemise</v>
      </c>
      <c r="G691" s="14">
        <f>VLOOKUP(E691,'Table correspondance'!H$2:L$401,5)</f>
        <v>43040</v>
      </c>
      <c r="H691" s="12">
        <v>2388.17</v>
      </c>
      <c r="I691" t="str">
        <f>IF(C691="CAT_Haut","20%","19%")</f>
        <v>20%</v>
      </c>
      <c r="J691">
        <f t="shared" si="10"/>
        <v>2865.8040000000001</v>
      </c>
    </row>
    <row r="692" spans="1:10" x14ac:dyDescent="0.25">
      <c r="A692" t="s">
        <v>8</v>
      </c>
      <c r="B692" t="s">
        <v>455</v>
      </c>
      <c r="C692" t="s">
        <v>410</v>
      </c>
      <c r="D692" t="s">
        <v>27</v>
      </c>
      <c r="E692" t="s">
        <v>41</v>
      </c>
      <c r="F692" t="str">
        <f>VLOOKUP(E692,'Table correspondance'!H$2:I$401,2)</f>
        <v>Collant</v>
      </c>
      <c r="G692" s="14">
        <f>VLOOKUP(E692,'Table correspondance'!H$2:L$401,5)</f>
        <v>43132</v>
      </c>
      <c r="H692" s="12">
        <v>3711.4</v>
      </c>
      <c r="I692" t="str">
        <f>IF(C692="CAT_Haut","20%","19%")</f>
        <v>19%</v>
      </c>
      <c r="J692">
        <f t="shared" si="10"/>
        <v>4453.68</v>
      </c>
    </row>
    <row r="693" spans="1:10" x14ac:dyDescent="0.25">
      <c r="A693" t="s">
        <v>8</v>
      </c>
      <c r="B693" t="s">
        <v>422</v>
      </c>
      <c r="C693" t="s">
        <v>410</v>
      </c>
      <c r="D693" t="s">
        <v>63</v>
      </c>
      <c r="E693" t="s">
        <v>236</v>
      </c>
      <c r="F693" t="str">
        <f>VLOOKUP(E693,'Table correspondance'!H$2:I$401,2)</f>
        <v>Culotte</v>
      </c>
      <c r="G693" s="14">
        <f>VLOOKUP(E693,'Table correspondance'!H$2:L$401,5)</f>
        <v>43374</v>
      </c>
      <c r="H693">
        <v>388.57</v>
      </c>
      <c r="I693" t="str">
        <f>IF(C693="CAT_Haut","20%","19%")</f>
        <v>19%</v>
      </c>
      <c r="J693">
        <f t="shared" si="10"/>
        <v>466.28399999999999</v>
      </c>
    </row>
    <row r="694" spans="1:10" x14ac:dyDescent="0.25">
      <c r="A694" t="s">
        <v>8</v>
      </c>
      <c r="B694" t="s">
        <v>443</v>
      </c>
      <c r="C694" t="s">
        <v>410</v>
      </c>
      <c r="D694" t="s">
        <v>38</v>
      </c>
      <c r="E694" t="s">
        <v>196</v>
      </c>
      <c r="F694" t="str">
        <f>VLOOKUP(E694,'Table correspondance'!H$2:I$401,2)</f>
        <v>Culotte</v>
      </c>
      <c r="G694" s="14">
        <f>VLOOKUP(E694,'Table correspondance'!H$2:L$401,5)</f>
        <v>42856</v>
      </c>
      <c r="H694" s="12">
        <v>6505.24</v>
      </c>
      <c r="I694" t="str">
        <f>IF(C694="CAT_Haut","20%","19%")</f>
        <v>19%</v>
      </c>
      <c r="J694">
        <f t="shared" si="10"/>
        <v>7806.2879999999996</v>
      </c>
    </row>
    <row r="695" spans="1:10" x14ac:dyDescent="0.25">
      <c r="A695" t="s">
        <v>8</v>
      </c>
      <c r="B695" t="s">
        <v>455</v>
      </c>
      <c r="C695" t="s">
        <v>408</v>
      </c>
      <c r="D695" t="s">
        <v>27</v>
      </c>
      <c r="E695" t="s">
        <v>173</v>
      </c>
      <c r="F695" t="str">
        <f>VLOOKUP(E695,'Table correspondance'!H$2:I$401,2)</f>
        <v>Robe</v>
      </c>
      <c r="G695" s="14">
        <f>VLOOKUP(E695,'Table correspondance'!H$2:L$401,5)</f>
        <v>42917</v>
      </c>
      <c r="H695" s="12">
        <v>4001.43</v>
      </c>
      <c r="I695" t="str">
        <f>IF(C695="CAT_Haut","20%","19%")</f>
        <v>19%</v>
      </c>
      <c r="J695">
        <f t="shared" si="10"/>
        <v>4801.7159999999994</v>
      </c>
    </row>
    <row r="696" spans="1:10" x14ac:dyDescent="0.25">
      <c r="A696" t="s">
        <v>8</v>
      </c>
      <c r="B696" t="s">
        <v>459</v>
      </c>
      <c r="C696" t="s">
        <v>410</v>
      </c>
      <c r="D696" t="s">
        <v>4</v>
      </c>
      <c r="E696" t="s">
        <v>384</v>
      </c>
      <c r="F696" t="str">
        <f>VLOOKUP(E696,'Table correspondance'!H$2:I$401,2)</f>
        <v>Jupe</v>
      </c>
      <c r="G696" s="14">
        <f>VLOOKUP(E696,'Table correspondance'!H$2:L$401,5)</f>
        <v>42795</v>
      </c>
      <c r="H696">
        <v>865.71</v>
      </c>
      <c r="I696" t="str">
        <f>IF(C696="CAT_Haut","20%","19%")</f>
        <v>19%</v>
      </c>
      <c r="J696">
        <f t="shared" si="10"/>
        <v>1038.8520000000001</v>
      </c>
    </row>
    <row r="697" spans="1:10" x14ac:dyDescent="0.25">
      <c r="A697" t="s">
        <v>8</v>
      </c>
      <c r="B697" t="s">
        <v>438</v>
      </c>
      <c r="C697" t="s">
        <v>410</v>
      </c>
      <c r="D697" t="s">
        <v>30</v>
      </c>
      <c r="E697" t="s">
        <v>148</v>
      </c>
      <c r="F697" t="str">
        <f>VLOOKUP(E697,'Table correspondance'!H$2:I$401,2)</f>
        <v>Culotte</v>
      </c>
      <c r="G697" s="14">
        <f>VLOOKUP(E697,'Table correspondance'!H$2:L$401,5)</f>
        <v>42948</v>
      </c>
      <c r="H697" s="12">
        <v>8118.13</v>
      </c>
      <c r="I697" t="str">
        <f>IF(C697="CAT_Haut","20%","19%")</f>
        <v>19%</v>
      </c>
      <c r="J697">
        <f t="shared" si="10"/>
        <v>9741.7559999999994</v>
      </c>
    </row>
    <row r="698" spans="1:10" x14ac:dyDescent="0.25">
      <c r="A698" t="s">
        <v>8</v>
      </c>
      <c r="B698" t="s">
        <v>435</v>
      </c>
      <c r="C698" t="s">
        <v>408</v>
      </c>
      <c r="D698" t="s">
        <v>30</v>
      </c>
      <c r="E698" t="s">
        <v>113</v>
      </c>
      <c r="F698" t="str">
        <f>VLOOKUP(E698,'Table correspondance'!H$2:I$401,2)</f>
        <v>Pyjama</v>
      </c>
      <c r="G698" s="14">
        <f>VLOOKUP(E698,'Table correspondance'!H$2:L$401,5)</f>
        <v>43132</v>
      </c>
      <c r="H698" s="12">
        <v>5739.91</v>
      </c>
      <c r="I698" t="str">
        <f>IF(C698="CAT_Haut","20%","19%")</f>
        <v>19%</v>
      </c>
      <c r="J698">
        <f t="shared" si="10"/>
        <v>6887.8919999999998</v>
      </c>
    </row>
    <row r="699" spans="1:10" x14ac:dyDescent="0.25">
      <c r="A699" t="s">
        <v>8</v>
      </c>
      <c r="B699" t="s">
        <v>435</v>
      </c>
      <c r="C699" t="s">
        <v>409</v>
      </c>
      <c r="D699" t="s">
        <v>40</v>
      </c>
      <c r="E699" t="s">
        <v>19</v>
      </c>
      <c r="F699" t="str">
        <f>VLOOKUP(E699,'Table correspondance'!H$2:I$401,2)</f>
        <v>Chemise</v>
      </c>
      <c r="G699" s="14">
        <f>VLOOKUP(E699,'Table correspondance'!H$2:L$401,5)</f>
        <v>43374</v>
      </c>
      <c r="H699" s="12">
        <v>2679.79</v>
      </c>
      <c r="I699" t="str">
        <f>IF(C699="CAT_Haut","20%","19%")</f>
        <v>20%</v>
      </c>
      <c r="J699">
        <f t="shared" si="10"/>
        <v>3215.748</v>
      </c>
    </row>
    <row r="700" spans="1:10" x14ac:dyDescent="0.25">
      <c r="A700" t="s">
        <v>8</v>
      </c>
      <c r="B700" t="s">
        <v>462</v>
      </c>
      <c r="C700" t="s">
        <v>409</v>
      </c>
      <c r="D700" t="s">
        <v>75</v>
      </c>
      <c r="E700" t="s">
        <v>124</v>
      </c>
      <c r="F700" t="str">
        <f>VLOOKUP(E700,'Table correspondance'!H$2:I$401,2)</f>
        <v>Soutien gorge</v>
      </c>
      <c r="G700" s="14">
        <f>VLOOKUP(E700,'Table correspondance'!H$2:L$401,5)</f>
        <v>43313</v>
      </c>
      <c r="H700" s="12">
        <v>9909.7800000000007</v>
      </c>
      <c r="I700" t="str">
        <f>IF(C700="CAT_Haut","20%","19%")</f>
        <v>20%</v>
      </c>
      <c r="J700">
        <f t="shared" si="10"/>
        <v>11891.736000000001</v>
      </c>
    </row>
    <row r="701" spans="1:10" x14ac:dyDescent="0.25">
      <c r="A701" t="s">
        <v>8</v>
      </c>
      <c r="B701" t="s">
        <v>430</v>
      </c>
      <c r="C701" t="s">
        <v>409</v>
      </c>
      <c r="D701" t="s">
        <v>6</v>
      </c>
      <c r="E701" t="s">
        <v>226</v>
      </c>
      <c r="F701" t="str">
        <f>VLOOKUP(E701,'Table correspondance'!H$2:I$401,2)</f>
        <v>Soutien gorge</v>
      </c>
      <c r="G701" s="14">
        <f>VLOOKUP(E701,'Table correspondance'!H$2:L$401,5)</f>
        <v>43405</v>
      </c>
      <c r="H701">
        <v>946.62</v>
      </c>
      <c r="I701" t="str">
        <f>IF(C701="CAT_Haut","20%","19%")</f>
        <v>20%</v>
      </c>
      <c r="J701">
        <f t="shared" si="10"/>
        <v>1135.944</v>
      </c>
    </row>
    <row r="702" spans="1:10" x14ac:dyDescent="0.25">
      <c r="A702" t="s">
        <v>8</v>
      </c>
      <c r="B702" t="s">
        <v>430</v>
      </c>
      <c r="C702" t="s">
        <v>409</v>
      </c>
      <c r="D702" t="s">
        <v>73</v>
      </c>
      <c r="E702" t="s">
        <v>220</v>
      </c>
      <c r="F702" t="str">
        <f>VLOOKUP(E702,'Table correspondance'!H$2:I$401,2)</f>
        <v>Pull</v>
      </c>
      <c r="G702" s="14">
        <f>VLOOKUP(E702,'Table correspondance'!H$2:L$401,5)</f>
        <v>43160</v>
      </c>
      <c r="H702">
        <v>189.52</v>
      </c>
      <c r="I702" t="str">
        <f>IF(C702="CAT_Haut","20%","19%")</f>
        <v>20%</v>
      </c>
      <c r="J702">
        <f t="shared" si="10"/>
        <v>227.42400000000001</v>
      </c>
    </row>
    <row r="703" spans="1:10" x14ac:dyDescent="0.25">
      <c r="A703" t="s">
        <v>8</v>
      </c>
      <c r="B703" t="s">
        <v>459</v>
      </c>
      <c r="C703" t="s">
        <v>409</v>
      </c>
      <c r="D703" t="s">
        <v>65</v>
      </c>
      <c r="E703" t="s">
        <v>163</v>
      </c>
      <c r="F703" t="str">
        <f>VLOOKUP(E703,'Table correspondance'!H$2:I$401,2)</f>
        <v>T-shirt</v>
      </c>
      <c r="G703" s="14">
        <f>VLOOKUP(E703,'Table correspondance'!H$2:L$401,5)</f>
        <v>43313</v>
      </c>
      <c r="H703" s="12">
        <v>4551.46</v>
      </c>
      <c r="I703" t="str">
        <f>IF(C703="CAT_Haut","20%","19%")</f>
        <v>20%</v>
      </c>
      <c r="J703">
        <f t="shared" si="10"/>
        <v>5461.7519999999995</v>
      </c>
    </row>
    <row r="704" spans="1:10" x14ac:dyDescent="0.25">
      <c r="A704" t="s">
        <v>8</v>
      </c>
      <c r="B704" t="s">
        <v>447</v>
      </c>
      <c r="C704" t="s">
        <v>408</v>
      </c>
      <c r="D704" t="s">
        <v>27</v>
      </c>
      <c r="E704" t="s">
        <v>387</v>
      </c>
      <c r="F704" t="str">
        <f>VLOOKUP(E704,'Table correspondance'!H$2:I$401,2)</f>
        <v>Pyjama</v>
      </c>
      <c r="G704" s="14">
        <f>VLOOKUP(E704,'Table correspondance'!H$2:L$401,5)</f>
        <v>42887</v>
      </c>
      <c r="H704" s="12">
        <v>1469.89</v>
      </c>
      <c r="I704" t="str">
        <f>IF(C704="CAT_Haut","20%","19%")</f>
        <v>19%</v>
      </c>
      <c r="J704">
        <f t="shared" si="10"/>
        <v>1763.8680000000002</v>
      </c>
    </row>
    <row r="705" spans="1:10" x14ac:dyDescent="0.25">
      <c r="A705" t="s">
        <v>8</v>
      </c>
      <c r="B705" t="s">
        <v>430</v>
      </c>
      <c r="C705" t="s">
        <v>409</v>
      </c>
      <c r="D705" t="s">
        <v>13</v>
      </c>
      <c r="E705" t="s">
        <v>235</v>
      </c>
      <c r="F705" t="str">
        <f>VLOOKUP(E705,'Table correspondance'!H$2:I$401,2)</f>
        <v>Chemisier</v>
      </c>
      <c r="G705" s="14">
        <f>VLOOKUP(E705,'Table correspondance'!H$2:L$401,5)</f>
        <v>42917</v>
      </c>
      <c r="H705">
        <v>254.13</v>
      </c>
      <c r="I705" t="str">
        <f>IF(C705="CAT_Haut","20%","19%")</f>
        <v>20%</v>
      </c>
      <c r="J705">
        <f t="shared" si="10"/>
        <v>304.95599999999996</v>
      </c>
    </row>
    <row r="706" spans="1:10" x14ac:dyDescent="0.25">
      <c r="A706" t="s">
        <v>8</v>
      </c>
      <c r="B706" t="s">
        <v>462</v>
      </c>
      <c r="C706" t="s">
        <v>410</v>
      </c>
      <c r="D706" t="s">
        <v>11</v>
      </c>
      <c r="E706" t="s">
        <v>351</v>
      </c>
      <c r="F706" t="str">
        <f>VLOOKUP(E706,'Table correspondance'!H$2:I$401,2)</f>
        <v>Collant</v>
      </c>
      <c r="G706" s="14">
        <f>VLOOKUP(E706,'Table correspondance'!H$2:L$401,5)</f>
        <v>43344</v>
      </c>
      <c r="H706">
        <v>588.61</v>
      </c>
      <c r="I706" t="str">
        <f>IF(C706="CAT_Haut","20%","19%")</f>
        <v>19%</v>
      </c>
      <c r="J706">
        <f t="shared" si="10"/>
        <v>706.33199999999999</v>
      </c>
    </row>
    <row r="707" spans="1:10" x14ac:dyDescent="0.25">
      <c r="A707" t="s">
        <v>8</v>
      </c>
      <c r="B707" t="s">
        <v>441</v>
      </c>
      <c r="C707" t="s">
        <v>410</v>
      </c>
      <c r="D707" t="s">
        <v>52</v>
      </c>
      <c r="E707" t="s">
        <v>340</v>
      </c>
      <c r="F707" t="str">
        <f>VLOOKUP(E707,'Table correspondance'!H$2:I$401,2)</f>
        <v>Collant</v>
      </c>
      <c r="G707" s="14">
        <f>VLOOKUP(E707,'Table correspondance'!H$2:L$401,5)</f>
        <v>43101</v>
      </c>
      <c r="H707" s="12">
        <v>5984.66</v>
      </c>
      <c r="I707" t="str">
        <f>IF(C707="CAT_Haut","20%","19%")</f>
        <v>19%</v>
      </c>
      <c r="J707">
        <f t="shared" ref="J707:J770" si="11">H707*(1+20%)</f>
        <v>7181.5919999999996</v>
      </c>
    </row>
    <row r="708" spans="1:10" x14ac:dyDescent="0.25">
      <c r="A708" t="s">
        <v>8</v>
      </c>
      <c r="B708" t="s">
        <v>451</v>
      </c>
      <c r="C708" t="s">
        <v>410</v>
      </c>
      <c r="D708" t="s">
        <v>23</v>
      </c>
      <c r="E708" t="s">
        <v>131</v>
      </c>
      <c r="F708" t="str">
        <f>VLOOKUP(E708,'Table correspondance'!H$2:I$401,2)</f>
        <v>Pantacourt</v>
      </c>
      <c r="G708" s="14">
        <f>VLOOKUP(E708,'Table correspondance'!H$2:L$401,5)</f>
        <v>42795</v>
      </c>
      <c r="H708">
        <v>542.59</v>
      </c>
      <c r="I708" t="str">
        <f>IF(C708="CAT_Haut","20%","19%")</f>
        <v>19%</v>
      </c>
      <c r="J708">
        <f t="shared" si="11"/>
        <v>651.10800000000006</v>
      </c>
    </row>
    <row r="709" spans="1:10" x14ac:dyDescent="0.25">
      <c r="A709" t="s">
        <v>8</v>
      </c>
      <c r="B709" t="s">
        <v>430</v>
      </c>
      <c r="C709" t="s">
        <v>410</v>
      </c>
      <c r="D709" t="s">
        <v>63</v>
      </c>
      <c r="E709" t="s">
        <v>76</v>
      </c>
      <c r="F709" t="str">
        <f>VLOOKUP(E709,'Table correspondance'!H$2:I$401,2)</f>
        <v>Collant</v>
      </c>
      <c r="G709" s="14">
        <f>VLOOKUP(E709,'Table correspondance'!H$2:L$401,5)</f>
        <v>42826</v>
      </c>
      <c r="H709" s="12">
        <v>4055.86</v>
      </c>
      <c r="I709" t="str">
        <f>IF(C709="CAT_Haut","20%","19%")</f>
        <v>19%</v>
      </c>
      <c r="J709">
        <f t="shared" si="11"/>
        <v>4867.0320000000002</v>
      </c>
    </row>
    <row r="710" spans="1:10" x14ac:dyDescent="0.25">
      <c r="A710" t="s">
        <v>8</v>
      </c>
      <c r="B710" t="s">
        <v>459</v>
      </c>
      <c r="C710" t="s">
        <v>410</v>
      </c>
      <c r="D710" t="s">
        <v>25</v>
      </c>
      <c r="E710" t="s">
        <v>167</v>
      </c>
      <c r="F710" t="str">
        <f>VLOOKUP(E710,'Table correspondance'!H$2:I$401,2)</f>
        <v>Culotte</v>
      </c>
      <c r="G710" s="14">
        <f>VLOOKUP(E710,'Table correspondance'!H$2:L$401,5)</f>
        <v>43344</v>
      </c>
      <c r="H710" s="12">
        <v>2147.4499999999998</v>
      </c>
      <c r="I710" t="str">
        <f>IF(C710="CAT_Haut","20%","19%")</f>
        <v>19%</v>
      </c>
      <c r="J710">
        <f t="shared" si="11"/>
        <v>2576.9399999999996</v>
      </c>
    </row>
    <row r="711" spans="1:10" x14ac:dyDescent="0.25">
      <c r="A711" t="s">
        <v>8</v>
      </c>
      <c r="B711" t="s">
        <v>451</v>
      </c>
      <c r="C711" t="s">
        <v>408</v>
      </c>
      <c r="D711" t="s">
        <v>27</v>
      </c>
      <c r="E711" t="s">
        <v>185</v>
      </c>
      <c r="F711" t="str">
        <f>VLOOKUP(E711,'Table correspondance'!H$2:I$401,2)</f>
        <v>Robe</v>
      </c>
      <c r="G711" s="14">
        <f>VLOOKUP(E711,'Table correspondance'!H$2:L$401,5)</f>
        <v>42767</v>
      </c>
      <c r="H711" s="12">
        <v>8432.43</v>
      </c>
      <c r="I711" t="str">
        <f>IF(C711="CAT_Haut","20%","19%")</f>
        <v>19%</v>
      </c>
      <c r="J711">
        <f t="shared" si="11"/>
        <v>10118.915999999999</v>
      </c>
    </row>
    <row r="712" spans="1:10" x14ac:dyDescent="0.25">
      <c r="A712" t="s">
        <v>8</v>
      </c>
      <c r="B712" t="s">
        <v>430</v>
      </c>
      <c r="C712" t="s">
        <v>409</v>
      </c>
      <c r="D712" t="s">
        <v>63</v>
      </c>
      <c r="E712" t="s">
        <v>171</v>
      </c>
      <c r="F712" t="str">
        <f>VLOOKUP(E712,'Table correspondance'!H$2:I$401,2)</f>
        <v>Chemise</v>
      </c>
      <c r="G712" s="14">
        <f>VLOOKUP(E712,'Table correspondance'!H$2:L$401,5)</f>
        <v>43191</v>
      </c>
      <c r="H712" s="12">
        <v>7366.76</v>
      </c>
      <c r="I712" t="str">
        <f>IF(C712="CAT_Haut","20%","19%")</f>
        <v>20%</v>
      </c>
      <c r="J712">
        <f t="shared" si="11"/>
        <v>8840.1119999999992</v>
      </c>
    </row>
    <row r="713" spans="1:10" x14ac:dyDescent="0.25">
      <c r="A713" t="s">
        <v>8</v>
      </c>
      <c r="B713" t="s">
        <v>430</v>
      </c>
      <c r="C713" t="s">
        <v>409</v>
      </c>
      <c r="D713" t="s">
        <v>54</v>
      </c>
      <c r="E713" t="s">
        <v>86</v>
      </c>
      <c r="F713" t="str">
        <f>VLOOKUP(E713,'Table correspondance'!H$2:I$401,2)</f>
        <v>T-shirt</v>
      </c>
      <c r="G713" s="14">
        <f>VLOOKUP(E713,'Table correspondance'!H$2:L$401,5)</f>
        <v>43132</v>
      </c>
      <c r="H713" s="12">
        <v>2775.8</v>
      </c>
      <c r="I713" t="str">
        <f>IF(C713="CAT_Haut","20%","19%")</f>
        <v>20%</v>
      </c>
      <c r="J713">
        <f t="shared" si="11"/>
        <v>3330.96</v>
      </c>
    </row>
    <row r="714" spans="1:10" x14ac:dyDescent="0.25">
      <c r="A714" t="s">
        <v>8</v>
      </c>
      <c r="B714" t="s">
        <v>451</v>
      </c>
      <c r="C714" t="s">
        <v>410</v>
      </c>
      <c r="D714" t="s">
        <v>25</v>
      </c>
      <c r="E714" t="s">
        <v>166</v>
      </c>
      <c r="F714" t="str">
        <f>VLOOKUP(E714,'Table correspondance'!H$2:I$401,2)</f>
        <v>Culotte</v>
      </c>
      <c r="G714" s="14">
        <f>VLOOKUP(E714,'Table correspondance'!H$2:L$401,5)</f>
        <v>43252</v>
      </c>
      <c r="H714" s="12">
        <v>8721.43</v>
      </c>
      <c r="I714" t="str">
        <f>IF(C714="CAT_Haut","20%","19%")</f>
        <v>19%</v>
      </c>
      <c r="J714">
        <f t="shared" si="11"/>
        <v>10465.716</v>
      </c>
    </row>
    <row r="715" spans="1:10" x14ac:dyDescent="0.25">
      <c r="A715" t="s">
        <v>8</v>
      </c>
      <c r="B715" t="s">
        <v>422</v>
      </c>
      <c r="C715" t="s">
        <v>408</v>
      </c>
      <c r="D715" t="s">
        <v>44</v>
      </c>
      <c r="E715" t="s">
        <v>200</v>
      </c>
      <c r="F715" t="str">
        <f>VLOOKUP(E715,'Table correspondance'!H$2:I$401,2)</f>
        <v>Robe</v>
      </c>
      <c r="G715" s="14">
        <f>VLOOKUP(E715,'Table correspondance'!H$2:L$401,5)</f>
        <v>43132</v>
      </c>
      <c r="H715" s="12">
        <v>7063.86</v>
      </c>
      <c r="I715" t="str">
        <f>IF(C715="CAT_Haut","20%","19%")</f>
        <v>19%</v>
      </c>
      <c r="J715">
        <f t="shared" si="11"/>
        <v>8476.6319999999996</v>
      </c>
    </row>
    <row r="716" spans="1:10" x14ac:dyDescent="0.25">
      <c r="A716" t="s">
        <v>8</v>
      </c>
      <c r="B716" t="s">
        <v>455</v>
      </c>
      <c r="C716" t="s">
        <v>409</v>
      </c>
      <c r="D716" t="s">
        <v>44</v>
      </c>
      <c r="E716" t="s">
        <v>98</v>
      </c>
      <c r="F716" t="str">
        <f>VLOOKUP(E716,'Table correspondance'!H$2:I$401,2)</f>
        <v>T-shirt</v>
      </c>
      <c r="G716" s="14">
        <f>VLOOKUP(E716,'Table correspondance'!H$2:L$401,5)</f>
        <v>42979</v>
      </c>
      <c r="H716" s="12">
        <v>6354.64</v>
      </c>
      <c r="I716" t="str">
        <f>IF(C716="CAT_Haut","20%","19%")</f>
        <v>20%</v>
      </c>
      <c r="J716">
        <f t="shared" si="11"/>
        <v>7625.5680000000002</v>
      </c>
    </row>
    <row r="717" spans="1:10" x14ac:dyDescent="0.25">
      <c r="A717" t="s">
        <v>8</v>
      </c>
      <c r="B717" t="s">
        <v>443</v>
      </c>
      <c r="C717" t="s">
        <v>410</v>
      </c>
      <c r="D717" t="s">
        <v>23</v>
      </c>
      <c r="E717" t="s">
        <v>150</v>
      </c>
      <c r="F717" t="str">
        <f>VLOOKUP(E717,'Table correspondance'!H$2:I$401,2)</f>
        <v>Pantalon</v>
      </c>
      <c r="G717" s="14">
        <f>VLOOKUP(E717,'Table correspondance'!H$2:L$401,5)</f>
        <v>43160</v>
      </c>
      <c r="H717" s="12">
        <v>6908.65</v>
      </c>
      <c r="I717" t="str">
        <f>IF(C717="CAT_Haut","20%","19%")</f>
        <v>19%</v>
      </c>
      <c r="J717">
        <f t="shared" si="11"/>
        <v>8290.3799999999992</v>
      </c>
    </row>
    <row r="718" spans="1:10" x14ac:dyDescent="0.25">
      <c r="A718" t="s">
        <v>8</v>
      </c>
      <c r="B718" t="s">
        <v>455</v>
      </c>
      <c r="C718" t="s">
        <v>410</v>
      </c>
      <c r="D718" t="s">
        <v>13</v>
      </c>
      <c r="E718" t="s">
        <v>68</v>
      </c>
      <c r="F718" t="str">
        <f>VLOOKUP(E718,'Table correspondance'!H$2:I$401,2)</f>
        <v>Pantalon</v>
      </c>
      <c r="G718" s="14">
        <f>VLOOKUP(E718,'Table correspondance'!H$2:L$401,5)</f>
        <v>42795</v>
      </c>
      <c r="H718" s="12">
        <v>5291.11</v>
      </c>
      <c r="I718" t="str">
        <f>IF(C718="CAT_Haut","20%","19%")</f>
        <v>19%</v>
      </c>
      <c r="J718">
        <f t="shared" si="11"/>
        <v>6349.3319999999994</v>
      </c>
    </row>
    <row r="719" spans="1:10" x14ac:dyDescent="0.25">
      <c r="A719" t="s">
        <v>8</v>
      </c>
      <c r="B719" t="s">
        <v>447</v>
      </c>
      <c r="C719" t="s">
        <v>409</v>
      </c>
      <c r="D719" t="s">
        <v>11</v>
      </c>
      <c r="E719" t="s">
        <v>134</v>
      </c>
      <c r="F719" t="str">
        <f>VLOOKUP(E719,'Table correspondance'!H$2:I$401,2)</f>
        <v>Soutien gorge</v>
      </c>
      <c r="G719" s="14">
        <f>VLOOKUP(E719,'Table correspondance'!H$2:L$401,5)</f>
        <v>43374</v>
      </c>
      <c r="H719" s="12">
        <v>4768.74</v>
      </c>
      <c r="I719" t="str">
        <f>IF(C719="CAT_Haut","20%","19%")</f>
        <v>20%</v>
      </c>
      <c r="J719">
        <f t="shared" si="11"/>
        <v>5722.4879999999994</v>
      </c>
    </row>
    <row r="720" spans="1:10" x14ac:dyDescent="0.25">
      <c r="A720" t="s">
        <v>8</v>
      </c>
      <c r="B720" t="s">
        <v>430</v>
      </c>
      <c r="C720" t="s">
        <v>410</v>
      </c>
      <c r="D720" t="s">
        <v>65</v>
      </c>
      <c r="E720" t="s">
        <v>76</v>
      </c>
      <c r="F720" t="str">
        <f>VLOOKUP(E720,'Table correspondance'!H$2:I$401,2)</f>
        <v>Collant</v>
      </c>
      <c r="G720" s="14">
        <f>VLOOKUP(E720,'Table correspondance'!H$2:L$401,5)</f>
        <v>42826</v>
      </c>
      <c r="H720" s="12">
        <v>5001.3999999999996</v>
      </c>
      <c r="I720" t="str">
        <f>IF(C720="CAT_Haut","20%","19%")</f>
        <v>19%</v>
      </c>
      <c r="J720">
        <f t="shared" si="11"/>
        <v>6001.6799999999994</v>
      </c>
    </row>
    <row r="721" spans="1:10" x14ac:dyDescent="0.25">
      <c r="A721" t="s">
        <v>8</v>
      </c>
      <c r="B721" t="s">
        <v>459</v>
      </c>
      <c r="C721" t="s">
        <v>409</v>
      </c>
      <c r="D721" t="s">
        <v>6</v>
      </c>
      <c r="E721" t="s">
        <v>184</v>
      </c>
      <c r="F721" t="str">
        <f>VLOOKUP(E721,'Table correspondance'!H$2:I$401,2)</f>
        <v>Soutien gorge</v>
      </c>
      <c r="G721" s="14">
        <f>VLOOKUP(E721,'Table correspondance'!H$2:L$401,5)</f>
        <v>42887</v>
      </c>
      <c r="H721" s="12">
        <v>5379.71</v>
      </c>
      <c r="I721" t="str">
        <f>IF(C721="CAT_Haut","20%","19%")</f>
        <v>20%</v>
      </c>
      <c r="J721">
        <f t="shared" si="11"/>
        <v>6455.652</v>
      </c>
    </row>
    <row r="722" spans="1:10" x14ac:dyDescent="0.25">
      <c r="A722" t="s">
        <v>8</v>
      </c>
      <c r="B722" t="s">
        <v>451</v>
      </c>
      <c r="C722" t="s">
        <v>410</v>
      </c>
      <c r="D722" t="s">
        <v>52</v>
      </c>
      <c r="E722" t="s">
        <v>221</v>
      </c>
      <c r="F722" t="str">
        <f>VLOOKUP(E722,'Table correspondance'!H$2:I$401,2)</f>
        <v>Jupe</v>
      </c>
      <c r="G722" s="14">
        <f>VLOOKUP(E722,'Table correspondance'!H$2:L$401,5)</f>
        <v>43191</v>
      </c>
      <c r="H722" s="12">
        <v>8860.91</v>
      </c>
      <c r="I722" t="str">
        <f>IF(C722="CAT_Haut","20%","19%")</f>
        <v>19%</v>
      </c>
      <c r="J722">
        <f t="shared" si="11"/>
        <v>10633.091999999999</v>
      </c>
    </row>
    <row r="723" spans="1:10" x14ac:dyDescent="0.25">
      <c r="A723" t="s">
        <v>8</v>
      </c>
      <c r="B723" t="s">
        <v>443</v>
      </c>
      <c r="C723" t="s">
        <v>409</v>
      </c>
      <c r="D723" t="s">
        <v>63</v>
      </c>
      <c r="E723" t="s">
        <v>308</v>
      </c>
      <c r="F723" t="str">
        <f>VLOOKUP(E723,'Table correspondance'!H$2:I$401,2)</f>
        <v>Débardeur</v>
      </c>
      <c r="G723" s="14">
        <f>VLOOKUP(E723,'Table correspondance'!H$2:L$401,5)</f>
        <v>43252</v>
      </c>
      <c r="H723" s="12">
        <v>9240.98</v>
      </c>
      <c r="I723" t="str">
        <f>IF(C723="CAT_Haut","20%","19%")</f>
        <v>20%</v>
      </c>
      <c r="J723">
        <f t="shared" si="11"/>
        <v>11089.175999999999</v>
      </c>
    </row>
    <row r="724" spans="1:10" x14ac:dyDescent="0.25">
      <c r="A724" t="s">
        <v>8</v>
      </c>
      <c r="B724" t="s">
        <v>438</v>
      </c>
      <c r="C724" t="s">
        <v>409</v>
      </c>
      <c r="D724" t="s">
        <v>38</v>
      </c>
      <c r="E724" t="s">
        <v>99</v>
      </c>
      <c r="F724" t="str">
        <f>VLOOKUP(E724,'Table correspondance'!H$2:I$401,2)</f>
        <v>Pull</v>
      </c>
      <c r="G724" s="14">
        <f>VLOOKUP(E724,'Table correspondance'!H$2:L$401,5)</f>
        <v>43101</v>
      </c>
      <c r="H724" s="12">
        <v>4510.53</v>
      </c>
      <c r="I724" t="str">
        <f>IF(C724="CAT_Haut","20%","19%")</f>
        <v>20%</v>
      </c>
      <c r="J724">
        <f t="shared" si="11"/>
        <v>5412.6359999999995</v>
      </c>
    </row>
    <row r="725" spans="1:10" x14ac:dyDescent="0.25">
      <c r="A725" t="s">
        <v>8</v>
      </c>
      <c r="B725" t="s">
        <v>462</v>
      </c>
      <c r="C725" t="s">
        <v>409</v>
      </c>
      <c r="D725" t="s">
        <v>25</v>
      </c>
      <c r="E725" t="s">
        <v>402</v>
      </c>
      <c r="F725" t="str">
        <f>VLOOKUP(E725,'Table correspondance'!H$2:I$401,2)</f>
        <v>Chemise</v>
      </c>
      <c r="G725" s="14">
        <f>VLOOKUP(E725,'Table correspondance'!H$2:L$401,5)</f>
        <v>43009</v>
      </c>
      <c r="H725" s="12">
        <v>9063.84</v>
      </c>
      <c r="I725" t="str">
        <f>IF(C725="CAT_Haut","20%","19%")</f>
        <v>20%</v>
      </c>
      <c r="J725">
        <f t="shared" si="11"/>
        <v>10876.608</v>
      </c>
    </row>
    <row r="726" spans="1:10" x14ac:dyDescent="0.25">
      <c r="A726" t="s">
        <v>8</v>
      </c>
      <c r="B726" t="s">
        <v>455</v>
      </c>
      <c r="C726" t="s">
        <v>408</v>
      </c>
      <c r="D726" t="s">
        <v>20</v>
      </c>
      <c r="E726" t="s">
        <v>389</v>
      </c>
      <c r="F726" t="str">
        <f>VLOOKUP(E726,'Table correspondance'!H$2:I$401,2)</f>
        <v>Pyjama</v>
      </c>
      <c r="G726" s="14">
        <f>VLOOKUP(E726,'Table correspondance'!H$2:L$401,5)</f>
        <v>43070</v>
      </c>
      <c r="H726" s="12">
        <v>5950.49</v>
      </c>
      <c r="I726" t="str">
        <f>IF(C726="CAT_Haut","20%","19%")</f>
        <v>19%</v>
      </c>
      <c r="J726">
        <f t="shared" si="11"/>
        <v>7140.5879999999997</v>
      </c>
    </row>
    <row r="727" spans="1:10" x14ac:dyDescent="0.25">
      <c r="A727" t="s">
        <v>8</v>
      </c>
      <c r="B727" t="s">
        <v>422</v>
      </c>
      <c r="C727" t="s">
        <v>408</v>
      </c>
      <c r="D727" t="s">
        <v>38</v>
      </c>
      <c r="E727" t="s">
        <v>195</v>
      </c>
      <c r="F727" t="str">
        <f>VLOOKUP(E727,'Table correspondance'!H$2:I$401,2)</f>
        <v>Robe</v>
      </c>
      <c r="G727" s="14">
        <f>VLOOKUP(E727,'Table correspondance'!H$2:L$401,5)</f>
        <v>43070</v>
      </c>
      <c r="H727" s="12">
        <v>5555.69</v>
      </c>
      <c r="I727" t="str">
        <f>IF(C727="CAT_Haut","20%","19%")</f>
        <v>19%</v>
      </c>
      <c r="J727">
        <f t="shared" si="11"/>
        <v>6666.8279999999995</v>
      </c>
    </row>
    <row r="728" spans="1:10" x14ac:dyDescent="0.25">
      <c r="A728" t="s">
        <v>8</v>
      </c>
      <c r="B728" t="s">
        <v>422</v>
      </c>
      <c r="C728" t="s">
        <v>408</v>
      </c>
      <c r="D728" t="s">
        <v>54</v>
      </c>
      <c r="E728" t="s">
        <v>272</v>
      </c>
      <c r="F728" t="str">
        <f>VLOOKUP(E728,'Table correspondance'!H$2:I$401,2)</f>
        <v>Pyjama</v>
      </c>
      <c r="G728" s="14">
        <f>VLOOKUP(E728,'Table correspondance'!H$2:L$401,5)</f>
        <v>43221</v>
      </c>
      <c r="H728" s="12">
        <v>3565.32</v>
      </c>
      <c r="I728" t="str">
        <f>IF(C728="CAT_Haut","20%","19%")</f>
        <v>19%</v>
      </c>
      <c r="J728">
        <f t="shared" si="11"/>
        <v>4278.384</v>
      </c>
    </row>
    <row r="729" spans="1:10" x14ac:dyDescent="0.25">
      <c r="A729" t="s">
        <v>8</v>
      </c>
      <c r="B729" t="s">
        <v>441</v>
      </c>
      <c r="C729" t="s">
        <v>410</v>
      </c>
      <c r="D729" t="s">
        <v>73</v>
      </c>
      <c r="E729" t="s">
        <v>57</v>
      </c>
      <c r="F729" t="str">
        <f>VLOOKUP(E729,'Table correspondance'!H$2:I$401,2)</f>
        <v>Pantacourt</v>
      </c>
      <c r="G729" s="14">
        <f>VLOOKUP(E729,'Table correspondance'!H$2:L$401,5)</f>
        <v>42736</v>
      </c>
      <c r="H729" s="12">
        <v>2915.36</v>
      </c>
      <c r="I729" t="str">
        <f>IF(C729="CAT_Haut","20%","19%")</f>
        <v>19%</v>
      </c>
      <c r="J729">
        <f t="shared" si="11"/>
        <v>3498.4320000000002</v>
      </c>
    </row>
    <row r="730" spans="1:10" x14ac:dyDescent="0.25">
      <c r="A730" t="s">
        <v>8</v>
      </c>
      <c r="B730" t="s">
        <v>438</v>
      </c>
      <c r="C730" t="s">
        <v>410</v>
      </c>
      <c r="D730" t="s">
        <v>4</v>
      </c>
      <c r="E730" t="s">
        <v>363</v>
      </c>
      <c r="F730" t="str">
        <f>VLOOKUP(E730,'Table correspondance'!H$2:I$401,2)</f>
        <v>Culotte</v>
      </c>
      <c r="G730" s="14">
        <f>VLOOKUP(E730,'Table correspondance'!H$2:L$401,5)</f>
        <v>42736</v>
      </c>
      <c r="H730" s="12">
        <v>1522.58</v>
      </c>
      <c r="I730" t="str">
        <f>IF(C730="CAT_Haut","20%","19%")</f>
        <v>19%</v>
      </c>
      <c r="J730">
        <f t="shared" si="11"/>
        <v>1827.0959999999998</v>
      </c>
    </row>
    <row r="731" spans="1:10" x14ac:dyDescent="0.25">
      <c r="A731" t="s">
        <v>8</v>
      </c>
      <c r="B731" t="s">
        <v>443</v>
      </c>
      <c r="C731" t="s">
        <v>410</v>
      </c>
      <c r="D731" t="s">
        <v>52</v>
      </c>
      <c r="E731" t="s">
        <v>310</v>
      </c>
      <c r="F731" t="str">
        <f>VLOOKUP(E731,'Table correspondance'!H$2:I$401,2)</f>
        <v>Collant</v>
      </c>
      <c r="G731" s="14">
        <f>VLOOKUP(E731,'Table correspondance'!H$2:L$401,5)</f>
        <v>43070</v>
      </c>
      <c r="H731" s="12">
        <v>2431.11</v>
      </c>
      <c r="I731" t="str">
        <f>IF(C731="CAT_Haut","20%","19%")</f>
        <v>19%</v>
      </c>
      <c r="J731">
        <f t="shared" si="11"/>
        <v>2917.3319999999999</v>
      </c>
    </row>
    <row r="732" spans="1:10" x14ac:dyDescent="0.25">
      <c r="A732" t="s">
        <v>8</v>
      </c>
      <c r="B732" t="s">
        <v>430</v>
      </c>
      <c r="C732" t="s">
        <v>408</v>
      </c>
      <c r="D732" t="s">
        <v>11</v>
      </c>
      <c r="E732" t="s">
        <v>173</v>
      </c>
      <c r="F732" t="str">
        <f>VLOOKUP(E732,'Table correspondance'!H$2:I$401,2)</f>
        <v>Robe</v>
      </c>
      <c r="G732" s="14">
        <f>VLOOKUP(E732,'Table correspondance'!H$2:L$401,5)</f>
        <v>42917</v>
      </c>
      <c r="H732">
        <v>86.15</v>
      </c>
      <c r="I732" t="str">
        <f>IF(C732="CAT_Haut","20%","19%")</f>
        <v>19%</v>
      </c>
      <c r="J732">
        <f t="shared" si="11"/>
        <v>103.38000000000001</v>
      </c>
    </row>
    <row r="733" spans="1:10" x14ac:dyDescent="0.25">
      <c r="A733" t="s">
        <v>8</v>
      </c>
      <c r="B733" t="s">
        <v>459</v>
      </c>
      <c r="C733" t="s">
        <v>410</v>
      </c>
      <c r="D733" t="s">
        <v>17</v>
      </c>
      <c r="E733" t="s">
        <v>378</v>
      </c>
      <c r="F733" t="str">
        <f>VLOOKUP(E733,'Table correspondance'!H$2:I$401,2)</f>
        <v>Chaussette</v>
      </c>
      <c r="G733" s="14">
        <f>VLOOKUP(E733,'Table correspondance'!H$2:L$401,5)</f>
        <v>43405</v>
      </c>
      <c r="H733" s="12">
        <v>8939.5</v>
      </c>
      <c r="I733" t="str">
        <f>IF(C733="CAT_Haut","20%","19%")</f>
        <v>19%</v>
      </c>
      <c r="J733">
        <f t="shared" si="11"/>
        <v>10727.4</v>
      </c>
    </row>
    <row r="734" spans="1:10" x14ac:dyDescent="0.25">
      <c r="A734" t="s">
        <v>8</v>
      </c>
      <c r="B734" t="s">
        <v>422</v>
      </c>
      <c r="C734" t="s">
        <v>409</v>
      </c>
      <c r="D734" t="s">
        <v>65</v>
      </c>
      <c r="E734" t="s">
        <v>16</v>
      </c>
      <c r="F734" t="str">
        <f>VLOOKUP(E734,'Table correspondance'!H$2:I$401,2)</f>
        <v>Chemisier</v>
      </c>
      <c r="G734" s="14">
        <f>VLOOKUP(E734,'Table correspondance'!H$2:L$401,5)</f>
        <v>43040</v>
      </c>
      <c r="H734" s="12">
        <v>8377.86</v>
      </c>
      <c r="I734" t="str">
        <f>IF(C734="CAT_Haut","20%","19%")</f>
        <v>20%</v>
      </c>
      <c r="J734">
        <f t="shared" si="11"/>
        <v>10053.432000000001</v>
      </c>
    </row>
    <row r="735" spans="1:10" x14ac:dyDescent="0.25">
      <c r="A735" t="s">
        <v>8</v>
      </c>
      <c r="B735" t="s">
        <v>443</v>
      </c>
      <c r="C735" t="s">
        <v>410</v>
      </c>
      <c r="D735" t="s">
        <v>73</v>
      </c>
      <c r="E735" t="s">
        <v>367</v>
      </c>
      <c r="F735" t="str">
        <f>VLOOKUP(E735,'Table correspondance'!H$2:I$401,2)</f>
        <v>Culotte</v>
      </c>
      <c r="G735" s="14">
        <f>VLOOKUP(E735,'Table correspondance'!H$2:L$401,5)</f>
        <v>43191</v>
      </c>
      <c r="H735" s="12">
        <v>9630.1299999999992</v>
      </c>
      <c r="I735" t="str">
        <f>IF(C735="CAT_Haut","20%","19%")</f>
        <v>19%</v>
      </c>
      <c r="J735">
        <f t="shared" si="11"/>
        <v>11556.155999999999</v>
      </c>
    </row>
    <row r="736" spans="1:10" x14ac:dyDescent="0.25">
      <c r="A736" t="s">
        <v>8</v>
      </c>
      <c r="B736" t="s">
        <v>441</v>
      </c>
      <c r="C736" t="s">
        <v>409</v>
      </c>
      <c r="D736" t="s">
        <v>40</v>
      </c>
      <c r="E736" t="s">
        <v>285</v>
      </c>
      <c r="F736" t="str">
        <f>VLOOKUP(E736,'Table correspondance'!H$2:I$401,2)</f>
        <v>Débardeur</v>
      </c>
      <c r="G736" s="14">
        <f>VLOOKUP(E736,'Table correspondance'!H$2:L$401,5)</f>
        <v>42767</v>
      </c>
      <c r="H736" s="12">
        <v>8719.35</v>
      </c>
      <c r="I736" t="str">
        <f>IF(C736="CAT_Haut","20%","19%")</f>
        <v>20%</v>
      </c>
      <c r="J736">
        <f t="shared" si="11"/>
        <v>10463.219999999999</v>
      </c>
    </row>
    <row r="737" spans="1:10" x14ac:dyDescent="0.25">
      <c r="A737" t="s">
        <v>8</v>
      </c>
      <c r="B737" t="s">
        <v>443</v>
      </c>
      <c r="C737" t="s">
        <v>410</v>
      </c>
      <c r="D737" t="s">
        <v>11</v>
      </c>
      <c r="E737" t="s">
        <v>281</v>
      </c>
      <c r="F737" t="str">
        <f>VLOOKUP(E737,'Table correspondance'!H$2:I$401,2)</f>
        <v>Pantacourt</v>
      </c>
      <c r="G737" s="14">
        <f>VLOOKUP(E737,'Table correspondance'!H$2:L$401,5)</f>
        <v>43009</v>
      </c>
      <c r="H737" s="12">
        <v>3916.27</v>
      </c>
      <c r="I737" t="str">
        <f>IF(C737="CAT_Haut","20%","19%")</f>
        <v>19%</v>
      </c>
      <c r="J737">
        <f t="shared" si="11"/>
        <v>4699.5239999999994</v>
      </c>
    </row>
    <row r="738" spans="1:10" x14ac:dyDescent="0.25">
      <c r="A738" t="s">
        <v>8</v>
      </c>
      <c r="B738" t="s">
        <v>441</v>
      </c>
      <c r="C738" t="s">
        <v>410</v>
      </c>
      <c r="D738" t="s">
        <v>13</v>
      </c>
      <c r="E738" t="s">
        <v>80</v>
      </c>
      <c r="F738" t="str">
        <f>VLOOKUP(E738,'Table correspondance'!H$2:I$401,2)</f>
        <v>Jupe</v>
      </c>
      <c r="G738" s="14">
        <f>VLOOKUP(E738,'Table correspondance'!H$2:L$401,5)</f>
        <v>43435</v>
      </c>
      <c r="H738" s="12">
        <v>8714.76</v>
      </c>
      <c r="I738" t="str">
        <f>IF(C738="CAT_Haut","20%","19%")</f>
        <v>19%</v>
      </c>
      <c r="J738">
        <f t="shared" si="11"/>
        <v>10457.712</v>
      </c>
    </row>
    <row r="739" spans="1:10" x14ac:dyDescent="0.25">
      <c r="A739" t="s">
        <v>8</v>
      </c>
      <c r="B739" t="s">
        <v>451</v>
      </c>
      <c r="C739" t="s">
        <v>409</v>
      </c>
      <c r="D739" t="s">
        <v>6</v>
      </c>
      <c r="E739" t="s">
        <v>287</v>
      </c>
      <c r="F739" t="str">
        <f>VLOOKUP(E739,'Table correspondance'!H$2:I$401,2)</f>
        <v>Chemise</v>
      </c>
      <c r="G739" s="14">
        <f>VLOOKUP(E739,'Table correspondance'!H$2:L$401,5)</f>
        <v>43344</v>
      </c>
      <c r="H739" s="12">
        <v>4931.84</v>
      </c>
      <c r="I739" t="str">
        <f>IF(C739="CAT_Haut","20%","19%")</f>
        <v>20%</v>
      </c>
      <c r="J739">
        <f t="shared" si="11"/>
        <v>5918.2079999999996</v>
      </c>
    </row>
    <row r="740" spans="1:10" x14ac:dyDescent="0.25">
      <c r="A740" t="s">
        <v>8</v>
      </c>
      <c r="B740" t="s">
        <v>422</v>
      </c>
      <c r="C740" t="s">
        <v>410</v>
      </c>
      <c r="D740" t="s">
        <v>44</v>
      </c>
      <c r="E740" t="s">
        <v>340</v>
      </c>
      <c r="F740" t="str">
        <f>VLOOKUP(E740,'Table correspondance'!H$2:I$401,2)</f>
        <v>Collant</v>
      </c>
      <c r="G740" s="14">
        <f>VLOOKUP(E740,'Table correspondance'!H$2:L$401,5)</f>
        <v>43101</v>
      </c>
      <c r="H740" s="12">
        <v>3158.13</v>
      </c>
      <c r="I740" t="str">
        <f>IF(C740="CAT_Haut","20%","19%")</f>
        <v>19%</v>
      </c>
      <c r="J740">
        <f t="shared" si="11"/>
        <v>3789.7559999999999</v>
      </c>
    </row>
    <row r="741" spans="1:10" x14ac:dyDescent="0.25">
      <c r="A741" t="s">
        <v>8</v>
      </c>
      <c r="B741" t="s">
        <v>441</v>
      </c>
      <c r="C741" t="s">
        <v>410</v>
      </c>
      <c r="D741" t="s">
        <v>54</v>
      </c>
      <c r="E741" t="s">
        <v>340</v>
      </c>
      <c r="F741" t="str">
        <f>VLOOKUP(E741,'Table correspondance'!H$2:I$401,2)</f>
        <v>Collant</v>
      </c>
      <c r="G741" s="14">
        <f>VLOOKUP(E741,'Table correspondance'!H$2:L$401,5)</f>
        <v>43101</v>
      </c>
      <c r="H741" s="12">
        <v>9990.99</v>
      </c>
      <c r="I741" t="str">
        <f>IF(C741="CAT_Haut","20%","19%")</f>
        <v>19%</v>
      </c>
      <c r="J741">
        <f t="shared" si="11"/>
        <v>11989.188</v>
      </c>
    </row>
    <row r="742" spans="1:10" x14ac:dyDescent="0.25">
      <c r="A742" t="s">
        <v>8</v>
      </c>
      <c r="B742" t="s">
        <v>443</v>
      </c>
      <c r="C742" t="s">
        <v>410</v>
      </c>
      <c r="D742" t="s">
        <v>73</v>
      </c>
      <c r="E742" t="s">
        <v>68</v>
      </c>
      <c r="F742" t="str">
        <f>VLOOKUP(E742,'Table correspondance'!H$2:I$401,2)</f>
        <v>Pantalon</v>
      </c>
      <c r="G742" s="14">
        <f>VLOOKUP(E742,'Table correspondance'!H$2:L$401,5)</f>
        <v>42795</v>
      </c>
      <c r="H742">
        <v>973.21</v>
      </c>
      <c r="I742" t="str">
        <f>IF(C742="CAT_Haut","20%","19%")</f>
        <v>19%</v>
      </c>
      <c r="J742">
        <f t="shared" si="11"/>
        <v>1167.8520000000001</v>
      </c>
    </row>
    <row r="743" spans="1:10" x14ac:dyDescent="0.25">
      <c r="A743" t="s">
        <v>8</v>
      </c>
      <c r="B743" t="s">
        <v>422</v>
      </c>
      <c r="C743" t="s">
        <v>410</v>
      </c>
      <c r="D743" t="s">
        <v>40</v>
      </c>
      <c r="E743" t="s">
        <v>227</v>
      </c>
      <c r="F743" t="str">
        <f>VLOOKUP(E743,'Table correspondance'!H$2:I$401,2)</f>
        <v>Culotte</v>
      </c>
      <c r="G743" s="14">
        <f>VLOOKUP(E743,'Table correspondance'!H$2:L$401,5)</f>
        <v>43191</v>
      </c>
      <c r="H743" s="12">
        <v>7410.29</v>
      </c>
      <c r="I743" t="str">
        <f>IF(C743="CAT_Haut","20%","19%")</f>
        <v>19%</v>
      </c>
      <c r="J743">
        <f t="shared" si="11"/>
        <v>8892.348</v>
      </c>
    </row>
    <row r="744" spans="1:10" x14ac:dyDescent="0.25">
      <c r="A744" t="s">
        <v>8</v>
      </c>
      <c r="B744" t="s">
        <v>459</v>
      </c>
      <c r="C744" t="s">
        <v>409</v>
      </c>
      <c r="D744" t="s">
        <v>20</v>
      </c>
      <c r="E744" t="s">
        <v>277</v>
      </c>
      <c r="F744" t="str">
        <f>VLOOKUP(E744,'Table correspondance'!H$2:I$401,2)</f>
        <v>Sweatshirt</v>
      </c>
      <c r="G744" s="14">
        <f>VLOOKUP(E744,'Table correspondance'!H$2:L$401,5)</f>
        <v>43070</v>
      </c>
      <c r="H744" s="12">
        <v>6515.92</v>
      </c>
      <c r="I744" t="str">
        <f>IF(C744="CAT_Haut","20%","19%")</f>
        <v>20%</v>
      </c>
      <c r="J744">
        <f t="shared" si="11"/>
        <v>7819.1039999999994</v>
      </c>
    </row>
    <row r="745" spans="1:10" x14ac:dyDescent="0.25">
      <c r="A745" t="s">
        <v>8</v>
      </c>
      <c r="B745" t="s">
        <v>443</v>
      </c>
      <c r="C745" t="s">
        <v>408</v>
      </c>
      <c r="D745" t="s">
        <v>65</v>
      </c>
      <c r="E745" t="s">
        <v>320</v>
      </c>
      <c r="F745" t="str">
        <f>VLOOKUP(E745,'Table correspondance'!H$2:I$401,2)</f>
        <v>Robe</v>
      </c>
      <c r="G745" s="14">
        <f>VLOOKUP(E745,'Table correspondance'!H$2:L$401,5)</f>
        <v>42826</v>
      </c>
      <c r="H745" s="12">
        <v>2585.1999999999998</v>
      </c>
      <c r="I745" t="str">
        <f>IF(C745="CAT_Haut","20%","19%")</f>
        <v>19%</v>
      </c>
      <c r="J745">
        <f t="shared" si="11"/>
        <v>3102.24</v>
      </c>
    </row>
    <row r="746" spans="1:10" x14ac:dyDescent="0.25">
      <c r="A746" t="s">
        <v>8</v>
      </c>
      <c r="B746" t="s">
        <v>438</v>
      </c>
      <c r="C746" t="s">
        <v>410</v>
      </c>
      <c r="D746" t="s">
        <v>63</v>
      </c>
      <c r="E746" t="s">
        <v>197</v>
      </c>
      <c r="F746" t="str">
        <f>VLOOKUP(E746,'Table correspondance'!H$2:I$401,2)</f>
        <v>Jupe</v>
      </c>
      <c r="G746" s="14">
        <f>VLOOKUP(E746,'Table correspondance'!H$2:L$401,5)</f>
        <v>43132</v>
      </c>
      <c r="H746" s="12">
        <v>8656.32</v>
      </c>
      <c r="I746" t="str">
        <f>IF(C746="CAT_Haut","20%","19%")</f>
        <v>19%</v>
      </c>
      <c r="J746">
        <f t="shared" si="11"/>
        <v>10387.583999999999</v>
      </c>
    </row>
    <row r="747" spans="1:10" x14ac:dyDescent="0.25">
      <c r="A747" t="s">
        <v>8</v>
      </c>
      <c r="B747" t="s">
        <v>435</v>
      </c>
      <c r="C747" t="s">
        <v>409</v>
      </c>
      <c r="D747" t="s">
        <v>73</v>
      </c>
      <c r="E747" t="s">
        <v>19</v>
      </c>
      <c r="F747" t="str">
        <f>VLOOKUP(E747,'Table correspondance'!H$2:I$401,2)</f>
        <v>Chemise</v>
      </c>
      <c r="G747" s="14">
        <f>VLOOKUP(E747,'Table correspondance'!H$2:L$401,5)</f>
        <v>43374</v>
      </c>
      <c r="H747">
        <v>983.47</v>
      </c>
      <c r="I747" t="str">
        <f>IF(C747="CAT_Haut","20%","19%")</f>
        <v>20%</v>
      </c>
      <c r="J747">
        <f t="shared" si="11"/>
        <v>1180.164</v>
      </c>
    </row>
    <row r="748" spans="1:10" x14ac:dyDescent="0.25">
      <c r="A748" t="s">
        <v>8</v>
      </c>
      <c r="B748" t="s">
        <v>430</v>
      </c>
      <c r="C748" t="s">
        <v>409</v>
      </c>
      <c r="D748" t="s">
        <v>54</v>
      </c>
      <c r="E748" t="s">
        <v>278</v>
      </c>
      <c r="F748" t="str">
        <f>VLOOKUP(E748,'Table correspondance'!H$2:I$401,2)</f>
        <v>Sweatshirt</v>
      </c>
      <c r="G748" s="14">
        <f>VLOOKUP(E748,'Table correspondance'!H$2:L$401,5)</f>
        <v>43070</v>
      </c>
      <c r="H748" s="12">
        <v>3458.31</v>
      </c>
      <c r="I748" t="str">
        <f>IF(C748="CAT_Haut","20%","19%")</f>
        <v>20%</v>
      </c>
      <c r="J748">
        <f t="shared" si="11"/>
        <v>4149.9719999999998</v>
      </c>
    </row>
    <row r="749" spans="1:10" x14ac:dyDescent="0.25">
      <c r="A749" t="s">
        <v>8</v>
      </c>
      <c r="B749" t="s">
        <v>459</v>
      </c>
      <c r="C749" t="s">
        <v>409</v>
      </c>
      <c r="D749" t="s">
        <v>9</v>
      </c>
      <c r="E749" t="s">
        <v>267</v>
      </c>
      <c r="F749" t="str">
        <f>VLOOKUP(E749,'Table correspondance'!H$2:I$401,2)</f>
        <v>Débardeur</v>
      </c>
      <c r="G749" s="14">
        <f>VLOOKUP(E749,'Table correspondance'!H$2:L$401,5)</f>
        <v>42948</v>
      </c>
      <c r="H749">
        <v>848.41</v>
      </c>
      <c r="I749" t="str">
        <f>IF(C749="CAT_Haut","20%","19%")</f>
        <v>20%</v>
      </c>
      <c r="J749">
        <f t="shared" si="11"/>
        <v>1018.0919999999999</v>
      </c>
    </row>
    <row r="750" spans="1:10" x14ac:dyDescent="0.25">
      <c r="A750" t="s">
        <v>8</v>
      </c>
      <c r="B750" t="s">
        <v>447</v>
      </c>
      <c r="C750" t="s">
        <v>408</v>
      </c>
      <c r="D750" t="s">
        <v>65</v>
      </c>
      <c r="E750" t="s">
        <v>5</v>
      </c>
      <c r="F750" t="str">
        <f>VLOOKUP(E750,'Table correspondance'!H$2:I$401,2)</f>
        <v>Robe</v>
      </c>
      <c r="G750" s="14">
        <f>VLOOKUP(E750,'Table correspondance'!H$2:L$401,5)</f>
        <v>43221</v>
      </c>
      <c r="H750" s="12">
        <v>1702.85</v>
      </c>
      <c r="I750" t="str">
        <f>IF(C750="CAT_Haut","20%","19%")</f>
        <v>19%</v>
      </c>
      <c r="J750">
        <f t="shared" si="11"/>
        <v>2043.4199999999998</v>
      </c>
    </row>
    <row r="751" spans="1:10" x14ac:dyDescent="0.25">
      <c r="A751" t="s">
        <v>8</v>
      </c>
      <c r="B751" t="s">
        <v>447</v>
      </c>
      <c r="C751" t="s">
        <v>410</v>
      </c>
      <c r="D751" t="s">
        <v>17</v>
      </c>
      <c r="E751" t="s">
        <v>174</v>
      </c>
      <c r="F751" t="str">
        <f>VLOOKUP(E751,'Table correspondance'!H$2:I$401,2)</f>
        <v>Pantacourt</v>
      </c>
      <c r="G751" s="14">
        <f>VLOOKUP(E751,'Table correspondance'!H$2:L$401,5)</f>
        <v>42795</v>
      </c>
      <c r="H751" s="12">
        <v>4770.41</v>
      </c>
      <c r="I751" t="str">
        <f>IF(C751="CAT_Haut","20%","19%")</f>
        <v>19%</v>
      </c>
      <c r="J751">
        <f t="shared" si="11"/>
        <v>5724.4919999999993</v>
      </c>
    </row>
    <row r="752" spans="1:10" x14ac:dyDescent="0.25">
      <c r="A752" t="s">
        <v>8</v>
      </c>
      <c r="B752" t="s">
        <v>430</v>
      </c>
      <c r="C752" t="s">
        <v>410</v>
      </c>
      <c r="D752" t="s">
        <v>75</v>
      </c>
      <c r="E752" t="s">
        <v>330</v>
      </c>
      <c r="F752" t="str">
        <f>VLOOKUP(E752,'Table correspondance'!H$2:I$401,2)</f>
        <v>Pantacourt</v>
      </c>
      <c r="G752" s="14">
        <f>VLOOKUP(E752,'Table correspondance'!H$2:L$401,5)</f>
        <v>43132</v>
      </c>
      <c r="H752">
        <v>955.7</v>
      </c>
      <c r="I752" t="str">
        <f>IF(C752="CAT_Haut","20%","19%")</f>
        <v>19%</v>
      </c>
      <c r="J752">
        <f t="shared" si="11"/>
        <v>1146.8399999999999</v>
      </c>
    </row>
    <row r="753" spans="1:10" x14ac:dyDescent="0.25">
      <c r="A753" t="s">
        <v>8</v>
      </c>
      <c r="B753" t="s">
        <v>422</v>
      </c>
      <c r="C753" t="s">
        <v>409</v>
      </c>
      <c r="D753" t="s">
        <v>48</v>
      </c>
      <c r="E753" t="s">
        <v>371</v>
      </c>
      <c r="F753" t="str">
        <f>VLOOKUP(E753,'Table correspondance'!H$2:I$401,2)</f>
        <v>Chemise</v>
      </c>
      <c r="G753" s="14">
        <f>VLOOKUP(E753,'Table correspondance'!H$2:L$401,5)</f>
        <v>42826</v>
      </c>
      <c r="H753" s="12">
        <v>2212.6799999999998</v>
      </c>
      <c r="I753" t="str">
        <f>IF(C753="CAT_Haut","20%","19%")</f>
        <v>20%</v>
      </c>
      <c r="J753">
        <f t="shared" si="11"/>
        <v>2655.2159999999999</v>
      </c>
    </row>
    <row r="754" spans="1:10" x14ac:dyDescent="0.25">
      <c r="A754" t="s">
        <v>8</v>
      </c>
      <c r="B754" t="s">
        <v>447</v>
      </c>
      <c r="C754" t="s">
        <v>410</v>
      </c>
      <c r="D754" t="s">
        <v>73</v>
      </c>
      <c r="E754" t="s">
        <v>67</v>
      </c>
      <c r="F754" t="str">
        <f>VLOOKUP(E754,'Table correspondance'!H$2:I$401,2)</f>
        <v>Culotte</v>
      </c>
      <c r="G754" s="14">
        <f>VLOOKUP(E754,'Table correspondance'!H$2:L$401,5)</f>
        <v>43374</v>
      </c>
      <c r="H754" s="12">
        <v>5545.57</v>
      </c>
      <c r="I754" t="str">
        <f>IF(C754="CAT_Haut","20%","19%")</f>
        <v>19%</v>
      </c>
      <c r="J754">
        <f t="shared" si="11"/>
        <v>6654.6839999999993</v>
      </c>
    </row>
    <row r="755" spans="1:10" x14ac:dyDescent="0.25">
      <c r="A755" t="s">
        <v>8</v>
      </c>
      <c r="B755" t="s">
        <v>443</v>
      </c>
      <c r="C755" t="s">
        <v>409</v>
      </c>
      <c r="D755" t="s">
        <v>40</v>
      </c>
      <c r="E755" t="s">
        <v>261</v>
      </c>
      <c r="F755" t="str">
        <f>VLOOKUP(E755,'Table correspondance'!H$2:I$401,2)</f>
        <v>Pull</v>
      </c>
      <c r="G755" s="14">
        <f>VLOOKUP(E755,'Table correspondance'!H$2:L$401,5)</f>
        <v>43221</v>
      </c>
      <c r="H755" s="12">
        <v>8120.68</v>
      </c>
      <c r="I755" t="str">
        <f>IF(C755="CAT_Haut","20%","19%")</f>
        <v>20%</v>
      </c>
      <c r="J755">
        <f t="shared" si="11"/>
        <v>9744.8160000000007</v>
      </c>
    </row>
    <row r="756" spans="1:10" x14ac:dyDescent="0.25">
      <c r="A756" t="s">
        <v>8</v>
      </c>
      <c r="B756" t="s">
        <v>438</v>
      </c>
      <c r="C756" t="s">
        <v>410</v>
      </c>
      <c r="D756" t="s">
        <v>38</v>
      </c>
      <c r="E756" t="s">
        <v>201</v>
      </c>
      <c r="F756" t="str">
        <f>VLOOKUP(E756,'Table correspondance'!H$2:I$401,2)</f>
        <v>Jupe</v>
      </c>
      <c r="G756" s="14">
        <f>VLOOKUP(E756,'Table correspondance'!H$2:L$401,5)</f>
        <v>42979</v>
      </c>
      <c r="H756" s="12">
        <v>1756.54</v>
      </c>
      <c r="I756" t="str">
        <f>IF(C756="CAT_Haut","20%","19%")</f>
        <v>19%</v>
      </c>
      <c r="J756">
        <f t="shared" si="11"/>
        <v>2107.848</v>
      </c>
    </row>
    <row r="757" spans="1:10" x14ac:dyDescent="0.25">
      <c r="A757" t="s">
        <v>8</v>
      </c>
      <c r="B757" t="s">
        <v>451</v>
      </c>
      <c r="C757" t="s">
        <v>410</v>
      </c>
      <c r="D757" t="s">
        <v>73</v>
      </c>
      <c r="E757" t="s">
        <v>377</v>
      </c>
      <c r="F757" t="str">
        <f>VLOOKUP(E757,'Table correspondance'!H$2:I$401,2)</f>
        <v>Pantalon</v>
      </c>
      <c r="G757" s="14">
        <f>VLOOKUP(E757,'Table correspondance'!H$2:L$401,5)</f>
        <v>43191</v>
      </c>
      <c r="H757" s="12">
        <v>9680.4599999999991</v>
      </c>
      <c r="I757" t="str">
        <f>IF(C757="CAT_Haut","20%","19%")</f>
        <v>19%</v>
      </c>
      <c r="J757">
        <f t="shared" si="11"/>
        <v>11616.551999999998</v>
      </c>
    </row>
    <row r="758" spans="1:10" x14ac:dyDescent="0.25">
      <c r="A758" t="s">
        <v>8</v>
      </c>
      <c r="B758" t="s">
        <v>435</v>
      </c>
      <c r="C758" t="s">
        <v>409</v>
      </c>
      <c r="D758" t="s">
        <v>11</v>
      </c>
      <c r="E758" t="s">
        <v>79</v>
      </c>
      <c r="F758" t="str">
        <f>VLOOKUP(E758,'Table correspondance'!H$2:I$401,2)</f>
        <v>Sweatshirt</v>
      </c>
      <c r="G758" s="14">
        <f>VLOOKUP(E758,'Table correspondance'!H$2:L$401,5)</f>
        <v>43374</v>
      </c>
      <c r="H758" s="12">
        <v>5948.78</v>
      </c>
      <c r="I758" t="str">
        <f>IF(C758="CAT_Haut","20%","19%")</f>
        <v>20%</v>
      </c>
      <c r="J758">
        <f t="shared" si="11"/>
        <v>7138.5359999999991</v>
      </c>
    </row>
    <row r="759" spans="1:10" x14ac:dyDescent="0.25">
      <c r="A759" t="s">
        <v>8</v>
      </c>
      <c r="B759" t="s">
        <v>435</v>
      </c>
      <c r="C759" t="s">
        <v>408</v>
      </c>
      <c r="D759" t="s">
        <v>73</v>
      </c>
      <c r="E759" t="s">
        <v>168</v>
      </c>
      <c r="F759" t="str">
        <f>VLOOKUP(E759,'Table correspondance'!H$2:I$401,2)</f>
        <v>Robe</v>
      </c>
      <c r="G759" s="14">
        <f>VLOOKUP(E759,'Table correspondance'!H$2:L$401,5)</f>
        <v>43070</v>
      </c>
      <c r="H759" s="12">
        <v>7881.8</v>
      </c>
      <c r="I759" t="str">
        <f>IF(C759="CAT_Haut","20%","19%")</f>
        <v>19%</v>
      </c>
      <c r="J759">
        <f t="shared" si="11"/>
        <v>9458.16</v>
      </c>
    </row>
    <row r="760" spans="1:10" x14ac:dyDescent="0.25">
      <c r="A760" t="s">
        <v>8</v>
      </c>
      <c r="B760" t="s">
        <v>435</v>
      </c>
      <c r="C760" t="s">
        <v>410</v>
      </c>
      <c r="D760" t="s">
        <v>4</v>
      </c>
      <c r="E760" t="s">
        <v>343</v>
      </c>
      <c r="F760" t="str">
        <f>VLOOKUP(E760,'Table correspondance'!H$2:I$401,2)</f>
        <v>Pantalon</v>
      </c>
      <c r="G760" s="14">
        <f>VLOOKUP(E760,'Table correspondance'!H$2:L$401,5)</f>
        <v>42736</v>
      </c>
      <c r="H760" s="12">
        <v>8769.24</v>
      </c>
      <c r="I760" t="str">
        <f>IF(C760="CAT_Haut","20%","19%")</f>
        <v>19%</v>
      </c>
      <c r="J760">
        <f t="shared" si="11"/>
        <v>10523.088</v>
      </c>
    </row>
    <row r="761" spans="1:10" x14ac:dyDescent="0.25">
      <c r="A761" t="s">
        <v>8</v>
      </c>
      <c r="B761" t="s">
        <v>451</v>
      </c>
      <c r="C761" t="s">
        <v>410</v>
      </c>
      <c r="D761" t="s">
        <v>17</v>
      </c>
      <c r="E761" t="s">
        <v>318</v>
      </c>
      <c r="F761" t="str">
        <f>VLOOKUP(E761,'Table correspondance'!H$2:I$401,2)</f>
        <v>Pantalon</v>
      </c>
      <c r="G761" s="14">
        <f>VLOOKUP(E761,'Table correspondance'!H$2:L$401,5)</f>
        <v>42979</v>
      </c>
      <c r="H761">
        <v>296.73</v>
      </c>
      <c r="I761" t="str">
        <f>IF(C761="CAT_Haut","20%","19%")</f>
        <v>19%</v>
      </c>
      <c r="J761">
        <f t="shared" si="11"/>
        <v>356.07600000000002</v>
      </c>
    </row>
    <row r="762" spans="1:10" x14ac:dyDescent="0.25">
      <c r="A762" t="s">
        <v>8</v>
      </c>
      <c r="B762" t="s">
        <v>441</v>
      </c>
      <c r="C762" t="s">
        <v>409</v>
      </c>
      <c r="D762" t="s">
        <v>15</v>
      </c>
      <c r="E762" t="s">
        <v>323</v>
      </c>
      <c r="F762" t="str">
        <f>VLOOKUP(E762,'Table correspondance'!H$2:I$401,2)</f>
        <v>Sweatshirt</v>
      </c>
      <c r="G762" s="14">
        <f>VLOOKUP(E762,'Table correspondance'!H$2:L$401,5)</f>
        <v>43252</v>
      </c>
      <c r="H762" s="12">
        <v>3651.72</v>
      </c>
      <c r="I762" t="str">
        <f>IF(C762="CAT_Haut","20%","19%")</f>
        <v>20%</v>
      </c>
      <c r="J762">
        <f t="shared" si="11"/>
        <v>4382.0639999999994</v>
      </c>
    </row>
    <row r="763" spans="1:10" x14ac:dyDescent="0.25">
      <c r="A763" t="s">
        <v>8</v>
      </c>
      <c r="B763" t="s">
        <v>443</v>
      </c>
      <c r="C763" t="s">
        <v>410</v>
      </c>
      <c r="D763" t="s">
        <v>15</v>
      </c>
      <c r="E763" t="s">
        <v>367</v>
      </c>
      <c r="F763" t="str">
        <f>VLOOKUP(E763,'Table correspondance'!H$2:I$401,2)</f>
        <v>Culotte</v>
      </c>
      <c r="G763" s="14">
        <f>VLOOKUP(E763,'Table correspondance'!H$2:L$401,5)</f>
        <v>43191</v>
      </c>
      <c r="H763">
        <v>747.11</v>
      </c>
      <c r="I763" t="str">
        <f>IF(C763="CAT_Haut","20%","19%")</f>
        <v>19%</v>
      </c>
      <c r="J763">
        <f t="shared" si="11"/>
        <v>896.53200000000004</v>
      </c>
    </row>
    <row r="764" spans="1:10" x14ac:dyDescent="0.25">
      <c r="A764" t="s">
        <v>8</v>
      </c>
      <c r="B764" t="s">
        <v>441</v>
      </c>
      <c r="C764" t="s">
        <v>409</v>
      </c>
      <c r="D764" t="s">
        <v>4</v>
      </c>
      <c r="E764" t="s">
        <v>118</v>
      </c>
      <c r="F764" t="str">
        <f>VLOOKUP(E764,'Table correspondance'!H$2:I$401,2)</f>
        <v>Pull</v>
      </c>
      <c r="G764" s="14">
        <f>VLOOKUP(E764,'Table correspondance'!H$2:L$401,5)</f>
        <v>43405</v>
      </c>
      <c r="H764" s="12">
        <v>8127.96</v>
      </c>
      <c r="I764" t="str">
        <f>IF(C764="CAT_Haut","20%","19%")</f>
        <v>20%</v>
      </c>
      <c r="J764">
        <f t="shared" si="11"/>
        <v>9753.5519999999997</v>
      </c>
    </row>
    <row r="765" spans="1:10" x14ac:dyDescent="0.25">
      <c r="A765" t="s">
        <v>8</v>
      </c>
      <c r="B765" t="s">
        <v>455</v>
      </c>
      <c r="C765" t="s">
        <v>410</v>
      </c>
      <c r="D765" t="s">
        <v>27</v>
      </c>
      <c r="E765" t="s">
        <v>130</v>
      </c>
      <c r="F765" t="str">
        <f>VLOOKUP(E765,'Table correspondance'!H$2:I$401,2)</f>
        <v>Collant</v>
      </c>
      <c r="G765" s="14">
        <f>VLOOKUP(E765,'Table correspondance'!H$2:L$401,5)</f>
        <v>43313</v>
      </c>
      <c r="H765" s="12">
        <v>4178.28</v>
      </c>
      <c r="I765" t="str">
        <f>IF(C765="CAT_Haut","20%","19%")</f>
        <v>19%</v>
      </c>
      <c r="J765">
        <f t="shared" si="11"/>
        <v>5013.9359999999997</v>
      </c>
    </row>
    <row r="766" spans="1:10" x14ac:dyDescent="0.25">
      <c r="A766" t="s">
        <v>8</v>
      </c>
      <c r="B766" t="s">
        <v>441</v>
      </c>
      <c r="C766" t="s">
        <v>410</v>
      </c>
      <c r="D766" t="s">
        <v>38</v>
      </c>
      <c r="E766" t="s">
        <v>167</v>
      </c>
      <c r="F766" t="str">
        <f>VLOOKUP(E766,'Table correspondance'!H$2:I$401,2)</f>
        <v>Culotte</v>
      </c>
      <c r="G766" s="14">
        <f>VLOOKUP(E766,'Table correspondance'!H$2:L$401,5)</f>
        <v>43344</v>
      </c>
      <c r="H766" s="12">
        <v>4869.7700000000004</v>
      </c>
      <c r="I766" t="str">
        <f>IF(C766="CAT_Haut","20%","19%")</f>
        <v>19%</v>
      </c>
      <c r="J766">
        <f t="shared" si="11"/>
        <v>5843.7240000000002</v>
      </c>
    </row>
    <row r="767" spans="1:10" x14ac:dyDescent="0.25">
      <c r="A767" t="s">
        <v>8</v>
      </c>
      <c r="B767" t="s">
        <v>430</v>
      </c>
      <c r="C767" t="s">
        <v>409</v>
      </c>
      <c r="D767" t="s">
        <v>54</v>
      </c>
      <c r="E767" t="s">
        <v>323</v>
      </c>
      <c r="F767" t="str">
        <f>VLOOKUP(E767,'Table correspondance'!H$2:I$401,2)</f>
        <v>Sweatshirt</v>
      </c>
      <c r="G767" s="14">
        <f>VLOOKUP(E767,'Table correspondance'!H$2:L$401,5)</f>
        <v>43252</v>
      </c>
      <c r="H767" s="12">
        <v>7185.97</v>
      </c>
      <c r="I767" t="str">
        <f>IF(C767="CAT_Haut","20%","19%")</f>
        <v>20%</v>
      </c>
      <c r="J767">
        <f t="shared" si="11"/>
        <v>8623.1640000000007</v>
      </c>
    </row>
    <row r="768" spans="1:10" x14ac:dyDescent="0.25">
      <c r="A768" t="s">
        <v>8</v>
      </c>
      <c r="B768" t="s">
        <v>430</v>
      </c>
      <c r="C768" t="s">
        <v>410</v>
      </c>
      <c r="D768" t="s">
        <v>73</v>
      </c>
      <c r="E768" t="s">
        <v>322</v>
      </c>
      <c r="F768" t="str">
        <f>VLOOKUP(E768,'Table correspondance'!H$2:I$401,2)</f>
        <v>Pantacourt</v>
      </c>
      <c r="G768" s="14">
        <f>VLOOKUP(E768,'Table correspondance'!H$2:L$401,5)</f>
        <v>43040</v>
      </c>
      <c r="H768" s="12">
        <v>6258.81</v>
      </c>
      <c r="I768" t="str">
        <f>IF(C768="CAT_Haut","20%","19%")</f>
        <v>19%</v>
      </c>
      <c r="J768">
        <f t="shared" si="11"/>
        <v>7510.5720000000001</v>
      </c>
    </row>
    <row r="769" spans="1:10" x14ac:dyDescent="0.25">
      <c r="A769" t="s">
        <v>8</v>
      </c>
      <c r="B769" t="s">
        <v>447</v>
      </c>
      <c r="C769" t="s">
        <v>410</v>
      </c>
      <c r="D769" t="s">
        <v>30</v>
      </c>
      <c r="E769" t="s">
        <v>161</v>
      </c>
      <c r="F769" t="str">
        <f>VLOOKUP(E769,'Table correspondance'!H$2:I$401,2)</f>
        <v>Pantalon</v>
      </c>
      <c r="G769" s="14">
        <f>VLOOKUP(E769,'Table correspondance'!H$2:L$401,5)</f>
        <v>43344</v>
      </c>
      <c r="H769" s="12">
        <v>5459.42</v>
      </c>
      <c r="I769" t="str">
        <f>IF(C769="CAT_Haut","20%","19%")</f>
        <v>19%</v>
      </c>
      <c r="J769">
        <f t="shared" si="11"/>
        <v>6551.3040000000001</v>
      </c>
    </row>
    <row r="770" spans="1:10" x14ac:dyDescent="0.25">
      <c r="A770" t="s">
        <v>8</v>
      </c>
      <c r="B770" t="s">
        <v>422</v>
      </c>
      <c r="C770" t="s">
        <v>409</v>
      </c>
      <c r="D770" t="s">
        <v>73</v>
      </c>
      <c r="E770" t="s">
        <v>397</v>
      </c>
      <c r="F770" t="str">
        <f>VLOOKUP(E770,'Table correspondance'!H$2:I$401,2)</f>
        <v>Soutien gorge</v>
      </c>
      <c r="G770" s="14">
        <f>VLOOKUP(E770,'Table correspondance'!H$2:L$401,5)</f>
        <v>42826</v>
      </c>
      <c r="H770" s="12">
        <v>1324.36</v>
      </c>
      <c r="I770" t="str">
        <f>IF(C770="CAT_Haut","20%","19%")</f>
        <v>20%</v>
      </c>
      <c r="J770">
        <f t="shared" si="11"/>
        <v>1589.2319999999997</v>
      </c>
    </row>
    <row r="771" spans="1:10" x14ac:dyDescent="0.25">
      <c r="A771" t="s">
        <v>8</v>
      </c>
      <c r="B771" t="s">
        <v>435</v>
      </c>
      <c r="C771" t="s">
        <v>410</v>
      </c>
      <c r="D771" t="s">
        <v>54</v>
      </c>
      <c r="E771" t="s">
        <v>330</v>
      </c>
      <c r="F771" t="str">
        <f>VLOOKUP(E771,'Table correspondance'!H$2:I$401,2)</f>
        <v>Pantacourt</v>
      </c>
      <c r="G771" s="14">
        <f>VLOOKUP(E771,'Table correspondance'!H$2:L$401,5)</f>
        <v>43132</v>
      </c>
      <c r="H771">
        <v>605.12</v>
      </c>
      <c r="I771" t="str">
        <f>IF(C771="CAT_Haut","20%","19%")</f>
        <v>19%</v>
      </c>
      <c r="J771">
        <f t="shared" ref="J771:J834" si="12">H771*(1+20%)</f>
        <v>726.14400000000001</v>
      </c>
    </row>
    <row r="772" spans="1:10" x14ac:dyDescent="0.25">
      <c r="A772" t="s">
        <v>8</v>
      </c>
      <c r="B772" t="s">
        <v>459</v>
      </c>
      <c r="C772" t="s">
        <v>409</v>
      </c>
      <c r="D772" t="s">
        <v>56</v>
      </c>
      <c r="E772" t="s">
        <v>216</v>
      </c>
      <c r="F772" t="str">
        <f>VLOOKUP(E772,'Table correspondance'!H$2:I$401,2)</f>
        <v>Chemise</v>
      </c>
      <c r="G772" s="14">
        <f>VLOOKUP(E772,'Table correspondance'!H$2:L$401,5)</f>
        <v>43040</v>
      </c>
      <c r="H772" s="12">
        <v>4498.29</v>
      </c>
      <c r="I772" t="str">
        <f>IF(C772="CAT_Haut","20%","19%")</f>
        <v>20%</v>
      </c>
      <c r="J772">
        <f t="shared" si="12"/>
        <v>5397.9479999999994</v>
      </c>
    </row>
    <row r="773" spans="1:10" x14ac:dyDescent="0.25">
      <c r="A773" t="s">
        <v>8</v>
      </c>
      <c r="B773" t="s">
        <v>435</v>
      </c>
      <c r="C773" t="s">
        <v>410</v>
      </c>
      <c r="D773" t="s">
        <v>56</v>
      </c>
      <c r="E773" t="s">
        <v>130</v>
      </c>
      <c r="F773" t="str">
        <f>VLOOKUP(E773,'Table correspondance'!H$2:I$401,2)</f>
        <v>Collant</v>
      </c>
      <c r="G773" s="14">
        <f>VLOOKUP(E773,'Table correspondance'!H$2:L$401,5)</f>
        <v>43313</v>
      </c>
      <c r="H773" s="12">
        <v>8550.41</v>
      </c>
      <c r="I773" t="str">
        <f>IF(C773="CAT_Haut","20%","19%")</f>
        <v>19%</v>
      </c>
      <c r="J773">
        <f t="shared" si="12"/>
        <v>10260.492</v>
      </c>
    </row>
    <row r="774" spans="1:10" x14ac:dyDescent="0.25">
      <c r="A774" t="s">
        <v>8</v>
      </c>
      <c r="B774" t="s">
        <v>462</v>
      </c>
      <c r="C774" t="s">
        <v>410</v>
      </c>
      <c r="D774" t="s">
        <v>65</v>
      </c>
      <c r="E774" t="s">
        <v>302</v>
      </c>
      <c r="F774" t="str">
        <f>VLOOKUP(E774,'Table correspondance'!H$2:I$401,2)</f>
        <v>Pantacourt</v>
      </c>
      <c r="G774" s="14">
        <f>VLOOKUP(E774,'Table correspondance'!H$2:L$401,5)</f>
        <v>43132</v>
      </c>
      <c r="H774" s="12">
        <v>4529.45</v>
      </c>
      <c r="I774" t="str">
        <f>IF(C774="CAT_Haut","20%","19%")</f>
        <v>19%</v>
      </c>
      <c r="J774">
        <f t="shared" si="12"/>
        <v>5435.3399999999992</v>
      </c>
    </row>
    <row r="775" spans="1:10" x14ac:dyDescent="0.25">
      <c r="A775" t="s">
        <v>8</v>
      </c>
      <c r="B775" t="s">
        <v>451</v>
      </c>
      <c r="C775" t="s">
        <v>409</v>
      </c>
      <c r="D775" t="s">
        <v>48</v>
      </c>
      <c r="E775" t="s">
        <v>206</v>
      </c>
      <c r="F775" t="str">
        <f>VLOOKUP(E775,'Table correspondance'!H$2:I$401,2)</f>
        <v>Sweatshirt</v>
      </c>
      <c r="G775" s="14">
        <f>VLOOKUP(E775,'Table correspondance'!H$2:L$401,5)</f>
        <v>42736</v>
      </c>
      <c r="H775" s="12">
        <v>1441.99</v>
      </c>
      <c r="I775" t="str">
        <f>IF(C775="CAT_Haut","20%","19%")</f>
        <v>20%</v>
      </c>
      <c r="J775">
        <f t="shared" si="12"/>
        <v>1730.3879999999999</v>
      </c>
    </row>
    <row r="776" spans="1:10" x14ac:dyDescent="0.25">
      <c r="A776" t="s">
        <v>8</v>
      </c>
      <c r="B776" t="s">
        <v>459</v>
      </c>
      <c r="C776" t="s">
        <v>408</v>
      </c>
      <c r="D776" t="s">
        <v>44</v>
      </c>
      <c r="E776" t="s">
        <v>208</v>
      </c>
      <c r="F776" t="str">
        <f>VLOOKUP(E776,'Table correspondance'!H$2:I$401,2)</f>
        <v>Robe</v>
      </c>
      <c r="G776" s="14">
        <f>VLOOKUP(E776,'Table correspondance'!H$2:L$401,5)</f>
        <v>43435</v>
      </c>
      <c r="H776" s="12">
        <v>7959.18</v>
      </c>
      <c r="I776" t="str">
        <f>IF(C776="CAT_Haut","20%","19%")</f>
        <v>19%</v>
      </c>
      <c r="J776">
        <f t="shared" si="12"/>
        <v>9551.0159999999996</v>
      </c>
    </row>
    <row r="777" spans="1:10" x14ac:dyDescent="0.25">
      <c r="A777" t="s">
        <v>8</v>
      </c>
      <c r="B777" t="s">
        <v>441</v>
      </c>
      <c r="C777" t="s">
        <v>410</v>
      </c>
      <c r="D777" t="s">
        <v>52</v>
      </c>
      <c r="E777" t="s">
        <v>112</v>
      </c>
      <c r="F777" t="str">
        <f>VLOOKUP(E777,'Table correspondance'!H$2:I$401,2)</f>
        <v>Jupe</v>
      </c>
      <c r="G777" s="14">
        <f>VLOOKUP(E777,'Table correspondance'!H$2:L$401,5)</f>
        <v>43221</v>
      </c>
      <c r="H777" s="12">
        <v>6085.73</v>
      </c>
      <c r="I777" t="str">
        <f>IF(C777="CAT_Haut","20%","19%")</f>
        <v>19%</v>
      </c>
      <c r="J777">
        <f t="shared" si="12"/>
        <v>7302.8759999999993</v>
      </c>
    </row>
    <row r="778" spans="1:10" x14ac:dyDescent="0.25">
      <c r="A778" t="s">
        <v>8</v>
      </c>
      <c r="B778" t="s">
        <v>422</v>
      </c>
      <c r="C778" t="s">
        <v>409</v>
      </c>
      <c r="D778" t="s">
        <v>56</v>
      </c>
      <c r="E778" t="s">
        <v>29</v>
      </c>
      <c r="F778" t="str">
        <f>VLOOKUP(E778,'Table correspondance'!H$2:I$401,2)</f>
        <v>T-shirt</v>
      </c>
      <c r="G778" s="14">
        <f>VLOOKUP(E778,'Table correspondance'!H$2:L$401,5)</f>
        <v>43405</v>
      </c>
      <c r="H778" s="12">
        <v>4151.4399999999996</v>
      </c>
      <c r="I778" t="str">
        <f>IF(C778="CAT_Haut","20%","19%")</f>
        <v>20%</v>
      </c>
      <c r="J778">
        <f t="shared" si="12"/>
        <v>4981.7279999999992</v>
      </c>
    </row>
    <row r="779" spans="1:10" x14ac:dyDescent="0.25">
      <c r="A779" t="s">
        <v>8</v>
      </c>
      <c r="B779" t="s">
        <v>462</v>
      </c>
      <c r="C779" t="s">
        <v>410</v>
      </c>
      <c r="D779" t="s">
        <v>17</v>
      </c>
      <c r="E779" t="s">
        <v>330</v>
      </c>
      <c r="F779" t="str">
        <f>VLOOKUP(E779,'Table correspondance'!H$2:I$401,2)</f>
        <v>Pantacourt</v>
      </c>
      <c r="G779" s="14">
        <f>VLOOKUP(E779,'Table correspondance'!H$2:L$401,5)</f>
        <v>43132</v>
      </c>
      <c r="H779" s="12">
        <v>5687.51</v>
      </c>
      <c r="I779" t="str">
        <f>IF(C779="CAT_Haut","20%","19%")</f>
        <v>19%</v>
      </c>
      <c r="J779">
        <f t="shared" si="12"/>
        <v>6825.0119999999997</v>
      </c>
    </row>
    <row r="780" spans="1:10" x14ac:dyDescent="0.25">
      <c r="A780" t="s">
        <v>8</v>
      </c>
      <c r="B780" t="s">
        <v>462</v>
      </c>
      <c r="C780" t="s">
        <v>408</v>
      </c>
      <c r="D780" t="s">
        <v>63</v>
      </c>
      <c r="E780" t="s">
        <v>389</v>
      </c>
      <c r="F780" t="str">
        <f>VLOOKUP(E780,'Table correspondance'!H$2:I$401,2)</f>
        <v>Pyjama</v>
      </c>
      <c r="G780" s="14">
        <f>VLOOKUP(E780,'Table correspondance'!H$2:L$401,5)</f>
        <v>43070</v>
      </c>
      <c r="H780" s="12">
        <v>3994.93</v>
      </c>
      <c r="I780" t="str">
        <f>IF(C780="CAT_Haut","20%","19%")</f>
        <v>19%</v>
      </c>
      <c r="J780">
        <f t="shared" si="12"/>
        <v>4793.9159999999993</v>
      </c>
    </row>
    <row r="781" spans="1:10" x14ac:dyDescent="0.25">
      <c r="A781" t="s">
        <v>8</v>
      </c>
      <c r="B781" t="s">
        <v>462</v>
      </c>
      <c r="C781" t="s">
        <v>409</v>
      </c>
      <c r="D781" t="s">
        <v>27</v>
      </c>
      <c r="E781" t="s">
        <v>243</v>
      </c>
      <c r="F781" t="str">
        <f>VLOOKUP(E781,'Table correspondance'!H$2:I$401,2)</f>
        <v>Chemise</v>
      </c>
      <c r="G781" s="14">
        <f>VLOOKUP(E781,'Table correspondance'!H$2:L$401,5)</f>
        <v>42767</v>
      </c>
      <c r="H781">
        <v>586.26</v>
      </c>
      <c r="I781" t="str">
        <f>IF(C781="CAT_Haut","20%","19%")</f>
        <v>20%</v>
      </c>
      <c r="J781">
        <f t="shared" si="12"/>
        <v>703.51199999999994</v>
      </c>
    </row>
    <row r="782" spans="1:10" x14ac:dyDescent="0.25">
      <c r="A782" t="s">
        <v>8</v>
      </c>
      <c r="B782" t="s">
        <v>443</v>
      </c>
      <c r="C782" t="s">
        <v>408</v>
      </c>
      <c r="D782" t="s">
        <v>4</v>
      </c>
      <c r="E782" t="s">
        <v>357</v>
      </c>
      <c r="F782" t="str">
        <f>VLOOKUP(E782,'Table correspondance'!H$2:I$401,2)</f>
        <v>Pyjama</v>
      </c>
      <c r="G782" s="14">
        <f>VLOOKUP(E782,'Table correspondance'!H$2:L$401,5)</f>
        <v>43374</v>
      </c>
      <c r="H782">
        <v>345.19</v>
      </c>
      <c r="I782" t="str">
        <f>IF(C782="CAT_Haut","20%","19%")</f>
        <v>19%</v>
      </c>
      <c r="J782">
        <f t="shared" si="12"/>
        <v>414.22800000000001</v>
      </c>
    </row>
    <row r="783" spans="1:10" x14ac:dyDescent="0.25">
      <c r="A783" t="s">
        <v>8</v>
      </c>
      <c r="B783" t="s">
        <v>455</v>
      </c>
      <c r="C783" t="s">
        <v>409</v>
      </c>
      <c r="D783" t="s">
        <v>73</v>
      </c>
      <c r="E783" t="s">
        <v>155</v>
      </c>
      <c r="F783" t="str">
        <f>VLOOKUP(E783,'Table correspondance'!H$2:I$401,2)</f>
        <v>Pull</v>
      </c>
      <c r="G783" s="14">
        <f>VLOOKUP(E783,'Table correspondance'!H$2:L$401,5)</f>
        <v>43252</v>
      </c>
      <c r="H783" s="12">
        <v>4735.91</v>
      </c>
      <c r="I783" t="str">
        <f>IF(C783="CAT_Haut","20%","19%")</f>
        <v>20%</v>
      </c>
      <c r="J783">
        <f t="shared" si="12"/>
        <v>5683.0919999999996</v>
      </c>
    </row>
    <row r="784" spans="1:10" x14ac:dyDescent="0.25">
      <c r="A784" t="s">
        <v>8</v>
      </c>
      <c r="B784" t="s">
        <v>435</v>
      </c>
      <c r="C784" t="s">
        <v>409</v>
      </c>
      <c r="D784" t="s">
        <v>27</v>
      </c>
      <c r="E784" t="s">
        <v>172</v>
      </c>
      <c r="F784" t="str">
        <f>VLOOKUP(E784,'Table correspondance'!H$2:I$401,2)</f>
        <v>Sweatshirt</v>
      </c>
      <c r="G784" s="14">
        <f>VLOOKUP(E784,'Table correspondance'!H$2:L$401,5)</f>
        <v>43070</v>
      </c>
      <c r="H784" s="12">
        <v>2568.16</v>
      </c>
      <c r="I784" t="str">
        <f>IF(C784="CAT_Haut","20%","19%")</f>
        <v>20%</v>
      </c>
      <c r="J784">
        <f t="shared" si="12"/>
        <v>3081.7919999999999</v>
      </c>
    </row>
    <row r="785" spans="1:10" x14ac:dyDescent="0.25">
      <c r="A785" t="s">
        <v>8</v>
      </c>
      <c r="B785" t="s">
        <v>441</v>
      </c>
      <c r="C785" t="s">
        <v>410</v>
      </c>
      <c r="D785" t="s">
        <v>23</v>
      </c>
      <c r="E785" t="s">
        <v>263</v>
      </c>
      <c r="F785" t="str">
        <f>VLOOKUP(E785,'Table correspondance'!H$2:I$401,2)</f>
        <v>Jupe</v>
      </c>
      <c r="G785" s="14">
        <f>VLOOKUP(E785,'Table correspondance'!H$2:L$401,5)</f>
        <v>42979</v>
      </c>
      <c r="H785" s="12">
        <v>3786.24</v>
      </c>
      <c r="I785" t="str">
        <f>IF(C785="CAT_Haut","20%","19%")</f>
        <v>19%</v>
      </c>
      <c r="J785">
        <f t="shared" si="12"/>
        <v>4543.4879999999994</v>
      </c>
    </row>
    <row r="786" spans="1:10" x14ac:dyDescent="0.25">
      <c r="A786" t="s">
        <v>8</v>
      </c>
      <c r="B786" t="s">
        <v>435</v>
      </c>
      <c r="C786" t="s">
        <v>409</v>
      </c>
      <c r="D786" t="s">
        <v>23</v>
      </c>
      <c r="E786" t="s">
        <v>398</v>
      </c>
      <c r="F786" t="str">
        <f>VLOOKUP(E786,'Table correspondance'!H$2:I$401,2)</f>
        <v>Soutien gorge</v>
      </c>
      <c r="G786" s="14">
        <f>VLOOKUP(E786,'Table correspondance'!H$2:L$401,5)</f>
        <v>43252</v>
      </c>
      <c r="H786" s="12">
        <v>8481.39</v>
      </c>
      <c r="I786" t="str">
        <f>IF(C786="CAT_Haut","20%","19%")</f>
        <v>20%</v>
      </c>
      <c r="J786">
        <f t="shared" si="12"/>
        <v>10177.668</v>
      </c>
    </row>
    <row r="787" spans="1:10" x14ac:dyDescent="0.25">
      <c r="A787" t="s">
        <v>8</v>
      </c>
      <c r="B787" t="s">
        <v>438</v>
      </c>
      <c r="C787" t="s">
        <v>408</v>
      </c>
      <c r="D787" t="s">
        <v>20</v>
      </c>
      <c r="E787" t="s">
        <v>262</v>
      </c>
      <c r="F787" t="str">
        <f>VLOOKUP(E787,'Table correspondance'!H$2:I$401,2)</f>
        <v>Pyjama</v>
      </c>
      <c r="G787" s="14">
        <f>VLOOKUP(E787,'Table correspondance'!H$2:L$401,5)</f>
        <v>43009</v>
      </c>
      <c r="H787" s="12">
        <v>2488.4699999999998</v>
      </c>
      <c r="I787" t="str">
        <f>IF(C787="CAT_Haut","20%","19%")</f>
        <v>19%</v>
      </c>
      <c r="J787">
        <f t="shared" si="12"/>
        <v>2986.1639999999998</v>
      </c>
    </row>
    <row r="788" spans="1:10" x14ac:dyDescent="0.25">
      <c r="A788" t="s">
        <v>8</v>
      </c>
      <c r="B788" t="s">
        <v>455</v>
      </c>
      <c r="C788" t="s">
        <v>409</v>
      </c>
      <c r="D788" t="s">
        <v>42</v>
      </c>
      <c r="E788" t="s">
        <v>100</v>
      </c>
      <c r="F788" t="str">
        <f>VLOOKUP(E788,'Table correspondance'!H$2:I$401,2)</f>
        <v>Chemise</v>
      </c>
      <c r="G788" s="14">
        <f>VLOOKUP(E788,'Table correspondance'!H$2:L$401,5)</f>
        <v>43313</v>
      </c>
      <c r="H788" s="12">
        <v>9910.59</v>
      </c>
      <c r="I788" t="str">
        <f>IF(C788="CAT_Haut","20%","19%")</f>
        <v>20%</v>
      </c>
      <c r="J788">
        <f t="shared" si="12"/>
        <v>11892.708000000001</v>
      </c>
    </row>
    <row r="789" spans="1:10" x14ac:dyDescent="0.25">
      <c r="A789" t="s">
        <v>8</v>
      </c>
      <c r="B789" t="s">
        <v>459</v>
      </c>
      <c r="C789" t="s">
        <v>409</v>
      </c>
      <c r="D789" t="s">
        <v>38</v>
      </c>
      <c r="E789" t="s">
        <v>46</v>
      </c>
      <c r="F789" t="str">
        <f>VLOOKUP(E789,'Table correspondance'!H$2:I$401,2)</f>
        <v>Pull</v>
      </c>
      <c r="G789" s="14">
        <f>VLOOKUP(E789,'Table correspondance'!H$2:L$401,5)</f>
        <v>42795</v>
      </c>
      <c r="H789" s="12">
        <v>9941.66</v>
      </c>
      <c r="I789" t="str">
        <f>IF(C789="CAT_Haut","20%","19%")</f>
        <v>20%</v>
      </c>
      <c r="J789">
        <f t="shared" si="12"/>
        <v>11929.992</v>
      </c>
    </row>
    <row r="790" spans="1:10" x14ac:dyDescent="0.25">
      <c r="A790" t="s">
        <v>8</v>
      </c>
      <c r="B790" t="s">
        <v>443</v>
      </c>
      <c r="C790" t="s">
        <v>410</v>
      </c>
      <c r="D790" t="s">
        <v>44</v>
      </c>
      <c r="E790" t="s">
        <v>83</v>
      </c>
      <c r="F790" t="str">
        <f>VLOOKUP(E790,'Table correspondance'!H$2:I$401,2)</f>
        <v>Pantalon</v>
      </c>
      <c r="G790" s="14">
        <f>VLOOKUP(E790,'Table correspondance'!H$2:L$401,5)</f>
        <v>42856</v>
      </c>
      <c r="H790" s="12">
        <v>8550.9699999999993</v>
      </c>
      <c r="I790" t="str">
        <f>IF(C790="CAT_Haut","20%","19%")</f>
        <v>19%</v>
      </c>
      <c r="J790">
        <f t="shared" si="12"/>
        <v>10261.163999999999</v>
      </c>
    </row>
    <row r="791" spans="1:10" x14ac:dyDescent="0.25">
      <c r="A791" t="s">
        <v>8</v>
      </c>
      <c r="B791" t="s">
        <v>451</v>
      </c>
      <c r="C791" t="s">
        <v>410</v>
      </c>
      <c r="D791" t="s">
        <v>54</v>
      </c>
      <c r="E791" t="s">
        <v>148</v>
      </c>
      <c r="F791" t="str">
        <f>VLOOKUP(E791,'Table correspondance'!H$2:I$401,2)</f>
        <v>Culotte</v>
      </c>
      <c r="G791" s="14">
        <f>VLOOKUP(E791,'Table correspondance'!H$2:L$401,5)</f>
        <v>42948</v>
      </c>
      <c r="H791" s="12">
        <v>2508.48</v>
      </c>
      <c r="I791" t="str">
        <f>IF(C791="CAT_Haut","20%","19%")</f>
        <v>19%</v>
      </c>
      <c r="J791">
        <f t="shared" si="12"/>
        <v>3010.1759999999999</v>
      </c>
    </row>
    <row r="792" spans="1:10" x14ac:dyDescent="0.25">
      <c r="A792" t="s">
        <v>8</v>
      </c>
      <c r="B792" t="s">
        <v>441</v>
      </c>
      <c r="C792" t="s">
        <v>409</v>
      </c>
      <c r="D792" t="s">
        <v>30</v>
      </c>
      <c r="E792" t="s">
        <v>134</v>
      </c>
      <c r="F792" t="str">
        <f>VLOOKUP(E792,'Table correspondance'!H$2:I$401,2)</f>
        <v>Soutien gorge</v>
      </c>
      <c r="G792" s="14">
        <f>VLOOKUP(E792,'Table correspondance'!H$2:L$401,5)</f>
        <v>43374</v>
      </c>
      <c r="H792" s="12">
        <v>2405.7600000000002</v>
      </c>
      <c r="I792" t="str">
        <f>IF(C792="CAT_Haut","20%","19%")</f>
        <v>20%</v>
      </c>
      <c r="J792">
        <f t="shared" si="12"/>
        <v>2886.9120000000003</v>
      </c>
    </row>
    <row r="793" spans="1:10" x14ac:dyDescent="0.25">
      <c r="A793" t="s">
        <v>8</v>
      </c>
      <c r="B793" t="s">
        <v>459</v>
      </c>
      <c r="C793" t="s">
        <v>409</v>
      </c>
      <c r="D793" t="s">
        <v>38</v>
      </c>
      <c r="E793" t="s">
        <v>160</v>
      </c>
      <c r="F793" t="str">
        <f>VLOOKUP(E793,'Table correspondance'!H$2:I$401,2)</f>
        <v>Soutien gorge</v>
      </c>
      <c r="G793" s="14">
        <f>VLOOKUP(E793,'Table correspondance'!H$2:L$401,5)</f>
        <v>42948</v>
      </c>
      <c r="H793" s="12">
        <v>7175.29</v>
      </c>
      <c r="I793" t="str">
        <f>IF(C793="CAT_Haut","20%","19%")</f>
        <v>20%</v>
      </c>
      <c r="J793">
        <f t="shared" si="12"/>
        <v>8610.348</v>
      </c>
    </row>
    <row r="794" spans="1:10" x14ac:dyDescent="0.25">
      <c r="A794" t="s">
        <v>8</v>
      </c>
      <c r="B794" t="s">
        <v>447</v>
      </c>
      <c r="C794" t="s">
        <v>409</v>
      </c>
      <c r="D794" t="s">
        <v>25</v>
      </c>
      <c r="E794" t="s">
        <v>241</v>
      </c>
      <c r="F794" t="str">
        <f>VLOOKUP(E794,'Table correspondance'!H$2:I$401,2)</f>
        <v>Chemisier</v>
      </c>
      <c r="G794" s="14">
        <f>VLOOKUP(E794,'Table correspondance'!H$2:L$401,5)</f>
        <v>43435</v>
      </c>
      <c r="H794" s="12">
        <v>7566.62</v>
      </c>
      <c r="I794" t="str">
        <f>IF(C794="CAT_Haut","20%","19%")</f>
        <v>20%</v>
      </c>
      <c r="J794">
        <f t="shared" si="12"/>
        <v>9079.9439999999995</v>
      </c>
    </row>
    <row r="795" spans="1:10" x14ac:dyDescent="0.25">
      <c r="A795" t="s">
        <v>8</v>
      </c>
      <c r="B795" t="s">
        <v>451</v>
      </c>
      <c r="C795" t="s">
        <v>409</v>
      </c>
      <c r="D795" t="s">
        <v>25</v>
      </c>
      <c r="E795" t="s">
        <v>289</v>
      </c>
      <c r="F795" t="str">
        <f>VLOOKUP(E795,'Table correspondance'!H$2:I$401,2)</f>
        <v>T-shirt</v>
      </c>
      <c r="G795" s="14">
        <f>VLOOKUP(E795,'Table correspondance'!H$2:L$401,5)</f>
        <v>43132</v>
      </c>
      <c r="H795" s="12">
        <v>7280.1</v>
      </c>
      <c r="I795" t="str">
        <f>IF(C795="CAT_Haut","20%","19%")</f>
        <v>20%</v>
      </c>
      <c r="J795">
        <f t="shared" si="12"/>
        <v>8736.1200000000008</v>
      </c>
    </row>
    <row r="796" spans="1:10" x14ac:dyDescent="0.25">
      <c r="A796" t="s">
        <v>8</v>
      </c>
      <c r="B796" t="s">
        <v>451</v>
      </c>
      <c r="C796" t="s">
        <v>410</v>
      </c>
      <c r="D796" t="s">
        <v>52</v>
      </c>
      <c r="E796" t="s">
        <v>339</v>
      </c>
      <c r="F796" t="str">
        <f>VLOOKUP(E796,'Table correspondance'!H$2:I$401,2)</f>
        <v>Pantacourt</v>
      </c>
      <c r="G796" s="14">
        <f>VLOOKUP(E796,'Table correspondance'!H$2:L$401,5)</f>
        <v>43252</v>
      </c>
      <c r="H796" s="12">
        <v>3798.33</v>
      </c>
      <c r="I796" t="str">
        <f>IF(C796="CAT_Haut","20%","19%")</f>
        <v>19%</v>
      </c>
      <c r="J796">
        <f t="shared" si="12"/>
        <v>4557.9960000000001</v>
      </c>
    </row>
    <row r="797" spans="1:10" x14ac:dyDescent="0.25">
      <c r="A797" t="s">
        <v>8</v>
      </c>
      <c r="B797" t="s">
        <v>438</v>
      </c>
      <c r="C797" t="s">
        <v>410</v>
      </c>
      <c r="D797" t="s">
        <v>42</v>
      </c>
      <c r="E797" t="s">
        <v>148</v>
      </c>
      <c r="F797" t="str">
        <f>VLOOKUP(E797,'Table correspondance'!H$2:I$401,2)</f>
        <v>Culotte</v>
      </c>
      <c r="G797" s="14">
        <f>VLOOKUP(E797,'Table correspondance'!H$2:L$401,5)</f>
        <v>42948</v>
      </c>
      <c r="H797" s="12">
        <v>2264.9499999999998</v>
      </c>
      <c r="I797" t="str">
        <f>IF(C797="CAT_Haut","20%","19%")</f>
        <v>19%</v>
      </c>
      <c r="J797">
        <f t="shared" si="12"/>
        <v>2717.9399999999996</v>
      </c>
    </row>
    <row r="798" spans="1:10" x14ac:dyDescent="0.25">
      <c r="A798" t="s">
        <v>8</v>
      </c>
      <c r="B798" t="s">
        <v>441</v>
      </c>
      <c r="C798" t="s">
        <v>408</v>
      </c>
      <c r="D798" t="s">
        <v>73</v>
      </c>
      <c r="E798" t="s">
        <v>180</v>
      </c>
      <c r="F798" t="str">
        <f>VLOOKUP(E798,'Table correspondance'!H$2:I$401,2)</f>
        <v>Pyjama</v>
      </c>
      <c r="G798" s="14">
        <f>VLOOKUP(E798,'Table correspondance'!H$2:L$401,5)</f>
        <v>43435</v>
      </c>
      <c r="H798" s="12">
        <v>3182.56</v>
      </c>
      <c r="I798" t="str">
        <f>IF(C798="CAT_Haut","20%","19%")</f>
        <v>19%</v>
      </c>
      <c r="J798">
        <f t="shared" si="12"/>
        <v>3819.0719999999997</v>
      </c>
    </row>
    <row r="799" spans="1:10" x14ac:dyDescent="0.25">
      <c r="A799" t="s">
        <v>8</v>
      </c>
      <c r="B799" t="s">
        <v>435</v>
      </c>
      <c r="C799" t="s">
        <v>409</v>
      </c>
      <c r="D799" t="s">
        <v>65</v>
      </c>
      <c r="E799" t="s">
        <v>333</v>
      </c>
      <c r="F799" t="str">
        <f>VLOOKUP(E799,'Table correspondance'!H$2:I$401,2)</f>
        <v>Sweatshirt</v>
      </c>
      <c r="G799" s="14">
        <f>VLOOKUP(E799,'Table correspondance'!H$2:L$401,5)</f>
        <v>43313</v>
      </c>
      <c r="H799" s="12">
        <v>1252.1400000000001</v>
      </c>
      <c r="I799" t="str">
        <f>IF(C799="CAT_Haut","20%","19%")</f>
        <v>20%</v>
      </c>
      <c r="J799">
        <f t="shared" si="12"/>
        <v>1502.568</v>
      </c>
    </row>
    <row r="800" spans="1:10" x14ac:dyDescent="0.25">
      <c r="A800" t="s">
        <v>8</v>
      </c>
      <c r="B800" t="s">
        <v>443</v>
      </c>
      <c r="C800" t="s">
        <v>409</v>
      </c>
      <c r="D800" t="s">
        <v>25</v>
      </c>
      <c r="E800" t="s">
        <v>21</v>
      </c>
      <c r="F800" t="str">
        <f>VLOOKUP(E800,'Table correspondance'!H$2:I$401,2)</f>
        <v>Pull</v>
      </c>
      <c r="G800" s="14">
        <f>VLOOKUP(E800,'Table correspondance'!H$2:L$401,5)</f>
        <v>42917</v>
      </c>
      <c r="H800" s="12">
        <v>3383.51</v>
      </c>
      <c r="I800" t="str">
        <f>IF(C800="CAT_Haut","20%","19%")</f>
        <v>20%</v>
      </c>
      <c r="J800">
        <f t="shared" si="12"/>
        <v>4060.212</v>
      </c>
    </row>
    <row r="801" spans="1:10" x14ac:dyDescent="0.25">
      <c r="A801" t="s">
        <v>8</v>
      </c>
      <c r="B801" t="s">
        <v>451</v>
      </c>
      <c r="C801" t="s">
        <v>409</v>
      </c>
      <c r="D801" t="s">
        <v>42</v>
      </c>
      <c r="E801" t="s">
        <v>296</v>
      </c>
      <c r="F801" t="str">
        <f>VLOOKUP(E801,'Table correspondance'!H$2:I$401,2)</f>
        <v>Débardeur</v>
      </c>
      <c r="G801" s="14">
        <f>VLOOKUP(E801,'Table correspondance'!H$2:L$401,5)</f>
        <v>43282</v>
      </c>
      <c r="H801" s="12">
        <v>9778.7199999999993</v>
      </c>
      <c r="I801" t="str">
        <f>IF(C801="CAT_Haut","20%","19%")</f>
        <v>20%</v>
      </c>
      <c r="J801">
        <f t="shared" si="12"/>
        <v>11734.463999999998</v>
      </c>
    </row>
    <row r="802" spans="1:10" x14ac:dyDescent="0.25">
      <c r="A802" t="s">
        <v>8</v>
      </c>
      <c r="B802" t="s">
        <v>447</v>
      </c>
      <c r="C802" t="s">
        <v>409</v>
      </c>
      <c r="D802" t="s">
        <v>17</v>
      </c>
      <c r="E802" t="s">
        <v>216</v>
      </c>
      <c r="F802" t="str">
        <f>VLOOKUP(E802,'Table correspondance'!H$2:I$401,2)</f>
        <v>Chemise</v>
      </c>
      <c r="G802" s="14">
        <f>VLOOKUP(E802,'Table correspondance'!H$2:L$401,5)</f>
        <v>43040</v>
      </c>
      <c r="H802" s="12">
        <v>2046.6</v>
      </c>
      <c r="I802" t="str">
        <f>IF(C802="CAT_Haut","20%","19%")</f>
        <v>20%</v>
      </c>
      <c r="J802">
        <f t="shared" si="12"/>
        <v>2455.9199999999996</v>
      </c>
    </row>
    <row r="803" spans="1:10" x14ac:dyDescent="0.25">
      <c r="A803" t="s">
        <v>8</v>
      </c>
      <c r="B803" t="s">
        <v>438</v>
      </c>
      <c r="C803" t="s">
        <v>409</v>
      </c>
      <c r="D803" t="s">
        <v>17</v>
      </c>
      <c r="E803" t="s">
        <v>279</v>
      </c>
      <c r="F803" t="str">
        <f>VLOOKUP(E803,'Table correspondance'!H$2:I$401,2)</f>
        <v>Chemise</v>
      </c>
      <c r="G803" s="14">
        <f>VLOOKUP(E803,'Table correspondance'!H$2:L$401,5)</f>
        <v>43435</v>
      </c>
      <c r="H803" s="12">
        <v>8799.32</v>
      </c>
      <c r="I803" t="str">
        <f>IF(C803="CAT_Haut","20%","19%")</f>
        <v>20%</v>
      </c>
      <c r="J803">
        <f t="shared" si="12"/>
        <v>10559.183999999999</v>
      </c>
    </row>
    <row r="804" spans="1:10" x14ac:dyDescent="0.25">
      <c r="A804" t="s">
        <v>8</v>
      </c>
      <c r="B804" t="s">
        <v>462</v>
      </c>
      <c r="C804" t="s">
        <v>408</v>
      </c>
      <c r="D804" t="s">
        <v>17</v>
      </c>
      <c r="E804" t="s">
        <v>348</v>
      </c>
      <c r="F804" t="str">
        <f>VLOOKUP(E804,'Table correspondance'!H$2:I$401,2)</f>
        <v>Robe</v>
      </c>
      <c r="G804" s="14">
        <f>VLOOKUP(E804,'Table correspondance'!H$2:L$401,5)</f>
        <v>42856</v>
      </c>
      <c r="H804" s="12">
        <v>8101.23</v>
      </c>
      <c r="I804" t="str">
        <f>IF(C804="CAT_Haut","20%","19%")</f>
        <v>19%</v>
      </c>
      <c r="J804">
        <f t="shared" si="12"/>
        <v>9721.4759999999987</v>
      </c>
    </row>
    <row r="805" spans="1:10" x14ac:dyDescent="0.25">
      <c r="A805" t="s">
        <v>8</v>
      </c>
      <c r="B805" t="s">
        <v>438</v>
      </c>
      <c r="C805" t="s">
        <v>409</v>
      </c>
      <c r="D805" t="s">
        <v>6</v>
      </c>
      <c r="E805" t="s">
        <v>163</v>
      </c>
      <c r="F805" t="str">
        <f>VLOOKUP(E805,'Table correspondance'!H$2:I$401,2)</f>
        <v>T-shirt</v>
      </c>
      <c r="G805" s="14">
        <f>VLOOKUP(E805,'Table correspondance'!H$2:L$401,5)</f>
        <v>43313</v>
      </c>
      <c r="H805">
        <v>601.55999999999995</v>
      </c>
      <c r="I805" t="str">
        <f>IF(C805="CAT_Haut","20%","19%")</f>
        <v>20%</v>
      </c>
      <c r="J805">
        <f t="shared" si="12"/>
        <v>721.87199999999996</v>
      </c>
    </row>
    <row r="806" spans="1:10" x14ac:dyDescent="0.25">
      <c r="A806" t="s">
        <v>8</v>
      </c>
      <c r="B806" t="s">
        <v>441</v>
      </c>
      <c r="C806" t="s">
        <v>408</v>
      </c>
      <c r="D806" t="s">
        <v>13</v>
      </c>
      <c r="E806" t="s">
        <v>374</v>
      </c>
      <c r="F806" t="str">
        <f>VLOOKUP(E806,'Table correspondance'!H$2:I$401,2)</f>
        <v>Robe</v>
      </c>
      <c r="G806" s="14">
        <f>VLOOKUP(E806,'Table correspondance'!H$2:L$401,5)</f>
        <v>42856</v>
      </c>
      <c r="H806" s="12">
        <v>3591.12</v>
      </c>
      <c r="I806" t="str">
        <f>IF(C806="CAT_Haut","20%","19%")</f>
        <v>19%</v>
      </c>
      <c r="J806">
        <f t="shared" si="12"/>
        <v>4309.3440000000001</v>
      </c>
    </row>
    <row r="807" spans="1:10" x14ac:dyDescent="0.25">
      <c r="A807" t="s">
        <v>8</v>
      </c>
      <c r="B807" t="s">
        <v>443</v>
      </c>
      <c r="C807" t="s">
        <v>409</v>
      </c>
      <c r="D807" t="s">
        <v>54</v>
      </c>
      <c r="E807" t="s">
        <v>203</v>
      </c>
      <c r="F807" t="str">
        <f>VLOOKUP(E807,'Table correspondance'!H$2:I$401,2)</f>
        <v>Sweatshirt</v>
      </c>
      <c r="G807" s="14">
        <f>VLOOKUP(E807,'Table correspondance'!H$2:L$401,5)</f>
        <v>43070</v>
      </c>
      <c r="H807" s="12">
        <v>4486.82</v>
      </c>
      <c r="I807" t="str">
        <f>IF(C807="CAT_Haut","20%","19%")</f>
        <v>20%</v>
      </c>
      <c r="J807">
        <f t="shared" si="12"/>
        <v>5384.1839999999993</v>
      </c>
    </row>
    <row r="808" spans="1:10" x14ac:dyDescent="0.25">
      <c r="A808" t="s">
        <v>8</v>
      </c>
      <c r="B808" t="s">
        <v>451</v>
      </c>
      <c r="C808" t="s">
        <v>409</v>
      </c>
      <c r="D808" t="s">
        <v>42</v>
      </c>
      <c r="E808" t="s">
        <v>82</v>
      </c>
      <c r="F808" t="str">
        <f>VLOOKUP(E808,'Table correspondance'!H$2:I$401,2)</f>
        <v>Pull</v>
      </c>
      <c r="G808" s="14">
        <f>VLOOKUP(E808,'Table correspondance'!H$2:L$401,5)</f>
        <v>43221</v>
      </c>
      <c r="H808" s="12">
        <v>5198.5200000000004</v>
      </c>
      <c r="I808" t="str">
        <f>IF(C808="CAT_Haut","20%","19%")</f>
        <v>20%</v>
      </c>
      <c r="J808">
        <f t="shared" si="12"/>
        <v>6238.2240000000002</v>
      </c>
    </row>
    <row r="809" spans="1:10" x14ac:dyDescent="0.25">
      <c r="A809" t="s">
        <v>8</v>
      </c>
      <c r="B809" t="s">
        <v>462</v>
      </c>
      <c r="C809" t="s">
        <v>410</v>
      </c>
      <c r="D809" t="s">
        <v>52</v>
      </c>
      <c r="E809" t="s">
        <v>106</v>
      </c>
      <c r="F809" t="str">
        <f>VLOOKUP(E809,'Table correspondance'!H$2:I$401,2)</f>
        <v>Jupe</v>
      </c>
      <c r="G809" s="14">
        <f>VLOOKUP(E809,'Table correspondance'!H$2:L$401,5)</f>
        <v>43132</v>
      </c>
      <c r="H809" s="12">
        <v>5541.19</v>
      </c>
      <c r="I809" t="str">
        <f>IF(C809="CAT_Haut","20%","19%")</f>
        <v>19%</v>
      </c>
      <c r="J809">
        <f t="shared" si="12"/>
        <v>6649.427999999999</v>
      </c>
    </row>
    <row r="810" spans="1:10" x14ac:dyDescent="0.25">
      <c r="A810" t="s">
        <v>8</v>
      </c>
      <c r="B810" t="s">
        <v>462</v>
      </c>
      <c r="C810" t="s">
        <v>409</v>
      </c>
      <c r="D810" t="s">
        <v>40</v>
      </c>
      <c r="E810" t="s">
        <v>99</v>
      </c>
      <c r="F810" t="str">
        <f>VLOOKUP(E810,'Table correspondance'!H$2:I$401,2)</f>
        <v>Pull</v>
      </c>
      <c r="G810" s="14">
        <f>VLOOKUP(E810,'Table correspondance'!H$2:L$401,5)</f>
        <v>43101</v>
      </c>
      <c r="H810" s="12">
        <v>2063.66</v>
      </c>
      <c r="I810" t="str">
        <f>IF(C810="CAT_Haut","20%","19%")</f>
        <v>20%</v>
      </c>
      <c r="J810">
        <f t="shared" si="12"/>
        <v>2476.3919999999998</v>
      </c>
    </row>
    <row r="811" spans="1:10" x14ac:dyDescent="0.25">
      <c r="A811" t="s">
        <v>8</v>
      </c>
      <c r="B811" t="s">
        <v>462</v>
      </c>
      <c r="C811" t="s">
        <v>409</v>
      </c>
      <c r="D811" t="s">
        <v>17</v>
      </c>
      <c r="E811" t="s">
        <v>403</v>
      </c>
      <c r="F811" t="str">
        <f>VLOOKUP(E811,'Table correspondance'!H$2:I$401,2)</f>
        <v>Chemisier</v>
      </c>
      <c r="G811" s="14">
        <f>VLOOKUP(E811,'Table correspondance'!H$2:L$401,5)</f>
        <v>42979</v>
      </c>
      <c r="H811" s="12">
        <v>6564.18</v>
      </c>
      <c r="I811" t="str">
        <f>IF(C811="CAT_Haut","20%","19%")</f>
        <v>20%</v>
      </c>
      <c r="J811">
        <f t="shared" si="12"/>
        <v>7877.0159999999996</v>
      </c>
    </row>
    <row r="812" spans="1:10" x14ac:dyDescent="0.25">
      <c r="A812" t="s">
        <v>8</v>
      </c>
      <c r="B812" t="s">
        <v>451</v>
      </c>
      <c r="C812" t="s">
        <v>410</v>
      </c>
      <c r="D812" t="s">
        <v>27</v>
      </c>
      <c r="E812" t="s">
        <v>299</v>
      </c>
      <c r="F812" t="str">
        <f>VLOOKUP(E812,'Table correspondance'!H$2:I$401,2)</f>
        <v>Culotte</v>
      </c>
      <c r="G812" s="14">
        <f>VLOOKUP(E812,'Table correspondance'!H$2:L$401,5)</f>
        <v>43252</v>
      </c>
      <c r="H812" s="12">
        <v>4674.75</v>
      </c>
      <c r="I812" t="str">
        <f>IF(C812="CAT_Haut","20%","19%")</f>
        <v>19%</v>
      </c>
      <c r="J812">
        <f t="shared" si="12"/>
        <v>5609.7</v>
      </c>
    </row>
    <row r="813" spans="1:10" x14ac:dyDescent="0.25">
      <c r="A813" t="s">
        <v>8</v>
      </c>
      <c r="B813" t="s">
        <v>462</v>
      </c>
      <c r="C813" t="s">
        <v>410</v>
      </c>
      <c r="D813" t="s">
        <v>73</v>
      </c>
      <c r="E813" t="s">
        <v>268</v>
      </c>
      <c r="F813" t="str">
        <f>VLOOKUP(E813,'Table correspondance'!H$2:I$401,2)</f>
        <v>Jupe</v>
      </c>
      <c r="G813" s="14">
        <f>VLOOKUP(E813,'Table correspondance'!H$2:L$401,5)</f>
        <v>43344</v>
      </c>
      <c r="H813" s="12">
        <v>4355.91</v>
      </c>
      <c r="I813" t="str">
        <f>IF(C813="CAT_Haut","20%","19%")</f>
        <v>19%</v>
      </c>
      <c r="J813">
        <f t="shared" si="12"/>
        <v>5227.0919999999996</v>
      </c>
    </row>
    <row r="814" spans="1:10" x14ac:dyDescent="0.25">
      <c r="A814" t="s">
        <v>8</v>
      </c>
      <c r="B814" t="s">
        <v>447</v>
      </c>
      <c r="C814" t="s">
        <v>409</v>
      </c>
      <c r="D814" t="s">
        <v>6</v>
      </c>
      <c r="E814" t="s">
        <v>289</v>
      </c>
      <c r="F814" t="str">
        <f>VLOOKUP(E814,'Table correspondance'!H$2:I$401,2)</f>
        <v>T-shirt</v>
      </c>
      <c r="G814" s="14">
        <f>VLOOKUP(E814,'Table correspondance'!H$2:L$401,5)</f>
        <v>43132</v>
      </c>
      <c r="H814" s="12">
        <v>8926.34</v>
      </c>
      <c r="I814" t="str">
        <f>IF(C814="CAT_Haut","20%","19%")</f>
        <v>20%</v>
      </c>
      <c r="J814">
        <f t="shared" si="12"/>
        <v>10711.608</v>
      </c>
    </row>
    <row r="815" spans="1:10" x14ac:dyDescent="0.25">
      <c r="A815" t="s">
        <v>8</v>
      </c>
      <c r="B815" t="s">
        <v>430</v>
      </c>
      <c r="C815" t="s">
        <v>410</v>
      </c>
      <c r="D815" t="s">
        <v>20</v>
      </c>
      <c r="E815" t="s">
        <v>379</v>
      </c>
      <c r="F815" t="str">
        <f>VLOOKUP(E815,'Table correspondance'!H$2:I$401,2)</f>
        <v>Jupe</v>
      </c>
      <c r="G815" s="14">
        <f>VLOOKUP(E815,'Table correspondance'!H$2:L$401,5)</f>
        <v>43435</v>
      </c>
      <c r="H815" s="12">
        <v>6606.66</v>
      </c>
      <c r="I815" t="str">
        <f>IF(C815="CAT_Haut","20%","19%")</f>
        <v>19%</v>
      </c>
      <c r="J815">
        <f t="shared" si="12"/>
        <v>7927.9919999999993</v>
      </c>
    </row>
    <row r="816" spans="1:10" x14ac:dyDescent="0.25">
      <c r="A816" t="s">
        <v>8</v>
      </c>
      <c r="B816" t="s">
        <v>435</v>
      </c>
      <c r="C816" t="s">
        <v>409</v>
      </c>
      <c r="D816" t="s">
        <v>20</v>
      </c>
      <c r="E816" t="s">
        <v>298</v>
      </c>
      <c r="F816" t="str">
        <f>VLOOKUP(E816,'Table correspondance'!H$2:I$401,2)</f>
        <v>Chemise</v>
      </c>
      <c r="G816" s="14">
        <f>VLOOKUP(E816,'Table correspondance'!H$2:L$401,5)</f>
        <v>42917</v>
      </c>
      <c r="H816" s="12">
        <v>3872.95</v>
      </c>
      <c r="I816" t="str">
        <f>IF(C816="CAT_Haut","20%","19%")</f>
        <v>20%</v>
      </c>
      <c r="J816">
        <f t="shared" si="12"/>
        <v>4647.54</v>
      </c>
    </row>
    <row r="817" spans="1:10" x14ac:dyDescent="0.25">
      <c r="A817" t="s">
        <v>8</v>
      </c>
      <c r="B817" t="s">
        <v>435</v>
      </c>
      <c r="C817" t="s">
        <v>410</v>
      </c>
      <c r="D817" t="s">
        <v>6</v>
      </c>
      <c r="E817" t="s">
        <v>154</v>
      </c>
      <c r="F817" t="str">
        <f>VLOOKUP(E817,'Table correspondance'!H$2:I$401,2)</f>
        <v>Culotte</v>
      </c>
      <c r="G817" s="14">
        <f>VLOOKUP(E817,'Table correspondance'!H$2:L$401,5)</f>
        <v>43160</v>
      </c>
      <c r="H817" s="12">
        <v>8561.8799999999992</v>
      </c>
      <c r="I817" t="str">
        <f>IF(C817="CAT_Haut","20%","19%")</f>
        <v>19%</v>
      </c>
      <c r="J817">
        <f t="shared" si="12"/>
        <v>10274.255999999999</v>
      </c>
    </row>
    <row r="818" spans="1:10" x14ac:dyDescent="0.25">
      <c r="A818" t="s">
        <v>8</v>
      </c>
      <c r="B818" t="s">
        <v>462</v>
      </c>
      <c r="C818" t="s">
        <v>408</v>
      </c>
      <c r="D818" t="s">
        <v>44</v>
      </c>
      <c r="E818" t="s">
        <v>237</v>
      </c>
      <c r="F818" t="str">
        <f>VLOOKUP(E818,'Table correspondance'!H$2:I$401,2)</f>
        <v>Robe</v>
      </c>
      <c r="G818" s="14">
        <f>VLOOKUP(E818,'Table correspondance'!H$2:L$401,5)</f>
        <v>42887</v>
      </c>
      <c r="H818" s="12">
        <v>4232.12</v>
      </c>
      <c r="I818" t="str">
        <f>IF(C818="CAT_Haut","20%","19%")</f>
        <v>19%</v>
      </c>
      <c r="J818">
        <f t="shared" si="12"/>
        <v>5078.5439999999999</v>
      </c>
    </row>
    <row r="819" spans="1:10" x14ac:dyDescent="0.25">
      <c r="A819" t="s">
        <v>8</v>
      </c>
      <c r="B819" t="s">
        <v>422</v>
      </c>
      <c r="C819" t="s">
        <v>408</v>
      </c>
      <c r="D819" t="s">
        <v>27</v>
      </c>
      <c r="E819" t="s">
        <v>142</v>
      </c>
      <c r="F819" t="str">
        <f>VLOOKUP(E819,'Table correspondance'!H$2:I$401,2)</f>
        <v>Robe</v>
      </c>
      <c r="G819" s="14">
        <f>VLOOKUP(E819,'Table correspondance'!H$2:L$401,5)</f>
        <v>43282</v>
      </c>
      <c r="H819" s="12">
        <v>7878.9</v>
      </c>
      <c r="I819" t="str">
        <f>IF(C819="CAT_Haut","20%","19%")</f>
        <v>19%</v>
      </c>
      <c r="J819">
        <f t="shared" si="12"/>
        <v>9454.6799999999985</v>
      </c>
    </row>
    <row r="820" spans="1:10" x14ac:dyDescent="0.25">
      <c r="A820" t="s">
        <v>8</v>
      </c>
      <c r="B820" t="s">
        <v>459</v>
      </c>
      <c r="C820" t="s">
        <v>408</v>
      </c>
      <c r="D820" t="s">
        <v>9</v>
      </c>
      <c r="E820" t="s">
        <v>122</v>
      </c>
      <c r="F820" t="str">
        <f>VLOOKUP(E820,'Table correspondance'!H$2:I$401,2)</f>
        <v>Robe</v>
      </c>
      <c r="G820" s="14">
        <f>VLOOKUP(E820,'Table correspondance'!H$2:L$401,5)</f>
        <v>42887</v>
      </c>
      <c r="H820" s="12">
        <v>6440.71</v>
      </c>
      <c r="I820" t="str">
        <f>IF(C820="CAT_Haut","20%","19%")</f>
        <v>19%</v>
      </c>
      <c r="J820">
        <f t="shared" si="12"/>
        <v>7728.8519999999999</v>
      </c>
    </row>
    <row r="821" spans="1:10" x14ac:dyDescent="0.25">
      <c r="A821" t="s">
        <v>8</v>
      </c>
      <c r="B821" t="s">
        <v>438</v>
      </c>
      <c r="C821" t="s">
        <v>409</v>
      </c>
      <c r="D821" t="s">
        <v>40</v>
      </c>
      <c r="E821" t="s">
        <v>285</v>
      </c>
      <c r="F821" t="str">
        <f>VLOOKUP(E821,'Table correspondance'!H$2:I$401,2)</f>
        <v>Débardeur</v>
      </c>
      <c r="G821" s="14">
        <f>VLOOKUP(E821,'Table correspondance'!H$2:L$401,5)</f>
        <v>42767</v>
      </c>
      <c r="H821" s="12">
        <v>7108.79</v>
      </c>
      <c r="I821" t="str">
        <f>IF(C821="CAT_Haut","20%","19%")</f>
        <v>20%</v>
      </c>
      <c r="J821">
        <f t="shared" si="12"/>
        <v>8530.5479999999989</v>
      </c>
    </row>
    <row r="822" spans="1:10" x14ac:dyDescent="0.25">
      <c r="A822" t="s">
        <v>8</v>
      </c>
      <c r="B822" t="s">
        <v>443</v>
      </c>
      <c r="C822" t="s">
        <v>409</v>
      </c>
      <c r="D822" t="s">
        <v>11</v>
      </c>
      <c r="E822" t="s">
        <v>205</v>
      </c>
      <c r="F822" t="str">
        <f>VLOOKUP(E822,'Table correspondance'!H$2:I$401,2)</f>
        <v>Chemise</v>
      </c>
      <c r="G822" s="14">
        <f>VLOOKUP(E822,'Table correspondance'!H$2:L$401,5)</f>
        <v>42736</v>
      </c>
      <c r="H822" s="12">
        <v>9244.5300000000007</v>
      </c>
      <c r="I822" t="str">
        <f>IF(C822="CAT_Haut","20%","19%")</f>
        <v>20%</v>
      </c>
      <c r="J822">
        <f t="shared" si="12"/>
        <v>11093.436</v>
      </c>
    </row>
    <row r="823" spans="1:10" x14ac:dyDescent="0.25">
      <c r="A823" t="s">
        <v>8</v>
      </c>
      <c r="B823" t="s">
        <v>430</v>
      </c>
      <c r="C823" t="s">
        <v>409</v>
      </c>
      <c r="D823" t="s">
        <v>6</v>
      </c>
      <c r="E823" t="s">
        <v>233</v>
      </c>
      <c r="F823" t="str">
        <f>VLOOKUP(E823,'Table correspondance'!H$2:I$401,2)</f>
        <v>Chemisier</v>
      </c>
      <c r="G823" s="14">
        <f>VLOOKUP(E823,'Table correspondance'!H$2:L$401,5)</f>
        <v>43132</v>
      </c>
      <c r="H823" s="12">
        <v>1640.94</v>
      </c>
      <c r="I823" t="str">
        <f>IF(C823="CAT_Haut","20%","19%")</f>
        <v>20%</v>
      </c>
      <c r="J823">
        <f t="shared" si="12"/>
        <v>1969.1279999999999</v>
      </c>
    </row>
    <row r="824" spans="1:10" x14ac:dyDescent="0.25">
      <c r="A824" t="s">
        <v>8</v>
      </c>
      <c r="B824" t="s">
        <v>455</v>
      </c>
      <c r="C824" t="s">
        <v>409</v>
      </c>
      <c r="D824" t="s">
        <v>20</v>
      </c>
      <c r="E824" t="s">
        <v>317</v>
      </c>
      <c r="F824" t="str">
        <f>VLOOKUP(E824,'Table correspondance'!H$2:I$401,2)</f>
        <v>Pull</v>
      </c>
      <c r="G824" s="14">
        <f>VLOOKUP(E824,'Table correspondance'!H$2:L$401,5)</f>
        <v>42767</v>
      </c>
      <c r="H824" s="12">
        <v>7790.23</v>
      </c>
      <c r="I824" t="str">
        <f>IF(C824="CAT_Haut","20%","19%")</f>
        <v>20%</v>
      </c>
      <c r="J824">
        <f t="shared" si="12"/>
        <v>9348.2759999999998</v>
      </c>
    </row>
    <row r="825" spans="1:10" x14ac:dyDescent="0.25">
      <c r="A825" t="s">
        <v>8</v>
      </c>
      <c r="B825" t="s">
        <v>430</v>
      </c>
      <c r="C825" t="s">
        <v>410</v>
      </c>
      <c r="D825" t="s">
        <v>48</v>
      </c>
      <c r="E825" t="s">
        <v>176</v>
      </c>
      <c r="F825" t="str">
        <f>VLOOKUP(E825,'Table correspondance'!H$2:I$401,2)</f>
        <v>Culotte</v>
      </c>
      <c r="G825" s="14">
        <f>VLOOKUP(E825,'Table correspondance'!H$2:L$401,5)</f>
        <v>43282</v>
      </c>
      <c r="H825" s="12">
        <v>7085.78</v>
      </c>
      <c r="I825" t="str">
        <f>IF(C825="CAT_Haut","20%","19%")</f>
        <v>19%</v>
      </c>
      <c r="J825">
        <f t="shared" si="12"/>
        <v>8502.9359999999997</v>
      </c>
    </row>
    <row r="826" spans="1:10" x14ac:dyDescent="0.25">
      <c r="A826" t="s">
        <v>8</v>
      </c>
      <c r="B826" t="s">
        <v>441</v>
      </c>
      <c r="C826" t="s">
        <v>410</v>
      </c>
      <c r="D826" t="s">
        <v>4</v>
      </c>
      <c r="E826" t="s">
        <v>378</v>
      </c>
      <c r="F826" t="str">
        <f>VLOOKUP(E826,'Table correspondance'!H$2:I$401,2)</f>
        <v>Chaussette</v>
      </c>
      <c r="G826" s="14">
        <f>VLOOKUP(E826,'Table correspondance'!H$2:L$401,5)</f>
        <v>43405</v>
      </c>
      <c r="H826" s="12">
        <v>7033.62</v>
      </c>
      <c r="I826" t="str">
        <f>IF(C826="CAT_Haut","20%","19%")</f>
        <v>19%</v>
      </c>
      <c r="J826">
        <f t="shared" si="12"/>
        <v>8440.3439999999991</v>
      </c>
    </row>
    <row r="827" spans="1:10" x14ac:dyDescent="0.25">
      <c r="A827" t="s">
        <v>8</v>
      </c>
      <c r="B827" t="s">
        <v>443</v>
      </c>
      <c r="C827" t="s">
        <v>408</v>
      </c>
      <c r="D827" t="s">
        <v>73</v>
      </c>
      <c r="E827" t="s">
        <v>200</v>
      </c>
      <c r="F827" t="str">
        <f>VLOOKUP(E827,'Table correspondance'!H$2:I$401,2)</f>
        <v>Robe</v>
      </c>
      <c r="G827" s="14">
        <f>VLOOKUP(E827,'Table correspondance'!H$2:L$401,5)</f>
        <v>43132</v>
      </c>
      <c r="H827">
        <v>285.61</v>
      </c>
      <c r="I827" t="str">
        <f>IF(C827="CAT_Haut","20%","19%")</f>
        <v>19%</v>
      </c>
      <c r="J827">
        <f t="shared" si="12"/>
        <v>342.73200000000003</v>
      </c>
    </row>
    <row r="828" spans="1:10" x14ac:dyDescent="0.25">
      <c r="A828" t="s">
        <v>8</v>
      </c>
      <c r="B828" t="s">
        <v>451</v>
      </c>
      <c r="C828" t="s">
        <v>409</v>
      </c>
      <c r="D828" t="s">
        <v>73</v>
      </c>
      <c r="E828" t="s">
        <v>127</v>
      </c>
      <c r="F828" t="str">
        <f>VLOOKUP(E828,'Table correspondance'!H$2:I$401,2)</f>
        <v>Soutien gorge</v>
      </c>
      <c r="G828" s="14">
        <f>VLOOKUP(E828,'Table correspondance'!H$2:L$401,5)</f>
        <v>42767</v>
      </c>
      <c r="H828" s="12">
        <v>4513.58</v>
      </c>
      <c r="I828" t="str">
        <f>IF(C828="CAT_Haut","20%","19%")</f>
        <v>20%</v>
      </c>
      <c r="J828">
        <f t="shared" si="12"/>
        <v>5416.2959999999994</v>
      </c>
    </row>
    <row r="829" spans="1:10" x14ac:dyDescent="0.25">
      <c r="A829" t="s">
        <v>8</v>
      </c>
      <c r="B829" t="s">
        <v>443</v>
      </c>
      <c r="C829" t="s">
        <v>409</v>
      </c>
      <c r="D829" t="s">
        <v>75</v>
      </c>
      <c r="E829" t="s">
        <v>169</v>
      </c>
      <c r="F829" t="str">
        <f>VLOOKUP(E829,'Table correspondance'!H$2:I$401,2)</f>
        <v>Pull</v>
      </c>
      <c r="G829" s="14">
        <f>VLOOKUP(E829,'Table correspondance'!H$2:L$401,5)</f>
        <v>43070</v>
      </c>
      <c r="H829" s="12">
        <v>7092.14</v>
      </c>
      <c r="I829" t="str">
        <f>IF(C829="CAT_Haut","20%","19%")</f>
        <v>20%</v>
      </c>
      <c r="J829">
        <f t="shared" si="12"/>
        <v>8510.5679999999993</v>
      </c>
    </row>
    <row r="830" spans="1:10" x14ac:dyDescent="0.25">
      <c r="A830" t="s">
        <v>8</v>
      </c>
      <c r="B830" t="s">
        <v>451</v>
      </c>
      <c r="C830" t="s">
        <v>409</v>
      </c>
      <c r="D830" t="s">
        <v>4</v>
      </c>
      <c r="E830" t="s">
        <v>225</v>
      </c>
      <c r="F830" t="str">
        <f>VLOOKUP(E830,'Table correspondance'!H$2:I$401,2)</f>
        <v>T-shirt</v>
      </c>
      <c r="G830" s="14">
        <f>VLOOKUP(E830,'Table correspondance'!H$2:L$401,5)</f>
        <v>43252</v>
      </c>
      <c r="H830" s="12">
        <v>7990.95</v>
      </c>
      <c r="I830" t="str">
        <f>IF(C830="CAT_Haut","20%","19%")</f>
        <v>20%</v>
      </c>
      <c r="J830">
        <f t="shared" si="12"/>
        <v>9589.14</v>
      </c>
    </row>
    <row r="831" spans="1:10" x14ac:dyDescent="0.25">
      <c r="A831" t="s">
        <v>8</v>
      </c>
      <c r="B831" t="s">
        <v>462</v>
      </c>
      <c r="C831" t="s">
        <v>409</v>
      </c>
      <c r="D831" t="s">
        <v>30</v>
      </c>
      <c r="E831" t="s">
        <v>58</v>
      </c>
      <c r="F831" t="str">
        <f>VLOOKUP(E831,'Table correspondance'!H$2:I$401,2)</f>
        <v>T-shirt</v>
      </c>
      <c r="G831" s="14">
        <f>VLOOKUP(E831,'Table correspondance'!H$2:L$401,5)</f>
        <v>42917</v>
      </c>
      <c r="H831" s="12">
        <v>7605.52</v>
      </c>
      <c r="I831" t="str">
        <f>IF(C831="CAT_Haut","20%","19%")</f>
        <v>20%</v>
      </c>
      <c r="J831">
        <f t="shared" si="12"/>
        <v>9126.6239999999998</v>
      </c>
    </row>
    <row r="832" spans="1:10" x14ac:dyDescent="0.25">
      <c r="A832" t="s">
        <v>8</v>
      </c>
      <c r="B832" t="s">
        <v>438</v>
      </c>
      <c r="C832" t="s">
        <v>410</v>
      </c>
      <c r="D832" t="s">
        <v>30</v>
      </c>
      <c r="E832" t="s">
        <v>354</v>
      </c>
      <c r="F832" t="str">
        <f>VLOOKUP(E832,'Table correspondance'!H$2:I$401,2)</f>
        <v>Jupe</v>
      </c>
      <c r="G832" s="14">
        <f>VLOOKUP(E832,'Table correspondance'!H$2:L$401,5)</f>
        <v>42795</v>
      </c>
      <c r="H832" s="12">
        <v>3413.68</v>
      </c>
      <c r="I832" t="str">
        <f>IF(C832="CAT_Haut","20%","19%")</f>
        <v>19%</v>
      </c>
      <c r="J832">
        <f t="shared" si="12"/>
        <v>4096.4159999999993</v>
      </c>
    </row>
    <row r="833" spans="1:10" x14ac:dyDescent="0.25">
      <c r="A833" t="s">
        <v>8</v>
      </c>
      <c r="B833" t="s">
        <v>451</v>
      </c>
      <c r="C833" t="s">
        <v>410</v>
      </c>
      <c r="D833" t="s">
        <v>17</v>
      </c>
      <c r="E833" t="s">
        <v>274</v>
      </c>
      <c r="F833" t="str">
        <f>VLOOKUP(E833,'Table correspondance'!H$2:I$401,2)</f>
        <v>Collant</v>
      </c>
      <c r="G833" s="14">
        <f>VLOOKUP(E833,'Table correspondance'!H$2:L$401,5)</f>
        <v>43435</v>
      </c>
      <c r="H833" s="12">
        <v>5865.45</v>
      </c>
      <c r="I833" t="str">
        <f>IF(C833="CAT_Haut","20%","19%")</f>
        <v>19%</v>
      </c>
      <c r="J833">
        <f t="shared" si="12"/>
        <v>7038.54</v>
      </c>
    </row>
    <row r="834" spans="1:10" x14ac:dyDescent="0.25">
      <c r="A834" t="s">
        <v>8</v>
      </c>
      <c r="B834" t="s">
        <v>441</v>
      </c>
      <c r="C834" t="s">
        <v>410</v>
      </c>
      <c r="D834" t="s">
        <v>4</v>
      </c>
      <c r="E834" t="s">
        <v>174</v>
      </c>
      <c r="F834" t="str">
        <f>VLOOKUP(E834,'Table correspondance'!H$2:I$401,2)</f>
        <v>Pantacourt</v>
      </c>
      <c r="G834" s="14">
        <f>VLOOKUP(E834,'Table correspondance'!H$2:L$401,5)</f>
        <v>42795</v>
      </c>
      <c r="H834" s="12">
        <v>3482.63</v>
      </c>
      <c r="I834" t="str">
        <f>IF(C834="CAT_Haut","20%","19%")</f>
        <v>19%</v>
      </c>
      <c r="J834">
        <f t="shared" si="12"/>
        <v>4179.1559999999999</v>
      </c>
    </row>
    <row r="835" spans="1:10" x14ac:dyDescent="0.25">
      <c r="A835" t="s">
        <v>8</v>
      </c>
      <c r="B835" t="s">
        <v>443</v>
      </c>
      <c r="C835" t="s">
        <v>409</v>
      </c>
      <c r="D835" t="s">
        <v>23</v>
      </c>
      <c r="E835" t="s">
        <v>123</v>
      </c>
      <c r="F835" t="str">
        <f>VLOOKUP(E835,'Table correspondance'!H$2:I$401,2)</f>
        <v>Débardeur</v>
      </c>
      <c r="G835" s="14">
        <f>VLOOKUP(E835,'Table correspondance'!H$2:L$401,5)</f>
        <v>43282</v>
      </c>
      <c r="H835">
        <v>854.61</v>
      </c>
      <c r="I835" t="str">
        <f>IF(C835="CAT_Haut","20%","19%")</f>
        <v>20%</v>
      </c>
      <c r="J835">
        <f t="shared" ref="J835:J898" si="13">H835*(1+20%)</f>
        <v>1025.5319999999999</v>
      </c>
    </row>
    <row r="836" spans="1:10" x14ac:dyDescent="0.25">
      <c r="A836" t="s">
        <v>8</v>
      </c>
      <c r="B836" t="s">
        <v>430</v>
      </c>
      <c r="C836" t="s">
        <v>408</v>
      </c>
      <c r="D836" t="s">
        <v>40</v>
      </c>
      <c r="E836" t="s">
        <v>85</v>
      </c>
      <c r="F836" t="str">
        <f>VLOOKUP(E836,'Table correspondance'!H$2:I$401,2)</f>
        <v>Pyjama</v>
      </c>
      <c r="G836" s="14">
        <f>VLOOKUP(E836,'Table correspondance'!H$2:L$401,5)</f>
        <v>42826</v>
      </c>
      <c r="H836" s="12">
        <v>2928.3</v>
      </c>
      <c r="I836" t="str">
        <f>IF(C836="CAT_Haut","20%","19%")</f>
        <v>19%</v>
      </c>
      <c r="J836">
        <f t="shared" si="13"/>
        <v>3513.96</v>
      </c>
    </row>
    <row r="837" spans="1:10" x14ac:dyDescent="0.25">
      <c r="A837" t="s">
        <v>8</v>
      </c>
      <c r="B837" t="s">
        <v>443</v>
      </c>
      <c r="C837" t="s">
        <v>409</v>
      </c>
      <c r="D837" t="s">
        <v>63</v>
      </c>
      <c r="E837" t="s">
        <v>243</v>
      </c>
      <c r="F837" t="str">
        <f>VLOOKUP(E837,'Table correspondance'!H$2:I$401,2)</f>
        <v>Chemise</v>
      </c>
      <c r="G837" s="14">
        <f>VLOOKUP(E837,'Table correspondance'!H$2:L$401,5)</f>
        <v>42767</v>
      </c>
      <c r="H837" s="12">
        <v>2305.2399999999998</v>
      </c>
      <c r="I837" t="str">
        <f>IF(C837="CAT_Haut","20%","19%")</f>
        <v>20%</v>
      </c>
      <c r="J837">
        <f t="shared" si="13"/>
        <v>2766.2879999999996</v>
      </c>
    </row>
    <row r="838" spans="1:10" x14ac:dyDescent="0.25">
      <c r="A838" t="s">
        <v>8</v>
      </c>
      <c r="B838" t="s">
        <v>455</v>
      </c>
      <c r="C838" t="s">
        <v>408</v>
      </c>
      <c r="D838" t="s">
        <v>6</v>
      </c>
      <c r="E838" t="s">
        <v>85</v>
      </c>
      <c r="F838" t="str">
        <f>VLOOKUP(E838,'Table correspondance'!H$2:I$401,2)</f>
        <v>Pyjama</v>
      </c>
      <c r="G838" s="14">
        <f>VLOOKUP(E838,'Table correspondance'!H$2:L$401,5)</f>
        <v>42826</v>
      </c>
      <c r="H838" s="12">
        <v>5423.29</v>
      </c>
      <c r="I838" t="str">
        <f>IF(C838="CAT_Haut","20%","19%")</f>
        <v>19%</v>
      </c>
      <c r="J838">
        <f t="shared" si="13"/>
        <v>6507.9479999999994</v>
      </c>
    </row>
    <row r="839" spans="1:10" x14ac:dyDescent="0.25">
      <c r="A839" t="s">
        <v>8</v>
      </c>
      <c r="B839" t="s">
        <v>459</v>
      </c>
      <c r="C839" t="s">
        <v>408</v>
      </c>
      <c r="D839" t="s">
        <v>30</v>
      </c>
      <c r="E839" t="s">
        <v>195</v>
      </c>
      <c r="F839" t="str">
        <f>VLOOKUP(E839,'Table correspondance'!H$2:I$401,2)</f>
        <v>Robe</v>
      </c>
      <c r="G839" s="14">
        <f>VLOOKUP(E839,'Table correspondance'!H$2:L$401,5)</f>
        <v>43070</v>
      </c>
      <c r="H839" s="12">
        <v>9759.9599999999991</v>
      </c>
      <c r="I839" t="str">
        <f>IF(C839="CAT_Haut","20%","19%")</f>
        <v>19%</v>
      </c>
      <c r="J839">
        <f t="shared" si="13"/>
        <v>11711.951999999999</v>
      </c>
    </row>
    <row r="840" spans="1:10" x14ac:dyDescent="0.25">
      <c r="A840" t="s">
        <v>8</v>
      </c>
      <c r="B840" t="s">
        <v>455</v>
      </c>
      <c r="C840" t="s">
        <v>409</v>
      </c>
      <c r="D840" t="s">
        <v>23</v>
      </c>
      <c r="E840" t="s">
        <v>239</v>
      </c>
      <c r="F840" t="str">
        <f>VLOOKUP(E840,'Table correspondance'!H$2:I$401,2)</f>
        <v>Chemise</v>
      </c>
      <c r="G840" s="14">
        <f>VLOOKUP(E840,'Table correspondance'!H$2:L$401,5)</f>
        <v>43252</v>
      </c>
      <c r="H840" s="12">
        <v>8879.77</v>
      </c>
      <c r="I840" t="str">
        <f>IF(C840="CAT_Haut","20%","19%")</f>
        <v>20%</v>
      </c>
      <c r="J840">
        <f t="shared" si="13"/>
        <v>10655.724</v>
      </c>
    </row>
    <row r="841" spans="1:10" x14ac:dyDescent="0.25">
      <c r="A841" t="s">
        <v>8</v>
      </c>
      <c r="B841" t="s">
        <v>451</v>
      </c>
      <c r="C841" t="s">
        <v>410</v>
      </c>
      <c r="D841" t="s">
        <v>63</v>
      </c>
      <c r="E841" t="s">
        <v>186</v>
      </c>
      <c r="F841" t="str">
        <f>VLOOKUP(E841,'Table correspondance'!H$2:I$401,2)</f>
        <v>Culotte</v>
      </c>
      <c r="G841" s="14">
        <f>VLOOKUP(E841,'Table correspondance'!H$2:L$401,5)</f>
        <v>43221</v>
      </c>
      <c r="H841" s="12">
        <v>7407.85</v>
      </c>
      <c r="I841" t="str">
        <f>IF(C841="CAT_Haut","20%","19%")</f>
        <v>19%</v>
      </c>
      <c r="J841">
        <f t="shared" si="13"/>
        <v>8889.42</v>
      </c>
    </row>
    <row r="842" spans="1:10" x14ac:dyDescent="0.25">
      <c r="A842" t="s">
        <v>8</v>
      </c>
      <c r="B842" t="s">
        <v>455</v>
      </c>
      <c r="C842" t="s">
        <v>408</v>
      </c>
      <c r="D842" t="s">
        <v>40</v>
      </c>
      <c r="E842" t="s">
        <v>213</v>
      </c>
      <c r="F842" t="str">
        <f>VLOOKUP(E842,'Table correspondance'!H$2:I$401,2)</f>
        <v>Robe</v>
      </c>
      <c r="G842" s="14">
        <f>VLOOKUP(E842,'Table correspondance'!H$2:L$401,5)</f>
        <v>42917</v>
      </c>
      <c r="H842" s="12">
        <v>8720.4</v>
      </c>
      <c r="I842" t="str">
        <f>IF(C842="CAT_Haut","20%","19%")</f>
        <v>19%</v>
      </c>
      <c r="J842">
        <f t="shared" si="13"/>
        <v>10464.48</v>
      </c>
    </row>
    <row r="843" spans="1:10" x14ac:dyDescent="0.25">
      <c r="A843" t="s">
        <v>8</v>
      </c>
      <c r="B843" t="s">
        <v>438</v>
      </c>
      <c r="C843" t="s">
        <v>409</v>
      </c>
      <c r="D843" t="s">
        <v>9</v>
      </c>
      <c r="E843" t="s">
        <v>304</v>
      </c>
      <c r="F843" t="str">
        <f>VLOOKUP(E843,'Table correspondance'!H$2:I$401,2)</f>
        <v>Chemise</v>
      </c>
      <c r="G843" s="14">
        <f>VLOOKUP(E843,'Table correspondance'!H$2:L$401,5)</f>
        <v>42795</v>
      </c>
      <c r="H843" s="12">
        <v>4964.4799999999996</v>
      </c>
      <c r="I843" t="str">
        <f>IF(C843="CAT_Haut","20%","19%")</f>
        <v>20%</v>
      </c>
      <c r="J843">
        <f t="shared" si="13"/>
        <v>5957.3759999999993</v>
      </c>
    </row>
    <row r="844" spans="1:10" x14ac:dyDescent="0.25">
      <c r="A844" t="s">
        <v>8</v>
      </c>
      <c r="B844" t="s">
        <v>430</v>
      </c>
      <c r="C844" t="s">
        <v>410</v>
      </c>
      <c r="D844" t="s">
        <v>6</v>
      </c>
      <c r="E844" t="s">
        <v>346</v>
      </c>
      <c r="F844" t="str">
        <f>VLOOKUP(E844,'Table correspondance'!H$2:I$401,2)</f>
        <v>Culotte</v>
      </c>
      <c r="G844" s="14">
        <f>VLOOKUP(E844,'Table correspondance'!H$2:L$401,5)</f>
        <v>43435</v>
      </c>
      <c r="H844" s="12">
        <v>9741.48</v>
      </c>
      <c r="I844" t="str">
        <f>IF(C844="CAT_Haut","20%","19%")</f>
        <v>19%</v>
      </c>
      <c r="J844">
        <f t="shared" si="13"/>
        <v>11689.776</v>
      </c>
    </row>
    <row r="845" spans="1:10" x14ac:dyDescent="0.25">
      <c r="A845" t="s">
        <v>8</v>
      </c>
      <c r="B845" t="s">
        <v>438</v>
      </c>
      <c r="C845" t="s">
        <v>409</v>
      </c>
      <c r="D845" t="s">
        <v>20</v>
      </c>
      <c r="E845" t="s">
        <v>342</v>
      </c>
      <c r="F845" t="str">
        <f>VLOOKUP(E845,'Table correspondance'!H$2:I$401,2)</f>
        <v>T-shirt</v>
      </c>
      <c r="G845" s="14">
        <f>VLOOKUP(E845,'Table correspondance'!H$2:L$401,5)</f>
        <v>42736</v>
      </c>
      <c r="H845" s="12">
        <v>4398.12</v>
      </c>
      <c r="I845" t="str">
        <f>IF(C845="CAT_Haut","20%","19%")</f>
        <v>20%</v>
      </c>
      <c r="J845">
        <f t="shared" si="13"/>
        <v>5277.7439999999997</v>
      </c>
    </row>
    <row r="846" spans="1:10" x14ac:dyDescent="0.25">
      <c r="A846" t="s">
        <v>8</v>
      </c>
      <c r="B846" t="s">
        <v>443</v>
      </c>
      <c r="C846" t="s">
        <v>410</v>
      </c>
      <c r="D846" t="s">
        <v>27</v>
      </c>
      <c r="E846" t="s">
        <v>28</v>
      </c>
      <c r="F846" t="str">
        <f>VLOOKUP(E846,'Table correspondance'!H$2:I$401,2)</f>
        <v>Pantacourt</v>
      </c>
      <c r="G846" s="14">
        <f>VLOOKUP(E846,'Table correspondance'!H$2:L$401,5)</f>
        <v>43160</v>
      </c>
      <c r="H846" s="12">
        <v>6536.32</v>
      </c>
      <c r="I846" t="str">
        <f>IF(C846="CAT_Haut","20%","19%")</f>
        <v>19%</v>
      </c>
      <c r="J846">
        <f t="shared" si="13"/>
        <v>7843.5839999999989</v>
      </c>
    </row>
    <row r="847" spans="1:10" x14ac:dyDescent="0.25">
      <c r="A847" t="s">
        <v>8</v>
      </c>
      <c r="B847" t="s">
        <v>455</v>
      </c>
      <c r="C847" t="s">
        <v>409</v>
      </c>
      <c r="D847" t="s">
        <v>44</v>
      </c>
      <c r="E847" t="s">
        <v>125</v>
      </c>
      <c r="F847" t="str">
        <f>VLOOKUP(E847,'Table correspondance'!H$2:I$401,2)</f>
        <v>Chemise</v>
      </c>
      <c r="G847" s="14">
        <f>VLOOKUP(E847,'Table correspondance'!H$2:L$401,5)</f>
        <v>43282</v>
      </c>
      <c r="H847" s="12">
        <v>9621.59</v>
      </c>
      <c r="I847" t="str">
        <f>IF(C847="CAT_Haut","20%","19%")</f>
        <v>20%</v>
      </c>
      <c r="J847">
        <f t="shared" si="13"/>
        <v>11545.907999999999</v>
      </c>
    </row>
    <row r="848" spans="1:10" x14ac:dyDescent="0.25">
      <c r="A848" t="s">
        <v>8</v>
      </c>
      <c r="B848" t="s">
        <v>462</v>
      </c>
      <c r="C848" t="s">
        <v>409</v>
      </c>
      <c r="D848" t="s">
        <v>11</v>
      </c>
      <c r="E848" t="s">
        <v>192</v>
      </c>
      <c r="F848" t="str">
        <f>VLOOKUP(E848,'Table correspondance'!H$2:I$401,2)</f>
        <v>Chemisier</v>
      </c>
      <c r="G848" s="14">
        <f>VLOOKUP(E848,'Table correspondance'!H$2:L$401,5)</f>
        <v>43344</v>
      </c>
      <c r="H848" s="12">
        <v>7889.66</v>
      </c>
      <c r="I848" t="str">
        <f>IF(C848="CAT_Haut","20%","19%")</f>
        <v>20%</v>
      </c>
      <c r="J848">
        <f t="shared" si="13"/>
        <v>9467.5919999999987</v>
      </c>
    </row>
    <row r="849" spans="1:10" x14ac:dyDescent="0.25">
      <c r="A849" t="s">
        <v>8</v>
      </c>
      <c r="B849" t="s">
        <v>459</v>
      </c>
      <c r="C849" t="s">
        <v>408</v>
      </c>
      <c r="D849" t="s">
        <v>38</v>
      </c>
      <c r="E849" t="s">
        <v>390</v>
      </c>
      <c r="F849" t="str">
        <f>VLOOKUP(E849,'Table correspondance'!H$2:I$401,2)</f>
        <v>Robe</v>
      </c>
      <c r="G849" s="14">
        <f>VLOOKUP(E849,'Table correspondance'!H$2:L$401,5)</f>
        <v>42767</v>
      </c>
      <c r="H849" s="12">
        <v>2671.8</v>
      </c>
      <c r="I849" t="str">
        <f>IF(C849="CAT_Haut","20%","19%")</f>
        <v>19%</v>
      </c>
      <c r="J849">
        <f t="shared" si="13"/>
        <v>3206.1600000000003</v>
      </c>
    </row>
    <row r="850" spans="1:10" x14ac:dyDescent="0.25">
      <c r="A850" t="s">
        <v>8</v>
      </c>
      <c r="B850" t="s">
        <v>422</v>
      </c>
      <c r="C850" t="s">
        <v>409</v>
      </c>
      <c r="D850" t="s">
        <v>30</v>
      </c>
      <c r="E850" t="s">
        <v>114</v>
      </c>
      <c r="F850" t="str">
        <f>VLOOKUP(E850,'Table correspondance'!H$2:I$401,2)</f>
        <v>T-shirt</v>
      </c>
      <c r="G850" s="14">
        <f>VLOOKUP(E850,'Table correspondance'!H$2:L$401,5)</f>
        <v>43313</v>
      </c>
      <c r="H850" s="12">
        <v>2597.38</v>
      </c>
      <c r="I850" t="str">
        <f>IF(C850="CAT_Haut","20%","19%")</f>
        <v>20%</v>
      </c>
      <c r="J850">
        <f t="shared" si="13"/>
        <v>3116.8560000000002</v>
      </c>
    </row>
    <row r="851" spans="1:10" x14ac:dyDescent="0.25">
      <c r="A851" t="s">
        <v>8</v>
      </c>
      <c r="B851" t="s">
        <v>435</v>
      </c>
      <c r="C851" t="s">
        <v>409</v>
      </c>
      <c r="D851" t="s">
        <v>17</v>
      </c>
      <c r="E851" t="s">
        <v>358</v>
      </c>
      <c r="F851" t="str">
        <f>VLOOKUP(E851,'Table correspondance'!H$2:I$401,2)</f>
        <v>T-shirt</v>
      </c>
      <c r="G851" s="14">
        <f>VLOOKUP(E851,'Table correspondance'!H$2:L$401,5)</f>
        <v>42856</v>
      </c>
      <c r="H851" s="12">
        <v>5932.85</v>
      </c>
      <c r="I851" t="str">
        <f>IF(C851="CAT_Haut","20%","19%")</f>
        <v>20%</v>
      </c>
      <c r="J851">
        <f t="shared" si="13"/>
        <v>7119.42</v>
      </c>
    </row>
    <row r="852" spans="1:10" x14ac:dyDescent="0.25">
      <c r="A852" t="s">
        <v>8</v>
      </c>
      <c r="B852" t="s">
        <v>422</v>
      </c>
      <c r="C852" t="s">
        <v>408</v>
      </c>
      <c r="D852" t="s">
        <v>65</v>
      </c>
      <c r="E852" t="s">
        <v>386</v>
      </c>
      <c r="F852" t="str">
        <f>VLOOKUP(E852,'Table correspondance'!H$2:I$401,2)</f>
        <v>Pyjama</v>
      </c>
      <c r="G852" s="14">
        <f>VLOOKUP(E852,'Table correspondance'!H$2:L$401,5)</f>
        <v>43252</v>
      </c>
      <c r="H852" s="12">
        <v>5105.25</v>
      </c>
      <c r="I852" t="str">
        <f>IF(C852="CAT_Haut","20%","19%")</f>
        <v>19%</v>
      </c>
      <c r="J852">
        <f t="shared" si="13"/>
        <v>6126.3</v>
      </c>
    </row>
    <row r="853" spans="1:10" x14ac:dyDescent="0.25">
      <c r="A853" t="s">
        <v>8</v>
      </c>
      <c r="B853" t="s">
        <v>459</v>
      </c>
      <c r="C853" t="s">
        <v>409</v>
      </c>
      <c r="D853" t="s">
        <v>11</v>
      </c>
      <c r="E853" t="s">
        <v>36</v>
      </c>
      <c r="F853" t="str">
        <f>VLOOKUP(E853,'Table correspondance'!H$2:I$401,2)</f>
        <v>Sweatshirt</v>
      </c>
      <c r="G853" s="14">
        <f>VLOOKUP(E853,'Table correspondance'!H$2:L$401,5)</f>
        <v>43101</v>
      </c>
      <c r="H853" s="12">
        <v>1050.58</v>
      </c>
      <c r="I853" t="str">
        <f>IF(C853="CAT_Haut","20%","19%")</f>
        <v>20%</v>
      </c>
      <c r="J853">
        <f t="shared" si="13"/>
        <v>1260.6959999999999</v>
      </c>
    </row>
    <row r="854" spans="1:10" x14ac:dyDescent="0.25">
      <c r="A854" t="s">
        <v>8</v>
      </c>
      <c r="B854" t="s">
        <v>422</v>
      </c>
      <c r="C854" t="s">
        <v>409</v>
      </c>
      <c r="D854" t="s">
        <v>52</v>
      </c>
      <c r="E854" t="s">
        <v>345</v>
      </c>
      <c r="F854" t="str">
        <f>VLOOKUP(E854,'Table correspondance'!H$2:I$401,2)</f>
        <v>Soutien gorge</v>
      </c>
      <c r="G854" s="14">
        <f>VLOOKUP(E854,'Table correspondance'!H$2:L$401,5)</f>
        <v>43374</v>
      </c>
      <c r="H854" s="12">
        <v>1395.47</v>
      </c>
      <c r="I854" t="str">
        <f>IF(C854="CAT_Haut","20%","19%")</f>
        <v>20%</v>
      </c>
      <c r="J854">
        <f t="shared" si="13"/>
        <v>1674.5640000000001</v>
      </c>
    </row>
    <row r="855" spans="1:10" x14ac:dyDescent="0.25">
      <c r="A855" t="s">
        <v>8</v>
      </c>
      <c r="B855" t="s">
        <v>447</v>
      </c>
      <c r="C855" t="s">
        <v>410</v>
      </c>
      <c r="D855" t="s">
        <v>40</v>
      </c>
      <c r="E855" t="s">
        <v>338</v>
      </c>
      <c r="F855" t="str">
        <f>VLOOKUP(E855,'Table correspondance'!H$2:I$401,2)</f>
        <v>Chaussette</v>
      </c>
      <c r="G855" s="14">
        <f>VLOOKUP(E855,'Table correspondance'!H$2:L$401,5)</f>
        <v>42856</v>
      </c>
      <c r="H855" s="12">
        <v>9333.27</v>
      </c>
      <c r="I855" t="str">
        <f>IF(C855="CAT_Haut","20%","19%")</f>
        <v>19%</v>
      </c>
      <c r="J855">
        <f t="shared" si="13"/>
        <v>11199.924000000001</v>
      </c>
    </row>
    <row r="856" spans="1:10" x14ac:dyDescent="0.25">
      <c r="A856" t="s">
        <v>8</v>
      </c>
      <c r="B856" t="s">
        <v>462</v>
      </c>
      <c r="C856" t="s">
        <v>409</v>
      </c>
      <c r="D856" t="s">
        <v>17</v>
      </c>
      <c r="E856" t="s">
        <v>267</v>
      </c>
      <c r="F856" t="str">
        <f>VLOOKUP(E856,'Table correspondance'!H$2:I$401,2)</f>
        <v>Débardeur</v>
      </c>
      <c r="G856" s="14">
        <f>VLOOKUP(E856,'Table correspondance'!H$2:L$401,5)</f>
        <v>42948</v>
      </c>
      <c r="H856" s="12">
        <v>6142.35</v>
      </c>
      <c r="I856" t="str">
        <f>IF(C856="CAT_Haut","20%","19%")</f>
        <v>20%</v>
      </c>
      <c r="J856">
        <f t="shared" si="13"/>
        <v>7370.82</v>
      </c>
    </row>
    <row r="857" spans="1:10" x14ac:dyDescent="0.25">
      <c r="A857" t="s">
        <v>8</v>
      </c>
      <c r="B857" t="s">
        <v>455</v>
      </c>
      <c r="C857" t="s">
        <v>410</v>
      </c>
      <c r="D857" t="s">
        <v>73</v>
      </c>
      <c r="E857" t="s">
        <v>224</v>
      </c>
      <c r="F857" t="str">
        <f>VLOOKUP(E857,'Table correspondance'!H$2:I$401,2)</f>
        <v>Chaussette</v>
      </c>
      <c r="G857" s="14">
        <f>VLOOKUP(E857,'Table correspondance'!H$2:L$401,5)</f>
        <v>42979</v>
      </c>
      <c r="H857" s="12">
        <v>7362.65</v>
      </c>
      <c r="I857" t="str">
        <f>IF(C857="CAT_Haut","20%","19%")</f>
        <v>19%</v>
      </c>
      <c r="J857">
        <f t="shared" si="13"/>
        <v>8835.1799999999985</v>
      </c>
    </row>
    <row r="858" spans="1:10" x14ac:dyDescent="0.25">
      <c r="A858" t="s">
        <v>8</v>
      </c>
      <c r="B858" t="s">
        <v>441</v>
      </c>
      <c r="C858" t="s">
        <v>409</v>
      </c>
      <c r="D858" t="s">
        <v>15</v>
      </c>
      <c r="E858" t="s">
        <v>117</v>
      </c>
      <c r="F858" t="str">
        <f>VLOOKUP(E858,'Table correspondance'!H$2:I$401,2)</f>
        <v>Soutien gorge</v>
      </c>
      <c r="G858" s="14">
        <f>VLOOKUP(E858,'Table correspondance'!H$2:L$401,5)</f>
        <v>42767</v>
      </c>
      <c r="H858" s="12">
        <v>3903.42</v>
      </c>
      <c r="I858" t="str">
        <f>IF(C858="CAT_Haut","20%","19%")</f>
        <v>20%</v>
      </c>
      <c r="J858">
        <f t="shared" si="13"/>
        <v>4684.1040000000003</v>
      </c>
    </row>
    <row r="859" spans="1:10" x14ac:dyDescent="0.25">
      <c r="A859" t="s">
        <v>8</v>
      </c>
      <c r="B859" t="s">
        <v>459</v>
      </c>
      <c r="C859" t="s">
        <v>410</v>
      </c>
      <c r="D859" t="s">
        <v>17</v>
      </c>
      <c r="E859" t="s">
        <v>150</v>
      </c>
      <c r="F859" t="str">
        <f>VLOOKUP(E859,'Table correspondance'!H$2:I$401,2)</f>
        <v>Pantalon</v>
      </c>
      <c r="G859" s="14">
        <f>VLOOKUP(E859,'Table correspondance'!H$2:L$401,5)</f>
        <v>43160</v>
      </c>
      <c r="H859" s="12">
        <v>6595.53</v>
      </c>
      <c r="I859" t="str">
        <f>IF(C859="CAT_Haut","20%","19%")</f>
        <v>19%</v>
      </c>
      <c r="J859">
        <f t="shared" si="13"/>
        <v>7914.6359999999995</v>
      </c>
    </row>
    <row r="860" spans="1:10" x14ac:dyDescent="0.25">
      <c r="A860" t="s">
        <v>8</v>
      </c>
      <c r="B860" t="s">
        <v>441</v>
      </c>
      <c r="C860" t="s">
        <v>409</v>
      </c>
      <c r="D860" t="s">
        <v>56</v>
      </c>
      <c r="E860" t="s">
        <v>133</v>
      </c>
      <c r="F860" t="str">
        <f>VLOOKUP(E860,'Table correspondance'!H$2:I$401,2)</f>
        <v>Soutien gorge</v>
      </c>
      <c r="G860" s="14">
        <f>VLOOKUP(E860,'Table correspondance'!H$2:L$401,5)</f>
        <v>42826</v>
      </c>
      <c r="H860">
        <v>347.5</v>
      </c>
      <c r="I860" t="str">
        <f>IF(C860="CAT_Haut","20%","19%")</f>
        <v>20%</v>
      </c>
      <c r="J860">
        <f t="shared" si="13"/>
        <v>417</v>
      </c>
    </row>
    <row r="861" spans="1:10" x14ac:dyDescent="0.25">
      <c r="A861" t="s">
        <v>8</v>
      </c>
      <c r="B861" t="s">
        <v>459</v>
      </c>
      <c r="C861" t="s">
        <v>408</v>
      </c>
      <c r="D861" t="s">
        <v>63</v>
      </c>
      <c r="E861" t="s">
        <v>344</v>
      </c>
      <c r="F861" t="str">
        <f>VLOOKUP(E861,'Table correspondance'!H$2:I$401,2)</f>
        <v>Robe</v>
      </c>
      <c r="G861" s="14">
        <f>VLOOKUP(E861,'Table correspondance'!H$2:L$401,5)</f>
        <v>43132</v>
      </c>
      <c r="H861" s="12">
        <v>3219.36</v>
      </c>
      <c r="I861" t="str">
        <f>IF(C861="CAT_Haut","20%","19%")</f>
        <v>19%</v>
      </c>
      <c r="J861">
        <f t="shared" si="13"/>
        <v>3863.232</v>
      </c>
    </row>
    <row r="862" spans="1:10" x14ac:dyDescent="0.25">
      <c r="A862" t="s">
        <v>8</v>
      </c>
      <c r="B862" t="s">
        <v>438</v>
      </c>
      <c r="C862" t="s">
        <v>410</v>
      </c>
      <c r="D862" t="s">
        <v>44</v>
      </c>
      <c r="E862" t="s">
        <v>381</v>
      </c>
      <c r="F862" t="str">
        <f>VLOOKUP(E862,'Table correspondance'!H$2:I$401,2)</f>
        <v>Chaussette</v>
      </c>
      <c r="G862" s="14">
        <f>VLOOKUP(E862,'Table correspondance'!H$2:L$401,5)</f>
        <v>43101</v>
      </c>
      <c r="H862" s="12">
        <v>1536.43</v>
      </c>
      <c r="I862" t="str">
        <f>IF(C862="CAT_Haut","20%","19%")</f>
        <v>19%</v>
      </c>
      <c r="J862">
        <f t="shared" si="13"/>
        <v>1843.7159999999999</v>
      </c>
    </row>
    <row r="863" spans="1:10" x14ac:dyDescent="0.25">
      <c r="A863" t="s">
        <v>8</v>
      </c>
      <c r="B863" t="s">
        <v>447</v>
      </c>
      <c r="C863" t="s">
        <v>409</v>
      </c>
      <c r="D863" t="s">
        <v>9</v>
      </c>
      <c r="E863" t="s">
        <v>238</v>
      </c>
      <c r="F863" t="str">
        <f>VLOOKUP(E863,'Table correspondance'!H$2:I$401,2)</f>
        <v>Soutien gorge</v>
      </c>
      <c r="G863" s="14">
        <f>VLOOKUP(E863,'Table correspondance'!H$2:L$401,5)</f>
        <v>43101</v>
      </c>
      <c r="H863" s="12">
        <v>5741.48</v>
      </c>
      <c r="I863" t="str">
        <f>IF(C863="CAT_Haut","20%","19%")</f>
        <v>20%</v>
      </c>
      <c r="J863">
        <f t="shared" si="13"/>
        <v>6889.7759999999989</v>
      </c>
    </row>
    <row r="864" spans="1:10" x14ac:dyDescent="0.25">
      <c r="A864" t="s">
        <v>8</v>
      </c>
      <c r="B864" t="s">
        <v>451</v>
      </c>
      <c r="C864" t="s">
        <v>410</v>
      </c>
      <c r="D864" t="s">
        <v>44</v>
      </c>
      <c r="E864" t="s">
        <v>128</v>
      </c>
      <c r="F864" t="str">
        <f>VLOOKUP(E864,'Table correspondance'!H$2:I$401,2)</f>
        <v>Jupe</v>
      </c>
      <c r="G864" s="14">
        <f>VLOOKUP(E864,'Table correspondance'!H$2:L$401,5)</f>
        <v>43101</v>
      </c>
      <c r="H864" s="12">
        <v>9716.7800000000007</v>
      </c>
      <c r="I864" t="str">
        <f>IF(C864="CAT_Haut","20%","19%")</f>
        <v>19%</v>
      </c>
      <c r="J864">
        <f t="shared" si="13"/>
        <v>11660.136</v>
      </c>
    </row>
    <row r="865" spans="1:10" x14ac:dyDescent="0.25">
      <c r="A865" t="s">
        <v>8</v>
      </c>
      <c r="B865" t="s">
        <v>455</v>
      </c>
      <c r="C865" t="s">
        <v>410</v>
      </c>
      <c r="D865" t="s">
        <v>42</v>
      </c>
      <c r="E865" t="s">
        <v>115</v>
      </c>
      <c r="F865" t="str">
        <f>VLOOKUP(E865,'Table correspondance'!H$2:I$401,2)</f>
        <v>Culotte</v>
      </c>
      <c r="G865" s="14">
        <f>VLOOKUP(E865,'Table correspondance'!H$2:L$401,5)</f>
        <v>43009</v>
      </c>
      <c r="H865" s="12">
        <v>8785.6200000000008</v>
      </c>
      <c r="I865" t="str">
        <f>IF(C865="CAT_Haut","20%","19%")</f>
        <v>19%</v>
      </c>
      <c r="J865">
        <f t="shared" si="13"/>
        <v>10542.744000000001</v>
      </c>
    </row>
    <row r="866" spans="1:10" x14ac:dyDescent="0.25">
      <c r="A866" t="s">
        <v>8</v>
      </c>
      <c r="B866" t="s">
        <v>447</v>
      </c>
      <c r="C866" t="s">
        <v>409</v>
      </c>
      <c r="D866" t="s">
        <v>38</v>
      </c>
      <c r="E866" t="s">
        <v>235</v>
      </c>
      <c r="F866" t="str">
        <f>VLOOKUP(E866,'Table correspondance'!H$2:I$401,2)</f>
        <v>Chemisier</v>
      </c>
      <c r="G866" s="14">
        <f>VLOOKUP(E866,'Table correspondance'!H$2:L$401,5)</f>
        <v>42917</v>
      </c>
      <c r="H866" s="12">
        <v>8331.42</v>
      </c>
      <c r="I866" t="str">
        <f>IF(C866="CAT_Haut","20%","19%")</f>
        <v>20%</v>
      </c>
      <c r="J866">
        <f t="shared" si="13"/>
        <v>9997.7039999999997</v>
      </c>
    </row>
    <row r="867" spans="1:10" x14ac:dyDescent="0.25">
      <c r="A867" t="s">
        <v>8</v>
      </c>
      <c r="B867" t="s">
        <v>438</v>
      </c>
      <c r="C867" t="s">
        <v>409</v>
      </c>
      <c r="D867" t="s">
        <v>17</v>
      </c>
      <c r="E867" t="s">
        <v>187</v>
      </c>
      <c r="F867" t="str">
        <f>VLOOKUP(E867,'Table correspondance'!H$2:I$401,2)</f>
        <v>Soutien gorge</v>
      </c>
      <c r="G867" s="14">
        <f>VLOOKUP(E867,'Table correspondance'!H$2:L$401,5)</f>
        <v>43344</v>
      </c>
      <c r="H867">
        <v>183.61</v>
      </c>
      <c r="I867" t="str">
        <f>IF(C867="CAT_Haut","20%","19%")</f>
        <v>20%</v>
      </c>
      <c r="J867">
        <f t="shared" si="13"/>
        <v>220.33200000000002</v>
      </c>
    </row>
    <row r="868" spans="1:10" x14ac:dyDescent="0.25">
      <c r="A868" t="s">
        <v>8</v>
      </c>
      <c r="B868" t="s">
        <v>430</v>
      </c>
      <c r="C868" t="s">
        <v>408</v>
      </c>
      <c r="D868" t="s">
        <v>38</v>
      </c>
      <c r="E868" t="s">
        <v>291</v>
      </c>
      <c r="F868" t="str">
        <f>VLOOKUP(E868,'Table correspondance'!H$2:I$401,2)</f>
        <v>Pyjama</v>
      </c>
      <c r="G868" s="14">
        <f>VLOOKUP(E868,'Table correspondance'!H$2:L$401,5)</f>
        <v>42917</v>
      </c>
      <c r="H868" s="12">
        <v>6728.14</v>
      </c>
      <c r="I868" t="str">
        <f>IF(C868="CAT_Haut","20%","19%")</f>
        <v>19%</v>
      </c>
      <c r="J868">
        <f t="shared" si="13"/>
        <v>8073.768</v>
      </c>
    </row>
    <row r="869" spans="1:10" x14ac:dyDescent="0.25">
      <c r="A869" t="s">
        <v>8</v>
      </c>
      <c r="B869" t="s">
        <v>447</v>
      </c>
      <c r="C869" t="s">
        <v>410</v>
      </c>
      <c r="D869" t="s">
        <v>75</v>
      </c>
      <c r="E869" t="s">
        <v>67</v>
      </c>
      <c r="F869" t="str">
        <f>VLOOKUP(E869,'Table correspondance'!H$2:I$401,2)</f>
        <v>Culotte</v>
      </c>
      <c r="G869" s="14">
        <f>VLOOKUP(E869,'Table correspondance'!H$2:L$401,5)</f>
        <v>43374</v>
      </c>
      <c r="H869">
        <v>611.19000000000005</v>
      </c>
      <c r="I869" t="str">
        <f>IF(C869="CAT_Haut","20%","19%")</f>
        <v>19%</v>
      </c>
      <c r="J869">
        <f t="shared" si="13"/>
        <v>733.428</v>
      </c>
    </row>
    <row r="870" spans="1:10" x14ac:dyDescent="0.25">
      <c r="A870" t="s">
        <v>8</v>
      </c>
      <c r="B870" t="s">
        <v>430</v>
      </c>
      <c r="C870" t="s">
        <v>410</v>
      </c>
      <c r="D870" t="s">
        <v>17</v>
      </c>
      <c r="E870" t="s">
        <v>367</v>
      </c>
      <c r="F870" t="str">
        <f>VLOOKUP(E870,'Table correspondance'!H$2:I$401,2)</f>
        <v>Culotte</v>
      </c>
      <c r="G870" s="14">
        <f>VLOOKUP(E870,'Table correspondance'!H$2:L$401,5)</f>
        <v>43191</v>
      </c>
      <c r="H870" s="12">
        <v>8768.2199999999993</v>
      </c>
      <c r="I870" t="str">
        <f>IF(C870="CAT_Haut","20%","19%")</f>
        <v>19%</v>
      </c>
      <c r="J870">
        <f t="shared" si="13"/>
        <v>10521.864</v>
      </c>
    </row>
    <row r="871" spans="1:10" x14ac:dyDescent="0.25">
      <c r="A871" t="s">
        <v>8</v>
      </c>
      <c r="B871" t="s">
        <v>443</v>
      </c>
      <c r="C871" t="s">
        <v>409</v>
      </c>
      <c r="D871" t="s">
        <v>30</v>
      </c>
      <c r="E871" t="s">
        <v>198</v>
      </c>
      <c r="F871" t="str">
        <f>VLOOKUP(E871,'Table correspondance'!H$2:I$401,2)</f>
        <v>Sweatshirt</v>
      </c>
      <c r="G871" s="14">
        <f>VLOOKUP(E871,'Table correspondance'!H$2:L$401,5)</f>
        <v>42917</v>
      </c>
      <c r="H871">
        <v>975.78</v>
      </c>
      <c r="I871" t="str">
        <f>IF(C871="CAT_Haut","20%","19%")</f>
        <v>20%</v>
      </c>
      <c r="J871">
        <f t="shared" si="13"/>
        <v>1170.9359999999999</v>
      </c>
    </row>
    <row r="872" spans="1:10" x14ac:dyDescent="0.25">
      <c r="A872" t="s">
        <v>8</v>
      </c>
      <c r="B872" t="s">
        <v>459</v>
      </c>
      <c r="C872" t="s">
        <v>409</v>
      </c>
      <c r="D872" t="s">
        <v>65</v>
      </c>
      <c r="E872" t="s">
        <v>198</v>
      </c>
      <c r="F872" t="str">
        <f>VLOOKUP(E872,'Table correspondance'!H$2:I$401,2)</f>
        <v>Sweatshirt</v>
      </c>
      <c r="G872" s="14">
        <f>VLOOKUP(E872,'Table correspondance'!H$2:L$401,5)</f>
        <v>42917</v>
      </c>
      <c r="H872" s="12">
        <v>6428.18</v>
      </c>
      <c r="I872" t="str">
        <f>IF(C872="CAT_Haut","20%","19%")</f>
        <v>20%</v>
      </c>
      <c r="J872">
        <f t="shared" si="13"/>
        <v>7713.8159999999998</v>
      </c>
    </row>
    <row r="873" spans="1:10" x14ac:dyDescent="0.25">
      <c r="A873" t="s">
        <v>8</v>
      </c>
      <c r="B873" t="s">
        <v>435</v>
      </c>
      <c r="C873" t="s">
        <v>409</v>
      </c>
      <c r="D873" t="s">
        <v>63</v>
      </c>
      <c r="E873" t="s">
        <v>205</v>
      </c>
      <c r="F873" t="str">
        <f>VLOOKUP(E873,'Table correspondance'!H$2:I$401,2)</f>
        <v>Chemise</v>
      </c>
      <c r="G873" s="14">
        <f>VLOOKUP(E873,'Table correspondance'!H$2:L$401,5)</f>
        <v>42736</v>
      </c>
      <c r="H873" s="12">
        <v>8134.58</v>
      </c>
      <c r="I873" t="str">
        <f>IF(C873="CAT_Haut","20%","19%")</f>
        <v>20%</v>
      </c>
      <c r="J873">
        <f t="shared" si="13"/>
        <v>9761.4959999999992</v>
      </c>
    </row>
    <row r="874" spans="1:10" x14ac:dyDescent="0.25">
      <c r="A874" t="s">
        <v>8</v>
      </c>
      <c r="B874" t="s">
        <v>462</v>
      </c>
      <c r="C874" t="s">
        <v>408</v>
      </c>
      <c r="D874" t="s">
        <v>63</v>
      </c>
      <c r="E874" t="s">
        <v>272</v>
      </c>
      <c r="F874" t="str">
        <f>VLOOKUP(E874,'Table correspondance'!H$2:I$401,2)</f>
        <v>Pyjama</v>
      </c>
      <c r="G874" s="14">
        <f>VLOOKUP(E874,'Table correspondance'!H$2:L$401,5)</f>
        <v>43221</v>
      </c>
      <c r="H874" s="12">
        <v>5397.73</v>
      </c>
      <c r="I874" t="str">
        <f>IF(C874="CAT_Haut","20%","19%")</f>
        <v>19%</v>
      </c>
      <c r="J874">
        <f t="shared" si="13"/>
        <v>6477.2759999999989</v>
      </c>
    </row>
    <row r="875" spans="1:10" x14ac:dyDescent="0.25">
      <c r="A875" t="s">
        <v>8</v>
      </c>
      <c r="B875" t="s">
        <v>459</v>
      </c>
      <c r="C875" t="s">
        <v>410</v>
      </c>
      <c r="D875" t="s">
        <v>13</v>
      </c>
      <c r="E875" t="s">
        <v>391</v>
      </c>
      <c r="F875" t="str">
        <f>VLOOKUP(E875,'Table correspondance'!H$2:I$401,2)</f>
        <v>Pantalon</v>
      </c>
      <c r="G875" s="14">
        <f>VLOOKUP(E875,'Table correspondance'!H$2:L$401,5)</f>
        <v>43070</v>
      </c>
      <c r="H875" s="12">
        <v>8823.52</v>
      </c>
      <c r="I875" t="str">
        <f>IF(C875="CAT_Haut","20%","19%")</f>
        <v>19%</v>
      </c>
      <c r="J875">
        <f t="shared" si="13"/>
        <v>10588.224</v>
      </c>
    </row>
    <row r="876" spans="1:10" x14ac:dyDescent="0.25">
      <c r="A876" t="s">
        <v>8</v>
      </c>
      <c r="B876" t="s">
        <v>451</v>
      </c>
      <c r="C876" t="s">
        <v>409</v>
      </c>
      <c r="D876" t="s">
        <v>23</v>
      </c>
      <c r="E876" t="s">
        <v>212</v>
      </c>
      <c r="F876" t="str">
        <f>VLOOKUP(E876,'Table correspondance'!H$2:I$401,2)</f>
        <v>Chemise</v>
      </c>
      <c r="G876" s="14">
        <f>VLOOKUP(E876,'Table correspondance'!H$2:L$401,5)</f>
        <v>42736</v>
      </c>
      <c r="H876" s="12">
        <v>6564.76</v>
      </c>
      <c r="I876" t="str">
        <f>IF(C876="CAT_Haut","20%","19%")</f>
        <v>20%</v>
      </c>
      <c r="J876">
        <f t="shared" si="13"/>
        <v>7877.7119999999995</v>
      </c>
    </row>
    <row r="877" spans="1:10" x14ac:dyDescent="0.25">
      <c r="A877" t="s">
        <v>8</v>
      </c>
      <c r="B877" t="s">
        <v>455</v>
      </c>
      <c r="C877" t="s">
        <v>410</v>
      </c>
      <c r="D877" t="s">
        <v>73</v>
      </c>
      <c r="E877" t="s">
        <v>190</v>
      </c>
      <c r="F877" t="str">
        <f>VLOOKUP(E877,'Table correspondance'!H$2:I$401,2)</f>
        <v>Chaussette</v>
      </c>
      <c r="G877" s="14">
        <f>VLOOKUP(E877,'Table correspondance'!H$2:L$401,5)</f>
        <v>43070</v>
      </c>
      <c r="H877" s="12">
        <v>6694.19</v>
      </c>
      <c r="I877" t="str">
        <f>IF(C877="CAT_Haut","20%","19%")</f>
        <v>19%</v>
      </c>
      <c r="J877">
        <f t="shared" si="13"/>
        <v>8033.0279999999993</v>
      </c>
    </row>
    <row r="878" spans="1:10" x14ac:dyDescent="0.25">
      <c r="A878" t="s">
        <v>8</v>
      </c>
      <c r="B878" t="s">
        <v>443</v>
      </c>
      <c r="C878" t="s">
        <v>408</v>
      </c>
      <c r="D878" t="s">
        <v>56</v>
      </c>
      <c r="E878" t="s">
        <v>262</v>
      </c>
      <c r="F878" t="str">
        <f>VLOOKUP(E878,'Table correspondance'!H$2:I$401,2)</f>
        <v>Pyjama</v>
      </c>
      <c r="G878" s="14">
        <f>VLOOKUP(E878,'Table correspondance'!H$2:L$401,5)</f>
        <v>43009</v>
      </c>
      <c r="H878" s="12">
        <v>8184.43</v>
      </c>
      <c r="I878" t="str">
        <f>IF(C878="CAT_Haut","20%","19%")</f>
        <v>19%</v>
      </c>
      <c r="J878">
        <f t="shared" si="13"/>
        <v>9821.3160000000007</v>
      </c>
    </row>
    <row r="879" spans="1:10" x14ac:dyDescent="0.25">
      <c r="A879" t="s">
        <v>8</v>
      </c>
      <c r="B879" t="s">
        <v>451</v>
      </c>
      <c r="C879" t="s">
        <v>408</v>
      </c>
      <c r="D879" t="s">
        <v>9</v>
      </c>
      <c r="E879" t="s">
        <v>291</v>
      </c>
      <c r="F879" t="str">
        <f>VLOOKUP(E879,'Table correspondance'!H$2:I$401,2)</f>
        <v>Pyjama</v>
      </c>
      <c r="G879" s="14">
        <f>VLOOKUP(E879,'Table correspondance'!H$2:L$401,5)</f>
        <v>42917</v>
      </c>
      <c r="H879" s="12">
        <v>6528.88</v>
      </c>
      <c r="I879" t="str">
        <f>IF(C879="CAT_Haut","20%","19%")</f>
        <v>19%</v>
      </c>
      <c r="J879">
        <f t="shared" si="13"/>
        <v>7834.6559999999999</v>
      </c>
    </row>
    <row r="880" spans="1:10" x14ac:dyDescent="0.25">
      <c r="A880" t="s">
        <v>8</v>
      </c>
      <c r="B880" t="s">
        <v>435</v>
      </c>
      <c r="C880" t="s">
        <v>408</v>
      </c>
      <c r="D880" t="s">
        <v>17</v>
      </c>
      <c r="E880" t="s">
        <v>400</v>
      </c>
      <c r="F880" t="str">
        <f>VLOOKUP(E880,'Table correspondance'!H$2:I$401,2)</f>
        <v>Robe</v>
      </c>
      <c r="G880" s="14">
        <f>VLOOKUP(E880,'Table correspondance'!H$2:L$401,5)</f>
        <v>43252</v>
      </c>
      <c r="H880" s="12">
        <v>3877.9</v>
      </c>
      <c r="I880" t="str">
        <f>IF(C880="CAT_Haut","20%","19%")</f>
        <v>19%</v>
      </c>
      <c r="J880">
        <f t="shared" si="13"/>
        <v>4653.4799999999996</v>
      </c>
    </row>
    <row r="881" spans="1:10" x14ac:dyDescent="0.25">
      <c r="A881" t="s">
        <v>8</v>
      </c>
      <c r="B881" t="s">
        <v>438</v>
      </c>
      <c r="C881" t="s">
        <v>409</v>
      </c>
      <c r="D881" t="s">
        <v>27</v>
      </c>
      <c r="E881" t="s">
        <v>324</v>
      </c>
      <c r="F881" t="str">
        <f>VLOOKUP(E881,'Table correspondance'!H$2:I$401,2)</f>
        <v>Sweatshirt</v>
      </c>
      <c r="G881" s="14">
        <f>VLOOKUP(E881,'Table correspondance'!H$2:L$401,5)</f>
        <v>42856</v>
      </c>
      <c r="H881" s="12">
        <v>6546.5</v>
      </c>
      <c r="I881" t="str">
        <f>IF(C881="CAT_Haut","20%","19%")</f>
        <v>20%</v>
      </c>
      <c r="J881">
        <f t="shared" si="13"/>
        <v>7855.7999999999993</v>
      </c>
    </row>
    <row r="882" spans="1:10" x14ac:dyDescent="0.25">
      <c r="A882" t="s">
        <v>8</v>
      </c>
      <c r="B882" t="s">
        <v>435</v>
      </c>
      <c r="C882" t="s">
        <v>410</v>
      </c>
      <c r="D882" t="s">
        <v>75</v>
      </c>
      <c r="E882" t="s">
        <v>384</v>
      </c>
      <c r="F882" t="str">
        <f>VLOOKUP(E882,'Table correspondance'!H$2:I$401,2)</f>
        <v>Jupe</v>
      </c>
      <c r="G882" s="14">
        <f>VLOOKUP(E882,'Table correspondance'!H$2:L$401,5)</f>
        <v>42795</v>
      </c>
      <c r="H882" s="12">
        <v>1853.25</v>
      </c>
      <c r="I882" t="str">
        <f>IF(C882="CAT_Haut","20%","19%")</f>
        <v>19%</v>
      </c>
      <c r="J882">
        <f t="shared" si="13"/>
        <v>2223.9</v>
      </c>
    </row>
    <row r="883" spans="1:10" x14ac:dyDescent="0.25">
      <c r="A883" t="s">
        <v>8</v>
      </c>
      <c r="B883" t="s">
        <v>455</v>
      </c>
      <c r="C883" t="s">
        <v>409</v>
      </c>
      <c r="D883" t="s">
        <v>38</v>
      </c>
      <c r="E883" t="s">
        <v>84</v>
      </c>
      <c r="F883" t="str">
        <f>VLOOKUP(E883,'Table correspondance'!H$2:I$401,2)</f>
        <v>Sweatshirt</v>
      </c>
      <c r="G883" s="14">
        <f>VLOOKUP(E883,'Table correspondance'!H$2:L$401,5)</f>
        <v>42795</v>
      </c>
      <c r="H883">
        <v>715.69</v>
      </c>
      <c r="I883" t="str">
        <f>IF(C883="CAT_Haut","20%","19%")</f>
        <v>20%</v>
      </c>
      <c r="J883">
        <f t="shared" si="13"/>
        <v>858.82800000000009</v>
      </c>
    </row>
    <row r="884" spans="1:10" x14ac:dyDescent="0.25">
      <c r="A884" t="s">
        <v>8</v>
      </c>
      <c r="B884" t="s">
        <v>459</v>
      </c>
      <c r="C884" t="s">
        <v>409</v>
      </c>
      <c r="D884" t="s">
        <v>42</v>
      </c>
      <c r="E884" t="s">
        <v>55</v>
      </c>
      <c r="F884" t="str">
        <f>VLOOKUP(E884,'Table correspondance'!H$2:I$401,2)</f>
        <v>Débardeur</v>
      </c>
      <c r="G884" s="14">
        <f>VLOOKUP(E884,'Table correspondance'!H$2:L$401,5)</f>
        <v>43435</v>
      </c>
      <c r="H884">
        <v>180.88</v>
      </c>
      <c r="I884" t="str">
        <f>IF(C884="CAT_Haut","20%","19%")</f>
        <v>20%</v>
      </c>
      <c r="J884">
        <f t="shared" si="13"/>
        <v>217.05599999999998</v>
      </c>
    </row>
    <row r="885" spans="1:10" x14ac:dyDescent="0.25">
      <c r="A885" t="s">
        <v>8</v>
      </c>
      <c r="B885" t="s">
        <v>441</v>
      </c>
      <c r="C885" t="s">
        <v>410</v>
      </c>
      <c r="D885" t="s">
        <v>27</v>
      </c>
      <c r="E885" t="s">
        <v>161</v>
      </c>
      <c r="F885" t="str">
        <f>VLOOKUP(E885,'Table correspondance'!H$2:I$401,2)</f>
        <v>Pantalon</v>
      </c>
      <c r="G885" s="14">
        <f>VLOOKUP(E885,'Table correspondance'!H$2:L$401,5)</f>
        <v>43344</v>
      </c>
      <c r="H885" s="12">
        <v>8799.43</v>
      </c>
      <c r="I885" t="str">
        <f>IF(C885="CAT_Haut","20%","19%")</f>
        <v>19%</v>
      </c>
      <c r="J885">
        <f t="shared" si="13"/>
        <v>10559.316000000001</v>
      </c>
    </row>
    <row r="886" spans="1:10" x14ac:dyDescent="0.25">
      <c r="A886" t="s">
        <v>8</v>
      </c>
      <c r="B886" t="s">
        <v>422</v>
      </c>
      <c r="C886" t="s">
        <v>409</v>
      </c>
      <c r="D886" t="s">
        <v>23</v>
      </c>
      <c r="E886" t="s">
        <v>251</v>
      </c>
      <c r="F886" t="str">
        <f>VLOOKUP(E886,'Table correspondance'!H$2:I$401,2)</f>
        <v>Chemise</v>
      </c>
      <c r="G886" s="14">
        <f>VLOOKUP(E886,'Table correspondance'!H$2:L$401,5)</f>
        <v>43282</v>
      </c>
      <c r="H886" s="12">
        <v>9916.36</v>
      </c>
      <c r="I886" t="str">
        <f>IF(C886="CAT_Haut","20%","19%")</f>
        <v>20%</v>
      </c>
      <c r="J886">
        <f t="shared" si="13"/>
        <v>11899.632</v>
      </c>
    </row>
    <row r="887" spans="1:10" x14ac:dyDescent="0.25">
      <c r="A887" t="s">
        <v>8</v>
      </c>
      <c r="B887" t="s">
        <v>438</v>
      </c>
      <c r="C887" t="s">
        <v>409</v>
      </c>
      <c r="D887" t="s">
        <v>73</v>
      </c>
      <c r="E887" t="s">
        <v>403</v>
      </c>
      <c r="F887" t="str">
        <f>VLOOKUP(E887,'Table correspondance'!H$2:I$401,2)</f>
        <v>Chemisier</v>
      </c>
      <c r="G887" s="14">
        <f>VLOOKUP(E887,'Table correspondance'!H$2:L$401,5)</f>
        <v>42979</v>
      </c>
      <c r="H887" s="12">
        <v>6248.15</v>
      </c>
      <c r="I887" t="str">
        <f>IF(C887="CAT_Haut","20%","19%")</f>
        <v>20%</v>
      </c>
      <c r="J887">
        <f t="shared" si="13"/>
        <v>7497.7799999999988</v>
      </c>
    </row>
    <row r="888" spans="1:10" x14ac:dyDescent="0.25">
      <c r="A888" t="s">
        <v>8</v>
      </c>
      <c r="B888" t="s">
        <v>459</v>
      </c>
      <c r="C888" t="s">
        <v>409</v>
      </c>
      <c r="D888" t="s">
        <v>20</v>
      </c>
      <c r="E888" t="s">
        <v>187</v>
      </c>
      <c r="F888" t="str">
        <f>VLOOKUP(E888,'Table correspondance'!H$2:I$401,2)</f>
        <v>Soutien gorge</v>
      </c>
      <c r="G888" s="14">
        <f>VLOOKUP(E888,'Table correspondance'!H$2:L$401,5)</f>
        <v>43344</v>
      </c>
      <c r="H888" s="12">
        <v>5999.17</v>
      </c>
      <c r="I888" t="str">
        <f>IF(C888="CAT_Haut","20%","19%")</f>
        <v>20%</v>
      </c>
      <c r="J888">
        <f t="shared" si="13"/>
        <v>7199.0039999999999</v>
      </c>
    </row>
    <row r="889" spans="1:10" x14ac:dyDescent="0.25">
      <c r="A889" t="s">
        <v>8</v>
      </c>
      <c r="B889" t="s">
        <v>459</v>
      </c>
      <c r="C889" t="s">
        <v>409</v>
      </c>
      <c r="D889" t="s">
        <v>44</v>
      </c>
      <c r="E889" t="s">
        <v>145</v>
      </c>
      <c r="F889" t="str">
        <f>VLOOKUP(E889,'Table correspondance'!H$2:I$401,2)</f>
        <v>T-shirt</v>
      </c>
      <c r="G889" s="14">
        <f>VLOOKUP(E889,'Table correspondance'!H$2:L$401,5)</f>
        <v>42795</v>
      </c>
      <c r="H889" s="12">
        <v>4163.3900000000003</v>
      </c>
      <c r="I889" t="str">
        <f>IF(C889="CAT_Haut","20%","19%")</f>
        <v>20%</v>
      </c>
      <c r="J889">
        <f t="shared" si="13"/>
        <v>4996.0680000000002</v>
      </c>
    </row>
    <row r="890" spans="1:10" x14ac:dyDescent="0.25">
      <c r="A890" t="s">
        <v>8</v>
      </c>
      <c r="B890" t="s">
        <v>435</v>
      </c>
      <c r="C890" t="s">
        <v>408</v>
      </c>
      <c r="D890" t="s">
        <v>20</v>
      </c>
      <c r="E890" t="s">
        <v>400</v>
      </c>
      <c r="F890" t="str">
        <f>VLOOKUP(E890,'Table correspondance'!H$2:I$401,2)</f>
        <v>Robe</v>
      </c>
      <c r="G890" s="14">
        <f>VLOOKUP(E890,'Table correspondance'!H$2:L$401,5)</f>
        <v>43252</v>
      </c>
      <c r="H890" s="12">
        <v>9818.25</v>
      </c>
      <c r="I890" t="str">
        <f>IF(C890="CAT_Haut","20%","19%")</f>
        <v>19%</v>
      </c>
      <c r="J890">
        <f t="shared" si="13"/>
        <v>11781.9</v>
      </c>
    </row>
    <row r="891" spans="1:10" x14ac:dyDescent="0.25">
      <c r="A891" t="s">
        <v>8</v>
      </c>
      <c r="B891" t="s">
        <v>422</v>
      </c>
      <c r="C891" t="s">
        <v>410</v>
      </c>
      <c r="D891" t="s">
        <v>4</v>
      </c>
      <c r="E891" t="s">
        <v>378</v>
      </c>
      <c r="F891" t="str">
        <f>VLOOKUP(E891,'Table correspondance'!H$2:I$401,2)</f>
        <v>Chaussette</v>
      </c>
      <c r="G891" s="14">
        <f>VLOOKUP(E891,'Table correspondance'!H$2:L$401,5)</f>
        <v>43405</v>
      </c>
      <c r="H891" s="12">
        <v>6307.42</v>
      </c>
      <c r="I891" t="str">
        <f>IF(C891="CAT_Haut","20%","19%")</f>
        <v>19%</v>
      </c>
      <c r="J891">
        <f t="shared" si="13"/>
        <v>7568.9039999999995</v>
      </c>
    </row>
    <row r="892" spans="1:10" x14ac:dyDescent="0.25">
      <c r="A892" t="s">
        <v>8</v>
      </c>
      <c r="B892" t="s">
        <v>455</v>
      </c>
      <c r="C892" t="s">
        <v>409</v>
      </c>
      <c r="D892" t="s">
        <v>44</v>
      </c>
      <c r="E892" t="s">
        <v>366</v>
      </c>
      <c r="F892" t="str">
        <f>VLOOKUP(E892,'Table correspondance'!H$2:I$401,2)</f>
        <v>Soutien gorge</v>
      </c>
      <c r="G892" s="14">
        <f>VLOOKUP(E892,'Table correspondance'!H$2:L$401,5)</f>
        <v>42948</v>
      </c>
      <c r="H892" s="12">
        <v>2503.4899999999998</v>
      </c>
      <c r="I892" t="str">
        <f>IF(C892="CAT_Haut","20%","19%")</f>
        <v>20%</v>
      </c>
      <c r="J892">
        <f t="shared" si="13"/>
        <v>3004.1879999999996</v>
      </c>
    </row>
    <row r="893" spans="1:10" x14ac:dyDescent="0.25">
      <c r="A893" t="s">
        <v>8</v>
      </c>
      <c r="B893" t="s">
        <v>422</v>
      </c>
      <c r="C893" t="s">
        <v>409</v>
      </c>
      <c r="D893" t="s">
        <v>25</v>
      </c>
      <c r="E893" t="s">
        <v>183</v>
      </c>
      <c r="F893" t="str">
        <f>VLOOKUP(E893,'Table correspondance'!H$2:I$401,2)</f>
        <v>Chemise</v>
      </c>
      <c r="G893" s="14">
        <f>VLOOKUP(E893,'Table correspondance'!H$2:L$401,5)</f>
        <v>43252</v>
      </c>
      <c r="H893" s="12">
        <v>6455.38</v>
      </c>
      <c r="I893" t="str">
        <f>IF(C893="CAT_Haut","20%","19%")</f>
        <v>20%</v>
      </c>
      <c r="J893">
        <f t="shared" si="13"/>
        <v>7746.4560000000001</v>
      </c>
    </row>
    <row r="894" spans="1:10" x14ac:dyDescent="0.25">
      <c r="A894" t="s">
        <v>8</v>
      </c>
      <c r="B894" t="s">
        <v>422</v>
      </c>
      <c r="C894" t="s">
        <v>410</v>
      </c>
      <c r="D894" t="s">
        <v>40</v>
      </c>
      <c r="E894" t="s">
        <v>382</v>
      </c>
      <c r="F894" t="str">
        <f>VLOOKUP(E894,'Table correspondance'!H$2:I$401,2)</f>
        <v>Culotte</v>
      </c>
      <c r="G894" s="14">
        <f>VLOOKUP(E894,'Table correspondance'!H$2:L$401,5)</f>
        <v>43160</v>
      </c>
      <c r="H894" s="12">
        <v>2437.38</v>
      </c>
      <c r="I894" t="str">
        <f>IF(C894="CAT_Haut","20%","19%")</f>
        <v>19%</v>
      </c>
      <c r="J894">
        <f t="shared" si="13"/>
        <v>2924.8560000000002</v>
      </c>
    </row>
    <row r="895" spans="1:10" x14ac:dyDescent="0.25">
      <c r="A895" t="s">
        <v>8</v>
      </c>
      <c r="B895" t="s">
        <v>422</v>
      </c>
      <c r="C895" t="s">
        <v>408</v>
      </c>
      <c r="D895" t="s">
        <v>52</v>
      </c>
      <c r="E895" t="s">
        <v>62</v>
      </c>
      <c r="F895" t="str">
        <f>VLOOKUP(E895,'Table correspondance'!H$2:I$401,2)</f>
        <v>Robe</v>
      </c>
      <c r="G895" s="14">
        <f>VLOOKUP(E895,'Table correspondance'!H$2:L$401,5)</f>
        <v>42826</v>
      </c>
      <c r="H895" s="12">
        <v>1040.4000000000001</v>
      </c>
      <c r="I895" t="str">
        <f>IF(C895="CAT_Haut","20%","19%")</f>
        <v>19%</v>
      </c>
      <c r="J895">
        <f t="shared" si="13"/>
        <v>1248.48</v>
      </c>
    </row>
    <row r="896" spans="1:10" x14ac:dyDescent="0.25">
      <c r="A896" t="s">
        <v>8</v>
      </c>
      <c r="B896" t="s">
        <v>438</v>
      </c>
      <c r="C896" t="s">
        <v>410</v>
      </c>
      <c r="D896" t="s">
        <v>65</v>
      </c>
      <c r="E896" t="s">
        <v>109</v>
      </c>
      <c r="F896" t="str">
        <f>VLOOKUP(E896,'Table correspondance'!H$2:I$401,2)</f>
        <v>Pantalon</v>
      </c>
      <c r="G896" s="14">
        <f>VLOOKUP(E896,'Table correspondance'!H$2:L$401,5)</f>
        <v>42948</v>
      </c>
      <c r="H896" s="12">
        <v>1857.72</v>
      </c>
      <c r="I896" t="str">
        <f>IF(C896="CAT_Haut","20%","19%")</f>
        <v>19%</v>
      </c>
      <c r="J896">
        <f t="shared" si="13"/>
        <v>2229.2640000000001</v>
      </c>
    </row>
    <row r="897" spans="1:10" x14ac:dyDescent="0.25">
      <c r="A897" t="s">
        <v>8</v>
      </c>
      <c r="B897" t="s">
        <v>447</v>
      </c>
      <c r="C897" t="s">
        <v>410</v>
      </c>
      <c r="D897" t="s">
        <v>4</v>
      </c>
      <c r="E897" t="s">
        <v>60</v>
      </c>
      <c r="F897" t="str">
        <f>VLOOKUP(E897,'Table correspondance'!H$2:I$401,2)</f>
        <v>Chaussette</v>
      </c>
      <c r="G897" s="14">
        <f>VLOOKUP(E897,'Table correspondance'!H$2:L$401,5)</f>
        <v>43132</v>
      </c>
      <c r="H897" s="12">
        <v>4074.38</v>
      </c>
      <c r="I897" t="str">
        <f>IF(C897="CAT_Haut","20%","19%")</f>
        <v>19%</v>
      </c>
      <c r="J897">
        <f t="shared" si="13"/>
        <v>4889.2560000000003</v>
      </c>
    </row>
    <row r="898" spans="1:10" x14ac:dyDescent="0.25">
      <c r="A898" t="s">
        <v>8</v>
      </c>
      <c r="B898" t="s">
        <v>451</v>
      </c>
      <c r="C898" t="s">
        <v>409</v>
      </c>
      <c r="D898" t="s">
        <v>65</v>
      </c>
      <c r="E898" t="s">
        <v>231</v>
      </c>
      <c r="F898" t="str">
        <f>VLOOKUP(E898,'Table correspondance'!H$2:I$401,2)</f>
        <v>Soutien gorge</v>
      </c>
      <c r="G898" s="14">
        <f>VLOOKUP(E898,'Table correspondance'!H$2:L$401,5)</f>
        <v>43252</v>
      </c>
      <c r="H898" s="12">
        <v>2136.46</v>
      </c>
      <c r="I898" t="str">
        <f>IF(C898="CAT_Haut","20%","19%")</f>
        <v>20%</v>
      </c>
      <c r="J898">
        <f t="shared" si="13"/>
        <v>2563.752</v>
      </c>
    </row>
    <row r="899" spans="1:10" x14ac:dyDescent="0.25">
      <c r="A899" t="s">
        <v>8</v>
      </c>
      <c r="B899" t="s">
        <v>430</v>
      </c>
      <c r="C899" t="s">
        <v>410</v>
      </c>
      <c r="D899" t="s">
        <v>6</v>
      </c>
      <c r="E899" t="s">
        <v>338</v>
      </c>
      <c r="F899" t="str">
        <f>VLOOKUP(E899,'Table correspondance'!H$2:I$401,2)</f>
        <v>Chaussette</v>
      </c>
      <c r="G899" s="14">
        <f>VLOOKUP(E899,'Table correspondance'!H$2:L$401,5)</f>
        <v>42856</v>
      </c>
      <c r="H899" s="12">
        <v>8099.19</v>
      </c>
      <c r="I899" t="str">
        <f>IF(C899="CAT_Haut","20%","19%")</f>
        <v>19%</v>
      </c>
      <c r="J899">
        <f t="shared" ref="J899:J962" si="14">H899*(1+20%)</f>
        <v>9719.0279999999984</v>
      </c>
    </row>
    <row r="900" spans="1:10" x14ac:dyDescent="0.25">
      <c r="A900" t="s">
        <v>8</v>
      </c>
      <c r="B900" t="s">
        <v>447</v>
      </c>
      <c r="C900" t="s">
        <v>409</v>
      </c>
      <c r="D900" t="s">
        <v>13</v>
      </c>
      <c r="E900" t="s">
        <v>171</v>
      </c>
      <c r="F900" t="str">
        <f>VLOOKUP(E900,'Table correspondance'!H$2:I$401,2)</f>
        <v>Chemise</v>
      </c>
      <c r="G900" s="14">
        <f>VLOOKUP(E900,'Table correspondance'!H$2:L$401,5)</f>
        <v>43191</v>
      </c>
      <c r="H900" s="12">
        <v>2067.7800000000002</v>
      </c>
      <c r="I900" t="str">
        <f>IF(C900="CAT_Haut","20%","19%")</f>
        <v>20%</v>
      </c>
      <c r="J900">
        <f t="shared" si="14"/>
        <v>2481.3360000000002</v>
      </c>
    </row>
    <row r="901" spans="1:10" x14ac:dyDescent="0.25">
      <c r="A901" t="s">
        <v>8</v>
      </c>
      <c r="B901" t="s">
        <v>438</v>
      </c>
      <c r="C901" t="s">
        <v>409</v>
      </c>
      <c r="D901" t="s">
        <v>9</v>
      </c>
      <c r="E901" t="s">
        <v>156</v>
      </c>
      <c r="F901" t="str">
        <f>VLOOKUP(E901,'Table correspondance'!H$2:I$401,2)</f>
        <v>Sweatshirt</v>
      </c>
      <c r="G901" s="14">
        <f>VLOOKUP(E901,'Table correspondance'!H$2:L$401,5)</f>
        <v>43282</v>
      </c>
      <c r="H901" s="12">
        <v>7974.14</v>
      </c>
      <c r="I901" t="str">
        <f>IF(C901="CAT_Haut","20%","19%")</f>
        <v>20%</v>
      </c>
      <c r="J901">
        <f t="shared" si="14"/>
        <v>9568.9680000000008</v>
      </c>
    </row>
    <row r="902" spans="1:10" x14ac:dyDescent="0.25">
      <c r="A902" t="s">
        <v>8</v>
      </c>
      <c r="B902" t="s">
        <v>447</v>
      </c>
      <c r="C902" t="s">
        <v>409</v>
      </c>
      <c r="D902" t="s">
        <v>54</v>
      </c>
      <c r="E902" t="s">
        <v>261</v>
      </c>
      <c r="F902" t="str">
        <f>VLOOKUP(E902,'Table correspondance'!H$2:I$401,2)</f>
        <v>Pull</v>
      </c>
      <c r="G902" s="14">
        <f>VLOOKUP(E902,'Table correspondance'!H$2:L$401,5)</f>
        <v>43221</v>
      </c>
      <c r="H902" s="12">
        <v>6902.91</v>
      </c>
      <c r="I902" t="str">
        <f>IF(C902="CAT_Haut","20%","19%")</f>
        <v>20%</v>
      </c>
      <c r="J902">
        <f t="shared" si="14"/>
        <v>8283.4920000000002</v>
      </c>
    </row>
    <row r="903" spans="1:10" x14ac:dyDescent="0.25">
      <c r="A903" t="s">
        <v>8</v>
      </c>
      <c r="B903" t="s">
        <v>451</v>
      </c>
      <c r="C903" t="s">
        <v>408</v>
      </c>
      <c r="D903" t="s">
        <v>38</v>
      </c>
      <c r="E903" t="s">
        <v>254</v>
      </c>
      <c r="F903" t="str">
        <f>VLOOKUP(E903,'Table correspondance'!H$2:I$401,2)</f>
        <v>Pyjama</v>
      </c>
      <c r="G903" s="14">
        <f>VLOOKUP(E903,'Table correspondance'!H$2:L$401,5)</f>
        <v>42887</v>
      </c>
      <c r="H903" s="12">
        <v>6785.13</v>
      </c>
      <c r="I903" t="str">
        <f>IF(C903="CAT_Haut","20%","19%")</f>
        <v>19%</v>
      </c>
      <c r="J903">
        <f t="shared" si="14"/>
        <v>8142.1559999999999</v>
      </c>
    </row>
    <row r="904" spans="1:10" x14ac:dyDescent="0.25">
      <c r="A904" t="s">
        <v>8</v>
      </c>
      <c r="B904" t="s">
        <v>451</v>
      </c>
      <c r="C904" t="s">
        <v>408</v>
      </c>
      <c r="D904" t="s">
        <v>11</v>
      </c>
      <c r="E904" t="s">
        <v>159</v>
      </c>
      <c r="F904" t="str">
        <f>VLOOKUP(E904,'Table correspondance'!H$2:I$401,2)</f>
        <v>Robe</v>
      </c>
      <c r="G904" s="14">
        <f>VLOOKUP(E904,'Table correspondance'!H$2:L$401,5)</f>
        <v>43313</v>
      </c>
      <c r="H904" s="12">
        <v>1609.56</v>
      </c>
      <c r="I904" t="str">
        <f>IF(C904="CAT_Haut","20%","19%")</f>
        <v>19%</v>
      </c>
      <c r="J904">
        <f t="shared" si="14"/>
        <v>1931.4719999999998</v>
      </c>
    </row>
    <row r="905" spans="1:10" x14ac:dyDescent="0.25">
      <c r="A905" t="s">
        <v>8</v>
      </c>
      <c r="B905" t="s">
        <v>430</v>
      </c>
      <c r="C905" t="s">
        <v>409</v>
      </c>
      <c r="D905" t="s">
        <v>23</v>
      </c>
      <c r="E905" t="s">
        <v>251</v>
      </c>
      <c r="F905" t="str">
        <f>VLOOKUP(E905,'Table correspondance'!H$2:I$401,2)</f>
        <v>Chemise</v>
      </c>
      <c r="G905" s="14">
        <f>VLOOKUP(E905,'Table correspondance'!H$2:L$401,5)</f>
        <v>43282</v>
      </c>
      <c r="H905" s="12">
        <v>6584.27</v>
      </c>
      <c r="I905" t="str">
        <f>IF(C905="CAT_Haut","20%","19%")</f>
        <v>20%</v>
      </c>
      <c r="J905">
        <f t="shared" si="14"/>
        <v>7901.1239999999998</v>
      </c>
    </row>
    <row r="906" spans="1:10" x14ac:dyDescent="0.25">
      <c r="A906" t="s">
        <v>8</v>
      </c>
      <c r="B906" t="s">
        <v>462</v>
      </c>
      <c r="C906" t="s">
        <v>410</v>
      </c>
      <c r="D906" t="s">
        <v>40</v>
      </c>
      <c r="E906" t="s">
        <v>284</v>
      </c>
      <c r="F906" t="str">
        <f>VLOOKUP(E906,'Table correspondance'!H$2:I$401,2)</f>
        <v>Collant</v>
      </c>
      <c r="G906" s="14">
        <f>VLOOKUP(E906,'Table correspondance'!H$2:L$401,5)</f>
        <v>42736</v>
      </c>
      <c r="H906" s="12">
        <v>5788.44</v>
      </c>
      <c r="I906" t="str">
        <f>IF(C906="CAT_Haut","20%","19%")</f>
        <v>19%</v>
      </c>
      <c r="J906">
        <f t="shared" si="14"/>
        <v>6946.1279999999997</v>
      </c>
    </row>
    <row r="907" spans="1:10" x14ac:dyDescent="0.25">
      <c r="A907" t="s">
        <v>8</v>
      </c>
      <c r="B907" t="s">
        <v>451</v>
      </c>
      <c r="C907" t="s">
        <v>409</v>
      </c>
      <c r="D907" t="s">
        <v>20</v>
      </c>
      <c r="E907" t="s">
        <v>296</v>
      </c>
      <c r="F907" t="str">
        <f>VLOOKUP(E907,'Table correspondance'!H$2:I$401,2)</f>
        <v>Débardeur</v>
      </c>
      <c r="G907" s="14">
        <f>VLOOKUP(E907,'Table correspondance'!H$2:L$401,5)</f>
        <v>43282</v>
      </c>
      <c r="H907" s="12">
        <v>6566.91</v>
      </c>
      <c r="I907" t="str">
        <f>IF(C907="CAT_Haut","20%","19%")</f>
        <v>20%</v>
      </c>
      <c r="J907">
        <f t="shared" si="14"/>
        <v>7880.2919999999995</v>
      </c>
    </row>
    <row r="908" spans="1:10" x14ac:dyDescent="0.25">
      <c r="A908" t="s">
        <v>8</v>
      </c>
      <c r="B908" t="s">
        <v>451</v>
      </c>
      <c r="C908" t="s">
        <v>409</v>
      </c>
      <c r="D908" t="s">
        <v>27</v>
      </c>
      <c r="E908" t="s">
        <v>19</v>
      </c>
      <c r="F908" t="str">
        <f>VLOOKUP(E908,'Table correspondance'!H$2:I$401,2)</f>
        <v>Chemise</v>
      </c>
      <c r="G908" s="14">
        <f>VLOOKUP(E908,'Table correspondance'!H$2:L$401,5)</f>
        <v>43374</v>
      </c>
      <c r="H908">
        <v>640.79</v>
      </c>
      <c r="I908" t="str">
        <f>IF(C908="CAT_Haut","20%","19%")</f>
        <v>20%</v>
      </c>
      <c r="J908">
        <f t="shared" si="14"/>
        <v>768.94799999999998</v>
      </c>
    </row>
    <row r="909" spans="1:10" x14ac:dyDescent="0.25">
      <c r="A909" t="s">
        <v>8</v>
      </c>
      <c r="B909" t="s">
        <v>447</v>
      </c>
      <c r="C909" t="s">
        <v>409</v>
      </c>
      <c r="D909" t="s">
        <v>73</v>
      </c>
      <c r="E909" t="s">
        <v>160</v>
      </c>
      <c r="F909" t="str">
        <f>VLOOKUP(E909,'Table correspondance'!H$2:I$401,2)</f>
        <v>Soutien gorge</v>
      </c>
      <c r="G909" s="14">
        <f>VLOOKUP(E909,'Table correspondance'!H$2:L$401,5)</f>
        <v>42948</v>
      </c>
      <c r="H909">
        <v>498.23</v>
      </c>
      <c r="I909" t="str">
        <f>IF(C909="CAT_Haut","20%","19%")</f>
        <v>20%</v>
      </c>
      <c r="J909">
        <f t="shared" si="14"/>
        <v>597.87599999999998</v>
      </c>
    </row>
    <row r="910" spans="1:10" x14ac:dyDescent="0.25">
      <c r="A910" t="s">
        <v>8</v>
      </c>
      <c r="B910" t="s">
        <v>443</v>
      </c>
      <c r="C910" t="s">
        <v>409</v>
      </c>
      <c r="D910" t="s">
        <v>27</v>
      </c>
      <c r="E910" t="s">
        <v>198</v>
      </c>
      <c r="F910" t="str">
        <f>VLOOKUP(E910,'Table correspondance'!H$2:I$401,2)</f>
        <v>Sweatshirt</v>
      </c>
      <c r="G910" s="14">
        <f>VLOOKUP(E910,'Table correspondance'!H$2:L$401,5)</f>
        <v>42917</v>
      </c>
      <c r="H910" s="12">
        <v>6785.97</v>
      </c>
      <c r="I910" t="str">
        <f>IF(C910="CAT_Haut","20%","19%")</f>
        <v>20%</v>
      </c>
      <c r="J910">
        <f t="shared" si="14"/>
        <v>8143.1639999999998</v>
      </c>
    </row>
    <row r="911" spans="1:10" x14ac:dyDescent="0.25">
      <c r="A911" t="s">
        <v>8</v>
      </c>
      <c r="B911" t="s">
        <v>447</v>
      </c>
      <c r="C911" t="s">
        <v>410</v>
      </c>
      <c r="D911" t="s">
        <v>13</v>
      </c>
      <c r="E911" t="s">
        <v>316</v>
      </c>
      <c r="F911" t="str">
        <f>VLOOKUP(E911,'Table correspondance'!H$2:I$401,2)</f>
        <v>Collant</v>
      </c>
      <c r="G911" s="14">
        <f>VLOOKUP(E911,'Table correspondance'!H$2:L$401,5)</f>
        <v>43435</v>
      </c>
      <c r="H911" s="12">
        <v>1772.36</v>
      </c>
      <c r="I911" t="str">
        <f>IF(C911="CAT_Haut","20%","19%")</f>
        <v>19%</v>
      </c>
      <c r="J911">
        <f t="shared" si="14"/>
        <v>2126.8319999999999</v>
      </c>
    </row>
    <row r="912" spans="1:10" x14ac:dyDescent="0.25">
      <c r="A912" t="s">
        <v>8</v>
      </c>
      <c r="B912" t="s">
        <v>430</v>
      </c>
      <c r="C912" t="s">
        <v>410</v>
      </c>
      <c r="D912" t="s">
        <v>56</v>
      </c>
      <c r="E912" t="s">
        <v>76</v>
      </c>
      <c r="F912" t="str">
        <f>VLOOKUP(E912,'Table correspondance'!H$2:I$401,2)</f>
        <v>Collant</v>
      </c>
      <c r="G912" s="14">
        <f>VLOOKUP(E912,'Table correspondance'!H$2:L$401,5)</f>
        <v>42826</v>
      </c>
      <c r="H912" s="12">
        <v>6764.42</v>
      </c>
      <c r="I912" t="str">
        <f>IF(C912="CAT_Haut","20%","19%")</f>
        <v>19%</v>
      </c>
      <c r="J912">
        <f t="shared" si="14"/>
        <v>8117.3040000000001</v>
      </c>
    </row>
    <row r="913" spans="1:10" x14ac:dyDescent="0.25">
      <c r="A913" t="s">
        <v>8</v>
      </c>
      <c r="B913" t="s">
        <v>459</v>
      </c>
      <c r="C913" t="s">
        <v>410</v>
      </c>
      <c r="D913" t="s">
        <v>48</v>
      </c>
      <c r="E913" t="s">
        <v>276</v>
      </c>
      <c r="F913" t="str">
        <f>VLOOKUP(E913,'Table correspondance'!H$2:I$401,2)</f>
        <v>Pantacourt</v>
      </c>
      <c r="G913" s="14">
        <f>VLOOKUP(E913,'Table correspondance'!H$2:L$401,5)</f>
        <v>43070</v>
      </c>
      <c r="H913" s="12">
        <v>2732.6</v>
      </c>
      <c r="I913" t="str">
        <f>IF(C913="CAT_Haut","20%","19%")</f>
        <v>19%</v>
      </c>
      <c r="J913">
        <f t="shared" si="14"/>
        <v>3279.12</v>
      </c>
    </row>
    <row r="914" spans="1:10" x14ac:dyDescent="0.25">
      <c r="A914" t="s">
        <v>8</v>
      </c>
      <c r="B914" t="s">
        <v>451</v>
      </c>
      <c r="C914" t="s">
        <v>409</v>
      </c>
      <c r="D914" t="s">
        <v>4</v>
      </c>
      <c r="E914" t="s">
        <v>396</v>
      </c>
      <c r="F914" t="str">
        <f>VLOOKUP(E914,'Table correspondance'!H$2:I$401,2)</f>
        <v>Sweatshirt</v>
      </c>
      <c r="G914" s="14">
        <f>VLOOKUP(E914,'Table correspondance'!H$2:L$401,5)</f>
        <v>42917</v>
      </c>
      <c r="H914" s="12">
        <v>4818.3900000000003</v>
      </c>
      <c r="I914" t="str">
        <f>IF(C914="CAT_Haut","20%","19%")</f>
        <v>20%</v>
      </c>
      <c r="J914">
        <f t="shared" si="14"/>
        <v>5782.0680000000002</v>
      </c>
    </row>
    <row r="915" spans="1:10" x14ac:dyDescent="0.25">
      <c r="A915" t="s">
        <v>8</v>
      </c>
      <c r="B915" t="s">
        <v>459</v>
      </c>
      <c r="C915" t="s">
        <v>410</v>
      </c>
      <c r="D915" t="s">
        <v>9</v>
      </c>
      <c r="E915" t="s">
        <v>330</v>
      </c>
      <c r="F915" t="str">
        <f>VLOOKUP(E915,'Table correspondance'!H$2:I$401,2)</f>
        <v>Pantacourt</v>
      </c>
      <c r="G915" s="14">
        <f>VLOOKUP(E915,'Table correspondance'!H$2:L$401,5)</f>
        <v>43132</v>
      </c>
      <c r="H915" s="12">
        <v>1224.93</v>
      </c>
      <c r="I915" t="str">
        <f>IF(C915="CAT_Haut","20%","19%")</f>
        <v>19%</v>
      </c>
      <c r="J915">
        <f t="shared" si="14"/>
        <v>1469.9159999999999</v>
      </c>
    </row>
    <row r="916" spans="1:10" x14ac:dyDescent="0.25">
      <c r="A916" t="s">
        <v>8</v>
      </c>
      <c r="B916" t="s">
        <v>435</v>
      </c>
      <c r="C916" t="s">
        <v>409</v>
      </c>
      <c r="D916" t="s">
        <v>6</v>
      </c>
      <c r="E916" t="s">
        <v>228</v>
      </c>
      <c r="F916" t="str">
        <f>VLOOKUP(E916,'Table correspondance'!H$2:I$401,2)</f>
        <v>Sweatshirt</v>
      </c>
      <c r="G916" s="14">
        <f>VLOOKUP(E916,'Table correspondance'!H$2:L$401,5)</f>
        <v>43282</v>
      </c>
      <c r="H916" s="12">
        <v>7586.75</v>
      </c>
      <c r="I916" t="str">
        <f>IF(C916="CAT_Haut","20%","19%")</f>
        <v>20%</v>
      </c>
      <c r="J916">
        <f t="shared" si="14"/>
        <v>9104.1</v>
      </c>
    </row>
    <row r="917" spans="1:10" x14ac:dyDescent="0.25">
      <c r="A917" t="s">
        <v>8</v>
      </c>
      <c r="B917" t="s">
        <v>462</v>
      </c>
      <c r="C917" t="s">
        <v>410</v>
      </c>
      <c r="D917" t="s">
        <v>25</v>
      </c>
      <c r="E917" t="s">
        <v>355</v>
      </c>
      <c r="F917" t="str">
        <f>VLOOKUP(E917,'Table correspondance'!H$2:I$401,2)</f>
        <v>Pantacourt</v>
      </c>
      <c r="G917" s="14">
        <f>VLOOKUP(E917,'Table correspondance'!H$2:L$401,5)</f>
        <v>43070</v>
      </c>
      <c r="H917" s="12">
        <v>9973.9599999999991</v>
      </c>
      <c r="I917" t="str">
        <f>IF(C917="CAT_Haut","20%","19%")</f>
        <v>19%</v>
      </c>
      <c r="J917">
        <f t="shared" si="14"/>
        <v>11968.751999999999</v>
      </c>
    </row>
    <row r="918" spans="1:10" x14ac:dyDescent="0.25">
      <c r="A918" t="s">
        <v>8</v>
      </c>
      <c r="B918" t="s">
        <v>447</v>
      </c>
      <c r="C918" t="s">
        <v>410</v>
      </c>
      <c r="D918" t="s">
        <v>11</v>
      </c>
      <c r="E918" t="s">
        <v>288</v>
      </c>
      <c r="F918" t="str">
        <f>VLOOKUP(E918,'Table correspondance'!H$2:I$401,2)</f>
        <v>Pantalon</v>
      </c>
      <c r="G918" s="14">
        <f>VLOOKUP(E918,'Table correspondance'!H$2:L$401,5)</f>
        <v>43132</v>
      </c>
      <c r="H918" s="12">
        <v>1235.5</v>
      </c>
      <c r="I918" t="str">
        <f>IF(C918="CAT_Haut","20%","19%")</f>
        <v>19%</v>
      </c>
      <c r="J918">
        <f t="shared" si="14"/>
        <v>1482.6</v>
      </c>
    </row>
    <row r="919" spans="1:10" x14ac:dyDescent="0.25">
      <c r="A919" t="s">
        <v>8</v>
      </c>
      <c r="B919" t="s">
        <v>447</v>
      </c>
      <c r="C919" t="s">
        <v>409</v>
      </c>
      <c r="D919" t="s">
        <v>15</v>
      </c>
      <c r="E919" t="s">
        <v>211</v>
      </c>
      <c r="F919" t="str">
        <f>VLOOKUP(E919,'Table correspondance'!H$2:I$401,2)</f>
        <v>Sweatshirt</v>
      </c>
      <c r="G919" s="14">
        <f>VLOOKUP(E919,'Table correspondance'!H$2:L$401,5)</f>
        <v>42979</v>
      </c>
      <c r="H919" s="12">
        <v>1291.29</v>
      </c>
      <c r="I919" t="str">
        <f>IF(C919="CAT_Haut","20%","19%")</f>
        <v>20%</v>
      </c>
      <c r="J919">
        <f t="shared" si="14"/>
        <v>1549.548</v>
      </c>
    </row>
    <row r="920" spans="1:10" x14ac:dyDescent="0.25">
      <c r="A920" t="s">
        <v>8</v>
      </c>
      <c r="B920" t="s">
        <v>430</v>
      </c>
      <c r="C920" t="s">
        <v>408</v>
      </c>
      <c r="D920" t="s">
        <v>9</v>
      </c>
      <c r="E920" t="s">
        <v>62</v>
      </c>
      <c r="F920" t="str">
        <f>VLOOKUP(E920,'Table correspondance'!H$2:I$401,2)</f>
        <v>Robe</v>
      </c>
      <c r="G920" s="14">
        <f>VLOOKUP(E920,'Table correspondance'!H$2:L$401,5)</f>
        <v>42826</v>
      </c>
      <c r="H920" s="12">
        <v>4889.6400000000003</v>
      </c>
      <c r="I920" t="str">
        <f>IF(C920="CAT_Haut","20%","19%")</f>
        <v>19%</v>
      </c>
      <c r="J920">
        <f t="shared" si="14"/>
        <v>5867.5680000000002</v>
      </c>
    </row>
    <row r="921" spans="1:10" x14ac:dyDescent="0.25">
      <c r="A921" t="s">
        <v>8</v>
      </c>
      <c r="B921" t="s">
        <v>451</v>
      </c>
      <c r="C921" t="s">
        <v>408</v>
      </c>
      <c r="D921" t="s">
        <v>56</v>
      </c>
      <c r="E921" t="s">
        <v>373</v>
      </c>
      <c r="F921" t="str">
        <f>VLOOKUP(E921,'Table correspondance'!H$2:I$401,2)</f>
        <v>Robe</v>
      </c>
      <c r="G921" s="14">
        <f>VLOOKUP(E921,'Table correspondance'!H$2:L$401,5)</f>
        <v>43009</v>
      </c>
      <c r="H921" s="12">
        <v>6373.97</v>
      </c>
      <c r="I921" t="str">
        <f>IF(C921="CAT_Haut","20%","19%")</f>
        <v>19%</v>
      </c>
      <c r="J921">
        <f t="shared" si="14"/>
        <v>7648.7640000000001</v>
      </c>
    </row>
    <row r="922" spans="1:10" x14ac:dyDescent="0.25">
      <c r="A922" t="s">
        <v>8</v>
      </c>
      <c r="B922" t="s">
        <v>441</v>
      </c>
      <c r="C922" t="s">
        <v>410</v>
      </c>
      <c r="D922" t="s">
        <v>56</v>
      </c>
      <c r="E922" t="s">
        <v>321</v>
      </c>
      <c r="F922" t="str">
        <f>VLOOKUP(E922,'Table correspondance'!H$2:I$401,2)</f>
        <v>Jupe</v>
      </c>
      <c r="G922" s="14">
        <f>VLOOKUP(E922,'Table correspondance'!H$2:L$401,5)</f>
        <v>43009</v>
      </c>
      <c r="H922" s="12">
        <v>9488.15</v>
      </c>
      <c r="I922" t="str">
        <f>IF(C922="CAT_Haut","20%","19%")</f>
        <v>19%</v>
      </c>
      <c r="J922">
        <f t="shared" si="14"/>
        <v>11385.779999999999</v>
      </c>
    </row>
    <row r="923" spans="1:10" x14ac:dyDescent="0.25">
      <c r="A923" t="s">
        <v>8</v>
      </c>
      <c r="B923" t="s">
        <v>443</v>
      </c>
      <c r="C923" t="s">
        <v>409</v>
      </c>
      <c r="D923" t="s">
        <v>40</v>
      </c>
      <c r="E923" t="s">
        <v>204</v>
      </c>
      <c r="F923" t="str">
        <f>VLOOKUP(E923,'Table correspondance'!H$2:I$401,2)</f>
        <v>Débardeur</v>
      </c>
      <c r="G923" s="14">
        <f>VLOOKUP(E923,'Table correspondance'!H$2:L$401,5)</f>
        <v>42948</v>
      </c>
      <c r="H923" s="12">
        <v>8054.98</v>
      </c>
      <c r="I923" t="str">
        <f>IF(C923="CAT_Haut","20%","19%")</f>
        <v>20%</v>
      </c>
      <c r="J923">
        <f t="shared" si="14"/>
        <v>9665.9759999999987</v>
      </c>
    </row>
    <row r="924" spans="1:10" x14ac:dyDescent="0.25">
      <c r="A924" t="s">
        <v>8</v>
      </c>
      <c r="B924" t="s">
        <v>451</v>
      </c>
      <c r="C924" t="s">
        <v>410</v>
      </c>
      <c r="D924" t="s">
        <v>25</v>
      </c>
      <c r="E924" t="s">
        <v>72</v>
      </c>
      <c r="F924" t="str">
        <f>VLOOKUP(E924,'Table correspondance'!H$2:I$401,2)</f>
        <v>Pantalon</v>
      </c>
      <c r="G924" s="14">
        <f>VLOOKUP(E924,'Table correspondance'!H$2:L$401,5)</f>
        <v>43313</v>
      </c>
      <c r="H924" s="12">
        <v>4951.2</v>
      </c>
      <c r="I924" t="str">
        <f>IF(C924="CAT_Haut","20%","19%")</f>
        <v>19%</v>
      </c>
      <c r="J924">
        <f t="shared" si="14"/>
        <v>5941.44</v>
      </c>
    </row>
    <row r="925" spans="1:10" x14ac:dyDescent="0.25">
      <c r="A925" t="s">
        <v>8</v>
      </c>
      <c r="B925" t="s">
        <v>443</v>
      </c>
      <c r="C925" t="s">
        <v>409</v>
      </c>
      <c r="D925" t="s">
        <v>54</v>
      </c>
      <c r="E925" t="s">
        <v>153</v>
      </c>
      <c r="F925" t="str">
        <f>VLOOKUP(E925,'Table correspondance'!H$2:I$401,2)</f>
        <v>T-shirt</v>
      </c>
      <c r="G925" s="14">
        <f>VLOOKUP(E925,'Table correspondance'!H$2:L$401,5)</f>
        <v>42917</v>
      </c>
      <c r="H925" s="12">
        <v>5122.4399999999996</v>
      </c>
      <c r="I925" t="str">
        <f>IF(C925="CAT_Haut","20%","19%")</f>
        <v>20%</v>
      </c>
      <c r="J925">
        <f t="shared" si="14"/>
        <v>6146.927999999999</v>
      </c>
    </row>
    <row r="926" spans="1:10" x14ac:dyDescent="0.25">
      <c r="A926" t="s">
        <v>8</v>
      </c>
      <c r="B926" t="s">
        <v>438</v>
      </c>
      <c r="C926" t="s">
        <v>408</v>
      </c>
      <c r="D926" t="s">
        <v>11</v>
      </c>
      <c r="E926" t="s">
        <v>168</v>
      </c>
      <c r="F926" t="str">
        <f>VLOOKUP(E926,'Table correspondance'!H$2:I$401,2)</f>
        <v>Robe</v>
      </c>
      <c r="G926" s="14">
        <f>VLOOKUP(E926,'Table correspondance'!H$2:L$401,5)</f>
        <v>43070</v>
      </c>
      <c r="H926" s="12">
        <v>1284.71</v>
      </c>
      <c r="I926" t="str">
        <f>IF(C926="CAT_Haut","20%","19%")</f>
        <v>19%</v>
      </c>
      <c r="J926">
        <f t="shared" si="14"/>
        <v>1541.652</v>
      </c>
    </row>
    <row r="927" spans="1:10" x14ac:dyDescent="0.25">
      <c r="A927" t="s">
        <v>8</v>
      </c>
      <c r="B927" t="s">
        <v>462</v>
      </c>
      <c r="C927" t="s">
        <v>409</v>
      </c>
      <c r="D927" t="s">
        <v>4</v>
      </c>
      <c r="E927" t="s">
        <v>19</v>
      </c>
      <c r="F927" t="str">
        <f>VLOOKUP(E927,'Table correspondance'!H$2:I$401,2)</f>
        <v>Chemise</v>
      </c>
      <c r="G927" s="14">
        <f>VLOOKUP(E927,'Table correspondance'!H$2:L$401,5)</f>
        <v>43374</v>
      </c>
      <c r="H927" s="12">
        <v>9421.7999999999993</v>
      </c>
      <c r="I927" t="str">
        <f>IF(C927="CAT_Haut","20%","19%")</f>
        <v>20%</v>
      </c>
      <c r="J927">
        <f t="shared" si="14"/>
        <v>11306.159999999998</v>
      </c>
    </row>
    <row r="928" spans="1:10" x14ac:dyDescent="0.25">
      <c r="A928" t="s">
        <v>8</v>
      </c>
      <c r="B928" t="s">
        <v>430</v>
      </c>
      <c r="C928" t="s">
        <v>410</v>
      </c>
      <c r="D928" t="s">
        <v>48</v>
      </c>
      <c r="E928" t="s">
        <v>229</v>
      </c>
      <c r="F928" t="str">
        <f>VLOOKUP(E928,'Table correspondance'!H$2:I$401,2)</f>
        <v>Chaussette</v>
      </c>
      <c r="G928" s="14">
        <f>VLOOKUP(E928,'Table correspondance'!H$2:L$401,5)</f>
        <v>42979</v>
      </c>
      <c r="H928" s="12">
        <v>8951.15</v>
      </c>
      <c r="I928" t="str">
        <f>IF(C928="CAT_Haut","20%","19%")</f>
        <v>19%</v>
      </c>
      <c r="J928">
        <f t="shared" si="14"/>
        <v>10741.38</v>
      </c>
    </row>
    <row r="929" spans="1:10" x14ac:dyDescent="0.25">
      <c r="A929" t="s">
        <v>8</v>
      </c>
      <c r="B929" t="s">
        <v>422</v>
      </c>
      <c r="C929" t="s">
        <v>410</v>
      </c>
      <c r="D929" t="s">
        <v>23</v>
      </c>
      <c r="E929" t="s">
        <v>144</v>
      </c>
      <c r="F929" t="str">
        <f>VLOOKUP(E929,'Table correspondance'!H$2:I$401,2)</f>
        <v>Pantacourt</v>
      </c>
      <c r="G929" s="14">
        <f>VLOOKUP(E929,'Table correspondance'!H$2:L$401,5)</f>
        <v>42736</v>
      </c>
      <c r="H929" s="12">
        <v>6009.12</v>
      </c>
      <c r="I929" t="str">
        <f>IF(C929="CAT_Haut","20%","19%")</f>
        <v>19%</v>
      </c>
      <c r="J929">
        <f t="shared" si="14"/>
        <v>7210.9439999999995</v>
      </c>
    </row>
    <row r="930" spans="1:10" x14ac:dyDescent="0.25">
      <c r="A930" t="s">
        <v>8</v>
      </c>
      <c r="B930" t="s">
        <v>455</v>
      </c>
      <c r="C930" t="s">
        <v>409</v>
      </c>
      <c r="D930" t="s">
        <v>25</v>
      </c>
      <c r="E930" t="s">
        <v>136</v>
      </c>
      <c r="F930" t="str">
        <f>VLOOKUP(E930,'Table correspondance'!H$2:I$401,2)</f>
        <v>Sweatshirt</v>
      </c>
      <c r="G930" s="14">
        <f>VLOOKUP(E930,'Table correspondance'!H$2:L$401,5)</f>
        <v>42948</v>
      </c>
      <c r="H930" s="12">
        <v>8857.4</v>
      </c>
      <c r="I930" t="str">
        <f>IF(C930="CAT_Haut","20%","19%")</f>
        <v>20%</v>
      </c>
      <c r="J930">
        <f t="shared" si="14"/>
        <v>10628.88</v>
      </c>
    </row>
    <row r="931" spans="1:10" x14ac:dyDescent="0.25">
      <c r="A931" t="s">
        <v>8</v>
      </c>
      <c r="B931" t="s">
        <v>447</v>
      </c>
      <c r="C931" t="s">
        <v>409</v>
      </c>
      <c r="D931" t="s">
        <v>30</v>
      </c>
      <c r="E931" t="s">
        <v>235</v>
      </c>
      <c r="F931" t="str">
        <f>VLOOKUP(E931,'Table correspondance'!H$2:I$401,2)</f>
        <v>Chemisier</v>
      </c>
      <c r="G931" s="14">
        <f>VLOOKUP(E931,'Table correspondance'!H$2:L$401,5)</f>
        <v>42917</v>
      </c>
      <c r="H931" s="12">
        <v>7477.28</v>
      </c>
      <c r="I931" t="str">
        <f>IF(C931="CAT_Haut","20%","19%")</f>
        <v>20%</v>
      </c>
      <c r="J931">
        <f t="shared" si="14"/>
        <v>8972.735999999999</v>
      </c>
    </row>
    <row r="932" spans="1:10" x14ac:dyDescent="0.25">
      <c r="A932" t="s">
        <v>8</v>
      </c>
      <c r="B932" t="s">
        <v>451</v>
      </c>
      <c r="C932" t="s">
        <v>409</v>
      </c>
      <c r="D932" t="s">
        <v>38</v>
      </c>
      <c r="E932" t="s">
        <v>314</v>
      </c>
      <c r="F932" t="str">
        <f>VLOOKUP(E932,'Table correspondance'!H$2:I$401,2)</f>
        <v>Chemise</v>
      </c>
      <c r="G932" s="14">
        <f>VLOOKUP(E932,'Table correspondance'!H$2:L$401,5)</f>
        <v>43313</v>
      </c>
      <c r="H932" s="12">
        <v>7329.83</v>
      </c>
      <c r="I932" t="str">
        <f>IF(C932="CAT_Haut","20%","19%")</f>
        <v>20%</v>
      </c>
      <c r="J932">
        <f t="shared" si="14"/>
        <v>8795.7960000000003</v>
      </c>
    </row>
    <row r="933" spans="1:10" x14ac:dyDescent="0.25">
      <c r="A933" t="s">
        <v>8</v>
      </c>
      <c r="B933" t="s">
        <v>430</v>
      </c>
      <c r="C933" t="s">
        <v>410</v>
      </c>
      <c r="D933" t="s">
        <v>75</v>
      </c>
      <c r="E933" t="s">
        <v>167</v>
      </c>
      <c r="F933" t="str">
        <f>VLOOKUP(E933,'Table correspondance'!H$2:I$401,2)</f>
        <v>Culotte</v>
      </c>
      <c r="G933" s="14">
        <f>VLOOKUP(E933,'Table correspondance'!H$2:L$401,5)</f>
        <v>43344</v>
      </c>
      <c r="H933" s="12">
        <v>9856.9</v>
      </c>
      <c r="I933" t="str">
        <f>IF(C933="CAT_Haut","20%","19%")</f>
        <v>19%</v>
      </c>
      <c r="J933">
        <f t="shared" si="14"/>
        <v>11828.279999999999</v>
      </c>
    </row>
    <row r="934" spans="1:10" x14ac:dyDescent="0.25">
      <c r="A934" t="s">
        <v>8</v>
      </c>
      <c r="B934" t="s">
        <v>447</v>
      </c>
      <c r="C934" t="s">
        <v>410</v>
      </c>
      <c r="D934" t="s">
        <v>9</v>
      </c>
      <c r="E934" t="s">
        <v>71</v>
      </c>
      <c r="F934" t="str">
        <f>VLOOKUP(E934,'Table correspondance'!H$2:I$401,2)</f>
        <v>Pantalon</v>
      </c>
      <c r="G934" s="14">
        <f>VLOOKUP(E934,'Table correspondance'!H$2:L$401,5)</f>
        <v>42736</v>
      </c>
      <c r="H934" s="12">
        <v>1053.3599999999999</v>
      </c>
      <c r="I934" t="str">
        <f>IF(C934="CAT_Haut","20%","19%")</f>
        <v>19%</v>
      </c>
      <c r="J934">
        <f t="shared" si="14"/>
        <v>1264.0319999999999</v>
      </c>
    </row>
    <row r="935" spans="1:10" x14ac:dyDescent="0.25">
      <c r="A935" t="s">
        <v>8</v>
      </c>
      <c r="B935" t="s">
        <v>438</v>
      </c>
      <c r="C935" t="s">
        <v>409</v>
      </c>
      <c r="D935" t="s">
        <v>75</v>
      </c>
      <c r="E935" t="s">
        <v>210</v>
      </c>
      <c r="F935" t="str">
        <f>VLOOKUP(E935,'Table correspondance'!H$2:I$401,2)</f>
        <v>Débardeur</v>
      </c>
      <c r="G935" s="14">
        <f>VLOOKUP(E935,'Table correspondance'!H$2:L$401,5)</f>
        <v>42917</v>
      </c>
      <c r="H935" s="12">
        <v>2192.33</v>
      </c>
      <c r="I935" t="str">
        <f>IF(C935="CAT_Haut","20%","19%")</f>
        <v>20%</v>
      </c>
      <c r="J935">
        <f t="shared" si="14"/>
        <v>2630.7959999999998</v>
      </c>
    </row>
    <row r="936" spans="1:10" x14ac:dyDescent="0.25">
      <c r="A936" t="s">
        <v>8</v>
      </c>
      <c r="B936" t="s">
        <v>462</v>
      </c>
      <c r="C936" t="s">
        <v>410</v>
      </c>
      <c r="D936" t="s">
        <v>54</v>
      </c>
      <c r="E936" t="s">
        <v>131</v>
      </c>
      <c r="F936" t="str">
        <f>VLOOKUP(E936,'Table correspondance'!H$2:I$401,2)</f>
        <v>Pantacourt</v>
      </c>
      <c r="G936" s="14">
        <f>VLOOKUP(E936,'Table correspondance'!H$2:L$401,5)</f>
        <v>42795</v>
      </c>
      <c r="H936" s="12">
        <v>5646.6</v>
      </c>
      <c r="I936" t="str">
        <f>IF(C936="CAT_Haut","20%","19%")</f>
        <v>19%</v>
      </c>
      <c r="J936">
        <f t="shared" si="14"/>
        <v>6775.92</v>
      </c>
    </row>
    <row r="937" spans="1:10" x14ac:dyDescent="0.25">
      <c r="A937" t="s">
        <v>8</v>
      </c>
      <c r="B937" t="s">
        <v>422</v>
      </c>
      <c r="C937" t="s">
        <v>410</v>
      </c>
      <c r="D937" t="s">
        <v>6</v>
      </c>
      <c r="E937" t="s">
        <v>388</v>
      </c>
      <c r="F937" t="str">
        <f>VLOOKUP(E937,'Table correspondance'!H$2:I$401,2)</f>
        <v>Culotte</v>
      </c>
      <c r="G937" s="14">
        <f>VLOOKUP(E937,'Table correspondance'!H$2:L$401,5)</f>
        <v>42948</v>
      </c>
      <c r="H937" s="12">
        <v>5954.79</v>
      </c>
      <c r="I937" t="str">
        <f>IF(C937="CAT_Haut","20%","19%")</f>
        <v>19%</v>
      </c>
      <c r="J937">
        <f t="shared" si="14"/>
        <v>7145.7479999999996</v>
      </c>
    </row>
    <row r="938" spans="1:10" x14ac:dyDescent="0.25">
      <c r="A938" t="s">
        <v>8</v>
      </c>
      <c r="B938" t="s">
        <v>438</v>
      </c>
      <c r="C938" t="s">
        <v>410</v>
      </c>
      <c r="D938" t="s">
        <v>25</v>
      </c>
      <c r="E938" t="s">
        <v>230</v>
      </c>
      <c r="F938" t="str">
        <f>VLOOKUP(E938,'Table correspondance'!H$2:I$401,2)</f>
        <v>Chaussette</v>
      </c>
      <c r="G938" s="14">
        <f>VLOOKUP(E938,'Table correspondance'!H$2:L$401,5)</f>
        <v>43221</v>
      </c>
      <c r="H938" s="12">
        <v>4086.45</v>
      </c>
      <c r="I938" t="str">
        <f>IF(C938="CAT_Haut","20%","19%")</f>
        <v>19%</v>
      </c>
      <c r="J938">
        <f t="shared" si="14"/>
        <v>4903.74</v>
      </c>
    </row>
    <row r="939" spans="1:10" x14ac:dyDescent="0.25">
      <c r="A939" t="s">
        <v>8</v>
      </c>
      <c r="B939" t="s">
        <v>438</v>
      </c>
      <c r="C939" t="s">
        <v>410</v>
      </c>
      <c r="D939" t="s">
        <v>23</v>
      </c>
      <c r="E939" t="s">
        <v>322</v>
      </c>
      <c r="F939" t="str">
        <f>VLOOKUP(E939,'Table correspondance'!H$2:I$401,2)</f>
        <v>Pantacourt</v>
      </c>
      <c r="G939" s="14">
        <f>VLOOKUP(E939,'Table correspondance'!H$2:L$401,5)</f>
        <v>43040</v>
      </c>
      <c r="H939" s="12">
        <v>8411.4500000000007</v>
      </c>
      <c r="I939" t="str">
        <f>IF(C939="CAT_Haut","20%","19%")</f>
        <v>19%</v>
      </c>
      <c r="J939">
        <f t="shared" si="14"/>
        <v>10093.74</v>
      </c>
    </row>
    <row r="940" spans="1:10" x14ac:dyDescent="0.25">
      <c r="A940" t="s">
        <v>8</v>
      </c>
      <c r="B940" t="s">
        <v>438</v>
      </c>
      <c r="C940" t="s">
        <v>409</v>
      </c>
      <c r="D940" t="s">
        <v>17</v>
      </c>
      <c r="E940" t="s">
        <v>184</v>
      </c>
      <c r="F940" t="str">
        <f>VLOOKUP(E940,'Table correspondance'!H$2:I$401,2)</f>
        <v>Soutien gorge</v>
      </c>
      <c r="G940" s="14">
        <f>VLOOKUP(E940,'Table correspondance'!H$2:L$401,5)</f>
        <v>42887</v>
      </c>
      <c r="H940" s="12">
        <v>1015.62</v>
      </c>
      <c r="I940" t="str">
        <f>IF(C940="CAT_Haut","20%","19%")</f>
        <v>20%</v>
      </c>
      <c r="J940">
        <f t="shared" si="14"/>
        <v>1218.7439999999999</v>
      </c>
    </row>
    <row r="941" spans="1:10" x14ac:dyDescent="0.25">
      <c r="A941" t="s">
        <v>8</v>
      </c>
      <c r="B941" t="s">
        <v>455</v>
      </c>
      <c r="C941" t="s">
        <v>410</v>
      </c>
      <c r="D941" t="s">
        <v>30</v>
      </c>
      <c r="E941" t="s">
        <v>128</v>
      </c>
      <c r="F941" t="str">
        <f>VLOOKUP(E941,'Table correspondance'!H$2:I$401,2)</f>
        <v>Jupe</v>
      </c>
      <c r="G941" s="14">
        <f>VLOOKUP(E941,'Table correspondance'!H$2:L$401,5)</f>
        <v>43101</v>
      </c>
      <c r="H941" s="12">
        <v>7630.65</v>
      </c>
      <c r="I941" t="str">
        <f>IF(C941="CAT_Haut","20%","19%")</f>
        <v>19%</v>
      </c>
      <c r="J941">
        <f t="shared" si="14"/>
        <v>9156.7799999999988</v>
      </c>
    </row>
    <row r="942" spans="1:10" x14ac:dyDescent="0.25">
      <c r="A942" t="s">
        <v>8</v>
      </c>
      <c r="B942" t="s">
        <v>459</v>
      </c>
      <c r="C942" t="s">
        <v>410</v>
      </c>
      <c r="D942" t="s">
        <v>20</v>
      </c>
      <c r="E942" t="s">
        <v>130</v>
      </c>
      <c r="F942" t="str">
        <f>VLOOKUP(E942,'Table correspondance'!H$2:I$401,2)</f>
        <v>Collant</v>
      </c>
      <c r="G942" s="14">
        <f>VLOOKUP(E942,'Table correspondance'!H$2:L$401,5)</f>
        <v>43313</v>
      </c>
      <c r="H942" s="12">
        <v>7086.77</v>
      </c>
      <c r="I942" t="str">
        <f>IF(C942="CAT_Haut","20%","19%")</f>
        <v>19%</v>
      </c>
      <c r="J942">
        <f t="shared" si="14"/>
        <v>8504.1239999999998</v>
      </c>
    </row>
    <row r="943" spans="1:10" x14ac:dyDescent="0.25">
      <c r="A943" t="s">
        <v>8</v>
      </c>
      <c r="B943" t="s">
        <v>455</v>
      </c>
      <c r="C943" t="s">
        <v>410</v>
      </c>
      <c r="D943" t="s">
        <v>38</v>
      </c>
      <c r="E943" t="s">
        <v>161</v>
      </c>
      <c r="F943" t="str">
        <f>VLOOKUP(E943,'Table correspondance'!H$2:I$401,2)</f>
        <v>Pantalon</v>
      </c>
      <c r="G943" s="14">
        <f>VLOOKUP(E943,'Table correspondance'!H$2:L$401,5)</f>
        <v>43344</v>
      </c>
      <c r="H943" s="12">
        <v>8366.1299999999992</v>
      </c>
      <c r="I943" t="str">
        <f>IF(C943="CAT_Haut","20%","19%")</f>
        <v>19%</v>
      </c>
      <c r="J943">
        <f t="shared" si="14"/>
        <v>10039.355999999998</v>
      </c>
    </row>
    <row r="944" spans="1:10" x14ac:dyDescent="0.25">
      <c r="A944" t="s">
        <v>8</v>
      </c>
      <c r="B944" t="s">
        <v>462</v>
      </c>
      <c r="C944" t="s">
        <v>410</v>
      </c>
      <c r="D944" t="s">
        <v>27</v>
      </c>
      <c r="E944" t="s">
        <v>66</v>
      </c>
      <c r="F944" t="str">
        <f>VLOOKUP(E944,'Table correspondance'!H$2:I$401,2)</f>
        <v>Collant</v>
      </c>
      <c r="G944" s="14">
        <f>VLOOKUP(E944,'Table correspondance'!H$2:L$401,5)</f>
        <v>43313</v>
      </c>
      <c r="H944">
        <v>358.61</v>
      </c>
      <c r="I944" t="str">
        <f>IF(C944="CAT_Haut","20%","19%")</f>
        <v>19%</v>
      </c>
      <c r="J944">
        <f t="shared" si="14"/>
        <v>430.33199999999999</v>
      </c>
    </row>
    <row r="945" spans="1:10" x14ac:dyDescent="0.25">
      <c r="A945" t="s">
        <v>8</v>
      </c>
      <c r="B945" t="s">
        <v>447</v>
      </c>
      <c r="C945" t="s">
        <v>410</v>
      </c>
      <c r="D945" t="s">
        <v>40</v>
      </c>
      <c r="E945" t="s">
        <v>362</v>
      </c>
      <c r="F945" t="str">
        <f>VLOOKUP(E945,'Table correspondance'!H$2:I$401,2)</f>
        <v>Pantacourt</v>
      </c>
      <c r="G945" s="14">
        <f>VLOOKUP(E945,'Table correspondance'!H$2:L$401,5)</f>
        <v>42917</v>
      </c>
      <c r="H945" s="12">
        <v>1753.23</v>
      </c>
      <c r="I945" t="str">
        <f>IF(C945="CAT_Haut","20%","19%")</f>
        <v>19%</v>
      </c>
      <c r="J945">
        <f t="shared" si="14"/>
        <v>2103.8759999999997</v>
      </c>
    </row>
    <row r="946" spans="1:10" x14ac:dyDescent="0.25">
      <c r="A946" t="s">
        <v>8</v>
      </c>
      <c r="B946" t="s">
        <v>447</v>
      </c>
      <c r="C946" t="s">
        <v>409</v>
      </c>
      <c r="D946" t="s">
        <v>25</v>
      </c>
      <c r="E946" t="s">
        <v>105</v>
      </c>
      <c r="F946" t="str">
        <f>VLOOKUP(E946,'Table correspondance'!H$2:I$401,2)</f>
        <v>Soutien gorge</v>
      </c>
      <c r="G946" s="14">
        <f>VLOOKUP(E946,'Table correspondance'!H$2:L$401,5)</f>
        <v>43101</v>
      </c>
      <c r="H946" s="12">
        <v>8649.89</v>
      </c>
      <c r="I946" t="str">
        <f>IF(C946="CAT_Haut","20%","19%")</f>
        <v>20%</v>
      </c>
      <c r="J946">
        <f t="shared" si="14"/>
        <v>10379.867999999999</v>
      </c>
    </row>
    <row r="947" spans="1:10" x14ac:dyDescent="0.25">
      <c r="A947" t="s">
        <v>8</v>
      </c>
      <c r="B947" t="s">
        <v>459</v>
      </c>
      <c r="C947" t="s">
        <v>410</v>
      </c>
      <c r="D947" t="s">
        <v>44</v>
      </c>
      <c r="E947" t="s">
        <v>301</v>
      </c>
      <c r="F947" t="str">
        <f>VLOOKUP(E947,'Table correspondance'!H$2:I$401,2)</f>
        <v>Pantalon</v>
      </c>
      <c r="G947" s="14">
        <f>VLOOKUP(E947,'Table correspondance'!H$2:L$401,5)</f>
        <v>43191</v>
      </c>
      <c r="H947">
        <v>662.92</v>
      </c>
      <c r="I947" t="str">
        <f>IF(C947="CAT_Haut","20%","19%")</f>
        <v>19%</v>
      </c>
      <c r="J947">
        <f t="shared" si="14"/>
        <v>795.50399999999991</v>
      </c>
    </row>
    <row r="948" spans="1:10" x14ac:dyDescent="0.25">
      <c r="A948" t="s">
        <v>8</v>
      </c>
      <c r="B948" t="s">
        <v>455</v>
      </c>
      <c r="C948" t="s">
        <v>410</v>
      </c>
      <c r="D948" t="s">
        <v>23</v>
      </c>
      <c r="E948" t="s">
        <v>141</v>
      </c>
      <c r="F948" t="str">
        <f>VLOOKUP(E948,'Table correspondance'!H$2:I$401,2)</f>
        <v>Pantacourt</v>
      </c>
      <c r="G948" s="14">
        <f>VLOOKUP(E948,'Table correspondance'!H$2:L$401,5)</f>
        <v>43252</v>
      </c>
      <c r="H948" s="12">
        <v>3449.63</v>
      </c>
      <c r="I948" t="str">
        <f>IF(C948="CAT_Haut","20%","19%")</f>
        <v>19%</v>
      </c>
      <c r="J948">
        <f t="shared" si="14"/>
        <v>4139.5559999999996</v>
      </c>
    </row>
    <row r="949" spans="1:10" x14ac:dyDescent="0.25">
      <c r="A949" t="s">
        <v>8</v>
      </c>
      <c r="B949" t="s">
        <v>447</v>
      </c>
      <c r="C949" t="s">
        <v>410</v>
      </c>
      <c r="D949" t="s">
        <v>38</v>
      </c>
      <c r="E949" t="s">
        <v>286</v>
      </c>
      <c r="F949" t="str">
        <f>VLOOKUP(E949,'Table correspondance'!H$2:I$401,2)</f>
        <v>Pantacourt</v>
      </c>
      <c r="G949" s="14">
        <f>VLOOKUP(E949,'Table correspondance'!H$2:L$401,5)</f>
        <v>43405</v>
      </c>
      <c r="H949" s="12">
        <v>2453.64</v>
      </c>
      <c r="I949" t="str">
        <f>IF(C949="CAT_Haut","20%","19%")</f>
        <v>19%</v>
      </c>
      <c r="J949">
        <f t="shared" si="14"/>
        <v>2944.3679999999999</v>
      </c>
    </row>
    <row r="950" spans="1:10" x14ac:dyDescent="0.25">
      <c r="A950" t="s">
        <v>8</v>
      </c>
      <c r="B950" t="s">
        <v>443</v>
      </c>
      <c r="C950" t="s">
        <v>408</v>
      </c>
      <c r="D950" t="s">
        <v>73</v>
      </c>
      <c r="E950" t="s">
        <v>140</v>
      </c>
      <c r="F950" t="str">
        <f>VLOOKUP(E950,'Table correspondance'!H$2:I$401,2)</f>
        <v>Robe</v>
      </c>
      <c r="G950" s="14">
        <f>VLOOKUP(E950,'Table correspondance'!H$2:L$401,5)</f>
        <v>43160</v>
      </c>
      <c r="H950" s="12">
        <v>1623.38</v>
      </c>
      <c r="I950" t="str">
        <f>IF(C950="CAT_Haut","20%","19%")</f>
        <v>19%</v>
      </c>
      <c r="J950">
        <f t="shared" si="14"/>
        <v>1948.056</v>
      </c>
    </row>
    <row r="951" spans="1:10" x14ac:dyDescent="0.25">
      <c r="A951" t="s">
        <v>8</v>
      </c>
      <c r="B951" t="s">
        <v>462</v>
      </c>
      <c r="C951" t="s">
        <v>410</v>
      </c>
      <c r="D951" t="s">
        <v>75</v>
      </c>
      <c r="E951" t="s">
        <v>221</v>
      </c>
      <c r="F951" t="str">
        <f>VLOOKUP(E951,'Table correspondance'!H$2:I$401,2)</f>
        <v>Jupe</v>
      </c>
      <c r="G951" s="14">
        <f>VLOOKUP(E951,'Table correspondance'!H$2:L$401,5)</f>
        <v>43191</v>
      </c>
      <c r="H951" s="12">
        <v>2657.65</v>
      </c>
      <c r="I951" t="str">
        <f>IF(C951="CAT_Haut","20%","19%")</f>
        <v>19%</v>
      </c>
      <c r="J951">
        <f t="shared" si="14"/>
        <v>3189.18</v>
      </c>
    </row>
    <row r="952" spans="1:10" x14ac:dyDescent="0.25">
      <c r="A952" t="s">
        <v>8</v>
      </c>
      <c r="B952" t="s">
        <v>462</v>
      </c>
      <c r="C952" t="s">
        <v>410</v>
      </c>
      <c r="D952" t="s">
        <v>38</v>
      </c>
      <c r="E952" t="s">
        <v>263</v>
      </c>
      <c r="F952" t="str">
        <f>VLOOKUP(E952,'Table correspondance'!H$2:I$401,2)</f>
        <v>Jupe</v>
      </c>
      <c r="G952" s="14">
        <f>VLOOKUP(E952,'Table correspondance'!H$2:L$401,5)</f>
        <v>42979</v>
      </c>
      <c r="H952" s="12">
        <v>1335.52</v>
      </c>
      <c r="I952" t="str">
        <f>IF(C952="CAT_Haut","20%","19%")</f>
        <v>19%</v>
      </c>
      <c r="J952">
        <f t="shared" si="14"/>
        <v>1602.624</v>
      </c>
    </row>
    <row r="953" spans="1:10" x14ac:dyDescent="0.25">
      <c r="A953" t="s">
        <v>8</v>
      </c>
      <c r="B953" t="s">
        <v>441</v>
      </c>
      <c r="C953" t="s">
        <v>408</v>
      </c>
      <c r="D953" t="s">
        <v>30</v>
      </c>
      <c r="E953" t="s">
        <v>369</v>
      </c>
      <c r="F953" t="str">
        <f>VLOOKUP(E953,'Table correspondance'!H$2:I$401,2)</f>
        <v>Robe</v>
      </c>
      <c r="G953" s="14">
        <f>VLOOKUP(E953,'Table correspondance'!H$2:L$401,5)</f>
        <v>43009</v>
      </c>
      <c r="H953" s="12">
        <v>7754.42</v>
      </c>
      <c r="I953" t="str">
        <f>IF(C953="CAT_Haut","20%","19%")</f>
        <v>19%</v>
      </c>
      <c r="J953">
        <f t="shared" si="14"/>
        <v>9305.3040000000001</v>
      </c>
    </row>
    <row r="954" spans="1:10" x14ac:dyDescent="0.25">
      <c r="A954" t="s">
        <v>8</v>
      </c>
      <c r="B954" t="s">
        <v>462</v>
      </c>
      <c r="C954" t="s">
        <v>410</v>
      </c>
      <c r="D954" t="s">
        <v>54</v>
      </c>
      <c r="E954" t="s">
        <v>382</v>
      </c>
      <c r="F954" t="str">
        <f>VLOOKUP(E954,'Table correspondance'!H$2:I$401,2)</f>
        <v>Culotte</v>
      </c>
      <c r="G954" s="14">
        <f>VLOOKUP(E954,'Table correspondance'!H$2:L$401,5)</f>
        <v>43160</v>
      </c>
      <c r="H954" s="12">
        <v>6925.11</v>
      </c>
      <c r="I954" t="str">
        <f>IF(C954="CAT_Haut","20%","19%")</f>
        <v>19%</v>
      </c>
      <c r="J954">
        <f t="shared" si="14"/>
        <v>8310.1319999999996</v>
      </c>
    </row>
    <row r="955" spans="1:10" x14ac:dyDescent="0.25">
      <c r="A955" t="s">
        <v>8</v>
      </c>
      <c r="B955" t="s">
        <v>438</v>
      </c>
      <c r="C955" t="s">
        <v>410</v>
      </c>
      <c r="D955" t="s">
        <v>52</v>
      </c>
      <c r="E955" t="s">
        <v>309</v>
      </c>
      <c r="F955" t="str">
        <f>VLOOKUP(E955,'Table correspondance'!H$2:I$401,2)</f>
        <v>Collant</v>
      </c>
      <c r="G955" s="14">
        <f>VLOOKUP(E955,'Table correspondance'!H$2:L$401,5)</f>
        <v>43191</v>
      </c>
      <c r="H955" s="12">
        <v>6907.78</v>
      </c>
      <c r="I955" t="str">
        <f>IF(C955="CAT_Haut","20%","19%")</f>
        <v>19%</v>
      </c>
      <c r="J955">
        <f t="shared" si="14"/>
        <v>8289.3359999999993</v>
      </c>
    </row>
    <row r="956" spans="1:10" x14ac:dyDescent="0.25">
      <c r="A956" t="s">
        <v>8</v>
      </c>
      <c r="B956" t="s">
        <v>455</v>
      </c>
      <c r="C956" t="s">
        <v>409</v>
      </c>
      <c r="D956" t="s">
        <v>44</v>
      </c>
      <c r="E956" t="s">
        <v>265</v>
      </c>
      <c r="F956" t="str">
        <f>VLOOKUP(E956,'Table correspondance'!H$2:I$401,2)</f>
        <v>Soutien gorge</v>
      </c>
      <c r="G956" s="14">
        <f>VLOOKUP(E956,'Table correspondance'!H$2:L$401,5)</f>
        <v>42917</v>
      </c>
      <c r="H956" s="12">
        <v>4328.92</v>
      </c>
      <c r="I956" t="str">
        <f>IF(C956="CAT_Haut","20%","19%")</f>
        <v>20%</v>
      </c>
      <c r="J956">
        <f t="shared" si="14"/>
        <v>5194.7039999999997</v>
      </c>
    </row>
    <row r="957" spans="1:10" x14ac:dyDescent="0.25">
      <c r="A957" t="s">
        <v>8</v>
      </c>
      <c r="B957" t="s">
        <v>447</v>
      </c>
      <c r="C957" t="s">
        <v>410</v>
      </c>
      <c r="D957" t="s">
        <v>23</v>
      </c>
      <c r="E957" t="s">
        <v>351</v>
      </c>
      <c r="F957" t="str">
        <f>VLOOKUP(E957,'Table correspondance'!H$2:I$401,2)</f>
        <v>Collant</v>
      </c>
      <c r="G957" s="14">
        <f>VLOOKUP(E957,'Table correspondance'!H$2:L$401,5)</f>
        <v>43344</v>
      </c>
      <c r="H957" s="12">
        <v>8660.9500000000007</v>
      </c>
      <c r="I957" t="str">
        <f>IF(C957="CAT_Haut","20%","19%")</f>
        <v>19%</v>
      </c>
      <c r="J957">
        <f t="shared" si="14"/>
        <v>10393.140000000001</v>
      </c>
    </row>
    <row r="958" spans="1:10" x14ac:dyDescent="0.25">
      <c r="A958" t="s">
        <v>8</v>
      </c>
      <c r="B958" t="s">
        <v>462</v>
      </c>
      <c r="C958" t="s">
        <v>409</v>
      </c>
      <c r="D958" t="s">
        <v>38</v>
      </c>
      <c r="E958" t="s">
        <v>292</v>
      </c>
      <c r="F958" t="str">
        <f>VLOOKUP(E958,'Table correspondance'!H$2:I$401,2)</f>
        <v>Chemisier</v>
      </c>
      <c r="G958" s="14">
        <f>VLOOKUP(E958,'Table correspondance'!H$2:L$401,5)</f>
        <v>43252</v>
      </c>
      <c r="H958" s="12">
        <v>7700.35</v>
      </c>
      <c r="I958" t="str">
        <f>IF(C958="CAT_Haut","20%","19%")</f>
        <v>20%</v>
      </c>
      <c r="J958">
        <f t="shared" si="14"/>
        <v>9240.42</v>
      </c>
    </row>
    <row r="959" spans="1:10" x14ac:dyDescent="0.25">
      <c r="A959" t="s">
        <v>8</v>
      </c>
      <c r="B959" t="s">
        <v>459</v>
      </c>
      <c r="C959" t="s">
        <v>409</v>
      </c>
      <c r="D959" t="s">
        <v>75</v>
      </c>
      <c r="E959" t="s">
        <v>151</v>
      </c>
      <c r="F959" t="str">
        <f>VLOOKUP(E959,'Table correspondance'!H$2:I$401,2)</f>
        <v>T-shirt</v>
      </c>
      <c r="G959" s="14">
        <f>VLOOKUP(E959,'Table correspondance'!H$2:L$401,5)</f>
        <v>43435</v>
      </c>
      <c r="H959" s="12">
        <v>6660.48</v>
      </c>
      <c r="I959" t="str">
        <f>IF(C959="CAT_Haut","20%","19%")</f>
        <v>20%</v>
      </c>
      <c r="J959">
        <f t="shared" si="14"/>
        <v>7992.5759999999991</v>
      </c>
    </row>
    <row r="960" spans="1:10" x14ac:dyDescent="0.25">
      <c r="A960" t="s">
        <v>8</v>
      </c>
      <c r="B960" t="s">
        <v>422</v>
      </c>
      <c r="C960" t="s">
        <v>409</v>
      </c>
      <c r="D960" t="s">
        <v>40</v>
      </c>
      <c r="E960" t="s">
        <v>331</v>
      </c>
      <c r="F960" t="str">
        <f>VLOOKUP(E960,'Table correspondance'!H$2:I$401,2)</f>
        <v>Soutien gorge</v>
      </c>
      <c r="G960" s="14">
        <f>VLOOKUP(E960,'Table correspondance'!H$2:L$401,5)</f>
        <v>43252</v>
      </c>
      <c r="H960" s="12">
        <v>3767.8</v>
      </c>
      <c r="I960" t="str">
        <f>IF(C960="CAT_Haut","20%","19%")</f>
        <v>20%</v>
      </c>
      <c r="J960">
        <f t="shared" si="14"/>
        <v>4521.3599999999997</v>
      </c>
    </row>
    <row r="961" spans="1:10" x14ac:dyDescent="0.25">
      <c r="A961" t="s">
        <v>8</v>
      </c>
      <c r="B961" t="s">
        <v>438</v>
      </c>
      <c r="C961" t="s">
        <v>408</v>
      </c>
      <c r="D961" t="s">
        <v>52</v>
      </c>
      <c r="E961" t="s">
        <v>272</v>
      </c>
      <c r="F961" t="str">
        <f>VLOOKUP(E961,'Table correspondance'!H$2:I$401,2)</f>
        <v>Pyjama</v>
      </c>
      <c r="G961" s="14">
        <f>VLOOKUP(E961,'Table correspondance'!H$2:L$401,5)</f>
        <v>43221</v>
      </c>
      <c r="H961">
        <v>312.52</v>
      </c>
      <c r="I961" t="str">
        <f>IF(C961="CAT_Haut","20%","19%")</f>
        <v>19%</v>
      </c>
      <c r="J961">
        <f t="shared" si="14"/>
        <v>375.02399999999994</v>
      </c>
    </row>
    <row r="962" spans="1:10" x14ac:dyDescent="0.25">
      <c r="A962" t="s">
        <v>8</v>
      </c>
      <c r="B962" t="s">
        <v>462</v>
      </c>
      <c r="C962" t="s">
        <v>410</v>
      </c>
      <c r="D962" t="s">
        <v>38</v>
      </c>
      <c r="E962" t="s">
        <v>376</v>
      </c>
      <c r="F962" t="str">
        <f>VLOOKUP(E962,'Table correspondance'!H$2:I$401,2)</f>
        <v>Pantacourt</v>
      </c>
      <c r="G962" s="14">
        <f>VLOOKUP(E962,'Table correspondance'!H$2:L$401,5)</f>
        <v>42917</v>
      </c>
      <c r="H962" s="12">
        <v>8472.27</v>
      </c>
      <c r="I962" t="str">
        <f>IF(C962="CAT_Haut","20%","19%")</f>
        <v>19%</v>
      </c>
      <c r="J962">
        <f t="shared" si="14"/>
        <v>10166.724</v>
      </c>
    </row>
    <row r="963" spans="1:10" x14ac:dyDescent="0.25">
      <c r="A963" t="s">
        <v>8</v>
      </c>
      <c r="B963" t="s">
        <v>441</v>
      </c>
      <c r="C963" t="s">
        <v>408</v>
      </c>
      <c r="D963" t="s">
        <v>20</v>
      </c>
      <c r="E963" t="s">
        <v>374</v>
      </c>
      <c r="F963" t="str">
        <f>VLOOKUP(E963,'Table correspondance'!H$2:I$401,2)</f>
        <v>Robe</v>
      </c>
      <c r="G963" s="14">
        <f>VLOOKUP(E963,'Table correspondance'!H$2:L$401,5)</f>
        <v>42856</v>
      </c>
      <c r="H963" s="12">
        <v>4326.78</v>
      </c>
      <c r="I963" t="str">
        <f>IF(C963="CAT_Haut","20%","19%")</f>
        <v>19%</v>
      </c>
      <c r="J963">
        <f t="shared" ref="J963:J1026" si="15">H963*(1+20%)</f>
        <v>5192.1359999999995</v>
      </c>
    </row>
    <row r="964" spans="1:10" x14ac:dyDescent="0.25">
      <c r="A964" t="s">
        <v>8</v>
      </c>
      <c r="B964" t="s">
        <v>422</v>
      </c>
      <c r="C964" t="s">
        <v>410</v>
      </c>
      <c r="D964" t="s">
        <v>44</v>
      </c>
      <c r="E964" t="s">
        <v>60</v>
      </c>
      <c r="F964" t="str">
        <f>VLOOKUP(E964,'Table correspondance'!H$2:I$401,2)</f>
        <v>Chaussette</v>
      </c>
      <c r="G964" s="14">
        <f>VLOOKUP(E964,'Table correspondance'!H$2:L$401,5)</f>
        <v>43132</v>
      </c>
      <c r="H964" s="12">
        <v>6295.74</v>
      </c>
      <c r="I964" t="str">
        <f>IF(C964="CAT_Haut","20%","19%")</f>
        <v>19%</v>
      </c>
      <c r="J964">
        <f t="shared" si="15"/>
        <v>7554.887999999999</v>
      </c>
    </row>
    <row r="965" spans="1:10" x14ac:dyDescent="0.25">
      <c r="A965" t="s">
        <v>8</v>
      </c>
      <c r="B965" t="s">
        <v>447</v>
      </c>
      <c r="C965" t="s">
        <v>410</v>
      </c>
      <c r="D965" t="s">
        <v>52</v>
      </c>
      <c r="E965" t="s">
        <v>258</v>
      </c>
      <c r="F965" t="str">
        <f>VLOOKUP(E965,'Table correspondance'!H$2:I$401,2)</f>
        <v>Chaussette</v>
      </c>
      <c r="G965" s="14">
        <f>VLOOKUP(E965,'Table correspondance'!H$2:L$401,5)</f>
        <v>43313</v>
      </c>
      <c r="H965" s="12">
        <v>8390.8700000000008</v>
      </c>
      <c r="I965" t="str">
        <f>IF(C965="CAT_Haut","20%","19%")</f>
        <v>19%</v>
      </c>
      <c r="J965">
        <f t="shared" si="15"/>
        <v>10069.044</v>
      </c>
    </row>
    <row r="966" spans="1:10" x14ac:dyDescent="0.25">
      <c r="A966" t="s">
        <v>8</v>
      </c>
      <c r="B966" t="s">
        <v>435</v>
      </c>
      <c r="C966" t="s">
        <v>408</v>
      </c>
      <c r="D966" t="s">
        <v>38</v>
      </c>
      <c r="E966" t="s">
        <v>5</v>
      </c>
      <c r="F966" t="str">
        <f>VLOOKUP(E966,'Table correspondance'!H$2:I$401,2)</f>
        <v>Robe</v>
      </c>
      <c r="G966" s="14">
        <f>VLOOKUP(E966,'Table correspondance'!H$2:L$401,5)</f>
        <v>43221</v>
      </c>
      <c r="H966" s="12">
        <v>2231.5500000000002</v>
      </c>
      <c r="I966" t="str">
        <f>IF(C966="CAT_Haut","20%","19%")</f>
        <v>19%</v>
      </c>
      <c r="J966">
        <f t="shared" si="15"/>
        <v>2677.86</v>
      </c>
    </row>
    <row r="967" spans="1:10" x14ac:dyDescent="0.25">
      <c r="A967" t="s">
        <v>8</v>
      </c>
      <c r="B967" t="s">
        <v>451</v>
      </c>
      <c r="C967" t="s">
        <v>409</v>
      </c>
      <c r="D967" t="s">
        <v>54</v>
      </c>
      <c r="E967" t="s">
        <v>333</v>
      </c>
      <c r="F967" t="str">
        <f>VLOOKUP(E967,'Table correspondance'!H$2:I$401,2)</f>
        <v>Sweatshirt</v>
      </c>
      <c r="G967" s="14">
        <f>VLOOKUP(E967,'Table correspondance'!H$2:L$401,5)</f>
        <v>43313</v>
      </c>
      <c r="H967" s="12">
        <v>3943.43</v>
      </c>
      <c r="I967" t="str">
        <f>IF(C967="CAT_Haut","20%","19%")</f>
        <v>20%</v>
      </c>
      <c r="J967">
        <f t="shared" si="15"/>
        <v>4732.116</v>
      </c>
    </row>
    <row r="968" spans="1:10" x14ac:dyDescent="0.25">
      <c r="A968" t="s">
        <v>8</v>
      </c>
      <c r="B968" t="s">
        <v>435</v>
      </c>
      <c r="C968" t="s">
        <v>409</v>
      </c>
      <c r="D968" t="s">
        <v>11</v>
      </c>
      <c r="E968" t="s">
        <v>235</v>
      </c>
      <c r="F968" t="str">
        <f>VLOOKUP(E968,'Table correspondance'!H$2:I$401,2)</f>
        <v>Chemisier</v>
      </c>
      <c r="G968" s="14">
        <f>VLOOKUP(E968,'Table correspondance'!H$2:L$401,5)</f>
        <v>42917</v>
      </c>
      <c r="H968" s="12">
        <v>2795.86</v>
      </c>
      <c r="I968" t="str">
        <f>IF(C968="CAT_Haut","20%","19%")</f>
        <v>20%</v>
      </c>
      <c r="J968">
        <f t="shared" si="15"/>
        <v>3355.0320000000002</v>
      </c>
    </row>
    <row r="969" spans="1:10" x14ac:dyDescent="0.25">
      <c r="A969" t="s">
        <v>8</v>
      </c>
      <c r="B969" t="s">
        <v>459</v>
      </c>
      <c r="C969" t="s">
        <v>409</v>
      </c>
      <c r="D969" t="s">
        <v>73</v>
      </c>
      <c r="E969" t="s">
        <v>206</v>
      </c>
      <c r="F969" t="str">
        <f>VLOOKUP(E969,'Table correspondance'!H$2:I$401,2)</f>
        <v>Sweatshirt</v>
      </c>
      <c r="G969" s="14">
        <f>VLOOKUP(E969,'Table correspondance'!H$2:L$401,5)</f>
        <v>42736</v>
      </c>
      <c r="H969" s="12">
        <v>7041.88</v>
      </c>
      <c r="I969" t="str">
        <f>IF(C969="CAT_Haut","20%","19%")</f>
        <v>20%</v>
      </c>
      <c r="J969">
        <f t="shared" si="15"/>
        <v>8450.2559999999994</v>
      </c>
    </row>
    <row r="970" spans="1:10" x14ac:dyDescent="0.25">
      <c r="A970" t="s">
        <v>8</v>
      </c>
      <c r="B970" t="s">
        <v>438</v>
      </c>
      <c r="C970" t="s">
        <v>410</v>
      </c>
      <c r="D970" t="s">
        <v>42</v>
      </c>
      <c r="E970" t="s">
        <v>14</v>
      </c>
      <c r="F970" t="str">
        <f>VLOOKUP(E970,'Table correspondance'!H$2:I$401,2)</f>
        <v>Chaussette</v>
      </c>
      <c r="G970" s="14">
        <f>VLOOKUP(E970,'Table correspondance'!H$2:L$401,5)</f>
        <v>42795</v>
      </c>
      <c r="H970" s="12">
        <v>2106.13</v>
      </c>
      <c r="I970" t="str">
        <f>IF(C970="CAT_Haut","20%","19%")</f>
        <v>19%</v>
      </c>
      <c r="J970">
        <f t="shared" si="15"/>
        <v>2527.3560000000002</v>
      </c>
    </row>
    <row r="971" spans="1:10" x14ac:dyDescent="0.25">
      <c r="A971" t="s">
        <v>8</v>
      </c>
      <c r="B971" t="s">
        <v>438</v>
      </c>
      <c r="C971" t="s">
        <v>409</v>
      </c>
      <c r="D971" t="s">
        <v>73</v>
      </c>
      <c r="E971" t="s">
        <v>252</v>
      </c>
      <c r="F971" t="str">
        <f>VLOOKUP(E971,'Table correspondance'!H$2:I$401,2)</f>
        <v>Débardeur</v>
      </c>
      <c r="G971" s="14">
        <f>VLOOKUP(E971,'Table correspondance'!H$2:L$401,5)</f>
        <v>42917</v>
      </c>
      <c r="H971" s="12">
        <v>4641.7299999999996</v>
      </c>
      <c r="I971" t="str">
        <f>IF(C971="CAT_Haut","20%","19%")</f>
        <v>20%</v>
      </c>
      <c r="J971">
        <f t="shared" si="15"/>
        <v>5570.0759999999991</v>
      </c>
    </row>
    <row r="972" spans="1:10" x14ac:dyDescent="0.25">
      <c r="A972" t="s">
        <v>8</v>
      </c>
      <c r="B972" t="s">
        <v>422</v>
      </c>
      <c r="C972" t="s">
        <v>409</v>
      </c>
      <c r="D972" t="s">
        <v>52</v>
      </c>
      <c r="E972" t="s">
        <v>139</v>
      </c>
      <c r="F972" t="str">
        <f>VLOOKUP(E972,'Table correspondance'!H$2:I$401,2)</f>
        <v>Débardeur</v>
      </c>
      <c r="G972" s="14">
        <f>VLOOKUP(E972,'Table correspondance'!H$2:L$401,5)</f>
        <v>42856</v>
      </c>
      <c r="H972" s="12">
        <v>9724.92</v>
      </c>
      <c r="I972" t="str">
        <f>IF(C972="CAT_Haut","20%","19%")</f>
        <v>20%</v>
      </c>
      <c r="J972">
        <f t="shared" si="15"/>
        <v>11669.904</v>
      </c>
    </row>
    <row r="973" spans="1:10" x14ac:dyDescent="0.25">
      <c r="A973" t="s">
        <v>8</v>
      </c>
      <c r="B973" t="s">
        <v>422</v>
      </c>
      <c r="C973" t="s">
        <v>410</v>
      </c>
      <c r="D973" t="s">
        <v>15</v>
      </c>
      <c r="E973" t="s">
        <v>288</v>
      </c>
      <c r="F973" t="str">
        <f>VLOOKUP(E973,'Table correspondance'!H$2:I$401,2)</f>
        <v>Pantalon</v>
      </c>
      <c r="G973" s="14">
        <f>VLOOKUP(E973,'Table correspondance'!H$2:L$401,5)</f>
        <v>43132</v>
      </c>
      <c r="H973" s="12">
        <v>6310.58</v>
      </c>
      <c r="I973" t="str">
        <f>IF(C973="CAT_Haut","20%","19%")</f>
        <v>19%</v>
      </c>
      <c r="J973">
        <f t="shared" si="15"/>
        <v>7572.6959999999999</v>
      </c>
    </row>
    <row r="974" spans="1:10" x14ac:dyDescent="0.25">
      <c r="A974" t="s">
        <v>8</v>
      </c>
      <c r="B974" t="s">
        <v>462</v>
      </c>
      <c r="C974" t="s">
        <v>410</v>
      </c>
      <c r="D974" t="s">
        <v>30</v>
      </c>
      <c r="E974" t="s">
        <v>316</v>
      </c>
      <c r="F974" t="str">
        <f>VLOOKUP(E974,'Table correspondance'!H$2:I$401,2)</f>
        <v>Collant</v>
      </c>
      <c r="G974" s="14">
        <f>VLOOKUP(E974,'Table correspondance'!H$2:L$401,5)</f>
        <v>43435</v>
      </c>
      <c r="H974" s="12">
        <v>2999.59</v>
      </c>
      <c r="I974" t="str">
        <f>IF(C974="CAT_Haut","20%","19%")</f>
        <v>19%</v>
      </c>
      <c r="J974">
        <f t="shared" si="15"/>
        <v>3599.5080000000003</v>
      </c>
    </row>
    <row r="975" spans="1:10" x14ac:dyDescent="0.25">
      <c r="A975" t="s">
        <v>8</v>
      </c>
      <c r="B975" t="s">
        <v>422</v>
      </c>
      <c r="C975" t="s">
        <v>409</v>
      </c>
      <c r="D975" t="s">
        <v>44</v>
      </c>
      <c r="E975" t="s">
        <v>349</v>
      </c>
      <c r="F975" t="str">
        <f>VLOOKUP(E975,'Table correspondance'!H$2:I$401,2)</f>
        <v>Soutien gorge</v>
      </c>
      <c r="G975" s="14">
        <f>VLOOKUP(E975,'Table correspondance'!H$2:L$401,5)</f>
        <v>42736</v>
      </c>
      <c r="H975" s="12">
        <v>3797.93</v>
      </c>
      <c r="I975" t="str">
        <f>IF(C975="CAT_Haut","20%","19%")</f>
        <v>20%</v>
      </c>
      <c r="J975">
        <f t="shared" si="15"/>
        <v>4557.5159999999996</v>
      </c>
    </row>
    <row r="976" spans="1:10" x14ac:dyDescent="0.25">
      <c r="A976" t="s">
        <v>8</v>
      </c>
      <c r="B976" t="s">
        <v>441</v>
      </c>
      <c r="C976" t="s">
        <v>409</v>
      </c>
      <c r="D976" t="s">
        <v>63</v>
      </c>
      <c r="E976" t="s">
        <v>147</v>
      </c>
      <c r="F976" t="str">
        <f>VLOOKUP(E976,'Table correspondance'!H$2:I$401,2)</f>
        <v>Sweatshirt</v>
      </c>
      <c r="G976" s="14">
        <f>VLOOKUP(E976,'Table correspondance'!H$2:L$401,5)</f>
        <v>43405</v>
      </c>
      <c r="H976" s="12">
        <v>3405.34</v>
      </c>
      <c r="I976" t="str">
        <f>IF(C976="CAT_Haut","20%","19%")</f>
        <v>20%</v>
      </c>
      <c r="J976">
        <f t="shared" si="15"/>
        <v>4086.4079999999999</v>
      </c>
    </row>
    <row r="977" spans="1:10" x14ac:dyDescent="0.25">
      <c r="A977" t="s">
        <v>8</v>
      </c>
      <c r="B977" t="s">
        <v>459</v>
      </c>
      <c r="C977" t="s">
        <v>408</v>
      </c>
      <c r="D977" t="s">
        <v>56</v>
      </c>
      <c r="E977" t="s">
        <v>208</v>
      </c>
      <c r="F977" t="str">
        <f>VLOOKUP(E977,'Table correspondance'!H$2:I$401,2)</f>
        <v>Robe</v>
      </c>
      <c r="G977" s="14">
        <f>VLOOKUP(E977,'Table correspondance'!H$2:L$401,5)</f>
        <v>43435</v>
      </c>
      <c r="H977" s="12">
        <v>8613.51</v>
      </c>
      <c r="I977" t="str">
        <f>IF(C977="CAT_Haut","20%","19%")</f>
        <v>19%</v>
      </c>
      <c r="J977">
        <f t="shared" si="15"/>
        <v>10336.212</v>
      </c>
    </row>
    <row r="978" spans="1:10" x14ac:dyDescent="0.25">
      <c r="A978" t="s">
        <v>8</v>
      </c>
      <c r="B978" t="s">
        <v>435</v>
      </c>
      <c r="C978" t="s">
        <v>410</v>
      </c>
      <c r="D978" t="s">
        <v>20</v>
      </c>
      <c r="E978" t="s">
        <v>230</v>
      </c>
      <c r="F978" t="str">
        <f>VLOOKUP(E978,'Table correspondance'!H$2:I$401,2)</f>
        <v>Chaussette</v>
      </c>
      <c r="G978" s="14">
        <f>VLOOKUP(E978,'Table correspondance'!H$2:L$401,5)</f>
        <v>43221</v>
      </c>
      <c r="H978" s="12">
        <v>4691.18</v>
      </c>
      <c r="I978" t="str">
        <f>IF(C978="CAT_Haut","20%","19%")</f>
        <v>19%</v>
      </c>
      <c r="J978">
        <f t="shared" si="15"/>
        <v>5629.4160000000002</v>
      </c>
    </row>
    <row r="979" spans="1:10" x14ac:dyDescent="0.25">
      <c r="A979" t="s">
        <v>8</v>
      </c>
      <c r="B979" t="s">
        <v>462</v>
      </c>
      <c r="C979" t="s">
        <v>408</v>
      </c>
      <c r="D979" t="s">
        <v>13</v>
      </c>
      <c r="E979" t="s">
        <v>62</v>
      </c>
      <c r="F979" t="str">
        <f>VLOOKUP(E979,'Table correspondance'!H$2:I$401,2)</f>
        <v>Robe</v>
      </c>
      <c r="G979" s="14">
        <f>VLOOKUP(E979,'Table correspondance'!H$2:L$401,5)</f>
        <v>42826</v>
      </c>
      <c r="H979" s="12">
        <v>3237.71</v>
      </c>
      <c r="I979" t="str">
        <f>IF(C979="CAT_Haut","20%","19%")</f>
        <v>19%</v>
      </c>
      <c r="J979">
        <f t="shared" si="15"/>
        <v>3885.252</v>
      </c>
    </row>
    <row r="980" spans="1:10" x14ac:dyDescent="0.25">
      <c r="A980" t="s">
        <v>8</v>
      </c>
      <c r="B980" t="s">
        <v>447</v>
      </c>
      <c r="C980" t="s">
        <v>408</v>
      </c>
      <c r="D980" t="s">
        <v>54</v>
      </c>
      <c r="E980" t="s">
        <v>386</v>
      </c>
      <c r="F980" t="str">
        <f>VLOOKUP(E980,'Table correspondance'!H$2:I$401,2)</f>
        <v>Pyjama</v>
      </c>
      <c r="G980" s="14">
        <f>VLOOKUP(E980,'Table correspondance'!H$2:L$401,5)</f>
        <v>43252</v>
      </c>
      <c r="H980" s="12">
        <v>6527.67</v>
      </c>
      <c r="I980" t="str">
        <f>IF(C980="CAT_Haut","20%","19%")</f>
        <v>19%</v>
      </c>
      <c r="J980">
        <f t="shared" si="15"/>
        <v>7833.2039999999997</v>
      </c>
    </row>
    <row r="981" spans="1:10" x14ac:dyDescent="0.25">
      <c r="A981" t="s">
        <v>8</v>
      </c>
      <c r="B981" t="s">
        <v>430</v>
      </c>
      <c r="C981" t="s">
        <v>410</v>
      </c>
      <c r="D981" t="s">
        <v>42</v>
      </c>
      <c r="E981" t="s">
        <v>18</v>
      </c>
      <c r="F981" t="str">
        <f>VLOOKUP(E981,'Table correspondance'!H$2:I$401,2)</f>
        <v>Chaussette</v>
      </c>
      <c r="G981" s="14">
        <f>VLOOKUP(E981,'Table correspondance'!H$2:L$401,5)</f>
        <v>42767</v>
      </c>
      <c r="H981" s="12">
        <v>4677.58</v>
      </c>
      <c r="I981" t="str">
        <f>IF(C981="CAT_Haut","20%","19%")</f>
        <v>19%</v>
      </c>
      <c r="J981">
        <f t="shared" si="15"/>
        <v>5613.0959999999995</v>
      </c>
    </row>
    <row r="982" spans="1:10" x14ac:dyDescent="0.25">
      <c r="A982" t="s">
        <v>8</v>
      </c>
      <c r="B982" t="s">
        <v>462</v>
      </c>
      <c r="C982" t="s">
        <v>410</v>
      </c>
      <c r="D982" t="s">
        <v>63</v>
      </c>
      <c r="E982" t="s">
        <v>107</v>
      </c>
      <c r="F982" t="str">
        <f>VLOOKUP(E982,'Table correspondance'!H$2:I$401,2)</f>
        <v>Chaussette</v>
      </c>
      <c r="G982" s="14">
        <f>VLOOKUP(E982,'Table correspondance'!H$2:L$401,5)</f>
        <v>43282</v>
      </c>
      <c r="H982" s="12">
        <v>4431.1400000000003</v>
      </c>
      <c r="I982" t="str">
        <f>IF(C982="CAT_Haut","20%","19%")</f>
        <v>19%</v>
      </c>
      <c r="J982">
        <f t="shared" si="15"/>
        <v>5317.3680000000004</v>
      </c>
    </row>
    <row r="983" spans="1:10" x14ac:dyDescent="0.25">
      <c r="A983" t="s">
        <v>8</v>
      </c>
      <c r="B983" t="s">
        <v>441</v>
      </c>
      <c r="C983" t="s">
        <v>410</v>
      </c>
      <c r="D983" t="s">
        <v>11</v>
      </c>
      <c r="E983" t="s">
        <v>382</v>
      </c>
      <c r="F983" t="str">
        <f>VLOOKUP(E983,'Table correspondance'!H$2:I$401,2)</f>
        <v>Culotte</v>
      </c>
      <c r="G983" s="14">
        <f>VLOOKUP(E983,'Table correspondance'!H$2:L$401,5)</f>
        <v>43160</v>
      </c>
      <c r="H983" s="12">
        <v>7132.61</v>
      </c>
      <c r="I983" t="str">
        <f>IF(C983="CAT_Haut","20%","19%")</f>
        <v>19%</v>
      </c>
      <c r="J983">
        <f t="shared" si="15"/>
        <v>8559.1319999999996</v>
      </c>
    </row>
    <row r="984" spans="1:10" x14ac:dyDescent="0.25">
      <c r="A984" t="s">
        <v>8</v>
      </c>
      <c r="B984" t="s">
        <v>430</v>
      </c>
      <c r="C984" t="s">
        <v>409</v>
      </c>
      <c r="D984" t="s">
        <v>65</v>
      </c>
      <c r="E984" t="s">
        <v>265</v>
      </c>
      <c r="F984" t="str">
        <f>VLOOKUP(E984,'Table correspondance'!H$2:I$401,2)</f>
        <v>Soutien gorge</v>
      </c>
      <c r="G984" s="14">
        <f>VLOOKUP(E984,'Table correspondance'!H$2:L$401,5)</f>
        <v>42917</v>
      </c>
      <c r="H984" s="12">
        <v>2635.87</v>
      </c>
      <c r="I984" t="str">
        <f>IF(C984="CAT_Haut","20%","19%")</f>
        <v>20%</v>
      </c>
      <c r="J984">
        <f t="shared" si="15"/>
        <v>3163.0439999999999</v>
      </c>
    </row>
    <row r="985" spans="1:10" x14ac:dyDescent="0.25">
      <c r="A985" t="s">
        <v>8</v>
      </c>
      <c r="B985" t="s">
        <v>438</v>
      </c>
      <c r="C985" t="s">
        <v>409</v>
      </c>
      <c r="D985" t="s">
        <v>44</v>
      </c>
      <c r="E985" t="s">
        <v>271</v>
      </c>
      <c r="F985" t="str">
        <f>VLOOKUP(E985,'Table correspondance'!H$2:I$401,2)</f>
        <v>Débardeur</v>
      </c>
      <c r="G985" s="14">
        <f>VLOOKUP(E985,'Table correspondance'!H$2:L$401,5)</f>
        <v>43160</v>
      </c>
      <c r="H985" s="12">
        <v>1126.46</v>
      </c>
      <c r="I985" t="str">
        <f>IF(C985="CAT_Haut","20%","19%")</f>
        <v>20%</v>
      </c>
      <c r="J985">
        <f t="shared" si="15"/>
        <v>1351.752</v>
      </c>
    </row>
    <row r="986" spans="1:10" x14ac:dyDescent="0.25">
      <c r="A986" t="s">
        <v>8</v>
      </c>
      <c r="B986" t="s">
        <v>459</v>
      </c>
      <c r="C986" t="s">
        <v>410</v>
      </c>
      <c r="D986" t="s">
        <v>15</v>
      </c>
      <c r="E986" t="s">
        <v>157</v>
      </c>
      <c r="F986" t="str">
        <f>VLOOKUP(E986,'Table correspondance'!H$2:I$401,2)</f>
        <v>Collant</v>
      </c>
      <c r="G986" s="14">
        <f>VLOOKUP(E986,'Table correspondance'!H$2:L$401,5)</f>
        <v>42948</v>
      </c>
      <c r="H986" s="12">
        <v>9781.91</v>
      </c>
      <c r="I986" t="str">
        <f>IF(C986="CAT_Haut","20%","19%")</f>
        <v>19%</v>
      </c>
      <c r="J986">
        <f t="shared" si="15"/>
        <v>11738.291999999999</v>
      </c>
    </row>
    <row r="987" spans="1:10" x14ac:dyDescent="0.25">
      <c r="A987" t="s">
        <v>8</v>
      </c>
      <c r="B987" t="s">
        <v>447</v>
      </c>
      <c r="C987" t="s">
        <v>408</v>
      </c>
      <c r="D987" t="s">
        <v>38</v>
      </c>
      <c r="E987" t="s">
        <v>177</v>
      </c>
      <c r="F987" t="str">
        <f>VLOOKUP(E987,'Table correspondance'!H$2:I$401,2)</f>
        <v>Robe</v>
      </c>
      <c r="G987" s="14">
        <f>VLOOKUP(E987,'Table correspondance'!H$2:L$401,5)</f>
        <v>42856</v>
      </c>
      <c r="H987" s="12">
        <v>8783.83</v>
      </c>
      <c r="I987" t="str">
        <f>IF(C987="CAT_Haut","20%","19%")</f>
        <v>19%</v>
      </c>
      <c r="J987">
        <f t="shared" si="15"/>
        <v>10540.596</v>
      </c>
    </row>
    <row r="988" spans="1:10" x14ac:dyDescent="0.25">
      <c r="A988" t="s">
        <v>8</v>
      </c>
      <c r="B988" t="s">
        <v>422</v>
      </c>
      <c r="C988" t="s">
        <v>409</v>
      </c>
      <c r="D988" t="s">
        <v>15</v>
      </c>
      <c r="E988" t="s">
        <v>308</v>
      </c>
      <c r="F988" t="str">
        <f>VLOOKUP(E988,'Table correspondance'!H$2:I$401,2)</f>
        <v>Débardeur</v>
      </c>
      <c r="G988" s="14">
        <f>VLOOKUP(E988,'Table correspondance'!H$2:L$401,5)</f>
        <v>43252</v>
      </c>
      <c r="H988" s="12">
        <v>1806.24</v>
      </c>
      <c r="I988" t="str">
        <f>IF(C988="CAT_Haut","20%","19%")</f>
        <v>20%</v>
      </c>
      <c r="J988">
        <f t="shared" si="15"/>
        <v>2167.4879999999998</v>
      </c>
    </row>
    <row r="989" spans="1:10" x14ac:dyDescent="0.25">
      <c r="A989" t="s">
        <v>8</v>
      </c>
      <c r="B989" t="s">
        <v>462</v>
      </c>
      <c r="C989" t="s">
        <v>410</v>
      </c>
      <c r="D989" t="s">
        <v>4</v>
      </c>
      <c r="E989" t="s">
        <v>266</v>
      </c>
      <c r="F989" t="str">
        <f>VLOOKUP(E989,'Table correspondance'!H$2:I$401,2)</f>
        <v>Chaussette</v>
      </c>
      <c r="G989" s="14">
        <f>VLOOKUP(E989,'Table correspondance'!H$2:L$401,5)</f>
        <v>42917</v>
      </c>
      <c r="H989" s="12">
        <v>2352.73</v>
      </c>
      <c r="I989" t="str">
        <f>IF(C989="CAT_Haut","20%","19%")</f>
        <v>19%</v>
      </c>
      <c r="J989">
        <f t="shared" si="15"/>
        <v>2823.2759999999998</v>
      </c>
    </row>
    <row r="990" spans="1:10" x14ac:dyDescent="0.25">
      <c r="A990" t="s">
        <v>8</v>
      </c>
      <c r="B990" t="s">
        <v>430</v>
      </c>
      <c r="C990" t="s">
        <v>408</v>
      </c>
      <c r="D990" t="s">
        <v>4</v>
      </c>
      <c r="E990" t="s">
        <v>195</v>
      </c>
      <c r="F990" t="str">
        <f>VLOOKUP(E990,'Table correspondance'!H$2:I$401,2)</f>
        <v>Robe</v>
      </c>
      <c r="G990" s="14">
        <f>VLOOKUP(E990,'Table correspondance'!H$2:L$401,5)</f>
        <v>43070</v>
      </c>
      <c r="H990" s="12">
        <v>8468.43</v>
      </c>
      <c r="I990" t="str">
        <f>IF(C990="CAT_Haut","20%","19%")</f>
        <v>19%</v>
      </c>
      <c r="J990">
        <f t="shared" si="15"/>
        <v>10162.116</v>
      </c>
    </row>
    <row r="991" spans="1:10" x14ac:dyDescent="0.25">
      <c r="A991" t="s">
        <v>8</v>
      </c>
      <c r="B991" t="s">
        <v>435</v>
      </c>
      <c r="C991" t="s">
        <v>409</v>
      </c>
      <c r="D991" t="s">
        <v>17</v>
      </c>
      <c r="E991" t="s">
        <v>24</v>
      </c>
      <c r="F991" t="str">
        <f>VLOOKUP(E991,'Table correspondance'!H$2:I$401,2)</f>
        <v>Chemise</v>
      </c>
      <c r="G991" s="14">
        <f>VLOOKUP(E991,'Table correspondance'!H$2:L$401,5)</f>
        <v>42856</v>
      </c>
      <c r="H991" s="12">
        <v>3653.45</v>
      </c>
      <c r="I991" t="str">
        <f>IF(C991="CAT_Haut","20%","19%")</f>
        <v>20%</v>
      </c>
      <c r="J991">
        <f t="shared" si="15"/>
        <v>4384.1399999999994</v>
      </c>
    </row>
    <row r="992" spans="1:10" x14ac:dyDescent="0.25">
      <c r="A992" t="s">
        <v>8</v>
      </c>
      <c r="B992" t="s">
        <v>443</v>
      </c>
      <c r="C992" t="s">
        <v>410</v>
      </c>
      <c r="D992" t="s">
        <v>9</v>
      </c>
      <c r="E992" t="s">
        <v>288</v>
      </c>
      <c r="F992" t="str">
        <f>VLOOKUP(E992,'Table correspondance'!H$2:I$401,2)</f>
        <v>Pantalon</v>
      </c>
      <c r="G992" s="14">
        <f>VLOOKUP(E992,'Table correspondance'!H$2:L$401,5)</f>
        <v>43132</v>
      </c>
      <c r="H992" s="12">
        <v>1269.8599999999999</v>
      </c>
      <c r="I992" t="str">
        <f>IF(C992="CAT_Haut","20%","19%")</f>
        <v>19%</v>
      </c>
      <c r="J992">
        <f t="shared" si="15"/>
        <v>1523.8319999999999</v>
      </c>
    </row>
    <row r="993" spans="1:10" x14ac:dyDescent="0.25">
      <c r="A993" t="s">
        <v>8</v>
      </c>
      <c r="B993" t="s">
        <v>422</v>
      </c>
      <c r="C993" t="s">
        <v>410</v>
      </c>
      <c r="D993" t="s">
        <v>17</v>
      </c>
      <c r="E993" t="s">
        <v>255</v>
      </c>
      <c r="F993" t="str">
        <f>VLOOKUP(E993,'Table correspondance'!H$2:I$401,2)</f>
        <v>Pantacourt</v>
      </c>
      <c r="G993" s="14">
        <f>VLOOKUP(E993,'Table correspondance'!H$2:L$401,5)</f>
        <v>43252</v>
      </c>
      <c r="H993" s="12">
        <v>3842.25</v>
      </c>
      <c r="I993" t="str">
        <f>IF(C993="CAT_Haut","20%","19%")</f>
        <v>19%</v>
      </c>
      <c r="J993">
        <f t="shared" si="15"/>
        <v>4610.7</v>
      </c>
    </row>
    <row r="994" spans="1:10" x14ac:dyDescent="0.25">
      <c r="A994" t="s">
        <v>8</v>
      </c>
      <c r="B994" t="s">
        <v>441</v>
      </c>
      <c r="C994" t="s">
        <v>409</v>
      </c>
      <c r="D994" t="s">
        <v>9</v>
      </c>
      <c r="E994" t="s">
        <v>39</v>
      </c>
      <c r="F994" t="str">
        <f>VLOOKUP(E994,'Table correspondance'!H$2:I$401,2)</f>
        <v>Débardeur</v>
      </c>
      <c r="G994" s="14">
        <f>VLOOKUP(E994,'Table correspondance'!H$2:L$401,5)</f>
        <v>43405</v>
      </c>
      <c r="H994" s="12">
        <v>9634.7900000000009</v>
      </c>
      <c r="I994" t="str">
        <f>IF(C994="CAT_Haut","20%","19%")</f>
        <v>20%</v>
      </c>
      <c r="J994">
        <f t="shared" si="15"/>
        <v>11561.748000000001</v>
      </c>
    </row>
    <row r="995" spans="1:10" x14ac:dyDescent="0.25">
      <c r="A995" t="s">
        <v>8</v>
      </c>
      <c r="B995" t="s">
        <v>455</v>
      </c>
      <c r="C995" t="s">
        <v>408</v>
      </c>
      <c r="D995" t="s">
        <v>38</v>
      </c>
      <c r="E995" t="s">
        <v>401</v>
      </c>
      <c r="F995" t="str">
        <f>VLOOKUP(E995,'Table correspondance'!H$2:I$401,2)</f>
        <v>Pyjama</v>
      </c>
      <c r="G995" s="14">
        <f>VLOOKUP(E995,'Table correspondance'!H$2:L$401,5)</f>
        <v>42979</v>
      </c>
      <c r="H995" s="12">
        <v>4204.25</v>
      </c>
      <c r="I995" t="str">
        <f>IF(C995="CAT_Haut","20%","19%")</f>
        <v>19%</v>
      </c>
      <c r="J995">
        <f t="shared" si="15"/>
        <v>5045.0999999999995</v>
      </c>
    </row>
    <row r="996" spans="1:10" x14ac:dyDescent="0.25">
      <c r="A996" t="s">
        <v>8</v>
      </c>
      <c r="B996" t="s">
        <v>455</v>
      </c>
      <c r="C996" t="s">
        <v>410</v>
      </c>
      <c r="D996" t="s">
        <v>73</v>
      </c>
      <c r="E996" t="s">
        <v>322</v>
      </c>
      <c r="F996" t="str">
        <f>VLOOKUP(E996,'Table correspondance'!H$2:I$401,2)</f>
        <v>Pantacourt</v>
      </c>
      <c r="G996" s="14">
        <f>VLOOKUP(E996,'Table correspondance'!H$2:L$401,5)</f>
        <v>43040</v>
      </c>
      <c r="H996" s="12">
        <v>8668.3799999999992</v>
      </c>
      <c r="I996" t="str">
        <f>IF(C996="CAT_Haut","20%","19%")</f>
        <v>19%</v>
      </c>
      <c r="J996">
        <f t="shared" si="15"/>
        <v>10402.055999999999</v>
      </c>
    </row>
    <row r="997" spans="1:10" x14ac:dyDescent="0.25">
      <c r="A997" t="s">
        <v>8</v>
      </c>
      <c r="B997" t="s">
        <v>451</v>
      </c>
      <c r="C997" t="s">
        <v>409</v>
      </c>
      <c r="D997" t="s">
        <v>63</v>
      </c>
      <c r="E997" t="s">
        <v>341</v>
      </c>
      <c r="F997" t="str">
        <f>VLOOKUP(E997,'Table correspondance'!H$2:I$401,2)</f>
        <v>Sweatshirt</v>
      </c>
      <c r="G997" s="14">
        <f>VLOOKUP(E997,'Table correspondance'!H$2:L$401,5)</f>
        <v>42736</v>
      </c>
      <c r="H997" s="12">
        <v>6008.1</v>
      </c>
      <c r="I997" t="str">
        <f>IF(C997="CAT_Haut","20%","19%")</f>
        <v>20%</v>
      </c>
      <c r="J997">
        <f t="shared" si="15"/>
        <v>7209.72</v>
      </c>
    </row>
    <row r="998" spans="1:10" x14ac:dyDescent="0.25">
      <c r="A998" t="s">
        <v>8</v>
      </c>
      <c r="B998" t="s">
        <v>459</v>
      </c>
      <c r="C998" t="s">
        <v>409</v>
      </c>
      <c r="D998" t="s">
        <v>40</v>
      </c>
      <c r="E998" t="s">
        <v>37</v>
      </c>
      <c r="F998" t="str">
        <f>VLOOKUP(E998,'Table correspondance'!H$2:I$401,2)</f>
        <v>T-shirt</v>
      </c>
      <c r="G998" s="14">
        <f>VLOOKUP(E998,'Table correspondance'!H$2:L$401,5)</f>
        <v>43405</v>
      </c>
      <c r="H998" s="12">
        <v>7613.89</v>
      </c>
      <c r="I998" t="str">
        <f>IF(C998="CAT_Haut","20%","19%")</f>
        <v>20%</v>
      </c>
      <c r="J998">
        <f t="shared" si="15"/>
        <v>9136.6679999999997</v>
      </c>
    </row>
    <row r="999" spans="1:10" x14ac:dyDescent="0.25">
      <c r="A999" t="s">
        <v>8</v>
      </c>
      <c r="B999" t="s">
        <v>459</v>
      </c>
      <c r="C999" t="s">
        <v>410</v>
      </c>
      <c r="D999" t="s">
        <v>40</v>
      </c>
      <c r="E999" t="s">
        <v>347</v>
      </c>
      <c r="F999" t="str">
        <f>VLOOKUP(E999,'Table correspondance'!H$2:I$401,2)</f>
        <v>Pantacourt</v>
      </c>
      <c r="G999" s="14">
        <f>VLOOKUP(E999,'Table correspondance'!H$2:L$401,5)</f>
        <v>43040</v>
      </c>
      <c r="H999" s="12">
        <v>1238.75</v>
      </c>
      <c r="I999" t="str">
        <f>IF(C999="CAT_Haut","20%","19%")</f>
        <v>19%</v>
      </c>
      <c r="J999">
        <f t="shared" si="15"/>
        <v>1486.5</v>
      </c>
    </row>
    <row r="1000" spans="1:10" x14ac:dyDescent="0.25">
      <c r="A1000" t="s">
        <v>8</v>
      </c>
      <c r="B1000" t="s">
        <v>462</v>
      </c>
      <c r="C1000" t="s">
        <v>409</v>
      </c>
      <c r="D1000" t="s">
        <v>27</v>
      </c>
      <c r="E1000" t="s">
        <v>103</v>
      </c>
      <c r="F1000" t="str">
        <f>VLOOKUP(E1000,'Table correspondance'!H$2:I$401,2)</f>
        <v>Sweatshirt</v>
      </c>
      <c r="G1000" s="14">
        <f>VLOOKUP(E1000,'Table correspondance'!H$2:L$401,5)</f>
        <v>43009</v>
      </c>
      <c r="H1000" s="12">
        <v>6147.32</v>
      </c>
      <c r="I1000" t="str">
        <f>IF(C1000="CAT_Haut","20%","19%")</f>
        <v>20%</v>
      </c>
      <c r="J1000">
        <f t="shared" si="15"/>
        <v>7376.7839999999997</v>
      </c>
    </row>
    <row r="1001" spans="1:10" x14ac:dyDescent="0.25">
      <c r="A1001" t="s">
        <v>8</v>
      </c>
      <c r="B1001" t="s">
        <v>435</v>
      </c>
      <c r="C1001" t="s">
        <v>410</v>
      </c>
      <c r="D1001" t="s">
        <v>75</v>
      </c>
      <c r="E1001" t="s">
        <v>141</v>
      </c>
      <c r="F1001" t="str">
        <f>VLOOKUP(E1001,'Table correspondance'!H$2:I$401,2)</f>
        <v>Pantacourt</v>
      </c>
      <c r="G1001" s="14">
        <f>VLOOKUP(E1001,'Table correspondance'!H$2:L$401,5)</f>
        <v>43252</v>
      </c>
      <c r="H1001" s="12">
        <v>3075.49</v>
      </c>
      <c r="I1001" t="str">
        <f>IF(C1001="CAT_Haut","20%","19%")</f>
        <v>19%</v>
      </c>
      <c r="J1001">
        <f t="shared" si="15"/>
        <v>3690.5879999999997</v>
      </c>
    </row>
    <row r="1002" spans="1:10" x14ac:dyDescent="0.25">
      <c r="A1002" t="s">
        <v>8</v>
      </c>
      <c r="B1002" t="s">
        <v>435</v>
      </c>
      <c r="C1002" t="s">
        <v>410</v>
      </c>
      <c r="D1002" t="s">
        <v>20</v>
      </c>
      <c r="E1002" t="s">
        <v>338</v>
      </c>
      <c r="F1002" t="str">
        <f>VLOOKUP(E1002,'Table correspondance'!H$2:I$401,2)</f>
        <v>Chaussette</v>
      </c>
      <c r="G1002" s="14">
        <f>VLOOKUP(E1002,'Table correspondance'!H$2:L$401,5)</f>
        <v>42856</v>
      </c>
      <c r="H1002" s="12">
        <v>5913.53</v>
      </c>
      <c r="I1002" t="str">
        <f>IF(C1002="CAT_Haut","20%","19%")</f>
        <v>19%</v>
      </c>
      <c r="J1002">
        <f t="shared" si="15"/>
        <v>7096.2359999999999</v>
      </c>
    </row>
    <row r="1003" spans="1:10" x14ac:dyDescent="0.25">
      <c r="A1003" t="s">
        <v>8</v>
      </c>
      <c r="B1003" t="s">
        <v>438</v>
      </c>
      <c r="C1003" t="s">
        <v>410</v>
      </c>
      <c r="D1003" t="s">
        <v>42</v>
      </c>
      <c r="E1003" t="s">
        <v>167</v>
      </c>
      <c r="F1003" t="str">
        <f>VLOOKUP(E1003,'Table correspondance'!H$2:I$401,2)</f>
        <v>Culotte</v>
      </c>
      <c r="G1003" s="14">
        <f>VLOOKUP(E1003,'Table correspondance'!H$2:L$401,5)</f>
        <v>43344</v>
      </c>
      <c r="H1003" s="12">
        <v>3579.19</v>
      </c>
      <c r="I1003" t="str">
        <f>IF(C1003="CAT_Haut","20%","19%")</f>
        <v>19%</v>
      </c>
      <c r="J1003">
        <f t="shared" si="15"/>
        <v>4295.0280000000002</v>
      </c>
    </row>
    <row r="1004" spans="1:10" x14ac:dyDescent="0.25">
      <c r="A1004" t="s">
        <v>8</v>
      </c>
      <c r="B1004" t="s">
        <v>447</v>
      </c>
      <c r="C1004" t="s">
        <v>408</v>
      </c>
      <c r="D1004" t="s">
        <v>9</v>
      </c>
      <c r="E1004" t="s">
        <v>5</v>
      </c>
      <c r="F1004" t="str">
        <f>VLOOKUP(E1004,'Table correspondance'!H$2:I$401,2)</f>
        <v>Robe</v>
      </c>
      <c r="G1004" s="14">
        <f>VLOOKUP(E1004,'Table correspondance'!H$2:L$401,5)</f>
        <v>43221</v>
      </c>
      <c r="H1004" s="12">
        <v>5470.72</v>
      </c>
      <c r="I1004" t="str">
        <f>IF(C1004="CAT_Haut","20%","19%")</f>
        <v>19%</v>
      </c>
      <c r="J1004">
        <f t="shared" si="15"/>
        <v>6564.8640000000005</v>
      </c>
    </row>
    <row r="1005" spans="1:10" x14ac:dyDescent="0.25">
      <c r="A1005" t="s">
        <v>8</v>
      </c>
      <c r="B1005" t="s">
        <v>451</v>
      </c>
      <c r="C1005" t="s">
        <v>409</v>
      </c>
      <c r="D1005" t="s">
        <v>20</v>
      </c>
      <c r="E1005" t="s">
        <v>103</v>
      </c>
      <c r="F1005" t="str">
        <f>VLOOKUP(E1005,'Table correspondance'!H$2:I$401,2)</f>
        <v>Sweatshirt</v>
      </c>
      <c r="G1005" s="14">
        <f>VLOOKUP(E1005,'Table correspondance'!H$2:L$401,5)</f>
        <v>43009</v>
      </c>
      <c r="H1005" s="12">
        <v>9377.32</v>
      </c>
      <c r="I1005" t="str">
        <f>IF(C1005="CAT_Haut","20%","19%")</f>
        <v>20%</v>
      </c>
      <c r="J1005">
        <f t="shared" si="15"/>
        <v>11252.784</v>
      </c>
    </row>
    <row r="1006" spans="1:10" x14ac:dyDescent="0.25">
      <c r="A1006" t="s">
        <v>8</v>
      </c>
      <c r="B1006" t="s">
        <v>447</v>
      </c>
      <c r="C1006" t="s">
        <v>409</v>
      </c>
      <c r="D1006" t="s">
        <v>44</v>
      </c>
      <c r="E1006" t="s">
        <v>235</v>
      </c>
      <c r="F1006" t="str">
        <f>VLOOKUP(E1006,'Table correspondance'!H$2:I$401,2)</f>
        <v>Chemisier</v>
      </c>
      <c r="G1006" s="14">
        <f>VLOOKUP(E1006,'Table correspondance'!H$2:L$401,5)</f>
        <v>42917</v>
      </c>
      <c r="H1006" s="12">
        <v>5969.42</v>
      </c>
      <c r="I1006" t="str">
        <f>IF(C1006="CAT_Haut","20%","19%")</f>
        <v>20%</v>
      </c>
      <c r="J1006">
        <f t="shared" si="15"/>
        <v>7163.3040000000001</v>
      </c>
    </row>
    <row r="1007" spans="1:10" x14ac:dyDescent="0.25">
      <c r="A1007" t="s">
        <v>8</v>
      </c>
      <c r="B1007" t="s">
        <v>459</v>
      </c>
      <c r="C1007" t="s">
        <v>408</v>
      </c>
      <c r="D1007" t="s">
        <v>6</v>
      </c>
      <c r="E1007" t="s">
        <v>202</v>
      </c>
      <c r="F1007" t="str">
        <f>VLOOKUP(E1007,'Table correspondance'!H$2:I$401,2)</f>
        <v>Pyjama</v>
      </c>
      <c r="G1007" s="14">
        <f>VLOOKUP(E1007,'Table correspondance'!H$2:L$401,5)</f>
        <v>43405</v>
      </c>
      <c r="H1007" s="12">
        <v>1214.3800000000001</v>
      </c>
      <c r="I1007" t="str">
        <f>IF(C1007="CAT_Haut","20%","19%")</f>
        <v>19%</v>
      </c>
      <c r="J1007">
        <f t="shared" si="15"/>
        <v>1457.2560000000001</v>
      </c>
    </row>
    <row r="1008" spans="1:10" x14ac:dyDescent="0.25">
      <c r="A1008" t="s">
        <v>8</v>
      </c>
      <c r="B1008" t="s">
        <v>438</v>
      </c>
      <c r="C1008" t="s">
        <v>408</v>
      </c>
      <c r="D1008" t="s">
        <v>65</v>
      </c>
      <c r="E1008" t="s">
        <v>307</v>
      </c>
      <c r="F1008" t="str">
        <f>VLOOKUP(E1008,'Table correspondance'!H$2:I$401,2)</f>
        <v>Robe</v>
      </c>
      <c r="G1008" s="14">
        <f>VLOOKUP(E1008,'Table correspondance'!H$2:L$401,5)</f>
        <v>43070</v>
      </c>
      <c r="H1008" s="12">
        <v>8916.92</v>
      </c>
      <c r="I1008" t="str">
        <f>IF(C1008="CAT_Haut","20%","19%")</f>
        <v>19%</v>
      </c>
      <c r="J1008">
        <f t="shared" si="15"/>
        <v>10700.304</v>
      </c>
    </row>
    <row r="1009" spans="1:10" x14ac:dyDescent="0.25">
      <c r="A1009" t="s">
        <v>8</v>
      </c>
      <c r="B1009" t="s">
        <v>459</v>
      </c>
      <c r="C1009" t="s">
        <v>410</v>
      </c>
      <c r="D1009" t="s">
        <v>27</v>
      </c>
      <c r="E1009" t="s">
        <v>67</v>
      </c>
      <c r="F1009" t="str">
        <f>VLOOKUP(E1009,'Table correspondance'!H$2:I$401,2)</f>
        <v>Culotte</v>
      </c>
      <c r="G1009" s="14">
        <f>VLOOKUP(E1009,'Table correspondance'!H$2:L$401,5)</f>
        <v>43374</v>
      </c>
      <c r="H1009">
        <v>184.56</v>
      </c>
      <c r="I1009" t="str">
        <f>IF(C1009="CAT_Haut","20%","19%")</f>
        <v>19%</v>
      </c>
      <c r="J1009">
        <f t="shared" si="15"/>
        <v>221.47200000000001</v>
      </c>
    </row>
    <row r="1010" spans="1:10" x14ac:dyDescent="0.25">
      <c r="A1010" t="s">
        <v>8</v>
      </c>
      <c r="B1010" t="s">
        <v>438</v>
      </c>
      <c r="C1010" t="s">
        <v>409</v>
      </c>
      <c r="D1010" t="s">
        <v>52</v>
      </c>
      <c r="E1010" t="s">
        <v>47</v>
      </c>
      <c r="F1010" t="str">
        <f>VLOOKUP(E1010,'Table correspondance'!H$2:I$401,2)</f>
        <v>Sweatshirt</v>
      </c>
      <c r="G1010" s="14">
        <f>VLOOKUP(E1010,'Table correspondance'!H$2:L$401,5)</f>
        <v>43344</v>
      </c>
      <c r="H1010" s="12">
        <v>2000.81</v>
      </c>
      <c r="I1010" t="str">
        <f>IF(C1010="CAT_Haut","20%","19%")</f>
        <v>20%</v>
      </c>
      <c r="J1010">
        <f t="shared" si="15"/>
        <v>2400.9719999999998</v>
      </c>
    </row>
    <row r="1011" spans="1:10" x14ac:dyDescent="0.25">
      <c r="A1011" t="s">
        <v>8</v>
      </c>
      <c r="B1011" t="s">
        <v>422</v>
      </c>
      <c r="C1011" t="s">
        <v>408</v>
      </c>
      <c r="D1011" t="s">
        <v>63</v>
      </c>
      <c r="E1011" t="s">
        <v>185</v>
      </c>
      <c r="F1011" t="str">
        <f>VLOOKUP(E1011,'Table correspondance'!H$2:I$401,2)</f>
        <v>Robe</v>
      </c>
      <c r="G1011" s="14">
        <f>VLOOKUP(E1011,'Table correspondance'!H$2:L$401,5)</f>
        <v>42767</v>
      </c>
      <c r="H1011" s="12">
        <v>1539.65</v>
      </c>
      <c r="I1011" t="str">
        <f>IF(C1011="CAT_Haut","20%","19%")</f>
        <v>19%</v>
      </c>
      <c r="J1011">
        <f t="shared" si="15"/>
        <v>1847.58</v>
      </c>
    </row>
    <row r="1012" spans="1:10" x14ac:dyDescent="0.25">
      <c r="A1012" t="s">
        <v>8</v>
      </c>
      <c r="B1012" t="s">
        <v>447</v>
      </c>
      <c r="C1012" t="s">
        <v>410</v>
      </c>
      <c r="D1012" t="s">
        <v>25</v>
      </c>
      <c r="E1012" t="s">
        <v>353</v>
      </c>
      <c r="F1012" t="str">
        <f>VLOOKUP(E1012,'Table correspondance'!H$2:I$401,2)</f>
        <v>Culotte</v>
      </c>
      <c r="G1012" s="14">
        <f>VLOOKUP(E1012,'Table correspondance'!H$2:L$401,5)</f>
        <v>43221</v>
      </c>
      <c r="H1012" s="12">
        <v>9406.4500000000007</v>
      </c>
      <c r="I1012" t="str">
        <f>IF(C1012="CAT_Haut","20%","19%")</f>
        <v>19%</v>
      </c>
      <c r="J1012">
        <f t="shared" si="15"/>
        <v>11287.74</v>
      </c>
    </row>
    <row r="1013" spans="1:10" x14ac:dyDescent="0.25">
      <c r="A1013" t="s">
        <v>8</v>
      </c>
      <c r="B1013" t="s">
        <v>447</v>
      </c>
      <c r="C1013" t="s">
        <v>409</v>
      </c>
      <c r="D1013" t="s">
        <v>23</v>
      </c>
      <c r="E1013" t="s">
        <v>308</v>
      </c>
      <c r="F1013" t="str">
        <f>VLOOKUP(E1013,'Table correspondance'!H$2:I$401,2)</f>
        <v>Débardeur</v>
      </c>
      <c r="G1013" s="14">
        <f>VLOOKUP(E1013,'Table correspondance'!H$2:L$401,5)</f>
        <v>43252</v>
      </c>
      <c r="H1013" s="12">
        <v>3890.83</v>
      </c>
      <c r="I1013" t="str">
        <f>IF(C1013="CAT_Haut","20%","19%")</f>
        <v>20%</v>
      </c>
      <c r="J1013">
        <f t="shared" si="15"/>
        <v>4668.9960000000001</v>
      </c>
    </row>
    <row r="1014" spans="1:10" x14ac:dyDescent="0.25">
      <c r="A1014" t="s">
        <v>8</v>
      </c>
      <c r="B1014" t="s">
        <v>455</v>
      </c>
      <c r="C1014" t="s">
        <v>409</v>
      </c>
      <c r="D1014" t="s">
        <v>42</v>
      </c>
      <c r="E1014" t="s">
        <v>143</v>
      </c>
      <c r="F1014" t="str">
        <f>VLOOKUP(E1014,'Table correspondance'!H$2:I$401,2)</f>
        <v>Chemise</v>
      </c>
      <c r="G1014" s="14">
        <f>VLOOKUP(E1014,'Table correspondance'!H$2:L$401,5)</f>
        <v>43101</v>
      </c>
      <c r="H1014" s="12">
        <v>1356.52</v>
      </c>
      <c r="I1014" t="str">
        <f>IF(C1014="CAT_Haut","20%","19%")</f>
        <v>20%</v>
      </c>
      <c r="J1014">
        <f t="shared" si="15"/>
        <v>1627.8239999999998</v>
      </c>
    </row>
    <row r="1015" spans="1:10" x14ac:dyDescent="0.25">
      <c r="A1015" t="s">
        <v>8</v>
      </c>
      <c r="B1015" t="s">
        <v>422</v>
      </c>
      <c r="C1015" t="s">
        <v>410</v>
      </c>
      <c r="D1015" t="s">
        <v>42</v>
      </c>
      <c r="E1015" t="s">
        <v>71</v>
      </c>
      <c r="F1015" t="str">
        <f>VLOOKUP(E1015,'Table correspondance'!H$2:I$401,2)</f>
        <v>Pantalon</v>
      </c>
      <c r="G1015" s="14">
        <f>VLOOKUP(E1015,'Table correspondance'!H$2:L$401,5)</f>
        <v>42736</v>
      </c>
      <c r="H1015" s="12">
        <v>3510.71</v>
      </c>
      <c r="I1015" t="str">
        <f>IF(C1015="CAT_Haut","20%","19%")</f>
        <v>19%</v>
      </c>
      <c r="J1015">
        <f t="shared" si="15"/>
        <v>4212.8519999999999</v>
      </c>
    </row>
    <row r="1016" spans="1:10" x14ac:dyDescent="0.25">
      <c r="A1016" t="s">
        <v>8</v>
      </c>
      <c r="B1016" t="s">
        <v>422</v>
      </c>
      <c r="C1016" t="s">
        <v>410</v>
      </c>
      <c r="D1016" t="s">
        <v>11</v>
      </c>
      <c r="E1016" t="s">
        <v>135</v>
      </c>
      <c r="F1016" t="str">
        <f>VLOOKUP(E1016,'Table correspondance'!H$2:I$401,2)</f>
        <v>Chaussette</v>
      </c>
      <c r="G1016" s="14">
        <f>VLOOKUP(E1016,'Table correspondance'!H$2:L$401,5)</f>
        <v>42826</v>
      </c>
      <c r="H1016">
        <v>639.67999999999995</v>
      </c>
      <c r="I1016" t="str">
        <f>IF(C1016="CAT_Haut","20%","19%")</f>
        <v>19%</v>
      </c>
      <c r="J1016">
        <f t="shared" si="15"/>
        <v>767.61599999999987</v>
      </c>
    </row>
    <row r="1017" spans="1:10" x14ac:dyDescent="0.25">
      <c r="A1017" t="s">
        <v>8</v>
      </c>
      <c r="B1017" t="s">
        <v>443</v>
      </c>
      <c r="C1017" t="s">
        <v>409</v>
      </c>
      <c r="D1017" t="s">
        <v>65</v>
      </c>
      <c r="E1017" t="s">
        <v>264</v>
      </c>
      <c r="F1017" t="str">
        <f>VLOOKUP(E1017,'Table correspondance'!H$2:I$401,2)</f>
        <v>T-shirt</v>
      </c>
      <c r="G1017" s="14">
        <f>VLOOKUP(E1017,'Table correspondance'!H$2:L$401,5)</f>
        <v>43252</v>
      </c>
      <c r="H1017" s="12">
        <v>4505.9799999999996</v>
      </c>
      <c r="I1017" t="str">
        <f>IF(C1017="CAT_Haut","20%","19%")</f>
        <v>20%</v>
      </c>
      <c r="J1017">
        <f t="shared" si="15"/>
        <v>5407.1759999999995</v>
      </c>
    </row>
    <row r="1018" spans="1:10" x14ac:dyDescent="0.25">
      <c r="A1018" t="s">
        <v>8</v>
      </c>
      <c r="B1018" t="s">
        <v>462</v>
      </c>
      <c r="C1018" t="s">
        <v>409</v>
      </c>
      <c r="D1018" t="s">
        <v>52</v>
      </c>
      <c r="E1018" t="s">
        <v>341</v>
      </c>
      <c r="F1018" t="str">
        <f>VLOOKUP(E1018,'Table correspondance'!H$2:I$401,2)</f>
        <v>Sweatshirt</v>
      </c>
      <c r="G1018" s="14">
        <f>VLOOKUP(E1018,'Table correspondance'!H$2:L$401,5)</f>
        <v>42736</v>
      </c>
      <c r="H1018" s="12">
        <v>1005.98</v>
      </c>
      <c r="I1018" t="str">
        <f>IF(C1018="CAT_Haut","20%","19%")</f>
        <v>20%</v>
      </c>
      <c r="J1018">
        <f t="shared" si="15"/>
        <v>1207.1759999999999</v>
      </c>
    </row>
    <row r="1019" spans="1:10" x14ac:dyDescent="0.25">
      <c r="A1019" t="s">
        <v>8</v>
      </c>
      <c r="B1019" t="s">
        <v>435</v>
      </c>
      <c r="C1019" t="s">
        <v>409</v>
      </c>
      <c r="D1019" t="s">
        <v>9</v>
      </c>
      <c r="E1019" t="s">
        <v>53</v>
      </c>
      <c r="F1019" t="str">
        <f>VLOOKUP(E1019,'Table correspondance'!H$2:I$401,2)</f>
        <v>Chemise</v>
      </c>
      <c r="G1019" s="14">
        <f>VLOOKUP(E1019,'Table correspondance'!H$2:L$401,5)</f>
        <v>43070</v>
      </c>
      <c r="H1019" s="12">
        <v>6901.85</v>
      </c>
      <c r="I1019" t="str">
        <f>IF(C1019="CAT_Haut","20%","19%")</f>
        <v>20%</v>
      </c>
      <c r="J1019">
        <f t="shared" si="15"/>
        <v>8282.2199999999993</v>
      </c>
    </row>
    <row r="1020" spans="1:10" x14ac:dyDescent="0.25">
      <c r="A1020" t="s">
        <v>8</v>
      </c>
      <c r="B1020" t="s">
        <v>435</v>
      </c>
      <c r="C1020" t="s">
        <v>409</v>
      </c>
      <c r="D1020" t="s">
        <v>9</v>
      </c>
      <c r="E1020" t="s">
        <v>285</v>
      </c>
      <c r="F1020" t="str">
        <f>VLOOKUP(E1020,'Table correspondance'!H$2:I$401,2)</f>
        <v>Débardeur</v>
      </c>
      <c r="G1020" s="14">
        <f>VLOOKUP(E1020,'Table correspondance'!H$2:L$401,5)</f>
        <v>42767</v>
      </c>
      <c r="H1020">
        <v>397.69</v>
      </c>
      <c r="I1020" t="str">
        <f>IF(C1020="CAT_Haut","20%","19%")</f>
        <v>20%</v>
      </c>
      <c r="J1020">
        <f t="shared" si="15"/>
        <v>477.22799999999995</v>
      </c>
    </row>
    <row r="1021" spans="1:10" x14ac:dyDescent="0.25">
      <c r="A1021" t="s">
        <v>8</v>
      </c>
      <c r="B1021" t="s">
        <v>455</v>
      </c>
      <c r="C1021" t="s">
        <v>409</v>
      </c>
      <c r="D1021" t="s">
        <v>20</v>
      </c>
      <c r="E1021" t="s">
        <v>215</v>
      </c>
      <c r="F1021" t="str">
        <f>VLOOKUP(E1021,'Table correspondance'!H$2:I$401,2)</f>
        <v>Sweatshirt</v>
      </c>
      <c r="G1021" s="14">
        <f>VLOOKUP(E1021,'Table correspondance'!H$2:L$401,5)</f>
        <v>43374</v>
      </c>
      <c r="H1021" s="12">
        <v>7945.58</v>
      </c>
      <c r="I1021" t="str">
        <f>IF(C1021="CAT_Haut","20%","19%")</f>
        <v>20%</v>
      </c>
      <c r="J1021">
        <f t="shared" si="15"/>
        <v>9534.6959999999999</v>
      </c>
    </row>
    <row r="1022" spans="1:10" x14ac:dyDescent="0.25">
      <c r="A1022" t="s">
        <v>8</v>
      </c>
      <c r="B1022" t="s">
        <v>441</v>
      </c>
      <c r="C1022" t="s">
        <v>408</v>
      </c>
      <c r="D1022" t="s">
        <v>73</v>
      </c>
      <c r="E1022" t="s">
        <v>365</v>
      </c>
      <c r="F1022" t="str">
        <f>VLOOKUP(E1022,'Table correspondance'!H$2:I$401,2)</f>
        <v>Pyjama</v>
      </c>
      <c r="G1022" s="14">
        <f>VLOOKUP(E1022,'Table correspondance'!H$2:L$401,5)</f>
        <v>43040</v>
      </c>
      <c r="H1022" s="12">
        <v>6539.7</v>
      </c>
      <c r="I1022" t="str">
        <f>IF(C1022="CAT_Haut","20%","19%")</f>
        <v>19%</v>
      </c>
      <c r="J1022">
        <f t="shared" si="15"/>
        <v>7847.6399999999994</v>
      </c>
    </row>
    <row r="1023" spans="1:10" x14ac:dyDescent="0.25">
      <c r="A1023" t="s">
        <v>8</v>
      </c>
      <c r="B1023" t="s">
        <v>435</v>
      </c>
      <c r="C1023" t="s">
        <v>410</v>
      </c>
      <c r="D1023" t="s">
        <v>25</v>
      </c>
      <c r="E1023" t="s">
        <v>395</v>
      </c>
      <c r="F1023" t="str">
        <f>VLOOKUP(E1023,'Table correspondance'!H$2:I$401,2)</f>
        <v>Collant</v>
      </c>
      <c r="G1023" s="14">
        <f>VLOOKUP(E1023,'Table correspondance'!H$2:L$401,5)</f>
        <v>43313</v>
      </c>
      <c r="H1023" s="12">
        <v>7052.87</v>
      </c>
      <c r="I1023" t="str">
        <f>IF(C1023="CAT_Haut","20%","19%")</f>
        <v>19%</v>
      </c>
      <c r="J1023">
        <f t="shared" si="15"/>
        <v>8463.4439999999995</v>
      </c>
    </row>
    <row r="1024" spans="1:10" x14ac:dyDescent="0.25">
      <c r="A1024" t="s">
        <v>8</v>
      </c>
      <c r="B1024" t="s">
        <v>435</v>
      </c>
      <c r="C1024" t="s">
        <v>410</v>
      </c>
      <c r="D1024" t="s">
        <v>15</v>
      </c>
      <c r="E1024" t="s">
        <v>176</v>
      </c>
      <c r="F1024" t="str">
        <f>VLOOKUP(E1024,'Table correspondance'!H$2:I$401,2)</f>
        <v>Culotte</v>
      </c>
      <c r="G1024" s="14">
        <f>VLOOKUP(E1024,'Table correspondance'!H$2:L$401,5)</f>
        <v>43282</v>
      </c>
      <c r="H1024" s="12">
        <v>6739.17</v>
      </c>
      <c r="I1024" t="str">
        <f>IF(C1024="CAT_Haut","20%","19%")</f>
        <v>19%</v>
      </c>
      <c r="J1024">
        <f t="shared" si="15"/>
        <v>8087.0039999999999</v>
      </c>
    </row>
    <row r="1025" spans="1:10" x14ac:dyDescent="0.25">
      <c r="A1025" t="s">
        <v>8</v>
      </c>
      <c r="B1025" t="s">
        <v>438</v>
      </c>
      <c r="C1025" t="s">
        <v>409</v>
      </c>
      <c r="D1025" t="s">
        <v>4</v>
      </c>
      <c r="E1025" t="s">
        <v>206</v>
      </c>
      <c r="F1025" t="str">
        <f>VLOOKUP(E1025,'Table correspondance'!H$2:I$401,2)</f>
        <v>Sweatshirt</v>
      </c>
      <c r="G1025" s="14">
        <f>VLOOKUP(E1025,'Table correspondance'!H$2:L$401,5)</f>
        <v>42736</v>
      </c>
      <c r="H1025" s="12">
        <v>2889.62</v>
      </c>
      <c r="I1025" t="str">
        <f>IF(C1025="CAT_Haut","20%","19%")</f>
        <v>20%</v>
      </c>
      <c r="J1025">
        <f t="shared" si="15"/>
        <v>3467.5439999999999</v>
      </c>
    </row>
    <row r="1026" spans="1:10" x14ac:dyDescent="0.25">
      <c r="A1026" t="s">
        <v>8</v>
      </c>
      <c r="B1026" t="s">
        <v>455</v>
      </c>
      <c r="C1026" t="s">
        <v>409</v>
      </c>
      <c r="D1026" t="s">
        <v>20</v>
      </c>
      <c r="E1026" t="s">
        <v>265</v>
      </c>
      <c r="F1026" t="str">
        <f>VLOOKUP(E1026,'Table correspondance'!H$2:I$401,2)</f>
        <v>Soutien gorge</v>
      </c>
      <c r="G1026" s="14">
        <f>VLOOKUP(E1026,'Table correspondance'!H$2:L$401,5)</f>
        <v>42917</v>
      </c>
      <c r="H1026" s="12">
        <v>2888.97</v>
      </c>
      <c r="I1026" t="str">
        <f>IF(C1026="CAT_Haut","20%","19%")</f>
        <v>20%</v>
      </c>
      <c r="J1026">
        <f t="shared" si="15"/>
        <v>3466.7639999999997</v>
      </c>
    </row>
    <row r="1027" spans="1:10" x14ac:dyDescent="0.25">
      <c r="A1027" t="s">
        <v>8</v>
      </c>
      <c r="B1027" t="s">
        <v>451</v>
      </c>
      <c r="C1027" t="s">
        <v>408</v>
      </c>
      <c r="D1027" t="s">
        <v>9</v>
      </c>
      <c r="E1027" t="s">
        <v>257</v>
      </c>
      <c r="F1027" t="str">
        <f>VLOOKUP(E1027,'Table correspondance'!H$2:I$401,2)</f>
        <v>Robe</v>
      </c>
      <c r="G1027" s="14">
        <f>VLOOKUP(E1027,'Table correspondance'!H$2:L$401,5)</f>
        <v>43191</v>
      </c>
      <c r="H1027" s="12">
        <v>7170.72</v>
      </c>
      <c r="I1027" t="str">
        <f>IF(C1027="CAT_Haut","20%","19%")</f>
        <v>19%</v>
      </c>
      <c r="J1027">
        <f t="shared" ref="J1027:J1090" si="16">H1027*(1+20%)</f>
        <v>8604.8639999999996</v>
      </c>
    </row>
    <row r="1028" spans="1:10" x14ac:dyDescent="0.25">
      <c r="A1028" t="s">
        <v>8</v>
      </c>
      <c r="B1028" t="s">
        <v>435</v>
      </c>
      <c r="C1028" t="s">
        <v>409</v>
      </c>
      <c r="D1028" t="s">
        <v>25</v>
      </c>
      <c r="E1028" t="s">
        <v>81</v>
      </c>
      <c r="F1028" t="str">
        <f>VLOOKUP(E1028,'Table correspondance'!H$2:I$401,2)</f>
        <v>Sweatshirt</v>
      </c>
      <c r="G1028" s="14">
        <f>VLOOKUP(E1028,'Table correspondance'!H$2:L$401,5)</f>
        <v>42887</v>
      </c>
      <c r="H1028" s="12">
        <v>1263.22</v>
      </c>
      <c r="I1028" t="str">
        <f>IF(C1028="CAT_Haut","20%","19%")</f>
        <v>20%</v>
      </c>
      <c r="J1028">
        <f t="shared" si="16"/>
        <v>1515.864</v>
      </c>
    </row>
    <row r="1029" spans="1:10" x14ac:dyDescent="0.25">
      <c r="A1029" t="s">
        <v>8</v>
      </c>
      <c r="B1029" t="s">
        <v>455</v>
      </c>
      <c r="C1029" t="s">
        <v>410</v>
      </c>
      <c r="D1029" t="s">
        <v>44</v>
      </c>
      <c r="E1029" t="s">
        <v>91</v>
      </c>
      <c r="F1029" t="str">
        <f>VLOOKUP(E1029,'Table correspondance'!H$2:I$401,2)</f>
        <v>Pantacourt</v>
      </c>
      <c r="G1029" s="14">
        <f>VLOOKUP(E1029,'Table correspondance'!H$2:L$401,5)</f>
        <v>42856</v>
      </c>
      <c r="H1029" s="12">
        <v>6931.83</v>
      </c>
      <c r="I1029" t="str">
        <f>IF(C1029="CAT_Haut","20%","19%")</f>
        <v>19%</v>
      </c>
      <c r="J1029">
        <f t="shared" si="16"/>
        <v>8318.1959999999999</v>
      </c>
    </row>
    <row r="1030" spans="1:10" x14ac:dyDescent="0.25">
      <c r="A1030" t="s">
        <v>8</v>
      </c>
      <c r="B1030" t="s">
        <v>438</v>
      </c>
      <c r="C1030" t="s">
        <v>409</v>
      </c>
      <c r="D1030" t="s">
        <v>6</v>
      </c>
      <c r="E1030" t="s">
        <v>252</v>
      </c>
      <c r="F1030" t="str">
        <f>VLOOKUP(E1030,'Table correspondance'!H$2:I$401,2)</f>
        <v>Débardeur</v>
      </c>
      <c r="G1030" s="14">
        <f>VLOOKUP(E1030,'Table correspondance'!H$2:L$401,5)</f>
        <v>42917</v>
      </c>
      <c r="H1030">
        <v>681.9</v>
      </c>
      <c r="I1030" t="str">
        <f>IF(C1030="CAT_Haut","20%","19%")</f>
        <v>20%</v>
      </c>
      <c r="J1030">
        <f t="shared" si="16"/>
        <v>818.28</v>
      </c>
    </row>
    <row r="1031" spans="1:10" x14ac:dyDescent="0.25">
      <c r="A1031" t="s">
        <v>8</v>
      </c>
      <c r="B1031" t="s">
        <v>447</v>
      </c>
      <c r="C1031" t="s">
        <v>409</v>
      </c>
      <c r="D1031" t="s">
        <v>54</v>
      </c>
      <c r="E1031" t="s">
        <v>198</v>
      </c>
      <c r="F1031" t="str">
        <f>VLOOKUP(E1031,'Table correspondance'!H$2:I$401,2)</f>
        <v>Sweatshirt</v>
      </c>
      <c r="G1031" s="14">
        <f>VLOOKUP(E1031,'Table correspondance'!H$2:L$401,5)</f>
        <v>42917</v>
      </c>
      <c r="H1031">
        <v>476.67</v>
      </c>
      <c r="I1031" t="str">
        <f>IF(C1031="CAT_Haut","20%","19%")</f>
        <v>20%</v>
      </c>
      <c r="J1031">
        <f t="shared" si="16"/>
        <v>572.00400000000002</v>
      </c>
    </row>
    <row r="1032" spans="1:10" x14ac:dyDescent="0.25">
      <c r="A1032" t="s">
        <v>8</v>
      </c>
      <c r="B1032" t="s">
        <v>443</v>
      </c>
      <c r="C1032" t="s">
        <v>408</v>
      </c>
      <c r="D1032" t="s">
        <v>9</v>
      </c>
      <c r="E1032" t="s">
        <v>85</v>
      </c>
      <c r="F1032" t="str">
        <f>VLOOKUP(E1032,'Table correspondance'!H$2:I$401,2)</f>
        <v>Pyjama</v>
      </c>
      <c r="G1032" s="14">
        <f>VLOOKUP(E1032,'Table correspondance'!H$2:L$401,5)</f>
        <v>42826</v>
      </c>
      <c r="H1032" s="12">
        <v>2439.81</v>
      </c>
      <c r="I1032" t="str">
        <f>IF(C1032="CAT_Haut","20%","19%")</f>
        <v>19%</v>
      </c>
      <c r="J1032">
        <f t="shared" si="16"/>
        <v>2927.7719999999999</v>
      </c>
    </row>
    <row r="1033" spans="1:10" x14ac:dyDescent="0.25">
      <c r="A1033" t="s">
        <v>8</v>
      </c>
      <c r="B1033" t="s">
        <v>430</v>
      </c>
      <c r="C1033" t="s">
        <v>409</v>
      </c>
      <c r="D1033" t="s">
        <v>73</v>
      </c>
      <c r="E1033" t="s">
        <v>155</v>
      </c>
      <c r="F1033" t="str">
        <f>VLOOKUP(E1033,'Table correspondance'!H$2:I$401,2)</f>
        <v>Pull</v>
      </c>
      <c r="G1033" s="14">
        <f>VLOOKUP(E1033,'Table correspondance'!H$2:L$401,5)</f>
        <v>43252</v>
      </c>
      <c r="H1033" s="12">
        <v>5696.23</v>
      </c>
      <c r="I1033" t="str">
        <f>IF(C1033="CAT_Haut","20%","19%")</f>
        <v>20%</v>
      </c>
      <c r="J1033">
        <f t="shared" si="16"/>
        <v>6835.4759999999997</v>
      </c>
    </row>
    <row r="1034" spans="1:10" x14ac:dyDescent="0.25">
      <c r="A1034" t="s">
        <v>8</v>
      </c>
      <c r="B1034" t="s">
        <v>441</v>
      </c>
      <c r="C1034" t="s">
        <v>410</v>
      </c>
      <c r="D1034" t="s">
        <v>40</v>
      </c>
      <c r="E1034" t="s">
        <v>379</v>
      </c>
      <c r="F1034" t="str">
        <f>VLOOKUP(E1034,'Table correspondance'!H$2:I$401,2)</f>
        <v>Jupe</v>
      </c>
      <c r="G1034" s="14">
        <f>VLOOKUP(E1034,'Table correspondance'!H$2:L$401,5)</f>
        <v>43435</v>
      </c>
      <c r="H1034" s="12">
        <v>8657.81</v>
      </c>
      <c r="I1034" t="str">
        <f>IF(C1034="CAT_Haut","20%","19%")</f>
        <v>19%</v>
      </c>
      <c r="J1034">
        <f t="shared" si="16"/>
        <v>10389.371999999999</v>
      </c>
    </row>
    <row r="1035" spans="1:10" x14ac:dyDescent="0.25">
      <c r="A1035" t="s">
        <v>8</v>
      </c>
      <c r="B1035" t="s">
        <v>441</v>
      </c>
      <c r="C1035" t="s">
        <v>410</v>
      </c>
      <c r="D1035" t="s">
        <v>13</v>
      </c>
      <c r="E1035" t="s">
        <v>138</v>
      </c>
      <c r="F1035" t="str">
        <f>VLOOKUP(E1035,'Table correspondance'!H$2:I$401,2)</f>
        <v>Chaussette</v>
      </c>
      <c r="G1035" s="14">
        <f>VLOOKUP(E1035,'Table correspondance'!H$2:L$401,5)</f>
        <v>43435</v>
      </c>
      <c r="H1035" s="12">
        <v>4498.8100000000004</v>
      </c>
      <c r="I1035" t="str">
        <f>IF(C1035="CAT_Haut","20%","19%")</f>
        <v>19%</v>
      </c>
      <c r="J1035">
        <f t="shared" si="16"/>
        <v>5398.5720000000001</v>
      </c>
    </row>
    <row r="1036" spans="1:10" x14ac:dyDescent="0.25">
      <c r="A1036" t="s">
        <v>8</v>
      </c>
      <c r="B1036" t="s">
        <v>462</v>
      </c>
      <c r="C1036" t="s">
        <v>409</v>
      </c>
      <c r="D1036" t="s">
        <v>25</v>
      </c>
      <c r="E1036" t="s">
        <v>163</v>
      </c>
      <c r="F1036" t="str">
        <f>VLOOKUP(E1036,'Table correspondance'!H$2:I$401,2)</f>
        <v>T-shirt</v>
      </c>
      <c r="G1036" s="14">
        <f>VLOOKUP(E1036,'Table correspondance'!H$2:L$401,5)</f>
        <v>43313</v>
      </c>
      <c r="H1036" s="12">
        <v>2465.11</v>
      </c>
      <c r="I1036" t="str">
        <f>IF(C1036="CAT_Haut","20%","19%")</f>
        <v>20%</v>
      </c>
      <c r="J1036">
        <f t="shared" si="16"/>
        <v>2958.1320000000001</v>
      </c>
    </row>
    <row r="1037" spans="1:10" x14ac:dyDescent="0.25">
      <c r="A1037" t="s">
        <v>8</v>
      </c>
      <c r="B1037" t="s">
        <v>438</v>
      </c>
      <c r="C1037" t="s">
        <v>409</v>
      </c>
      <c r="D1037" t="s">
        <v>75</v>
      </c>
      <c r="E1037" t="s">
        <v>404</v>
      </c>
      <c r="F1037" t="str">
        <f>VLOOKUP(E1037,'Table correspondance'!H$2:I$401,2)</f>
        <v>Débardeur</v>
      </c>
      <c r="G1037" s="14">
        <f>VLOOKUP(E1037,'Table correspondance'!H$2:L$401,5)</f>
        <v>42795</v>
      </c>
      <c r="H1037" s="12">
        <v>8831.43</v>
      </c>
      <c r="I1037" t="str">
        <f>IF(C1037="CAT_Haut","20%","19%")</f>
        <v>20%</v>
      </c>
      <c r="J1037">
        <f t="shared" si="16"/>
        <v>10597.716</v>
      </c>
    </row>
    <row r="1038" spans="1:10" x14ac:dyDescent="0.25">
      <c r="A1038" t="s">
        <v>8</v>
      </c>
      <c r="B1038" t="s">
        <v>430</v>
      </c>
      <c r="C1038" t="s">
        <v>409</v>
      </c>
      <c r="D1038" t="s">
        <v>63</v>
      </c>
      <c r="E1038" t="s">
        <v>101</v>
      </c>
      <c r="F1038" t="str">
        <f>VLOOKUP(E1038,'Table correspondance'!H$2:I$401,2)</f>
        <v>Sweatshirt</v>
      </c>
      <c r="G1038" s="14">
        <f>VLOOKUP(E1038,'Table correspondance'!H$2:L$401,5)</f>
        <v>42736</v>
      </c>
      <c r="H1038" s="12">
        <v>7085.82</v>
      </c>
      <c r="I1038" t="str">
        <f>IF(C1038="CAT_Haut","20%","19%")</f>
        <v>20%</v>
      </c>
      <c r="J1038">
        <f t="shared" si="16"/>
        <v>8502.9839999999986</v>
      </c>
    </row>
    <row r="1039" spans="1:10" x14ac:dyDescent="0.25">
      <c r="A1039" t="s">
        <v>8</v>
      </c>
      <c r="B1039" t="s">
        <v>422</v>
      </c>
      <c r="C1039" t="s">
        <v>410</v>
      </c>
      <c r="D1039" t="s">
        <v>52</v>
      </c>
      <c r="E1039" t="s">
        <v>22</v>
      </c>
      <c r="F1039" t="str">
        <f>VLOOKUP(E1039,'Table correspondance'!H$2:I$401,2)</f>
        <v>Jupe</v>
      </c>
      <c r="G1039" s="14">
        <f>VLOOKUP(E1039,'Table correspondance'!H$2:L$401,5)</f>
        <v>43070</v>
      </c>
      <c r="H1039" s="12">
        <v>4222.51</v>
      </c>
      <c r="I1039" t="str">
        <f>IF(C1039="CAT_Haut","20%","19%")</f>
        <v>19%</v>
      </c>
      <c r="J1039">
        <f t="shared" si="16"/>
        <v>5067.0119999999997</v>
      </c>
    </row>
    <row r="1040" spans="1:10" x14ac:dyDescent="0.25">
      <c r="A1040" t="s">
        <v>8</v>
      </c>
      <c r="B1040" t="s">
        <v>462</v>
      </c>
      <c r="C1040" t="s">
        <v>409</v>
      </c>
      <c r="D1040" t="s">
        <v>38</v>
      </c>
      <c r="E1040" t="s">
        <v>271</v>
      </c>
      <c r="F1040" t="str">
        <f>VLOOKUP(E1040,'Table correspondance'!H$2:I$401,2)</f>
        <v>Débardeur</v>
      </c>
      <c r="G1040" s="14">
        <f>VLOOKUP(E1040,'Table correspondance'!H$2:L$401,5)</f>
        <v>43160</v>
      </c>
      <c r="H1040" s="12">
        <v>2630.35</v>
      </c>
      <c r="I1040" t="str">
        <f>IF(C1040="CAT_Haut","20%","19%")</f>
        <v>20%</v>
      </c>
      <c r="J1040">
        <f t="shared" si="16"/>
        <v>3156.4199999999996</v>
      </c>
    </row>
    <row r="1041" spans="1:10" x14ac:dyDescent="0.25">
      <c r="A1041" t="s">
        <v>8</v>
      </c>
      <c r="B1041" t="s">
        <v>422</v>
      </c>
      <c r="C1041" t="s">
        <v>410</v>
      </c>
      <c r="D1041" t="s">
        <v>56</v>
      </c>
      <c r="E1041" t="s">
        <v>176</v>
      </c>
      <c r="F1041" t="str">
        <f>VLOOKUP(E1041,'Table correspondance'!H$2:I$401,2)</f>
        <v>Culotte</v>
      </c>
      <c r="G1041" s="14">
        <f>VLOOKUP(E1041,'Table correspondance'!H$2:L$401,5)</f>
        <v>43282</v>
      </c>
      <c r="H1041" s="12">
        <v>7025.77</v>
      </c>
      <c r="I1041" t="str">
        <f>IF(C1041="CAT_Haut","20%","19%")</f>
        <v>19%</v>
      </c>
      <c r="J1041">
        <f t="shared" si="16"/>
        <v>8430.9240000000009</v>
      </c>
    </row>
    <row r="1042" spans="1:10" x14ac:dyDescent="0.25">
      <c r="A1042" t="s">
        <v>8</v>
      </c>
      <c r="B1042" t="s">
        <v>447</v>
      </c>
      <c r="C1042" t="s">
        <v>410</v>
      </c>
      <c r="D1042" t="s">
        <v>15</v>
      </c>
      <c r="E1042" t="s">
        <v>338</v>
      </c>
      <c r="F1042" t="str">
        <f>VLOOKUP(E1042,'Table correspondance'!H$2:I$401,2)</f>
        <v>Chaussette</v>
      </c>
      <c r="G1042" s="14">
        <f>VLOOKUP(E1042,'Table correspondance'!H$2:L$401,5)</f>
        <v>42856</v>
      </c>
      <c r="H1042" s="12">
        <v>1796.34</v>
      </c>
      <c r="I1042" t="str">
        <f>IF(C1042="CAT_Haut","20%","19%")</f>
        <v>19%</v>
      </c>
      <c r="J1042">
        <f t="shared" si="16"/>
        <v>2155.6079999999997</v>
      </c>
    </row>
    <row r="1043" spans="1:10" x14ac:dyDescent="0.25">
      <c r="A1043" t="s">
        <v>8</v>
      </c>
      <c r="B1043" t="s">
        <v>455</v>
      </c>
      <c r="C1043" t="s">
        <v>409</v>
      </c>
      <c r="D1043" t="s">
        <v>23</v>
      </c>
      <c r="E1043" t="s">
        <v>93</v>
      </c>
      <c r="F1043" t="str">
        <f>VLOOKUP(E1043,'Table correspondance'!H$2:I$401,2)</f>
        <v>Débardeur</v>
      </c>
      <c r="G1043" s="14">
        <f>VLOOKUP(E1043,'Table correspondance'!H$2:L$401,5)</f>
        <v>43070</v>
      </c>
      <c r="H1043" s="12">
        <v>8160.53</v>
      </c>
      <c r="I1043" t="str">
        <f>IF(C1043="CAT_Haut","20%","19%")</f>
        <v>20%</v>
      </c>
      <c r="J1043">
        <f t="shared" si="16"/>
        <v>9792.6359999999986</v>
      </c>
    </row>
    <row r="1044" spans="1:10" x14ac:dyDescent="0.25">
      <c r="A1044" t="s">
        <v>8</v>
      </c>
      <c r="B1044" t="s">
        <v>443</v>
      </c>
      <c r="C1044" t="s">
        <v>409</v>
      </c>
      <c r="D1044" t="s">
        <v>25</v>
      </c>
      <c r="E1044" t="s">
        <v>245</v>
      </c>
      <c r="F1044" t="str">
        <f>VLOOKUP(E1044,'Table correspondance'!H$2:I$401,2)</f>
        <v>Sweatshirt</v>
      </c>
      <c r="G1044" s="14">
        <f>VLOOKUP(E1044,'Table correspondance'!H$2:L$401,5)</f>
        <v>43313</v>
      </c>
      <c r="H1044" s="12">
        <v>9974.25</v>
      </c>
      <c r="I1044" t="str">
        <f>IF(C1044="CAT_Haut","20%","19%")</f>
        <v>20%</v>
      </c>
      <c r="J1044">
        <f t="shared" si="16"/>
        <v>11969.1</v>
      </c>
    </row>
    <row r="1045" spans="1:10" x14ac:dyDescent="0.25">
      <c r="A1045" t="s">
        <v>8</v>
      </c>
      <c r="B1045" t="s">
        <v>443</v>
      </c>
      <c r="C1045" t="s">
        <v>409</v>
      </c>
      <c r="D1045" t="s">
        <v>52</v>
      </c>
      <c r="E1045" t="s">
        <v>77</v>
      </c>
      <c r="F1045" t="str">
        <f>VLOOKUP(E1045,'Table correspondance'!H$2:I$401,2)</f>
        <v>T-shirt</v>
      </c>
      <c r="G1045" s="14">
        <f>VLOOKUP(E1045,'Table correspondance'!H$2:L$401,5)</f>
        <v>43040</v>
      </c>
      <c r="H1045" s="12">
        <v>3610.38</v>
      </c>
      <c r="I1045" t="str">
        <f>IF(C1045="CAT_Haut","20%","19%")</f>
        <v>20%</v>
      </c>
      <c r="J1045">
        <f t="shared" si="16"/>
        <v>4332.4560000000001</v>
      </c>
    </row>
    <row r="1046" spans="1:10" x14ac:dyDescent="0.25">
      <c r="A1046" t="s">
        <v>8</v>
      </c>
      <c r="B1046" t="s">
        <v>462</v>
      </c>
      <c r="C1046" t="s">
        <v>409</v>
      </c>
      <c r="D1046" t="s">
        <v>42</v>
      </c>
      <c r="E1046" t="s">
        <v>238</v>
      </c>
      <c r="F1046" t="str">
        <f>VLOOKUP(E1046,'Table correspondance'!H$2:I$401,2)</f>
        <v>Soutien gorge</v>
      </c>
      <c r="G1046" s="14">
        <f>VLOOKUP(E1046,'Table correspondance'!H$2:L$401,5)</f>
        <v>43101</v>
      </c>
      <c r="H1046" s="12">
        <v>6124.15</v>
      </c>
      <c r="I1046" t="str">
        <f>IF(C1046="CAT_Haut","20%","19%")</f>
        <v>20%</v>
      </c>
      <c r="J1046">
        <f t="shared" si="16"/>
        <v>7348.98</v>
      </c>
    </row>
    <row r="1047" spans="1:10" x14ac:dyDescent="0.25">
      <c r="A1047" t="s">
        <v>8</v>
      </c>
      <c r="B1047" t="s">
        <v>443</v>
      </c>
      <c r="C1047" t="s">
        <v>409</v>
      </c>
      <c r="D1047" t="s">
        <v>75</v>
      </c>
      <c r="E1047" t="s">
        <v>163</v>
      </c>
      <c r="F1047" t="str">
        <f>VLOOKUP(E1047,'Table correspondance'!H$2:I$401,2)</f>
        <v>T-shirt</v>
      </c>
      <c r="G1047" s="14">
        <f>VLOOKUP(E1047,'Table correspondance'!H$2:L$401,5)</f>
        <v>43313</v>
      </c>
      <c r="H1047" s="12">
        <v>3045.82</v>
      </c>
      <c r="I1047" t="str">
        <f>IF(C1047="CAT_Haut","20%","19%")</f>
        <v>20%</v>
      </c>
      <c r="J1047">
        <f t="shared" si="16"/>
        <v>3654.9839999999999</v>
      </c>
    </row>
    <row r="1048" spans="1:10" x14ac:dyDescent="0.25">
      <c r="A1048" t="s">
        <v>8</v>
      </c>
      <c r="B1048" t="s">
        <v>441</v>
      </c>
      <c r="C1048" t="s">
        <v>409</v>
      </c>
      <c r="D1048" t="s">
        <v>25</v>
      </c>
      <c r="E1048" t="s">
        <v>243</v>
      </c>
      <c r="F1048" t="str">
        <f>VLOOKUP(E1048,'Table correspondance'!H$2:I$401,2)</f>
        <v>Chemise</v>
      </c>
      <c r="G1048" s="14">
        <f>VLOOKUP(E1048,'Table correspondance'!H$2:L$401,5)</f>
        <v>42767</v>
      </c>
      <c r="H1048" s="12">
        <v>3732.3</v>
      </c>
      <c r="I1048" t="str">
        <f>IF(C1048="CAT_Haut","20%","19%")</f>
        <v>20%</v>
      </c>
      <c r="J1048">
        <f t="shared" si="16"/>
        <v>4478.76</v>
      </c>
    </row>
    <row r="1049" spans="1:10" x14ac:dyDescent="0.25">
      <c r="A1049" t="s">
        <v>8</v>
      </c>
      <c r="B1049" t="s">
        <v>443</v>
      </c>
      <c r="C1049" t="s">
        <v>410</v>
      </c>
      <c r="D1049" t="s">
        <v>27</v>
      </c>
      <c r="E1049" t="s">
        <v>186</v>
      </c>
      <c r="F1049" t="str">
        <f>VLOOKUP(E1049,'Table correspondance'!H$2:I$401,2)</f>
        <v>Culotte</v>
      </c>
      <c r="G1049" s="14">
        <f>VLOOKUP(E1049,'Table correspondance'!H$2:L$401,5)</f>
        <v>43221</v>
      </c>
      <c r="H1049" s="12">
        <v>3545.73</v>
      </c>
      <c r="I1049" t="str">
        <f>IF(C1049="CAT_Haut","20%","19%")</f>
        <v>19%</v>
      </c>
      <c r="J1049">
        <f t="shared" si="16"/>
        <v>4254.8760000000002</v>
      </c>
    </row>
    <row r="1050" spans="1:10" x14ac:dyDescent="0.25">
      <c r="A1050" t="s">
        <v>8</v>
      </c>
      <c r="B1050" t="s">
        <v>430</v>
      </c>
      <c r="C1050" t="s">
        <v>409</v>
      </c>
      <c r="D1050" t="s">
        <v>23</v>
      </c>
      <c r="E1050" t="s">
        <v>225</v>
      </c>
      <c r="F1050" t="str">
        <f>VLOOKUP(E1050,'Table correspondance'!H$2:I$401,2)</f>
        <v>T-shirt</v>
      </c>
      <c r="G1050" s="14">
        <f>VLOOKUP(E1050,'Table correspondance'!H$2:L$401,5)</f>
        <v>43252</v>
      </c>
      <c r="H1050" s="12">
        <v>4209.79</v>
      </c>
      <c r="I1050" t="str">
        <f>IF(C1050="CAT_Haut","20%","19%")</f>
        <v>20%</v>
      </c>
      <c r="J1050">
        <f t="shared" si="16"/>
        <v>5051.7479999999996</v>
      </c>
    </row>
    <row r="1051" spans="1:10" x14ac:dyDescent="0.25">
      <c r="A1051" t="s">
        <v>8</v>
      </c>
      <c r="B1051" t="s">
        <v>435</v>
      </c>
      <c r="C1051" t="s">
        <v>410</v>
      </c>
      <c r="D1051" t="s">
        <v>4</v>
      </c>
      <c r="E1051" t="s">
        <v>385</v>
      </c>
      <c r="F1051" t="str">
        <f>VLOOKUP(E1051,'Table correspondance'!H$2:I$401,2)</f>
        <v>Collant</v>
      </c>
      <c r="G1051" s="14">
        <f>VLOOKUP(E1051,'Table correspondance'!H$2:L$401,5)</f>
        <v>43221</v>
      </c>
      <c r="H1051" s="12">
        <v>1792.74</v>
      </c>
      <c r="I1051" t="str">
        <f>IF(C1051="CAT_Haut","20%","19%")</f>
        <v>19%</v>
      </c>
      <c r="J1051">
        <f t="shared" si="16"/>
        <v>2151.288</v>
      </c>
    </row>
    <row r="1052" spans="1:10" x14ac:dyDescent="0.25">
      <c r="A1052" t="s">
        <v>8</v>
      </c>
      <c r="B1052" t="s">
        <v>430</v>
      </c>
      <c r="C1052" t="s">
        <v>409</v>
      </c>
      <c r="D1052" t="s">
        <v>52</v>
      </c>
      <c r="E1052" t="s">
        <v>108</v>
      </c>
      <c r="F1052" t="str">
        <f>VLOOKUP(E1052,'Table correspondance'!H$2:I$401,2)</f>
        <v>Chemisier</v>
      </c>
      <c r="G1052" s="14">
        <f>VLOOKUP(E1052,'Table correspondance'!H$2:L$401,5)</f>
        <v>42979</v>
      </c>
      <c r="H1052" s="12">
        <v>7393.65</v>
      </c>
      <c r="I1052" t="str">
        <f>IF(C1052="CAT_Haut","20%","19%")</f>
        <v>20%</v>
      </c>
      <c r="J1052">
        <f t="shared" si="16"/>
        <v>8872.3799999999992</v>
      </c>
    </row>
    <row r="1053" spans="1:10" x14ac:dyDescent="0.25">
      <c r="A1053" t="s">
        <v>8</v>
      </c>
      <c r="B1053" t="s">
        <v>455</v>
      </c>
      <c r="C1053" t="s">
        <v>408</v>
      </c>
      <c r="D1053" t="s">
        <v>48</v>
      </c>
      <c r="E1053" t="s">
        <v>369</v>
      </c>
      <c r="F1053" t="str">
        <f>VLOOKUP(E1053,'Table correspondance'!H$2:I$401,2)</f>
        <v>Robe</v>
      </c>
      <c r="G1053" s="14">
        <f>VLOOKUP(E1053,'Table correspondance'!H$2:L$401,5)</f>
        <v>43009</v>
      </c>
      <c r="H1053" s="12">
        <v>7207.98</v>
      </c>
      <c r="I1053" t="str">
        <f>IF(C1053="CAT_Haut","20%","19%")</f>
        <v>19%</v>
      </c>
      <c r="J1053">
        <f t="shared" si="16"/>
        <v>8649.5759999999991</v>
      </c>
    </row>
    <row r="1054" spans="1:10" x14ac:dyDescent="0.25">
      <c r="A1054" t="s">
        <v>8</v>
      </c>
      <c r="B1054" t="s">
        <v>422</v>
      </c>
      <c r="C1054" t="s">
        <v>410</v>
      </c>
      <c r="D1054" t="s">
        <v>40</v>
      </c>
      <c r="E1054" t="s">
        <v>14</v>
      </c>
      <c r="F1054" t="str">
        <f>VLOOKUP(E1054,'Table correspondance'!H$2:I$401,2)</f>
        <v>Chaussette</v>
      </c>
      <c r="G1054" s="14">
        <f>VLOOKUP(E1054,'Table correspondance'!H$2:L$401,5)</f>
        <v>42795</v>
      </c>
      <c r="H1054" s="12">
        <v>2430.15</v>
      </c>
      <c r="I1054" t="str">
        <f>IF(C1054="CAT_Haut","20%","19%")</f>
        <v>19%</v>
      </c>
      <c r="J1054">
        <f t="shared" si="16"/>
        <v>2916.18</v>
      </c>
    </row>
    <row r="1055" spans="1:10" x14ac:dyDescent="0.25">
      <c r="A1055" t="s">
        <v>8</v>
      </c>
      <c r="B1055" t="s">
        <v>459</v>
      </c>
      <c r="C1055" t="s">
        <v>410</v>
      </c>
      <c r="D1055" t="s">
        <v>30</v>
      </c>
      <c r="E1055" t="s">
        <v>18</v>
      </c>
      <c r="F1055" t="str">
        <f>VLOOKUP(E1055,'Table correspondance'!H$2:I$401,2)</f>
        <v>Chaussette</v>
      </c>
      <c r="G1055" s="14">
        <f>VLOOKUP(E1055,'Table correspondance'!H$2:L$401,5)</f>
        <v>42767</v>
      </c>
      <c r="H1055" s="12">
        <v>9948.51</v>
      </c>
      <c r="I1055" t="str">
        <f>IF(C1055="CAT_Haut","20%","19%")</f>
        <v>19%</v>
      </c>
      <c r="J1055">
        <f t="shared" si="16"/>
        <v>11938.212</v>
      </c>
    </row>
    <row r="1056" spans="1:10" x14ac:dyDescent="0.25">
      <c r="A1056" t="s">
        <v>8</v>
      </c>
      <c r="B1056" t="s">
        <v>459</v>
      </c>
      <c r="C1056" t="s">
        <v>410</v>
      </c>
      <c r="D1056" t="s">
        <v>20</v>
      </c>
      <c r="E1056" t="s">
        <v>376</v>
      </c>
      <c r="F1056" t="str">
        <f>VLOOKUP(E1056,'Table correspondance'!H$2:I$401,2)</f>
        <v>Pantacourt</v>
      </c>
      <c r="G1056" s="14">
        <f>VLOOKUP(E1056,'Table correspondance'!H$2:L$401,5)</f>
        <v>42917</v>
      </c>
      <c r="H1056" s="12">
        <v>4145.7700000000004</v>
      </c>
      <c r="I1056" t="str">
        <f>IF(C1056="CAT_Haut","20%","19%")</f>
        <v>19%</v>
      </c>
      <c r="J1056">
        <f t="shared" si="16"/>
        <v>4974.924</v>
      </c>
    </row>
    <row r="1057" spans="1:10" x14ac:dyDescent="0.25">
      <c r="A1057" t="s">
        <v>8</v>
      </c>
      <c r="B1057" t="s">
        <v>459</v>
      </c>
      <c r="C1057" t="s">
        <v>408</v>
      </c>
      <c r="D1057" t="s">
        <v>42</v>
      </c>
      <c r="E1057" t="s">
        <v>173</v>
      </c>
      <c r="F1057" t="str">
        <f>VLOOKUP(E1057,'Table correspondance'!H$2:I$401,2)</f>
        <v>Robe</v>
      </c>
      <c r="G1057" s="14">
        <f>VLOOKUP(E1057,'Table correspondance'!H$2:L$401,5)</f>
        <v>42917</v>
      </c>
      <c r="H1057" s="12">
        <v>1225.3900000000001</v>
      </c>
      <c r="I1057" t="str">
        <f>IF(C1057="CAT_Haut","20%","19%")</f>
        <v>19%</v>
      </c>
      <c r="J1057">
        <f t="shared" si="16"/>
        <v>1470.4680000000001</v>
      </c>
    </row>
    <row r="1058" spans="1:10" x14ac:dyDescent="0.25">
      <c r="A1058" t="s">
        <v>8</v>
      </c>
      <c r="B1058" t="s">
        <v>455</v>
      </c>
      <c r="C1058" t="s">
        <v>410</v>
      </c>
      <c r="D1058" t="s">
        <v>54</v>
      </c>
      <c r="E1058" t="s">
        <v>41</v>
      </c>
      <c r="F1058" t="str">
        <f>VLOOKUP(E1058,'Table correspondance'!H$2:I$401,2)</f>
        <v>Collant</v>
      </c>
      <c r="G1058" s="14">
        <f>VLOOKUP(E1058,'Table correspondance'!H$2:L$401,5)</f>
        <v>43132</v>
      </c>
      <c r="H1058" s="12">
        <v>3292.53</v>
      </c>
      <c r="I1058" t="str">
        <f>IF(C1058="CAT_Haut","20%","19%")</f>
        <v>19%</v>
      </c>
      <c r="J1058">
        <f t="shared" si="16"/>
        <v>3951.0360000000001</v>
      </c>
    </row>
    <row r="1059" spans="1:10" x14ac:dyDescent="0.25">
      <c r="A1059" t="s">
        <v>8</v>
      </c>
      <c r="B1059" t="s">
        <v>443</v>
      </c>
      <c r="C1059" t="s">
        <v>409</v>
      </c>
      <c r="D1059" t="s">
        <v>48</v>
      </c>
      <c r="E1059" t="s">
        <v>298</v>
      </c>
      <c r="F1059" t="str">
        <f>VLOOKUP(E1059,'Table correspondance'!H$2:I$401,2)</f>
        <v>Chemise</v>
      </c>
      <c r="G1059" s="14">
        <f>VLOOKUP(E1059,'Table correspondance'!H$2:L$401,5)</f>
        <v>42917</v>
      </c>
      <c r="H1059" s="12">
        <v>4088.81</v>
      </c>
      <c r="I1059" t="str">
        <f>IF(C1059="CAT_Haut","20%","19%")</f>
        <v>20%</v>
      </c>
      <c r="J1059">
        <f t="shared" si="16"/>
        <v>4906.5720000000001</v>
      </c>
    </row>
    <row r="1060" spans="1:10" x14ac:dyDescent="0.25">
      <c r="A1060" t="s">
        <v>8</v>
      </c>
      <c r="B1060" t="s">
        <v>459</v>
      </c>
      <c r="C1060" t="s">
        <v>409</v>
      </c>
      <c r="D1060" t="s">
        <v>17</v>
      </c>
      <c r="E1060" t="s">
        <v>96</v>
      </c>
      <c r="F1060" t="str">
        <f>VLOOKUP(E1060,'Table correspondance'!H$2:I$401,2)</f>
        <v>Soutien gorge</v>
      </c>
      <c r="G1060" s="14">
        <f>VLOOKUP(E1060,'Table correspondance'!H$2:L$401,5)</f>
        <v>43009</v>
      </c>
      <c r="H1060" s="12">
        <v>6064.63</v>
      </c>
      <c r="I1060" t="str">
        <f>IF(C1060="CAT_Haut","20%","19%")</f>
        <v>20%</v>
      </c>
      <c r="J1060">
        <f t="shared" si="16"/>
        <v>7277.5559999999996</v>
      </c>
    </row>
    <row r="1061" spans="1:10" x14ac:dyDescent="0.25">
      <c r="A1061" t="s">
        <v>8</v>
      </c>
      <c r="B1061" t="s">
        <v>422</v>
      </c>
      <c r="C1061" t="s">
        <v>410</v>
      </c>
      <c r="D1061" t="s">
        <v>54</v>
      </c>
      <c r="E1061" t="s">
        <v>135</v>
      </c>
      <c r="F1061" t="str">
        <f>VLOOKUP(E1061,'Table correspondance'!H$2:I$401,2)</f>
        <v>Chaussette</v>
      </c>
      <c r="G1061" s="14">
        <f>VLOOKUP(E1061,'Table correspondance'!H$2:L$401,5)</f>
        <v>42826</v>
      </c>
      <c r="H1061" s="12">
        <v>7406.44</v>
      </c>
      <c r="I1061" t="str">
        <f>IF(C1061="CAT_Haut","20%","19%")</f>
        <v>19%</v>
      </c>
      <c r="J1061">
        <f t="shared" si="16"/>
        <v>8887.7279999999992</v>
      </c>
    </row>
    <row r="1062" spans="1:10" x14ac:dyDescent="0.25">
      <c r="A1062" t="s">
        <v>8</v>
      </c>
      <c r="B1062" t="s">
        <v>435</v>
      </c>
      <c r="C1062" t="s">
        <v>409</v>
      </c>
      <c r="D1062" t="s">
        <v>6</v>
      </c>
      <c r="E1062" t="s">
        <v>110</v>
      </c>
      <c r="F1062" t="str">
        <f>VLOOKUP(E1062,'Table correspondance'!H$2:I$401,2)</f>
        <v>Sweatshirt</v>
      </c>
      <c r="G1062" s="14">
        <f>VLOOKUP(E1062,'Table correspondance'!H$2:L$401,5)</f>
        <v>43070</v>
      </c>
      <c r="H1062" s="12">
        <v>7671.49</v>
      </c>
      <c r="I1062" t="str">
        <f>IF(C1062="CAT_Haut","20%","19%")</f>
        <v>20%</v>
      </c>
      <c r="J1062">
        <f t="shared" si="16"/>
        <v>9205.7879999999986</v>
      </c>
    </row>
    <row r="1063" spans="1:10" x14ac:dyDescent="0.25">
      <c r="A1063" t="s">
        <v>8</v>
      </c>
      <c r="B1063" t="s">
        <v>438</v>
      </c>
      <c r="C1063" t="s">
        <v>410</v>
      </c>
      <c r="D1063" t="s">
        <v>15</v>
      </c>
      <c r="E1063" t="s">
        <v>316</v>
      </c>
      <c r="F1063" t="str">
        <f>VLOOKUP(E1063,'Table correspondance'!H$2:I$401,2)</f>
        <v>Collant</v>
      </c>
      <c r="G1063" s="14">
        <f>VLOOKUP(E1063,'Table correspondance'!H$2:L$401,5)</f>
        <v>43435</v>
      </c>
      <c r="H1063" s="12">
        <v>5042.78</v>
      </c>
      <c r="I1063" t="str">
        <f>IF(C1063="CAT_Haut","20%","19%")</f>
        <v>19%</v>
      </c>
      <c r="J1063">
        <f t="shared" si="16"/>
        <v>6051.3359999999993</v>
      </c>
    </row>
    <row r="1064" spans="1:10" x14ac:dyDescent="0.25">
      <c r="A1064" t="s">
        <v>8</v>
      </c>
      <c r="B1064" t="s">
        <v>455</v>
      </c>
      <c r="C1064" t="s">
        <v>410</v>
      </c>
      <c r="D1064" t="s">
        <v>23</v>
      </c>
      <c r="E1064" t="s">
        <v>288</v>
      </c>
      <c r="F1064" t="str">
        <f>VLOOKUP(E1064,'Table correspondance'!H$2:I$401,2)</f>
        <v>Pantalon</v>
      </c>
      <c r="G1064" s="14">
        <f>VLOOKUP(E1064,'Table correspondance'!H$2:L$401,5)</f>
        <v>43132</v>
      </c>
      <c r="H1064" s="12">
        <v>3640.81</v>
      </c>
      <c r="I1064" t="str">
        <f>IF(C1064="CAT_Haut","20%","19%")</f>
        <v>19%</v>
      </c>
      <c r="J1064">
        <f t="shared" si="16"/>
        <v>4368.9719999999998</v>
      </c>
    </row>
    <row r="1065" spans="1:10" x14ac:dyDescent="0.25">
      <c r="A1065" t="s">
        <v>8</v>
      </c>
      <c r="B1065" t="s">
        <v>435</v>
      </c>
      <c r="C1065" t="s">
        <v>409</v>
      </c>
      <c r="D1065" t="s">
        <v>17</v>
      </c>
      <c r="E1065" t="s">
        <v>100</v>
      </c>
      <c r="F1065" t="str">
        <f>VLOOKUP(E1065,'Table correspondance'!H$2:I$401,2)</f>
        <v>Chemise</v>
      </c>
      <c r="G1065" s="14">
        <f>VLOOKUP(E1065,'Table correspondance'!H$2:L$401,5)</f>
        <v>43313</v>
      </c>
      <c r="H1065" s="12">
        <v>8325.34</v>
      </c>
      <c r="I1065" t="str">
        <f>IF(C1065="CAT_Haut","20%","19%")</f>
        <v>20%</v>
      </c>
      <c r="J1065">
        <f t="shared" si="16"/>
        <v>9990.4079999999994</v>
      </c>
    </row>
    <row r="1066" spans="1:10" x14ac:dyDescent="0.25">
      <c r="A1066" t="s">
        <v>8</v>
      </c>
      <c r="B1066" t="s">
        <v>455</v>
      </c>
      <c r="C1066" t="s">
        <v>410</v>
      </c>
      <c r="D1066" t="s">
        <v>25</v>
      </c>
      <c r="E1066" t="s">
        <v>319</v>
      </c>
      <c r="F1066" t="str">
        <f>VLOOKUP(E1066,'Table correspondance'!H$2:I$401,2)</f>
        <v>Pantacourt</v>
      </c>
      <c r="G1066" s="14">
        <f>VLOOKUP(E1066,'Table correspondance'!H$2:L$401,5)</f>
        <v>43435</v>
      </c>
      <c r="H1066" s="12">
        <v>3244.76</v>
      </c>
      <c r="I1066" t="str">
        <f>IF(C1066="CAT_Haut","20%","19%")</f>
        <v>19%</v>
      </c>
      <c r="J1066">
        <f t="shared" si="16"/>
        <v>3893.712</v>
      </c>
    </row>
    <row r="1067" spans="1:10" x14ac:dyDescent="0.25">
      <c r="A1067" t="s">
        <v>8</v>
      </c>
      <c r="B1067" t="s">
        <v>438</v>
      </c>
      <c r="C1067" t="s">
        <v>410</v>
      </c>
      <c r="D1067" t="s">
        <v>11</v>
      </c>
      <c r="E1067" t="s">
        <v>57</v>
      </c>
      <c r="F1067" t="str">
        <f>VLOOKUP(E1067,'Table correspondance'!H$2:I$401,2)</f>
        <v>Pantacourt</v>
      </c>
      <c r="G1067" s="14">
        <f>VLOOKUP(E1067,'Table correspondance'!H$2:L$401,5)</f>
        <v>42736</v>
      </c>
      <c r="H1067" s="12">
        <v>7250.3</v>
      </c>
      <c r="I1067" t="str">
        <f>IF(C1067="CAT_Haut","20%","19%")</f>
        <v>19%</v>
      </c>
      <c r="J1067">
        <f t="shared" si="16"/>
        <v>8700.36</v>
      </c>
    </row>
    <row r="1068" spans="1:10" x14ac:dyDescent="0.25">
      <c r="A1068" t="s">
        <v>8</v>
      </c>
      <c r="B1068" t="s">
        <v>438</v>
      </c>
      <c r="C1068" t="s">
        <v>408</v>
      </c>
      <c r="D1068" t="s">
        <v>42</v>
      </c>
      <c r="E1068" t="s">
        <v>237</v>
      </c>
      <c r="F1068" t="str">
        <f>VLOOKUP(E1068,'Table correspondance'!H$2:I$401,2)</f>
        <v>Robe</v>
      </c>
      <c r="G1068" s="14">
        <f>VLOOKUP(E1068,'Table correspondance'!H$2:L$401,5)</f>
        <v>42887</v>
      </c>
      <c r="H1068" s="12">
        <v>8608.75</v>
      </c>
      <c r="I1068" t="str">
        <f>IF(C1068="CAT_Haut","20%","19%")</f>
        <v>19%</v>
      </c>
      <c r="J1068">
        <f t="shared" si="16"/>
        <v>10330.5</v>
      </c>
    </row>
    <row r="1069" spans="1:10" x14ac:dyDescent="0.25">
      <c r="A1069" t="s">
        <v>8</v>
      </c>
      <c r="B1069" t="s">
        <v>438</v>
      </c>
      <c r="C1069" t="s">
        <v>409</v>
      </c>
      <c r="D1069" t="s">
        <v>42</v>
      </c>
      <c r="E1069" t="s">
        <v>239</v>
      </c>
      <c r="F1069" t="str">
        <f>VLOOKUP(E1069,'Table correspondance'!H$2:I$401,2)</f>
        <v>Chemise</v>
      </c>
      <c r="G1069" s="14">
        <f>VLOOKUP(E1069,'Table correspondance'!H$2:L$401,5)</f>
        <v>43252</v>
      </c>
      <c r="H1069" s="12">
        <v>3838.76</v>
      </c>
      <c r="I1069" t="str">
        <f>IF(C1069="CAT_Haut","20%","19%")</f>
        <v>20%</v>
      </c>
      <c r="J1069">
        <f t="shared" si="16"/>
        <v>4606.5119999999997</v>
      </c>
    </row>
    <row r="1070" spans="1:10" x14ac:dyDescent="0.25">
      <c r="A1070" t="s">
        <v>8</v>
      </c>
      <c r="B1070" t="s">
        <v>459</v>
      </c>
      <c r="C1070" t="s">
        <v>409</v>
      </c>
      <c r="D1070" t="s">
        <v>4</v>
      </c>
      <c r="E1070" t="s">
        <v>117</v>
      </c>
      <c r="F1070" t="str">
        <f>VLOOKUP(E1070,'Table correspondance'!H$2:I$401,2)</f>
        <v>Soutien gorge</v>
      </c>
      <c r="G1070" s="14">
        <f>VLOOKUP(E1070,'Table correspondance'!H$2:L$401,5)</f>
        <v>42767</v>
      </c>
      <c r="H1070" s="12">
        <v>2572.23</v>
      </c>
      <c r="I1070" t="str">
        <f>IF(C1070="CAT_Haut","20%","19%")</f>
        <v>20%</v>
      </c>
      <c r="J1070">
        <f t="shared" si="16"/>
        <v>3086.6759999999999</v>
      </c>
    </row>
    <row r="1071" spans="1:10" x14ac:dyDescent="0.25">
      <c r="A1071" t="s">
        <v>8</v>
      </c>
      <c r="B1071" t="s">
        <v>443</v>
      </c>
      <c r="C1071" t="s">
        <v>409</v>
      </c>
      <c r="D1071" t="s">
        <v>56</v>
      </c>
      <c r="E1071" t="s">
        <v>178</v>
      </c>
      <c r="F1071" t="str">
        <f>VLOOKUP(E1071,'Table correspondance'!H$2:I$401,2)</f>
        <v>Pull</v>
      </c>
      <c r="G1071" s="14">
        <f>VLOOKUP(E1071,'Table correspondance'!H$2:L$401,5)</f>
        <v>42826</v>
      </c>
      <c r="H1071" s="12">
        <v>6229.96</v>
      </c>
      <c r="I1071" t="str">
        <f>IF(C1071="CAT_Haut","20%","19%")</f>
        <v>20%</v>
      </c>
      <c r="J1071">
        <f t="shared" si="16"/>
        <v>7475.9519999999993</v>
      </c>
    </row>
    <row r="1072" spans="1:10" x14ac:dyDescent="0.25">
      <c r="A1072" t="s">
        <v>8</v>
      </c>
      <c r="B1072" t="s">
        <v>430</v>
      </c>
      <c r="C1072" t="s">
        <v>409</v>
      </c>
      <c r="D1072" t="s">
        <v>27</v>
      </c>
      <c r="E1072" t="s">
        <v>397</v>
      </c>
      <c r="F1072" t="str">
        <f>VLOOKUP(E1072,'Table correspondance'!H$2:I$401,2)</f>
        <v>Soutien gorge</v>
      </c>
      <c r="G1072" s="14">
        <f>VLOOKUP(E1072,'Table correspondance'!H$2:L$401,5)</f>
        <v>42826</v>
      </c>
      <c r="H1072" s="12">
        <v>7122.48</v>
      </c>
      <c r="I1072" t="str">
        <f>IF(C1072="CAT_Haut","20%","19%")</f>
        <v>20%</v>
      </c>
      <c r="J1072">
        <f t="shared" si="16"/>
        <v>8546.9759999999987</v>
      </c>
    </row>
    <row r="1073" spans="1:10" x14ac:dyDescent="0.25">
      <c r="A1073" t="s">
        <v>8</v>
      </c>
      <c r="B1073" t="s">
        <v>443</v>
      </c>
      <c r="C1073" t="s">
        <v>410</v>
      </c>
      <c r="D1073" t="s">
        <v>11</v>
      </c>
      <c r="E1073" t="s">
        <v>234</v>
      </c>
      <c r="F1073" t="str">
        <f>VLOOKUP(E1073,'Table correspondance'!H$2:I$401,2)</f>
        <v>Pantacourt</v>
      </c>
      <c r="G1073" s="14">
        <f>VLOOKUP(E1073,'Table correspondance'!H$2:L$401,5)</f>
        <v>42736</v>
      </c>
      <c r="H1073">
        <v>216.26</v>
      </c>
      <c r="I1073" t="str">
        <f>IF(C1073="CAT_Haut","20%","19%")</f>
        <v>19%</v>
      </c>
      <c r="J1073">
        <f t="shared" si="16"/>
        <v>259.512</v>
      </c>
    </row>
    <row r="1074" spans="1:10" x14ac:dyDescent="0.25">
      <c r="A1074" t="s">
        <v>8</v>
      </c>
      <c r="B1074" t="s">
        <v>430</v>
      </c>
      <c r="C1074" t="s">
        <v>409</v>
      </c>
      <c r="D1074" t="s">
        <v>65</v>
      </c>
      <c r="E1074" t="s">
        <v>55</v>
      </c>
      <c r="F1074" t="str">
        <f>VLOOKUP(E1074,'Table correspondance'!H$2:I$401,2)</f>
        <v>Débardeur</v>
      </c>
      <c r="G1074" s="14">
        <f>VLOOKUP(E1074,'Table correspondance'!H$2:L$401,5)</f>
        <v>43435</v>
      </c>
      <c r="H1074" s="12">
        <v>3098.93</v>
      </c>
      <c r="I1074" t="str">
        <f>IF(C1074="CAT_Haut","20%","19%")</f>
        <v>20%</v>
      </c>
      <c r="J1074">
        <f t="shared" si="16"/>
        <v>3718.7159999999994</v>
      </c>
    </row>
    <row r="1075" spans="1:10" x14ac:dyDescent="0.25">
      <c r="A1075" t="s">
        <v>8</v>
      </c>
      <c r="B1075" t="s">
        <v>462</v>
      </c>
      <c r="C1075" t="s">
        <v>410</v>
      </c>
      <c r="D1075" t="s">
        <v>73</v>
      </c>
      <c r="E1075" t="s">
        <v>50</v>
      </c>
      <c r="F1075" t="str">
        <f>VLOOKUP(E1075,'Table correspondance'!H$2:I$401,2)</f>
        <v>Chaussette</v>
      </c>
      <c r="G1075" s="14">
        <f>VLOOKUP(E1075,'Table correspondance'!H$2:L$401,5)</f>
        <v>42736</v>
      </c>
      <c r="H1075" s="12">
        <v>9887.2199999999993</v>
      </c>
      <c r="I1075" t="str">
        <f>IF(C1075="CAT_Haut","20%","19%")</f>
        <v>19%</v>
      </c>
      <c r="J1075">
        <f t="shared" si="16"/>
        <v>11864.663999999999</v>
      </c>
    </row>
    <row r="1076" spans="1:10" x14ac:dyDescent="0.25">
      <c r="A1076" t="s">
        <v>8</v>
      </c>
      <c r="B1076" t="s">
        <v>435</v>
      </c>
      <c r="C1076" t="s">
        <v>409</v>
      </c>
      <c r="D1076" t="s">
        <v>17</v>
      </c>
      <c r="E1076" t="s">
        <v>39</v>
      </c>
      <c r="F1076" t="str">
        <f>VLOOKUP(E1076,'Table correspondance'!H$2:I$401,2)</f>
        <v>Débardeur</v>
      </c>
      <c r="G1076" s="14">
        <f>VLOOKUP(E1076,'Table correspondance'!H$2:L$401,5)</f>
        <v>43405</v>
      </c>
      <c r="H1076" s="12">
        <v>5955.2</v>
      </c>
      <c r="I1076" t="str">
        <f>IF(C1076="CAT_Haut","20%","19%")</f>
        <v>20%</v>
      </c>
      <c r="J1076">
        <f t="shared" si="16"/>
        <v>7146.24</v>
      </c>
    </row>
    <row r="1077" spans="1:10" x14ac:dyDescent="0.25">
      <c r="A1077" t="s">
        <v>8</v>
      </c>
      <c r="B1077" t="s">
        <v>438</v>
      </c>
      <c r="C1077" t="s">
        <v>410</v>
      </c>
      <c r="D1077" t="s">
        <v>75</v>
      </c>
      <c r="E1077" t="s">
        <v>355</v>
      </c>
      <c r="F1077" t="str">
        <f>VLOOKUP(E1077,'Table correspondance'!H$2:I$401,2)</f>
        <v>Pantacourt</v>
      </c>
      <c r="G1077" s="14">
        <f>VLOOKUP(E1077,'Table correspondance'!H$2:L$401,5)</f>
        <v>43070</v>
      </c>
      <c r="H1077" s="12">
        <v>2396.15</v>
      </c>
      <c r="I1077" t="str">
        <f>IF(C1077="CAT_Haut","20%","19%")</f>
        <v>19%</v>
      </c>
      <c r="J1077">
        <f t="shared" si="16"/>
        <v>2875.38</v>
      </c>
    </row>
    <row r="1078" spans="1:10" x14ac:dyDescent="0.25">
      <c r="A1078" t="s">
        <v>8</v>
      </c>
      <c r="B1078" t="s">
        <v>451</v>
      </c>
      <c r="C1078" t="s">
        <v>410</v>
      </c>
      <c r="D1078" t="s">
        <v>23</v>
      </c>
      <c r="E1078" t="s">
        <v>154</v>
      </c>
      <c r="F1078" t="str">
        <f>VLOOKUP(E1078,'Table correspondance'!H$2:I$401,2)</f>
        <v>Culotte</v>
      </c>
      <c r="G1078" s="14">
        <f>VLOOKUP(E1078,'Table correspondance'!H$2:L$401,5)</f>
        <v>43160</v>
      </c>
      <c r="H1078" s="12">
        <v>3983.38</v>
      </c>
      <c r="I1078" t="str">
        <f>IF(C1078="CAT_Haut","20%","19%")</f>
        <v>19%</v>
      </c>
      <c r="J1078">
        <f t="shared" si="16"/>
        <v>4780.0559999999996</v>
      </c>
    </row>
    <row r="1079" spans="1:10" x14ac:dyDescent="0.25">
      <c r="A1079" t="s">
        <v>8</v>
      </c>
      <c r="B1079" t="s">
        <v>451</v>
      </c>
      <c r="C1079" t="s">
        <v>408</v>
      </c>
      <c r="D1079" t="s">
        <v>48</v>
      </c>
      <c r="E1079" t="s">
        <v>257</v>
      </c>
      <c r="F1079" t="str">
        <f>VLOOKUP(E1079,'Table correspondance'!H$2:I$401,2)</f>
        <v>Robe</v>
      </c>
      <c r="G1079" s="14">
        <f>VLOOKUP(E1079,'Table correspondance'!H$2:L$401,5)</f>
        <v>43191</v>
      </c>
      <c r="H1079" s="12">
        <v>1360.1</v>
      </c>
      <c r="I1079" t="str">
        <f>IF(C1079="CAT_Haut","20%","19%")</f>
        <v>19%</v>
      </c>
      <c r="J1079">
        <f t="shared" si="16"/>
        <v>1632.12</v>
      </c>
    </row>
    <row r="1080" spans="1:10" x14ac:dyDescent="0.25">
      <c r="A1080" t="s">
        <v>8</v>
      </c>
      <c r="B1080" t="s">
        <v>447</v>
      </c>
      <c r="C1080" t="s">
        <v>408</v>
      </c>
      <c r="D1080" t="s">
        <v>9</v>
      </c>
      <c r="E1080" t="s">
        <v>180</v>
      </c>
      <c r="F1080" t="str">
        <f>VLOOKUP(E1080,'Table correspondance'!H$2:I$401,2)</f>
        <v>Pyjama</v>
      </c>
      <c r="G1080" s="14">
        <f>VLOOKUP(E1080,'Table correspondance'!H$2:L$401,5)</f>
        <v>43435</v>
      </c>
      <c r="H1080" s="12">
        <v>3431.28</v>
      </c>
      <c r="I1080" t="str">
        <f>IF(C1080="CAT_Haut","20%","19%")</f>
        <v>19%</v>
      </c>
      <c r="J1080">
        <f t="shared" si="16"/>
        <v>4117.5360000000001</v>
      </c>
    </row>
    <row r="1081" spans="1:10" x14ac:dyDescent="0.25">
      <c r="A1081" t="s">
        <v>8</v>
      </c>
      <c r="B1081" t="s">
        <v>422</v>
      </c>
      <c r="C1081" t="s">
        <v>410</v>
      </c>
      <c r="D1081" t="s">
        <v>48</v>
      </c>
      <c r="E1081" t="s">
        <v>112</v>
      </c>
      <c r="F1081" t="str">
        <f>VLOOKUP(E1081,'Table correspondance'!H$2:I$401,2)</f>
        <v>Jupe</v>
      </c>
      <c r="G1081" s="14">
        <f>VLOOKUP(E1081,'Table correspondance'!H$2:L$401,5)</f>
        <v>43221</v>
      </c>
      <c r="H1081" s="12">
        <v>6366.91</v>
      </c>
      <c r="I1081" t="str">
        <f>IF(C1081="CAT_Haut","20%","19%")</f>
        <v>19%</v>
      </c>
      <c r="J1081">
        <f t="shared" si="16"/>
        <v>7640.2919999999995</v>
      </c>
    </row>
    <row r="1082" spans="1:10" x14ac:dyDescent="0.25">
      <c r="A1082" t="s">
        <v>8</v>
      </c>
      <c r="B1082" t="s">
        <v>430</v>
      </c>
      <c r="C1082" t="s">
        <v>408</v>
      </c>
      <c r="D1082" t="s">
        <v>17</v>
      </c>
      <c r="E1082" t="s">
        <v>5</v>
      </c>
      <c r="F1082" t="str">
        <f>VLOOKUP(E1082,'Table correspondance'!H$2:I$401,2)</f>
        <v>Robe</v>
      </c>
      <c r="G1082" s="14">
        <f>VLOOKUP(E1082,'Table correspondance'!H$2:L$401,5)</f>
        <v>43221</v>
      </c>
      <c r="H1082" s="12">
        <v>2703.99</v>
      </c>
      <c r="I1082" t="str">
        <f>IF(C1082="CAT_Haut","20%","19%")</f>
        <v>19%</v>
      </c>
      <c r="J1082">
        <f t="shared" si="16"/>
        <v>3244.7879999999996</v>
      </c>
    </row>
    <row r="1083" spans="1:10" x14ac:dyDescent="0.25">
      <c r="A1083" t="s">
        <v>8</v>
      </c>
      <c r="B1083" t="s">
        <v>441</v>
      </c>
      <c r="C1083" t="s">
        <v>409</v>
      </c>
      <c r="D1083" t="s">
        <v>6</v>
      </c>
      <c r="E1083" t="s">
        <v>206</v>
      </c>
      <c r="F1083" t="str">
        <f>VLOOKUP(E1083,'Table correspondance'!H$2:I$401,2)</f>
        <v>Sweatshirt</v>
      </c>
      <c r="G1083" s="14">
        <f>VLOOKUP(E1083,'Table correspondance'!H$2:L$401,5)</f>
        <v>42736</v>
      </c>
      <c r="H1083" s="12">
        <v>9708.92</v>
      </c>
      <c r="I1083" t="str">
        <f>IF(C1083="CAT_Haut","20%","19%")</f>
        <v>20%</v>
      </c>
      <c r="J1083">
        <f t="shared" si="16"/>
        <v>11650.704</v>
      </c>
    </row>
    <row r="1084" spans="1:10" x14ac:dyDescent="0.25">
      <c r="A1084" t="s">
        <v>8</v>
      </c>
      <c r="B1084" t="s">
        <v>455</v>
      </c>
      <c r="C1084" t="s">
        <v>410</v>
      </c>
      <c r="D1084" t="s">
        <v>13</v>
      </c>
      <c r="E1084" t="s">
        <v>395</v>
      </c>
      <c r="F1084" t="str">
        <f>VLOOKUP(E1084,'Table correspondance'!H$2:I$401,2)</f>
        <v>Collant</v>
      </c>
      <c r="G1084" s="14">
        <f>VLOOKUP(E1084,'Table correspondance'!H$2:L$401,5)</f>
        <v>43313</v>
      </c>
      <c r="H1084" s="12">
        <v>6308.14</v>
      </c>
      <c r="I1084" t="str">
        <f>IF(C1084="CAT_Haut","20%","19%")</f>
        <v>19%</v>
      </c>
      <c r="J1084">
        <f t="shared" si="16"/>
        <v>7569.768</v>
      </c>
    </row>
    <row r="1085" spans="1:10" x14ac:dyDescent="0.25">
      <c r="A1085" t="s">
        <v>8</v>
      </c>
      <c r="B1085" t="s">
        <v>422</v>
      </c>
      <c r="C1085" t="s">
        <v>410</v>
      </c>
      <c r="D1085" t="s">
        <v>40</v>
      </c>
      <c r="E1085" t="s">
        <v>197</v>
      </c>
      <c r="F1085" t="str">
        <f>VLOOKUP(E1085,'Table correspondance'!H$2:I$401,2)</f>
        <v>Jupe</v>
      </c>
      <c r="G1085" s="14">
        <f>VLOOKUP(E1085,'Table correspondance'!H$2:L$401,5)</f>
        <v>43132</v>
      </c>
      <c r="H1085" s="12">
        <v>9848.65</v>
      </c>
      <c r="I1085" t="str">
        <f>IF(C1085="CAT_Haut","20%","19%")</f>
        <v>19%</v>
      </c>
      <c r="J1085">
        <f t="shared" si="16"/>
        <v>11818.38</v>
      </c>
    </row>
    <row r="1086" spans="1:10" x14ac:dyDescent="0.25">
      <c r="A1086" t="s">
        <v>8</v>
      </c>
      <c r="B1086" t="s">
        <v>447</v>
      </c>
      <c r="C1086" t="s">
        <v>409</v>
      </c>
      <c r="D1086" t="s">
        <v>40</v>
      </c>
      <c r="E1086" t="s">
        <v>271</v>
      </c>
      <c r="F1086" t="str">
        <f>VLOOKUP(E1086,'Table correspondance'!H$2:I$401,2)</f>
        <v>Débardeur</v>
      </c>
      <c r="G1086" s="14">
        <f>VLOOKUP(E1086,'Table correspondance'!H$2:L$401,5)</f>
        <v>43160</v>
      </c>
      <c r="H1086">
        <v>170.88</v>
      </c>
      <c r="I1086" t="str">
        <f>IF(C1086="CAT_Haut","20%","19%")</f>
        <v>20%</v>
      </c>
      <c r="J1086">
        <f t="shared" si="16"/>
        <v>205.05599999999998</v>
      </c>
    </row>
    <row r="1087" spans="1:10" x14ac:dyDescent="0.25">
      <c r="A1087" t="s">
        <v>8</v>
      </c>
      <c r="B1087" t="s">
        <v>459</v>
      </c>
      <c r="C1087" t="s">
        <v>409</v>
      </c>
      <c r="D1087" t="s">
        <v>27</v>
      </c>
      <c r="E1087" t="s">
        <v>98</v>
      </c>
      <c r="F1087" t="str">
        <f>VLOOKUP(E1087,'Table correspondance'!H$2:I$401,2)</f>
        <v>T-shirt</v>
      </c>
      <c r="G1087" s="14">
        <f>VLOOKUP(E1087,'Table correspondance'!H$2:L$401,5)</f>
        <v>42979</v>
      </c>
      <c r="H1087" s="12">
        <v>8545.1200000000008</v>
      </c>
      <c r="I1087" t="str">
        <f>IF(C1087="CAT_Haut","20%","19%")</f>
        <v>20%</v>
      </c>
      <c r="J1087">
        <f t="shared" si="16"/>
        <v>10254.144</v>
      </c>
    </row>
    <row r="1088" spans="1:10" x14ac:dyDescent="0.25">
      <c r="A1088" t="s">
        <v>8</v>
      </c>
      <c r="B1088" t="s">
        <v>441</v>
      </c>
      <c r="C1088" t="s">
        <v>410</v>
      </c>
      <c r="D1088" t="s">
        <v>38</v>
      </c>
      <c r="E1088" t="s">
        <v>354</v>
      </c>
      <c r="F1088" t="str">
        <f>VLOOKUP(E1088,'Table correspondance'!H$2:I$401,2)</f>
        <v>Jupe</v>
      </c>
      <c r="G1088" s="14">
        <f>VLOOKUP(E1088,'Table correspondance'!H$2:L$401,5)</f>
        <v>42795</v>
      </c>
      <c r="H1088" s="12">
        <v>4792.1099999999997</v>
      </c>
      <c r="I1088" t="str">
        <f>IF(C1088="CAT_Haut","20%","19%")</f>
        <v>19%</v>
      </c>
      <c r="J1088">
        <f t="shared" si="16"/>
        <v>5750.5319999999992</v>
      </c>
    </row>
    <row r="1089" spans="1:10" x14ac:dyDescent="0.25">
      <c r="A1089" t="s">
        <v>8</v>
      </c>
      <c r="B1089" t="s">
        <v>441</v>
      </c>
      <c r="C1089" t="s">
        <v>409</v>
      </c>
      <c r="D1089" t="s">
        <v>15</v>
      </c>
      <c r="E1089" t="s">
        <v>100</v>
      </c>
      <c r="F1089" t="str">
        <f>VLOOKUP(E1089,'Table correspondance'!H$2:I$401,2)</f>
        <v>Chemise</v>
      </c>
      <c r="G1089" s="14">
        <f>VLOOKUP(E1089,'Table correspondance'!H$2:L$401,5)</f>
        <v>43313</v>
      </c>
      <c r="H1089" s="12">
        <v>4667.51</v>
      </c>
      <c r="I1089" t="str">
        <f>IF(C1089="CAT_Haut","20%","19%")</f>
        <v>20%</v>
      </c>
      <c r="J1089">
        <f t="shared" si="16"/>
        <v>5601.0119999999997</v>
      </c>
    </row>
    <row r="1090" spans="1:10" x14ac:dyDescent="0.25">
      <c r="A1090" t="s">
        <v>8</v>
      </c>
      <c r="B1090" t="s">
        <v>447</v>
      </c>
      <c r="C1090" t="s">
        <v>410</v>
      </c>
      <c r="D1090" t="s">
        <v>42</v>
      </c>
      <c r="E1090" t="s">
        <v>72</v>
      </c>
      <c r="F1090" t="str">
        <f>VLOOKUP(E1090,'Table correspondance'!H$2:I$401,2)</f>
        <v>Pantalon</v>
      </c>
      <c r="G1090" s="14">
        <f>VLOOKUP(E1090,'Table correspondance'!H$2:L$401,5)</f>
        <v>43313</v>
      </c>
      <c r="H1090" s="12">
        <v>9041.1</v>
      </c>
      <c r="I1090" t="str">
        <f>IF(C1090="CAT_Haut","20%","19%")</f>
        <v>19%</v>
      </c>
      <c r="J1090">
        <f t="shared" si="16"/>
        <v>10849.32</v>
      </c>
    </row>
    <row r="1091" spans="1:10" x14ac:dyDescent="0.25">
      <c r="A1091" t="s">
        <v>8</v>
      </c>
      <c r="B1091" t="s">
        <v>451</v>
      </c>
      <c r="C1091" t="s">
        <v>408</v>
      </c>
      <c r="D1091" t="s">
        <v>30</v>
      </c>
      <c r="E1091" t="s">
        <v>272</v>
      </c>
      <c r="F1091" t="str">
        <f>VLOOKUP(E1091,'Table correspondance'!H$2:I$401,2)</f>
        <v>Pyjama</v>
      </c>
      <c r="G1091" s="14">
        <f>VLOOKUP(E1091,'Table correspondance'!H$2:L$401,5)</f>
        <v>43221</v>
      </c>
      <c r="H1091" s="12">
        <v>6738.14</v>
      </c>
      <c r="I1091" t="str">
        <f>IF(C1091="CAT_Haut","20%","19%")</f>
        <v>19%</v>
      </c>
      <c r="J1091">
        <f t="shared" ref="J1091:J1127" si="17">H1091*(1+20%)</f>
        <v>8085.768</v>
      </c>
    </row>
    <row r="1092" spans="1:10" x14ac:dyDescent="0.25">
      <c r="A1092" t="s">
        <v>8</v>
      </c>
      <c r="B1092" t="s">
        <v>422</v>
      </c>
      <c r="C1092" t="s">
        <v>409</v>
      </c>
      <c r="D1092" t="s">
        <v>30</v>
      </c>
      <c r="E1092" t="s">
        <v>233</v>
      </c>
      <c r="F1092" t="str">
        <f>VLOOKUP(E1092,'Table correspondance'!H$2:I$401,2)</f>
        <v>Chemisier</v>
      </c>
      <c r="G1092" s="14">
        <f>VLOOKUP(E1092,'Table correspondance'!H$2:L$401,5)</f>
        <v>43132</v>
      </c>
      <c r="H1092" s="12">
        <v>7941.14</v>
      </c>
      <c r="I1092" t="str">
        <f>IF(C1092="CAT_Haut","20%","19%")</f>
        <v>20%</v>
      </c>
      <c r="J1092">
        <f t="shared" si="17"/>
        <v>9529.3680000000004</v>
      </c>
    </row>
    <row r="1093" spans="1:10" x14ac:dyDescent="0.25">
      <c r="A1093" t="s">
        <v>8</v>
      </c>
      <c r="B1093" t="s">
        <v>438</v>
      </c>
      <c r="C1093" t="s">
        <v>408</v>
      </c>
      <c r="D1093" t="s">
        <v>40</v>
      </c>
      <c r="E1093" t="s">
        <v>334</v>
      </c>
      <c r="F1093" t="str">
        <f>VLOOKUP(E1093,'Table correspondance'!H$2:I$401,2)</f>
        <v>Robe</v>
      </c>
      <c r="G1093" s="14">
        <f>VLOOKUP(E1093,'Table correspondance'!H$2:L$401,5)</f>
        <v>43009</v>
      </c>
      <c r="H1093" s="12">
        <v>2207.9499999999998</v>
      </c>
      <c r="I1093" t="str">
        <f>IF(C1093="CAT_Haut","20%","19%")</f>
        <v>19%</v>
      </c>
      <c r="J1093">
        <f t="shared" si="17"/>
        <v>2649.5399999999995</v>
      </c>
    </row>
    <row r="1094" spans="1:10" x14ac:dyDescent="0.25">
      <c r="A1094" t="s">
        <v>8</v>
      </c>
      <c r="B1094" t="s">
        <v>438</v>
      </c>
      <c r="C1094" t="s">
        <v>410</v>
      </c>
      <c r="D1094" t="s">
        <v>75</v>
      </c>
      <c r="E1094" t="s">
        <v>194</v>
      </c>
      <c r="F1094" t="str">
        <f>VLOOKUP(E1094,'Table correspondance'!H$2:I$401,2)</f>
        <v>Pantacourt</v>
      </c>
      <c r="G1094" s="14">
        <f>VLOOKUP(E1094,'Table correspondance'!H$2:L$401,5)</f>
        <v>43313</v>
      </c>
      <c r="H1094" s="12">
        <v>9376.15</v>
      </c>
      <c r="I1094" t="str">
        <f>IF(C1094="CAT_Haut","20%","19%")</f>
        <v>19%</v>
      </c>
      <c r="J1094">
        <f t="shared" si="17"/>
        <v>11251.38</v>
      </c>
    </row>
    <row r="1095" spans="1:10" x14ac:dyDescent="0.25">
      <c r="A1095" t="s">
        <v>8</v>
      </c>
      <c r="B1095" t="s">
        <v>435</v>
      </c>
      <c r="C1095" t="s">
        <v>410</v>
      </c>
      <c r="D1095" t="s">
        <v>63</v>
      </c>
      <c r="E1095" t="s">
        <v>194</v>
      </c>
      <c r="F1095" t="str">
        <f>VLOOKUP(E1095,'Table correspondance'!H$2:I$401,2)</f>
        <v>Pantacourt</v>
      </c>
      <c r="G1095" s="14">
        <f>VLOOKUP(E1095,'Table correspondance'!H$2:L$401,5)</f>
        <v>43313</v>
      </c>
      <c r="H1095" s="12">
        <v>9259.51</v>
      </c>
      <c r="I1095" t="str">
        <f>IF(C1095="CAT_Haut","20%","19%")</f>
        <v>19%</v>
      </c>
      <c r="J1095">
        <f t="shared" si="17"/>
        <v>11111.412</v>
      </c>
    </row>
    <row r="1096" spans="1:10" x14ac:dyDescent="0.25">
      <c r="A1096" t="s">
        <v>8</v>
      </c>
      <c r="B1096" t="s">
        <v>462</v>
      </c>
      <c r="C1096" t="s">
        <v>410</v>
      </c>
      <c r="D1096" t="s">
        <v>15</v>
      </c>
      <c r="E1096" t="s">
        <v>406</v>
      </c>
      <c r="F1096" t="str">
        <f>VLOOKUP(E1096,'Table correspondance'!H$2:I$401,2)</f>
        <v>Culotte</v>
      </c>
      <c r="G1096" s="14">
        <f>VLOOKUP(E1096,'Table correspondance'!H$2:L$401,5)</f>
        <v>43221</v>
      </c>
      <c r="H1096" s="12">
        <v>7602.38</v>
      </c>
      <c r="I1096" t="str">
        <f>IF(C1096="CAT_Haut","20%","19%")</f>
        <v>19%</v>
      </c>
      <c r="J1096">
        <f t="shared" si="17"/>
        <v>9122.8559999999998</v>
      </c>
    </row>
    <row r="1097" spans="1:10" x14ac:dyDescent="0.25">
      <c r="A1097" t="s">
        <v>8</v>
      </c>
      <c r="B1097" t="s">
        <v>462</v>
      </c>
      <c r="C1097" t="s">
        <v>410</v>
      </c>
      <c r="D1097" t="s">
        <v>63</v>
      </c>
      <c r="E1097" t="s">
        <v>128</v>
      </c>
      <c r="F1097" t="str">
        <f>VLOOKUP(E1097,'Table correspondance'!H$2:I$401,2)</f>
        <v>Jupe</v>
      </c>
      <c r="G1097" s="14">
        <f>VLOOKUP(E1097,'Table correspondance'!H$2:L$401,5)</f>
        <v>43101</v>
      </c>
      <c r="H1097" s="12">
        <v>6339.77</v>
      </c>
      <c r="I1097" t="str">
        <f>IF(C1097="CAT_Haut","20%","19%")</f>
        <v>19%</v>
      </c>
      <c r="J1097">
        <f t="shared" si="17"/>
        <v>7607.7240000000002</v>
      </c>
    </row>
    <row r="1098" spans="1:10" x14ac:dyDescent="0.25">
      <c r="A1098" t="s">
        <v>8</v>
      </c>
      <c r="B1098" t="s">
        <v>422</v>
      </c>
      <c r="C1098" t="s">
        <v>410</v>
      </c>
      <c r="D1098" t="s">
        <v>15</v>
      </c>
      <c r="E1098" t="s">
        <v>67</v>
      </c>
      <c r="F1098" t="str">
        <f>VLOOKUP(E1098,'Table correspondance'!H$2:I$401,2)</f>
        <v>Culotte</v>
      </c>
      <c r="G1098" s="14">
        <f>VLOOKUP(E1098,'Table correspondance'!H$2:L$401,5)</f>
        <v>43374</v>
      </c>
      <c r="H1098" s="12">
        <v>8074.73</v>
      </c>
      <c r="I1098" t="str">
        <f>IF(C1098="CAT_Haut","20%","19%")</f>
        <v>19%</v>
      </c>
      <c r="J1098">
        <f t="shared" si="17"/>
        <v>9689.6759999999995</v>
      </c>
    </row>
    <row r="1099" spans="1:10" x14ac:dyDescent="0.25">
      <c r="A1099" t="s">
        <v>8</v>
      </c>
      <c r="B1099" t="s">
        <v>462</v>
      </c>
      <c r="C1099" t="s">
        <v>409</v>
      </c>
      <c r="D1099" t="s">
        <v>25</v>
      </c>
      <c r="E1099" t="s">
        <v>290</v>
      </c>
      <c r="F1099" t="str">
        <f>VLOOKUP(E1099,'Table correspondance'!H$2:I$401,2)</f>
        <v>T-shirt</v>
      </c>
      <c r="G1099" s="14">
        <f>VLOOKUP(E1099,'Table correspondance'!H$2:L$401,5)</f>
        <v>43191</v>
      </c>
      <c r="H1099" s="12">
        <v>2791.22</v>
      </c>
      <c r="I1099" t="str">
        <f>IF(C1099="CAT_Haut","20%","19%")</f>
        <v>20%</v>
      </c>
      <c r="J1099">
        <f t="shared" si="17"/>
        <v>3349.4639999999995</v>
      </c>
    </row>
    <row r="1100" spans="1:10" x14ac:dyDescent="0.25">
      <c r="A1100" t="s">
        <v>8</v>
      </c>
      <c r="B1100" t="s">
        <v>430</v>
      </c>
      <c r="C1100" t="s">
        <v>410</v>
      </c>
      <c r="D1100" t="s">
        <v>9</v>
      </c>
      <c r="E1100" t="s">
        <v>209</v>
      </c>
      <c r="F1100" t="str">
        <f>VLOOKUP(E1100,'Table correspondance'!H$2:I$401,2)</f>
        <v>Culotte</v>
      </c>
      <c r="G1100" s="14">
        <f>VLOOKUP(E1100,'Table correspondance'!H$2:L$401,5)</f>
        <v>42736</v>
      </c>
      <c r="H1100">
        <v>880.59</v>
      </c>
      <c r="I1100" t="str">
        <f>IF(C1100="CAT_Haut","20%","19%")</f>
        <v>19%</v>
      </c>
      <c r="J1100">
        <f t="shared" si="17"/>
        <v>1056.7080000000001</v>
      </c>
    </row>
    <row r="1101" spans="1:10" x14ac:dyDescent="0.25">
      <c r="A1101" t="s">
        <v>8</v>
      </c>
      <c r="B1101" t="s">
        <v>447</v>
      </c>
      <c r="C1101" t="s">
        <v>410</v>
      </c>
      <c r="D1101" t="s">
        <v>15</v>
      </c>
      <c r="E1101" t="s">
        <v>363</v>
      </c>
      <c r="F1101" t="str">
        <f>VLOOKUP(E1101,'Table correspondance'!H$2:I$401,2)</f>
        <v>Culotte</v>
      </c>
      <c r="G1101" s="14">
        <f>VLOOKUP(E1101,'Table correspondance'!H$2:L$401,5)</f>
        <v>42736</v>
      </c>
      <c r="H1101" s="12">
        <v>7010.63</v>
      </c>
      <c r="I1101" t="str">
        <f>IF(C1101="CAT_Haut","20%","19%")</f>
        <v>19%</v>
      </c>
      <c r="J1101">
        <f t="shared" si="17"/>
        <v>8412.7559999999994</v>
      </c>
    </row>
    <row r="1102" spans="1:10" x14ac:dyDescent="0.25">
      <c r="A1102" t="s">
        <v>8</v>
      </c>
      <c r="B1102" t="s">
        <v>430</v>
      </c>
      <c r="C1102" t="s">
        <v>409</v>
      </c>
      <c r="D1102" t="s">
        <v>20</v>
      </c>
      <c r="E1102" t="s">
        <v>125</v>
      </c>
      <c r="F1102" t="str">
        <f>VLOOKUP(E1102,'Table correspondance'!H$2:I$401,2)</f>
        <v>Chemise</v>
      </c>
      <c r="G1102" s="14">
        <f>VLOOKUP(E1102,'Table correspondance'!H$2:L$401,5)</f>
        <v>43282</v>
      </c>
      <c r="H1102" s="12">
        <v>8222.5400000000009</v>
      </c>
      <c r="I1102" t="str">
        <f>IF(C1102="CAT_Haut","20%","19%")</f>
        <v>20%</v>
      </c>
      <c r="J1102">
        <f t="shared" si="17"/>
        <v>9867.0480000000007</v>
      </c>
    </row>
    <row r="1103" spans="1:10" x14ac:dyDescent="0.25">
      <c r="A1103" t="s">
        <v>8</v>
      </c>
      <c r="B1103" t="s">
        <v>459</v>
      </c>
      <c r="C1103" t="s">
        <v>410</v>
      </c>
      <c r="D1103" t="s">
        <v>56</v>
      </c>
      <c r="E1103" t="s">
        <v>253</v>
      </c>
      <c r="F1103" t="str">
        <f>VLOOKUP(E1103,'Table correspondance'!H$2:I$401,2)</f>
        <v>Collant</v>
      </c>
      <c r="G1103" s="14">
        <f>VLOOKUP(E1103,'Table correspondance'!H$2:L$401,5)</f>
        <v>42736</v>
      </c>
      <c r="H1103" s="12">
        <v>9630.4599999999991</v>
      </c>
      <c r="I1103" t="str">
        <f>IF(C1103="CAT_Haut","20%","19%")</f>
        <v>19%</v>
      </c>
      <c r="J1103">
        <f t="shared" si="17"/>
        <v>11556.551999999998</v>
      </c>
    </row>
    <row r="1104" spans="1:10" x14ac:dyDescent="0.25">
      <c r="A1104" t="s">
        <v>8</v>
      </c>
      <c r="B1104" t="s">
        <v>441</v>
      </c>
      <c r="C1104" t="s">
        <v>410</v>
      </c>
      <c r="D1104" t="s">
        <v>13</v>
      </c>
      <c r="E1104" t="s">
        <v>294</v>
      </c>
      <c r="F1104" t="str">
        <f>VLOOKUP(E1104,'Table correspondance'!H$2:I$401,2)</f>
        <v>Culotte</v>
      </c>
      <c r="G1104" s="14">
        <f>VLOOKUP(E1104,'Table correspondance'!H$2:L$401,5)</f>
        <v>42826</v>
      </c>
      <c r="H1104" s="12">
        <v>7881.42</v>
      </c>
      <c r="I1104" t="str">
        <f>IF(C1104="CAT_Haut","20%","19%")</f>
        <v>19%</v>
      </c>
      <c r="J1104">
        <f t="shared" si="17"/>
        <v>9457.7039999999997</v>
      </c>
    </row>
    <row r="1105" spans="1:10" x14ac:dyDescent="0.25">
      <c r="A1105" t="s">
        <v>8</v>
      </c>
      <c r="B1105" t="s">
        <v>447</v>
      </c>
      <c r="C1105" t="s">
        <v>410</v>
      </c>
      <c r="D1105" t="s">
        <v>38</v>
      </c>
      <c r="E1105" t="s">
        <v>186</v>
      </c>
      <c r="F1105" t="str">
        <f>VLOOKUP(E1105,'Table correspondance'!H$2:I$401,2)</f>
        <v>Culotte</v>
      </c>
      <c r="G1105" s="14">
        <f>VLOOKUP(E1105,'Table correspondance'!H$2:L$401,5)</f>
        <v>43221</v>
      </c>
      <c r="H1105" s="12">
        <v>1553.85</v>
      </c>
      <c r="I1105" t="str">
        <f>IF(C1105="CAT_Haut","20%","19%")</f>
        <v>19%</v>
      </c>
      <c r="J1105">
        <f t="shared" si="17"/>
        <v>1864.62</v>
      </c>
    </row>
    <row r="1106" spans="1:10" x14ac:dyDescent="0.25">
      <c r="A1106" t="s">
        <v>8</v>
      </c>
      <c r="B1106" t="s">
        <v>430</v>
      </c>
      <c r="C1106" t="s">
        <v>409</v>
      </c>
      <c r="D1106" t="s">
        <v>56</v>
      </c>
      <c r="E1106" t="s">
        <v>217</v>
      </c>
      <c r="F1106" t="str">
        <f>VLOOKUP(E1106,'Table correspondance'!H$2:I$401,2)</f>
        <v>Débardeur</v>
      </c>
      <c r="G1106" s="14">
        <f>VLOOKUP(E1106,'Table correspondance'!H$2:L$401,5)</f>
        <v>43040</v>
      </c>
      <c r="H1106" s="12">
        <v>9187.4699999999993</v>
      </c>
      <c r="I1106" t="str">
        <f>IF(C1106="CAT_Haut","20%","19%")</f>
        <v>20%</v>
      </c>
      <c r="J1106">
        <f t="shared" si="17"/>
        <v>11024.963999999998</v>
      </c>
    </row>
    <row r="1107" spans="1:10" x14ac:dyDescent="0.25">
      <c r="A1107" t="s">
        <v>8</v>
      </c>
      <c r="B1107" t="s">
        <v>441</v>
      </c>
      <c r="C1107" t="s">
        <v>409</v>
      </c>
      <c r="D1107" t="s">
        <v>6</v>
      </c>
      <c r="E1107" t="s">
        <v>364</v>
      </c>
      <c r="F1107" t="str">
        <f>VLOOKUP(E1107,'Table correspondance'!H$2:I$401,2)</f>
        <v>T-shirt</v>
      </c>
      <c r="G1107" s="14">
        <f>VLOOKUP(E1107,'Table correspondance'!H$2:L$401,5)</f>
        <v>43405</v>
      </c>
      <c r="H1107">
        <v>490.37</v>
      </c>
      <c r="I1107" t="str">
        <f>IF(C1107="CAT_Haut","20%","19%")</f>
        <v>20%</v>
      </c>
      <c r="J1107">
        <f t="shared" si="17"/>
        <v>588.44399999999996</v>
      </c>
    </row>
    <row r="1108" spans="1:10" x14ac:dyDescent="0.25">
      <c r="A1108" t="s">
        <v>8</v>
      </c>
      <c r="B1108" t="s">
        <v>430</v>
      </c>
      <c r="C1108" t="s">
        <v>410</v>
      </c>
      <c r="D1108" t="s">
        <v>20</v>
      </c>
      <c r="E1108" t="s">
        <v>392</v>
      </c>
      <c r="F1108" t="str">
        <f>VLOOKUP(E1108,'Table correspondance'!H$2:I$401,2)</f>
        <v>Jupe</v>
      </c>
      <c r="G1108" s="14">
        <f>VLOOKUP(E1108,'Table correspondance'!H$2:L$401,5)</f>
        <v>43221</v>
      </c>
      <c r="H1108" s="12">
        <v>6690.3</v>
      </c>
      <c r="I1108" t="str">
        <f>IF(C1108="CAT_Haut","20%","19%")</f>
        <v>19%</v>
      </c>
      <c r="J1108">
        <f t="shared" si="17"/>
        <v>8028.36</v>
      </c>
    </row>
    <row r="1109" spans="1:10" x14ac:dyDescent="0.25">
      <c r="A1109" t="s">
        <v>8</v>
      </c>
      <c r="B1109" t="s">
        <v>443</v>
      </c>
      <c r="C1109" t="s">
        <v>409</v>
      </c>
      <c r="D1109" t="s">
        <v>42</v>
      </c>
      <c r="E1109" t="s">
        <v>398</v>
      </c>
      <c r="F1109" t="str">
        <f>VLOOKUP(E1109,'Table correspondance'!H$2:I$401,2)</f>
        <v>Soutien gorge</v>
      </c>
      <c r="G1109" s="14">
        <f>VLOOKUP(E1109,'Table correspondance'!H$2:L$401,5)</f>
        <v>43252</v>
      </c>
      <c r="H1109" s="12">
        <v>4596.38</v>
      </c>
      <c r="I1109" t="str">
        <f>IF(C1109="CAT_Haut","20%","19%")</f>
        <v>20%</v>
      </c>
      <c r="J1109">
        <f t="shared" si="17"/>
        <v>5515.6559999999999</v>
      </c>
    </row>
    <row r="1110" spans="1:10" x14ac:dyDescent="0.25">
      <c r="A1110" t="s">
        <v>8</v>
      </c>
      <c r="B1110" t="s">
        <v>430</v>
      </c>
      <c r="C1110" t="s">
        <v>410</v>
      </c>
      <c r="D1110" t="s">
        <v>48</v>
      </c>
      <c r="E1110" t="s">
        <v>330</v>
      </c>
      <c r="F1110" t="str">
        <f>VLOOKUP(E1110,'Table correspondance'!H$2:I$401,2)</f>
        <v>Pantacourt</v>
      </c>
      <c r="G1110" s="14">
        <f>VLOOKUP(E1110,'Table correspondance'!H$2:L$401,5)</f>
        <v>43132</v>
      </c>
      <c r="H1110" s="12">
        <v>6575.2</v>
      </c>
      <c r="I1110" t="str">
        <f>IF(C1110="CAT_Haut","20%","19%")</f>
        <v>19%</v>
      </c>
      <c r="J1110">
        <f t="shared" si="17"/>
        <v>7890.24</v>
      </c>
    </row>
    <row r="1111" spans="1:10" x14ac:dyDescent="0.25">
      <c r="A1111" t="s">
        <v>8</v>
      </c>
      <c r="B1111" t="s">
        <v>441</v>
      </c>
      <c r="C1111" t="s">
        <v>409</v>
      </c>
      <c r="D1111" t="s">
        <v>25</v>
      </c>
      <c r="E1111" t="s">
        <v>404</v>
      </c>
      <c r="F1111" t="str">
        <f>VLOOKUP(E1111,'Table correspondance'!H$2:I$401,2)</f>
        <v>Débardeur</v>
      </c>
      <c r="G1111" s="14">
        <f>VLOOKUP(E1111,'Table correspondance'!H$2:L$401,5)</f>
        <v>42795</v>
      </c>
      <c r="H1111" s="12">
        <v>1606.8</v>
      </c>
      <c r="I1111" t="str">
        <f>IF(C1111="CAT_Haut","20%","19%")</f>
        <v>20%</v>
      </c>
      <c r="J1111">
        <f t="shared" si="17"/>
        <v>1928.1599999999999</v>
      </c>
    </row>
    <row r="1112" spans="1:10" x14ac:dyDescent="0.25">
      <c r="A1112" t="s">
        <v>8</v>
      </c>
      <c r="B1112" t="s">
        <v>462</v>
      </c>
      <c r="C1112" t="s">
        <v>410</v>
      </c>
      <c r="D1112" t="s">
        <v>13</v>
      </c>
      <c r="E1112" t="s">
        <v>193</v>
      </c>
      <c r="F1112" t="str">
        <f>VLOOKUP(E1112,'Table correspondance'!H$2:I$401,2)</f>
        <v>Chaussette</v>
      </c>
      <c r="G1112" s="14">
        <f>VLOOKUP(E1112,'Table correspondance'!H$2:L$401,5)</f>
        <v>43374</v>
      </c>
      <c r="H1112" s="12">
        <v>6161.84</v>
      </c>
      <c r="I1112" t="str">
        <f>IF(C1112="CAT_Haut","20%","19%")</f>
        <v>19%</v>
      </c>
      <c r="J1112">
        <f t="shared" si="17"/>
        <v>7394.2079999999996</v>
      </c>
    </row>
    <row r="1113" spans="1:10" x14ac:dyDescent="0.25">
      <c r="A1113" t="s">
        <v>8</v>
      </c>
      <c r="B1113" t="s">
        <v>435</v>
      </c>
      <c r="C1113" t="s">
        <v>409</v>
      </c>
      <c r="D1113" t="s">
        <v>73</v>
      </c>
      <c r="E1113" t="s">
        <v>198</v>
      </c>
      <c r="F1113" t="str">
        <f>VLOOKUP(E1113,'Table correspondance'!H$2:I$401,2)</f>
        <v>Sweatshirt</v>
      </c>
      <c r="G1113" s="14">
        <f>VLOOKUP(E1113,'Table correspondance'!H$2:L$401,5)</f>
        <v>42917</v>
      </c>
      <c r="H1113" s="12">
        <v>5505.74</v>
      </c>
      <c r="I1113" t="str">
        <f>IF(C1113="CAT_Haut","20%","19%")</f>
        <v>20%</v>
      </c>
      <c r="J1113">
        <f t="shared" si="17"/>
        <v>6606.8879999999999</v>
      </c>
    </row>
    <row r="1114" spans="1:10" x14ac:dyDescent="0.25">
      <c r="A1114" t="s">
        <v>8</v>
      </c>
      <c r="B1114" t="s">
        <v>451</v>
      </c>
      <c r="C1114" t="s">
        <v>410</v>
      </c>
      <c r="D1114" t="s">
        <v>13</v>
      </c>
      <c r="E1114" t="s">
        <v>41</v>
      </c>
      <c r="F1114" t="str">
        <f>VLOOKUP(E1114,'Table correspondance'!H$2:I$401,2)</f>
        <v>Collant</v>
      </c>
      <c r="G1114" s="14">
        <f>VLOOKUP(E1114,'Table correspondance'!H$2:L$401,5)</f>
        <v>43132</v>
      </c>
      <c r="H1114" s="12">
        <v>8296.3700000000008</v>
      </c>
      <c r="I1114" t="str">
        <f>IF(C1114="CAT_Haut","20%","19%")</f>
        <v>19%</v>
      </c>
      <c r="J1114">
        <f t="shared" si="17"/>
        <v>9955.6440000000002</v>
      </c>
    </row>
    <row r="1115" spans="1:10" x14ac:dyDescent="0.25">
      <c r="A1115" t="s">
        <v>8</v>
      </c>
      <c r="B1115" t="s">
        <v>451</v>
      </c>
      <c r="C1115" t="s">
        <v>408</v>
      </c>
      <c r="D1115" t="s">
        <v>56</v>
      </c>
      <c r="E1115" t="s">
        <v>159</v>
      </c>
      <c r="F1115" t="str">
        <f>VLOOKUP(E1115,'Table correspondance'!H$2:I$401,2)</f>
        <v>Robe</v>
      </c>
      <c r="G1115" s="14">
        <f>VLOOKUP(E1115,'Table correspondance'!H$2:L$401,5)</f>
        <v>43313</v>
      </c>
      <c r="H1115">
        <v>380.5</v>
      </c>
      <c r="I1115" t="str">
        <f>IF(C1115="CAT_Haut","20%","19%")</f>
        <v>19%</v>
      </c>
      <c r="J1115">
        <f t="shared" si="17"/>
        <v>456.59999999999997</v>
      </c>
    </row>
    <row r="1116" spans="1:10" x14ac:dyDescent="0.25">
      <c r="A1116" t="s">
        <v>8</v>
      </c>
      <c r="B1116" t="s">
        <v>459</v>
      </c>
      <c r="C1116" t="s">
        <v>410</v>
      </c>
      <c r="D1116" t="s">
        <v>63</v>
      </c>
      <c r="E1116" t="s">
        <v>141</v>
      </c>
      <c r="F1116" t="str">
        <f>VLOOKUP(E1116,'Table correspondance'!H$2:I$401,2)</f>
        <v>Pantacourt</v>
      </c>
      <c r="G1116" s="14">
        <f>VLOOKUP(E1116,'Table correspondance'!H$2:L$401,5)</f>
        <v>43252</v>
      </c>
      <c r="H1116" s="12">
        <v>7720.39</v>
      </c>
      <c r="I1116" t="str">
        <f>IF(C1116="CAT_Haut","20%","19%")</f>
        <v>19%</v>
      </c>
      <c r="J1116">
        <f t="shared" si="17"/>
        <v>9264.4680000000008</v>
      </c>
    </row>
    <row r="1117" spans="1:10" x14ac:dyDescent="0.25">
      <c r="A1117" t="s">
        <v>8</v>
      </c>
      <c r="B1117" t="s">
        <v>443</v>
      </c>
      <c r="C1117" t="s">
        <v>410</v>
      </c>
      <c r="D1117" t="s">
        <v>42</v>
      </c>
      <c r="E1117" t="s">
        <v>104</v>
      </c>
      <c r="F1117" t="str">
        <f>VLOOKUP(E1117,'Table correspondance'!H$2:I$401,2)</f>
        <v>Pantacourt</v>
      </c>
      <c r="G1117" s="14">
        <f>VLOOKUP(E1117,'Table correspondance'!H$2:L$401,5)</f>
        <v>43344</v>
      </c>
      <c r="H1117" s="12">
        <v>4277.34</v>
      </c>
      <c r="I1117" t="str">
        <f>IF(C1117="CAT_Haut","20%","19%")</f>
        <v>19%</v>
      </c>
      <c r="J1117">
        <f t="shared" si="17"/>
        <v>5132.808</v>
      </c>
    </row>
    <row r="1118" spans="1:10" x14ac:dyDescent="0.25">
      <c r="A1118" t="s">
        <v>8</v>
      </c>
      <c r="B1118" t="s">
        <v>435</v>
      </c>
      <c r="C1118" t="s">
        <v>409</v>
      </c>
      <c r="D1118" t="s">
        <v>44</v>
      </c>
      <c r="E1118" t="s">
        <v>188</v>
      </c>
      <c r="F1118" t="str">
        <f>VLOOKUP(E1118,'Table correspondance'!H$2:I$401,2)</f>
        <v>Pull</v>
      </c>
      <c r="G1118" s="14">
        <f>VLOOKUP(E1118,'Table correspondance'!H$2:L$401,5)</f>
        <v>43221</v>
      </c>
      <c r="H1118" s="12">
        <v>6177.75</v>
      </c>
      <c r="I1118" t="str">
        <f>IF(C1118="CAT_Haut","20%","19%")</f>
        <v>20%</v>
      </c>
      <c r="J1118">
        <f t="shared" si="17"/>
        <v>7413.2999999999993</v>
      </c>
    </row>
    <row r="1119" spans="1:10" x14ac:dyDescent="0.25">
      <c r="A1119" t="s">
        <v>8</v>
      </c>
      <c r="B1119" t="s">
        <v>462</v>
      </c>
      <c r="C1119" t="s">
        <v>409</v>
      </c>
      <c r="D1119" t="s">
        <v>20</v>
      </c>
      <c r="E1119" t="s">
        <v>303</v>
      </c>
      <c r="F1119" t="str">
        <f>VLOOKUP(E1119,'Table correspondance'!H$2:I$401,2)</f>
        <v>Sweatshirt</v>
      </c>
      <c r="G1119" s="14">
        <f>VLOOKUP(E1119,'Table correspondance'!H$2:L$401,5)</f>
        <v>42736</v>
      </c>
      <c r="H1119" s="12">
        <v>5099.47</v>
      </c>
      <c r="I1119" t="str">
        <f>IF(C1119="CAT_Haut","20%","19%")</f>
        <v>20%</v>
      </c>
      <c r="J1119">
        <f t="shared" si="17"/>
        <v>6119.3640000000005</v>
      </c>
    </row>
    <row r="1120" spans="1:10" x14ac:dyDescent="0.25">
      <c r="A1120" t="s">
        <v>8</v>
      </c>
      <c r="B1120" t="s">
        <v>430</v>
      </c>
      <c r="C1120" t="s">
        <v>409</v>
      </c>
      <c r="D1120" t="s">
        <v>65</v>
      </c>
      <c r="E1120" t="s">
        <v>217</v>
      </c>
      <c r="F1120" t="str">
        <f>VLOOKUP(E1120,'Table correspondance'!H$2:I$401,2)</f>
        <v>Débardeur</v>
      </c>
      <c r="G1120" s="14">
        <f>VLOOKUP(E1120,'Table correspondance'!H$2:L$401,5)</f>
        <v>43040</v>
      </c>
      <c r="H1120" s="12">
        <v>5941.32</v>
      </c>
      <c r="I1120" t="str">
        <f>IF(C1120="CAT_Haut","20%","19%")</f>
        <v>20%</v>
      </c>
      <c r="J1120">
        <f t="shared" si="17"/>
        <v>7129.5839999999998</v>
      </c>
    </row>
    <row r="1121" spans="1:10" x14ac:dyDescent="0.25">
      <c r="A1121" t="s">
        <v>8</v>
      </c>
      <c r="B1121" t="s">
        <v>447</v>
      </c>
      <c r="C1121" t="s">
        <v>408</v>
      </c>
      <c r="D1121" t="s">
        <v>27</v>
      </c>
      <c r="E1121" t="s">
        <v>335</v>
      </c>
      <c r="F1121" t="str">
        <f>VLOOKUP(E1121,'Table correspondance'!H$2:I$401,2)</f>
        <v>Pyjama</v>
      </c>
      <c r="G1121" s="14">
        <f>VLOOKUP(E1121,'Table correspondance'!H$2:L$401,5)</f>
        <v>42887</v>
      </c>
      <c r="H1121">
        <v>977.98</v>
      </c>
      <c r="I1121" t="str">
        <f>IF(C1121="CAT_Haut","20%","19%")</f>
        <v>19%</v>
      </c>
      <c r="J1121">
        <f t="shared" si="17"/>
        <v>1173.576</v>
      </c>
    </row>
    <row r="1122" spans="1:10" x14ac:dyDescent="0.25">
      <c r="A1122" t="s">
        <v>8</v>
      </c>
      <c r="B1122" t="s">
        <v>422</v>
      </c>
      <c r="C1122" t="s">
        <v>408</v>
      </c>
      <c r="D1122" t="s">
        <v>13</v>
      </c>
      <c r="E1122" t="s">
        <v>111</v>
      </c>
      <c r="F1122" t="str">
        <f>VLOOKUP(E1122,'Table correspondance'!H$2:I$401,2)</f>
        <v>Robe</v>
      </c>
      <c r="G1122" s="14">
        <f>VLOOKUP(E1122,'Table correspondance'!H$2:L$401,5)</f>
        <v>43435</v>
      </c>
      <c r="H1122" s="12">
        <v>2388.8000000000002</v>
      </c>
      <c r="I1122" t="str">
        <f>IF(C1122="CAT_Haut","20%","19%")</f>
        <v>19%</v>
      </c>
      <c r="J1122">
        <f t="shared" si="17"/>
        <v>2866.56</v>
      </c>
    </row>
    <row r="1123" spans="1:10" x14ac:dyDescent="0.25">
      <c r="A1123" t="s">
        <v>8</v>
      </c>
      <c r="B1123" t="s">
        <v>462</v>
      </c>
      <c r="C1123" t="s">
        <v>408</v>
      </c>
      <c r="D1123" t="s">
        <v>9</v>
      </c>
      <c r="E1123" t="s">
        <v>232</v>
      </c>
      <c r="F1123" t="str">
        <f>VLOOKUP(E1123,'Table correspondance'!H$2:I$401,2)</f>
        <v>Robe</v>
      </c>
      <c r="G1123" s="14">
        <f>VLOOKUP(E1123,'Table correspondance'!H$2:L$401,5)</f>
        <v>43009</v>
      </c>
      <c r="H1123" s="12">
        <v>9043.65</v>
      </c>
      <c r="I1123" t="str">
        <f>IF(C1123="CAT_Haut","20%","19%")</f>
        <v>19%</v>
      </c>
      <c r="J1123">
        <f t="shared" si="17"/>
        <v>10852.38</v>
      </c>
    </row>
    <row r="1124" spans="1:10" x14ac:dyDescent="0.25">
      <c r="A1124" t="s">
        <v>8</v>
      </c>
      <c r="B1124" t="s">
        <v>459</v>
      </c>
      <c r="C1124" t="s">
        <v>409</v>
      </c>
      <c r="D1124" t="s">
        <v>6</v>
      </c>
      <c r="E1124" t="s">
        <v>332</v>
      </c>
      <c r="F1124" t="str">
        <f>VLOOKUP(E1124,'Table correspondance'!H$2:I$401,2)</f>
        <v>Sweatshirt</v>
      </c>
      <c r="G1124" s="14">
        <f>VLOOKUP(E1124,'Table correspondance'!H$2:L$401,5)</f>
        <v>43132</v>
      </c>
      <c r="H1124" s="12">
        <v>6450.55</v>
      </c>
      <c r="I1124" t="str">
        <f>IF(C1124="CAT_Haut","20%","19%")</f>
        <v>20%</v>
      </c>
      <c r="J1124">
        <f t="shared" si="17"/>
        <v>7740.66</v>
      </c>
    </row>
    <row r="1125" spans="1:10" x14ac:dyDescent="0.25">
      <c r="A1125" t="s">
        <v>8</v>
      </c>
      <c r="B1125" t="s">
        <v>462</v>
      </c>
      <c r="C1125" t="s">
        <v>409</v>
      </c>
      <c r="D1125" t="s">
        <v>6</v>
      </c>
      <c r="E1125" t="s">
        <v>267</v>
      </c>
      <c r="F1125" t="str">
        <f>VLOOKUP(E1125,'Table correspondance'!H$2:I$401,2)</f>
        <v>Débardeur</v>
      </c>
      <c r="G1125" s="14">
        <f>VLOOKUP(E1125,'Table correspondance'!H$2:L$401,5)</f>
        <v>42948</v>
      </c>
      <c r="H1125" s="12">
        <v>7187.45</v>
      </c>
      <c r="I1125" t="str">
        <f>IF(C1125="CAT_Haut","20%","19%")</f>
        <v>20%</v>
      </c>
      <c r="J1125">
        <f t="shared" si="17"/>
        <v>8624.9399999999987</v>
      </c>
    </row>
    <row r="1126" spans="1:10" x14ac:dyDescent="0.25">
      <c r="A1126" t="s">
        <v>8</v>
      </c>
      <c r="B1126" t="s">
        <v>435</v>
      </c>
      <c r="C1126" t="s">
        <v>410</v>
      </c>
      <c r="D1126" t="s">
        <v>52</v>
      </c>
      <c r="E1126" t="s">
        <v>109</v>
      </c>
      <c r="F1126" t="str">
        <f>VLOOKUP(E1126,'Table correspondance'!H$2:I$401,2)</f>
        <v>Pantalon</v>
      </c>
      <c r="G1126" s="14">
        <f>VLOOKUP(E1126,'Table correspondance'!H$2:L$401,5)</f>
        <v>42948</v>
      </c>
      <c r="H1126" s="12">
        <v>9970.65</v>
      </c>
      <c r="I1126" t="str">
        <f>IF(C1126="CAT_Haut","20%","19%")</f>
        <v>19%</v>
      </c>
      <c r="J1126">
        <f t="shared" si="17"/>
        <v>11964.779999999999</v>
      </c>
    </row>
    <row r="1127" spans="1:10" x14ac:dyDescent="0.25">
      <c r="A1127" t="s">
        <v>8</v>
      </c>
      <c r="B1127" t="s">
        <v>441</v>
      </c>
      <c r="C1127" t="s">
        <v>408</v>
      </c>
      <c r="D1127" t="s">
        <v>11</v>
      </c>
      <c r="E1127" t="s">
        <v>142</v>
      </c>
      <c r="F1127" t="str">
        <f>VLOOKUP(E1127,'Table correspondance'!H$2:I$401,2)</f>
        <v>Robe</v>
      </c>
      <c r="G1127" s="14">
        <f>VLOOKUP(E1127,'Table correspondance'!H$2:L$401,5)</f>
        <v>43282</v>
      </c>
      <c r="H1127" s="12">
        <v>7098.83</v>
      </c>
      <c r="I1127" t="str">
        <f>IF(C1127="CAT_Haut","20%","19%")</f>
        <v>19%</v>
      </c>
      <c r="J1127">
        <f t="shared" si="17"/>
        <v>8518.5959999999995</v>
      </c>
    </row>
    <row r="1128" spans="1:10" x14ac:dyDescent="0.25">
      <c r="F1128" t="e">
        <f>VLOOKUP(E1128,'Table correspondance'!H$2:I$401,2)</f>
        <v>#N/A</v>
      </c>
    </row>
  </sheetData>
  <autoFilter ref="A1:H1127" xr:uid="{5E37F18B-8FF7-40CA-85AD-16A79C091141}"/>
  <conditionalFormatting sqref="H1:H1048576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activeCell="B29" sqref="B29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411</v>
      </c>
      <c r="C1" s="3" t="s">
        <v>412</v>
      </c>
      <c r="D1" s="3" t="s">
        <v>413</v>
      </c>
      <c r="E1" s="3" t="s">
        <v>414</v>
      </c>
      <c r="F1" s="3" t="s">
        <v>415</v>
      </c>
      <c r="G1" s="2"/>
      <c r="H1" s="4" t="s">
        <v>2</v>
      </c>
      <c r="I1" s="4" t="s">
        <v>416</v>
      </c>
      <c r="J1" s="4" t="s">
        <v>417</v>
      </c>
      <c r="K1" s="4" t="s">
        <v>418</v>
      </c>
      <c r="L1" s="5" t="s">
        <v>419</v>
      </c>
      <c r="M1" s="4" t="s">
        <v>420</v>
      </c>
      <c r="N1" s="4" t="s">
        <v>421</v>
      </c>
    </row>
    <row r="2" spans="1:14" x14ac:dyDescent="0.25">
      <c r="A2" s="2"/>
      <c r="B2" s="2" t="s">
        <v>422</v>
      </c>
      <c r="C2" s="2" t="s">
        <v>423</v>
      </c>
      <c r="D2" s="2" t="s">
        <v>424</v>
      </c>
      <c r="E2" s="2" t="s">
        <v>425</v>
      </c>
      <c r="F2" s="2" t="s">
        <v>8</v>
      </c>
      <c r="G2" s="2"/>
      <c r="H2" s="2" t="s">
        <v>426</v>
      </c>
      <c r="I2" s="2" t="s">
        <v>427</v>
      </c>
      <c r="J2" s="2" t="s">
        <v>428</v>
      </c>
      <c r="K2" s="2" t="s">
        <v>429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430</v>
      </c>
      <c r="C3" s="2" t="s">
        <v>431</v>
      </c>
      <c r="D3" s="2" t="s">
        <v>424</v>
      </c>
      <c r="E3" s="2" t="s">
        <v>425</v>
      </c>
      <c r="F3" s="2" t="s">
        <v>8</v>
      </c>
      <c r="G3" s="2"/>
      <c r="H3" s="2" t="s">
        <v>183</v>
      </c>
      <c r="I3" s="2" t="s">
        <v>432</v>
      </c>
      <c r="J3" s="2" t="s">
        <v>433</v>
      </c>
      <c r="K3" s="2" t="s">
        <v>434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435</v>
      </c>
      <c r="C4" s="2" t="s">
        <v>436</v>
      </c>
      <c r="D4" s="2" t="s">
        <v>424</v>
      </c>
      <c r="E4" s="2" t="s">
        <v>425</v>
      </c>
      <c r="F4" s="2" t="s">
        <v>8</v>
      </c>
      <c r="G4" s="2"/>
      <c r="H4" s="2" t="s">
        <v>348</v>
      </c>
      <c r="I4" s="2" t="s">
        <v>427</v>
      </c>
      <c r="J4" s="2" t="s">
        <v>428</v>
      </c>
      <c r="K4" s="2" t="s">
        <v>437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438</v>
      </c>
      <c r="C5" s="2" t="s">
        <v>439</v>
      </c>
      <c r="D5" s="2" t="s">
        <v>424</v>
      </c>
      <c r="E5" s="2" t="s">
        <v>425</v>
      </c>
      <c r="F5" s="2" t="s">
        <v>8</v>
      </c>
      <c r="G5" s="2"/>
      <c r="H5" s="2" t="s">
        <v>180</v>
      </c>
      <c r="I5" s="2" t="s">
        <v>440</v>
      </c>
      <c r="J5" s="2" t="s">
        <v>428</v>
      </c>
      <c r="K5" s="2" t="s">
        <v>434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441</v>
      </c>
      <c r="C6" s="2" t="s">
        <v>442</v>
      </c>
      <c r="D6" s="2" t="s">
        <v>424</v>
      </c>
      <c r="E6" s="2" t="s">
        <v>425</v>
      </c>
      <c r="F6" s="2" t="s">
        <v>8</v>
      </c>
      <c r="G6" s="2"/>
      <c r="H6" s="2" t="s">
        <v>257</v>
      </c>
      <c r="I6" s="2" t="s">
        <v>427</v>
      </c>
      <c r="J6" s="2" t="s">
        <v>428</v>
      </c>
      <c r="K6" s="2" t="s">
        <v>434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443</v>
      </c>
      <c r="C7" s="2" t="s">
        <v>444</v>
      </c>
      <c r="D7" s="2" t="s">
        <v>424</v>
      </c>
      <c r="E7" s="2" t="s">
        <v>425</v>
      </c>
      <c r="F7" s="2" t="s">
        <v>8</v>
      </c>
      <c r="G7" s="2"/>
      <c r="H7" s="2" t="s">
        <v>264</v>
      </c>
      <c r="I7" s="2" t="s">
        <v>445</v>
      </c>
      <c r="J7" s="2" t="s">
        <v>433</v>
      </c>
      <c r="K7" s="2" t="s">
        <v>446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447</v>
      </c>
      <c r="C8" s="2" t="s">
        <v>448</v>
      </c>
      <c r="D8" s="2" t="s">
        <v>424</v>
      </c>
      <c r="E8" s="2" t="s">
        <v>425</v>
      </c>
      <c r="F8" s="2" t="s">
        <v>8</v>
      </c>
      <c r="G8" s="2"/>
      <c r="H8" s="2" t="s">
        <v>149</v>
      </c>
      <c r="I8" s="2" t="s">
        <v>449</v>
      </c>
      <c r="J8" s="2" t="s">
        <v>433</v>
      </c>
      <c r="K8" s="2" t="s">
        <v>450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451</v>
      </c>
      <c r="C9" s="2" t="s">
        <v>452</v>
      </c>
      <c r="D9" s="2" t="s">
        <v>424</v>
      </c>
      <c r="E9" s="2" t="s">
        <v>425</v>
      </c>
      <c r="F9" s="2" t="s">
        <v>8</v>
      </c>
      <c r="G9" s="2"/>
      <c r="H9" s="2" t="s">
        <v>90</v>
      </c>
      <c r="I9" s="2" t="s">
        <v>453</v>
      </c>
      <c r="J9" s="2" t="s">
        <v>454</v>
      </c>
      <c r="K9" s="2" t="s">
        <v>434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455</v>
      </c>
      <c r="C10" s="2" t="s">
        <v>456</v>
      </c>
      <c r="D10" s="2" t="s">
        <v>424</v>
      </c>
      <c r="E10" s="2" t="s">
        <v>425</v>
      </c>
      <c r="F10" s="2" t="s">
        <v>8</v>
      </c>
      <c r="G10" s="2"/>
      <c r="H10" s="2" t="s">
        <v>230</v>
      </c>
      <c r="I10" s="2" t="s">
        <v>457</v>
      </c>
      <c r="J10" s="2" t="s">
        <v>454</v>
      </c>
      <c r="K10" s="2" t="s">
        <v>458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459</v>
      </c>
      <c r="C11" s="2" t="s">
        <v>460</v>
      </c>
      <c r="D11" s="2" t="s">
        <v>424</v>
      </c>
      <c r="E11" s="2" t="s">
        <v>425</v>
      </c>
      <c r="F11" s="2" t="s">
        <v>8</v>
      </c>
      <c r="G11" s="2"/>
      <c r="H11" s="2" t="s">
        <v>74</v>
      </c>
      <c r="I11" s="2" t="s">
        <v>461</v>
      </c>
      <c r="J11" s="2" t="s">
        <v>454</v>
      </c>
      <c r="K11" s="2" t="s">
        <v>437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462</v>
      </c>
      <c r="C12" s="2" t="s">
        <v>463</v>
      </c>
      <c r="D12" s="2" t="s">
        <v>424</v>
      </c>
      <c r="E12" s="2" t="s">
        <v>425</v>
      </c>
      <c r="F12" s="2" t="s">
        <v>8</v>
      </c>
      <c r="G12" s="2"/>
      <c r="H12" s="2" t="s">
        <v>297</v>
      </c>
      <c r="I12" s="2" t="s">
        <v>440</v>
      </c>
      <c r="J12" s="2" t="s">
        <v>428</v>
      </c>
      <c r="K12" s="2" t="s">
        <v>434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464</v>
      </c>
      <c r="C13" s="2" t="s">
        <v>465</v>
      </c>
      <c r="D13" s="2" t="s">
        <v>424</v>
      </c>
      <c r="E13" s="2" t="s">
        <v>466</v>
      </c>
      <c r="F13" s="2" t="s">
        <v>467</v>
      </c>
      <c r="G13" s="2"/>
      <c r="H13" s="2" t="s">
        <v>138</v>
      </c>
      <c r="I13" s="2" t="s">
        <v>457</v>
      </c>
      <c r="J13" s="2" t="s">
        <v>454</v>
      </c>
      <c r="K13" s="2" t="s">
        <v>468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469</v>
      </c>
      <c r="C14" s="2" t="s">
        <v>470</v>
      </c>
      <c r="D14" s="2" t="s">
        <v>424</v>
      </c>
      <c r="E14" s="2" t="s">
        <v>466</v>
      </c>
      <c r="F14" s="2" t="s">
        <v>467</v>
      </c>
      <c r="G14" s="2"/>
      <c r="H14" s="2" t="s">
        <v>395</v>
      </c>
      <c r="I14" s="2" t="s">
        <v>471</v>
      </c>
      <c r="J14" s="2" t="s">
        <v>454</v>
      </c>
      <c r="K14" s="2" t="s">
        <v>429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472</v>
      </c>
      <c r="C15" s="2" t="s">
        <v>473</v>
      </c>
      <c r="D15" s="2" t="s">
        <v>424</v>
      </c>
      <c r="E15" s="2" t="s">
        <v>466</v>
      </c>
      <c r="F15" s="2" t="s">
        <v>467</v>
      </c>
      <c r="G15" s="2"/>
      <c r="H15" s="2" t="s">
        <v>302</v>
      </c>
      <c r="I15" s="2" t="s">
        <v>474</v>
      </c>
      <c r="J15" s="2" t="s">
        <v>454</v>
      </c>
      <c r="K15" s="2" t="s">
        <v>434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475</v>
      </c>
      <c r="C16" s="2" t="s">
        <v>476</v>
      </c>
      <c r="D16" s="2" t="s">
        <v>424</v>
      </c>
      <c r="E16" s="2" t="s">
        <v>466</v>
      </c>
      <c r="F16" s="2" t="s">
        <v>467</v>
      </c>
      <c r="G16" s="2"/>
      <c r="H16" s="2" t="s">
        <v>231</v>
      </c>
      <c r="I16" s="2" t="s">
        <v>477</v>
      </c>
      <c r="J16" s="2" t="s">
        <v>433</v>
      </c>
      <c r="K16" s="2" t="s">
        <v>458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478</v>
      </c>
      <c r="C17" s="2" t="s">
        <v>479</v>
      </c>
      <c r="D17" s="2" t="s">
        <v>424</v>
      </c>
      <c r="E17" s="2" t="s">
        <v>466</v>
      </c>
      <c r="F17" s="2" t="s">
        <v>467</v>
      </c>
      <c r="G17" s="2"/>
      <c r="H17" s="2" t="s">
        <v>168</v>
      </c>
      <c r="I17" s="2" t="s">
        <v>427</v>
      </c>
      <c r="J17" s="2" t="s">
        <v>428</v>
      </c>
      <c r="K17" s="2" t="s">
        <v>434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480</v>
      </c>
      <c r="C18" s="2" t="s">
        <v>481</v>
      </c>
      <c r="D18" s="2" t="s">
        <v>424</v>
      </c>
      <c r="E18" s="2" t="s">
        <v>466</v>
      </c>
      <c r="F18" s="2" t="s">
        <v>467</v>
      </c>
      <c r="G18" s="2"/>
      <c r="H18" s="2" t="s">
        <v>294</v>
      </c>
      <c r="I18" s="2" t="s">
        <v>461</v>
      </c>
      <c r="J18" s="2" t="s">
        <v>454</v>
      </c>
      <c r="K18" s="2" t="s">
        <v>482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483</v>
      </c>
      <c r="C19" s="2" t="s">
        <v>484</v>
      </c>
      <c r="D19" s="2" t="s">
        <v>424</v>
      </c>
      <c r="E19" s="2" t="s">
        <v>466</v>
      </c>
      <c r="F19" s="2" t="s">
        <v>467</v>
      </c>
      <c r="G19" s="2"/>
      <c r="H19" s="2" t="s">
        <v>219</v>
      </c>
      <c r="I19" s="2" t="s">
        <v>477</v>
      </c>
      <c r="J19" s="2" t="s">
        <v>433</v>
      </c>
      <c r="K19" s="2" t="s">
        <v>429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485</v>
      </c>
      <c r="C20" s="2" t="s">
        <v>486</v>
      </c>
      <c r="D20" s="2" t="s">
        <v>424</v>
      </c>
      <c r="E20" s="2" t="s">
        <v>466</v>
      </c>
      <c r="F20" s="2" t="s">
        <v>467</v>
      </c>
      <c r="G20" s="2"/>
      <c r="H20" s="2" t="s">
        <v>239</v>
      </c>
      <c r="I20" s="2" t="s">
        <v>432</v>
      </c>
      <c r="J20" s="2" t="s">
        <v>433</v>
      </c>
      <c r="K20" s="2" t="s">
        <v>487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488</v>
      </c>
      <c r="C21" s="2" t="s">
        <v>489</v>
      </c>
      <c r="D21" s="2" t="s">
        <v>424</v>
      </c>
      <c r="E21" s="2" t="s">
        <v>466</v>
      </c>
      <c r="F21" s="2" t="s">
        <v>467</v>
      </c>
      <c r="G21" s="2"/>
      <c r="H21" s="2" t="s">
        <v>117</v>
      </c>
      <c r="I21" s="2" t="s">
        <v>477</v>
      </c>
      <c r="J21" s="2" t="s">
        <v>433</v>
      </c>
      <c r="K21" s="2" t="s">
        <v>468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490</v>
      </c>
      <c r="C22" s="2" t="s">
        <v>491</v>
      </c>
      <c r="D22" s="2" t="s">
        <v>424</v>
      </c>
      <c r="E22" s="2" t="s">
        <v>466</v>
      </c>
      <c r="F22" s="2" t="s">
        <v>467</v>
      </c>
      <c r="G22" s="2"/>
      <c r="H22" s="2" t="s">
        <v>186</v>
      </c>
      <c r="I22" s="2" t="s">
        <v>461</v>
      </c>
      <c r="J22" s="2" t="s">
        <v>454</v>
      </c>
      <c r="K22" s="2" t="s">
        <v>450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492</v>
      </c>
      <c r="C23" s="2" t="s">
        <v>493</v>
      </c>
      <c r="D23" s="2" t="s">
        <v>424</v>
      </c>
      <c r="E23" s="2" t="s">
        <v>494</v>
      </c>
      <c r="F23" s="2" t="s">
        <v>495</v>
      </c>
      <c r="G23" s="2"/>
      <c r="H23" s="2" t="s">
        <v>282</v>
      </c>
      <c r="I23" s="2" t="s">
        <v>477</v>
      </c>
      <c r="J23" s="2" t="s">
        <v>433</v>
      </c>
      <c r="K23" s="2" t="s">
        <v>482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496</v>
      </c>
      <c r="C24" s="2" t="s">
        <v>497</v>
      </c>
      <c r="D24" s="2" t="s">
        <v>424</v>
      </c>
      <c r="E24" s="2" t="s">
        <v>494</v>
      </c>
      <c r="F24" s="2" t="s">
        <v>495</v>
      </c>
      <c r="G24" s="2"/>
      <c r="H24" s="2" t="s">
        <v>381</v>
      </c>
      <c r="I24" s="2" t="s">
        <v>457</v>
      </c>
      <c r="J24" s="2" t="s">
        <v>454</v>
      </c>
      <c r="K24" s="2" t="s">
        <v>437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498</v>
      </c>
      <c r="C25" s="2" t="s">
        <v>499</v>
      </c>
      <c r="D25" s="2" t="s">
        <v>424</v>
      </c>
      <c r="E25" s="2" t="s">
        <v>494</v>
      </c>
      <c r="F25" s="2" t="s">
        <v>495</v>
      </c>
      <c r="G25" s="2"/>
      <c r="H25" s="2" t="s">
        <v>123</v>
      </c>
      <c r="I25" s="2" t="s">
        <v>449</v>
      </c>
      <c r="J25" s="2" t="s">
        <v>433</v>
      </c>
      <c r="K25" s="2" t="s">
        <v>446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500</v>
      </c>
      <c r="C26" s="2" t="s">
        <v>501</v>
      </c>
      <c r="D26" s="2" t="s">
        <v>424</v>
      </c>
      <c r="E26" s="2" t="s">
        <v>494</v>
      </c>
      <c r="F26" s="2" t="s">
        <v>495</v>
      </c>
      <c r="G26" s="2"/>
      <c r="H26" s="2" t="s">
        <v>139</v>
      </c>
      <c r="I26" s="2" t="s">
        <v>449</v>
      </c>
      <c r="J26" s="2" t="s">
        <v>433</v>
      </c>
      <c r="K26" s="2" t="s">
        <v>434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502</v>
      </c>
      <c r="C27" s="2" t="s">
        <v>503</v>
      </c>
      <c r="D27" s="2" t="s">
        <v>424</v>
      </c>
      <c r="E27" s="2" t="s">
        <v>494</v>
      </c>
      <c r="F27" s="2" t="s">
        <v>495</v>
      </c>
      <c r="G27" s="2"/>
      <c r="H27" s="2" t="s">
        <v>188</v>
      </c>
      <c r="I27" s="2" t="s">
        <v>504</v>
      </c>
      <c r="J27" s="2" t="s">
        <v>433</v>
      </c>
      <c r="K27" s="2" t="s">
        <v>487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505</v>
      </c>
      <c r="C28" s="2" t="s">
        <v>506</v>
      </c>
      <c r="D28" s="2" t="s">
        <v>424</v>
      </c>
      <c r="E28" s="2" t="s">
        <v>494</v>
      </c>
      <c r="F28" s="2" t="s">
        <v>495</v>
      </c>
      <c r="G28" s="2"/>
      <c r="H28" s="2" t="s">
        <v>152</v>
      </c>
      <c r="I28" s="2" t="s">
        <v>449</v>
      </c>
      <c r="J28" s="2" t="s">
        <v>433</v>
      </c>
      <c r="K28" s="2" t="s">
        <v>468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507</v>
      </c>
      <c r="C29" s="2" t="s">
        <v>508</v>
      </c>
      <c r="D29" s="2" t="s">
        <v>424</v>
      </c>
      <c r="E29" s="2" t="s">
        <v>494</v>
      </c>
      <c r="F29" s="2" t="s">
        <v>495</v>
      </c>
      <c r="G29" s="2"/>
      <c r="H29" s="2" t="s">
        <v>373</v>
      </c>
      <c r="I29" s="2" t="s">
        <v>427</v>
      </c>
      <c r="J29" s="2" t="s">
        <v>428</v>
      </c>
      <c r="K29" s="2" t="s">
        <v>429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509</v>
      </c>
      <c r="C30" s="2" t="s">
        <v>510</v>
      </c>
      <c r="D30" s="2" t="s">
        <v>424</v>
      </c>
      <c r="E30" s="2" t="s">
        <v>494</v>
      </c>
      <c r="F30" s="2" t="s">
        <v>495</v>
      </c>
      <c r="G30" s="2"/>
      <c r="H30" s="2" t="s">
        <v>212</v>
      </c>
      <c r="I30" s="2" t="s">
        <v>432</v>
      </c>
      <c r="J30" s="2" t="s">
        <v>433</v>
      </c>
      <c r="K30" s="2" t="s">
        <v>450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511</v>
      </c>
      <c r="C31" s="2" t="s">
        <v>512</v>
      </c>
      <c r="D31" s="2" t="s">
        <v>424</v>
      </c>
      <c r="E31" s="2" t="s">
        <v>494</v>
      </c>
      <c r="F31" s="2" t="s">
        <v>495</v>
      </c>
      <c r="G31" s="2"/>
      <c r="H31" s="2" t="s">
        <v>118</v>
      </c>
      <c r="I31" s="2" t="s">
        <v>504</v>
      </c>
      <c r="J31" s="2" t="s">
        <v>433</v>
      </c>
      <c r="K31" s="2" t="s">
        <v>487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513</v>
      </c>
      <c r="C32" s="2" t="s">
        <v>514</v>
      </c>
      <c r="D32" s="2" t="s">
        <v>424</v>
      </c>
      <c r="E32" s="2" t="s">
        <v>494</v>
      </c>
      <c r="F32" s="2" t="s">
        <v>495</v>
      </c>
      <c r="G32" s="2"/>
      <c r="H32" s="2" t="s">
        <v>515</v>
      </c>
      <c r="I32" s="2" t="s">
        <v>445</v>
      </c>
      <c r="J32" s="2" t="s">
        <v>433</v>
      </c>
      <c r="K32" s="2" t="s">
        <v>482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516</v>
      </c>
      <c r="C33" s="2" t="s">
        <v>517</v>
      </c>
      <c r="D33" s="2" t="s">
        <v>424</v>
      </c>
      <c r="E33" s="2" t="s">
        <v>518</v>
      </c>
      <c r="F33" s="2" t="s">
        <v>519</v>
      </c>
      <c r="G33" s="2"/>
      <c r="H33" s="2" t="s">
        <v>398</v>
      </c>
      <c r="I33" s="2" t="s">
        <v>477</v>
      </c>
      <c r="J33" s="2" t="s">
        <v>433</v>
      </c>
      <c r="K33" s="2" t="s">
        <v>458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520</v>
      </c>
      <c r="C34" s="2" t="s">
        <v>521</v>
      </c>
      <c r="D34" s="2" t="s">
        <v>424</v>
      </c>
      <c r="E34" s="2" t="s">
        <v>518</v>
      </c>
      <c r="F34" s="2" t="s">
        <v>519</v>
      </c>
      <c r="G34" s="2"/>
      <c r="H34" s="2" t="s">
        <v>291</v>
      </c>
      <c r="I34" s="2" t="s">
        <v>440</v>
      </c>
      <c r="J34" s="2" t="s">
        <v>428</v>
      </c>
      <c r="K34" s="2" t="s">
        <v>437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522</v>
      </c>
      <c r="C35" s="2" t="s">
        <v>523</v>
      </c>
      <c r="D35" s="2" t="s">
        <v>424</v>
      </c>
      <c r="E35" s="2" t="s">
        <v>518</v>
      </c>
      <c r="F35" s="2" t="s">
        <v>519</v>
      </c>
      <c r="G35" s="2"/>
      <c r="H35" s="2" t="s">
        <v>360</v>
      </c>
      <c r="I35" s="2" t="s">
        <v>449</v>
      </c>
      <c r="J35" s="2" t="s">
        <v>433</v>
      </c>
      <c r="K35" s="2" t="s">
        <v>446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524</v>
      </c>
      <c r="C36" s="2" t="s">
        <v>525</v>
      </c>
      <c r="D36" s="2" t="s">
        <v>424</v>
      </c>
      <c r="E36" s="2" t="s">
        <v>518</v>
      </c>
      <c r="F36" s="2" t="s">
        <v>519</v>
      </c>
      <c r="G36" s="2"/>
      <c r="H36" s="2" t="s">
        <v>169</v>
      </c>
      <c r="I36" s="2" t="s">
        <v>504</v>
      </c>
      <c r="J36" s="2" t="s">
        <v>433</v>
      </c>
      <c r="K36" s="2" t="s">
        <v>434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526</v>
      </c>
      <c r="C37" s="2" t="s">
        <v>527</v>
      </c>
      <c r="D37" s="2" t="s">
        <v>424</v>
      </c>
      <c r="E37" s="2" t="s">
        <v>518</v>
      </c>
      <c r="F37" s="2" t="s">
        <v>519</v>
      </c>
      <c r="G37" s="2"/>
      <c r="H37" s="2" t="s">
        <v>72</v>
      </c>
      <c r="I37" s="2" t="s">
        <v>528</v>
      </c>
      <c r="J37" s="2" t="s">
        <v>454</v>
      </c>
      <c r="K37" s="2" t="s">
        <v>437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529</v>
      </c>
      <c r="C38" s="2" t="s">
        <v>530</v>
      </c>
      <c r="D38" s="2" t="s">
        <v>424</v>
      </c>
      <c r="E38" s="2" t="s">
        <v>518</v>
      </c>
      <c r="F38" s="2" t="s">
        <v>519</v>
      </c>
      <c r="G38" s="2"/>
      <c r="H38" s="2" t="s">
        <v>113</v>
      </c>
      <c r="I38" s="2" t="s">
        <v>440</v>
      </c>
      <c r="J38" s="2" t="s">
        <v>428</v>
      </c>
      <c r="K38" s="2" t="s">
        <v>450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531</v>
      </c>
      <c r="C39" s="2" t="s">
        <v>532</v>
      </c>
      <c r="D39" s="2" t="s">
        <v>424</v>
      </c>
      <c r="E39" s="2" t="s">
        <v>518</v>
      </c>
      <c r="F39" s="2" t="s">
        <v>519</v>
      </c>
      <c r="G39" s="2"/>
      <c r="H39" s="2" t="s">
        <v>533</v>
      </c>
      <c r="I39" s="2" t="s">
        <v>440</v>
      </c>
      <c r="J39" s="2" t="s">
        <v>428</v>
      </c>
      <c r="K39" s="2" t="s">
        <v>468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534</v>
      </c>
      <c r="C40" s="2" t="s">
        <v>535</v>
      </c>
      <c r="D40" s="2" t="s">
        <v>424</v>
      </c>
      <c r="E40" s="2" t="s">
        <v>518</v>
      </c>
      <c r="F40" s="2" t="s">
        <v>519</v>
      </c>
      <c r="G40" s="2"/>
      <c r="H40" s="2" t="s">
        <v>284</v>
      </c>
      <c r="I40" s="2" t="s">
        <v>471</v>
      </c>
      <c r="J40" s="2" t="s">
        <v>454</v>
      </c>
      <c r="K40" s="2" t="s">
        <v>437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258</v>
      </c>
      <c r="I41" s="2" t="s">
        <v>457</v>
      </c>
      <c r="J41" s="2" t="s">
        <v>454</v>
      </c>
      <c r="K41" s="2" t="s">
        <v>446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99</v>
      </c>
      <c r="I42" s="2" t="s">
        <v>504</v>
      </c>
      <c r="J42" s="2" t="s">
        <v>433</v>
      </c>
      <c r="K42" s="2" t="s">
        <v>434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350</v>
      </c>
      <c r="I43" s="2" t="s">
        <v>536</v>
      </c>
      <c r="J43" s="2" t="s">
        <v>433</v>
      </c>
      <c r="K43" s="2" t="s">
        <v>450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162</v>
      </c>
      <c r="I44" s="2" t="s">
        <v>449</v>
      </c>
      <c r="J44" s="2" t="s">
        <v>433</v>
      </c>
      <c r="K44" s="2" t="s">
        <v>487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209</v>
      </c>
      <c r="I45" s="2" t="s">
        <v>461</v>
      </c>
      <c r="J45" s="2" t="s">
        <v>454</v>
      </c>
      <c r="K45" s="2" t="s">
        <v>482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537</v>
      </c>
      <c r="I46" s="2" t="s">
        <v>504</v>
      </c>
      <c r="J46" s="2" t="s">
        <v>433</v>
      </c>
      <c r="K46" s="2" t="s">
        <v>429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160</v>
      </c>
      <c r="I47" s="2" t="s">
        <v>477</v>
      </c>
      <c r="J47" s="2" t="s">
        <v>433</v>
      </c>
      <c r="K47" s="2" t="s">
        <v>446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341</v>
      </c>
      <c r="I48" s="2" t="s">
        <v>536</v>
      </c>
      <c r="J48" s="2" t="s">
        <v>433</v>
      </c>
      <c r="K48" s="2" t="s">
        <v>482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153</v>
      </c>
      <c r="I49" s="2" t="s">
        <v>445</v>
      </c>
      <c r="J49" s="2" t="s">
        <v>433</v>
      </c>
      <c r="K49" s="2" t="s">
        <v>434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119</v>
      </c>
      <c r="I50" s="2" t="s">
        <v>432</v>
      </c>
      <c r="J50" s="2" t="s">
        <v>433</v>
      </c>
      <c r="K50" s="2" t="s">
        <v>487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45</v>
      </c>
      <c r="I51" s="2" t="s">
        <v>427</v>
      </c>
      <c r="J51" s="2" t="s">
        <v>428</v>
      </c>
      <c r="K51" s="2" t="s">
        <v>446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374</v>
      </c>
      <c r="I52" s="2" t="s">
        <v>427</v>
      </c>
      <c r="J52" s="2" t="s">
        <v>428</v>
      </c>
      <c r="K52" s="2" t="s">
        <v>434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155</v>
      </c>
      <c r="I53" s="2" t="s">
        <v>504</v>
      </c>
      <c r="J53" s="2" t="s">
        <v>433</v>
      </c>
      <c r="K53" s="2" t="s">
        <v>429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114</v>
      </c>
      <c r="I54" s="2" t="s">
        <v>445</v>
      </c>
      <c r="J54" s="2" t="s">
        <v>433</v>
      </c>
      <c r="K54" s="2" t="s">
        <v>429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288</v>
      </c>
      <c r="I55" s="2" t="s">
        <v>528</v>
      </c>
      <c r="J55" s="2" t="s">
        <v>454</v>
      </c>
      <c r="K55" s="2" t="s">
        <v>482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156</v>
      </c>
      <c r="I56" s="2" t="s">
        <v>536</v>
      </c>
      <c r="J56" s="2" t="s">
        <v>433</v>
      </c>
      <c r="K56" s="2" t="s">
        <v>482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269</v>
      </c>
      <c r="I57" s="2" t="s">
        <v>427</v>
      </c>
      <c r="J57" s="2" t="s">
        <v>428</v>
      </c>
      <c r="K57" s="2" t="s">
        <v>458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271</v>
      </c>
      <c r="I58" s="2" t="s">
        <v>449</v>
      </c>
      <c r="J58" s="2" t="s">
        <v>433</v>
      </c>
      <c r="K58" s="2" t="s">
        <v>482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405</v>
      </c>
      <c r="I59" s="2" t="s">
        <v>457</v>
      </c>
      <c r="J59" s="2" t="s">
        <v>454</v>
      </c>
      <c r="K59" s="2" t="s">
        <v>446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91</v>
      </c>
      <c r="I60" s="2" t="s">
        <v>474</v>
      </c>
      <c r="J60" s="2" t="s">
        <v>454</v>
      </c>
      <c r="K60" s="2" t="s">
        <v>458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130</v>
      </c>
      <c r="I61" s="2" t="s">
        <v>471</v>
      </c>
      <c r="J61" s="2" t="s">
        <v>454</v>
      </c>
      <c r="K61" s="2" t="s">
        <v>434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538</v>
      </c>
      <c r="I62" s="2" t="s">
        <v>453</v>
      </c>
      <c r="J62" s="2" t="s">
        <v>454</v>
      </c>
      <c r="K62" s="2" t="s">
        <v>487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233</v>
      </c>
      <c r="I63" s="2" t="s">
        <v>539</v>
      </c>
      <c r="J63" s="2" t="s">
        <v>433</v>
      </c>
      <c r="K63" s="2" t="s">
        <v>487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181</v>
      </c>
      <c r="I64" s="2" t="s">
        <v>536</v>
      </c>
      <c r="J64" s="2" t="s">
        <v>433</v>
      </c>
      <c r="K64" s="2" t="s">
        <v>450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224</v>
      </c>
      <c r="I65" s="2" t="s">
        <v>457</v>
      </c>
      <c r="J65" s="2" t="s">
        <v>454</v>
      </c>
      <c r="K65" s="2" t="s">
        <v>434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344</v>
      </c>
      <c r="I66" s="2" t="s">
        <v>427</v>
      </c>
      <c r="J66" s="2" t="s">
        <v>428</v>
      </c>
      <c r="K66" s="2" t="s">
        <v>434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146</v>
      </c>
      <c r="I67" s="2" t="s">
        <v>528</v>
      </c>
      <c r="J67" s="2" t="s">
        <v>454</v>
      </c>
      <c r="K67" s="2" t="s">
        <v>434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165</v>
      </c>
      <c r="I68" s="2" t="s">
        <v>432</v>
      </c>
      <c r="J68" s="2" t="s">
        <v>433</v>
      </c>
      <c r="K68" s="2" t="s">
        <v>450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18</v>
      </c>
      <c r="I69" s="2" t="s">
        <v>457</v>
      </c>
      <c r="J69" s="2" t="s">
        <v>454</v>
      </c>
      <c r="K69" s="2" t="s">
        <v>458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390</v>
      </c>
      <c r="I70" s="2" t="s">
        <v>427</v>
      </c>
      <c r="J70" s="2" t="s">
        <v>428</v>
      </c>
      <c r="K70" s="2" t="s">
        <v>458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218</v>
      </c>
      <c r="I71" s="2" t="s">
        <v>539</v>
      </c>
      <c r="J71" s="2" t="s">
        <v>433</v>
      </c>
      <c r="K71" s="2" t="s">
        <v>450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187</v>
      </c>
      <c r="I72" s="2" t="s">
        <v>477</v>
      </c>
      <c r="J72" s="2" t="s">
        <v>433</v>
      </c>
      <c r="K72" s="2" t="s">
        <v>437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317</v>
      </c>
      <c r="I73" s="2" t="s">
        <v>504</v>
      </c>
      <c r="J73" s="2" t="s">
        <v>433</v>
      </c>
      <c r="K73" s="2" t="s">
        <v>429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234</v>
      </c>
      <c r="I74" s="2" t="s">
        <v>474</v>
      </c>
      <c r="J74" s="2" t="s">
        <v>454</v>
      </c>
      <c r="K74" s="2" t="s">
        <v>450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325</v>
      </c>
      <c r="I75" s="2" t="s">
        <v>453</v>
      </c>
      <c r="J75" s="2" t="s">
        <v>454</v>
      </c>
      <c r="K75" s="2" t="s">
        <v>450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120</v>
      </c>
      <c r="I76" s="2" t="s">
        <v>477</v>
      </c>
      <c r="J76" s="2" t="s">
        <v>433</v>
      </c>
      <c r="K76" s="2" t="s">
        <v>468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97</v>
      </c>
      <c r="I77" s="2" t="s">
        <v>536</v>
      </c>
      <c r="J77" s="2" t="s">
        <v>433</v>
      </c>
      <c r="K77" s="2" t="s">
        <v>458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308</v>
      </c>
      <c r="I78" s="2" t="s">
        <v>449</v>
      </c>
      <c r="J78" s="2" t="s">
        <v>433</v>
      </c>
      <c r="K78" s="2" t="s">
        <v>437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299</v>
      </c>
      <c r="I79" s="2" t="s">
        <v>461</v>
      </c>
      <c r="J79" s="2" t="s">
        <v>454</v>
      </c>
      <c r="K79" s="2" t="s">
        <v>446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96</v>
      </c>
      <c r="I80" s="2" t="s">
        <v>477</v>
      </c>
      <c r="J80" s="2" t="s">
        <v>433</v>
      </c>
      <c r="K80" s="2" t="s">
        <v>468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320</v>
      </c>
      <c r="I81" s="2" t="s">
        <v>427</v>
      </c>
      <c r="J81" s="2" t="s">
        <v>428</v>
      </c>
      <c r="K81" s="2" t="s">
        <v>450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364</v>
      </c>
      <c r="I82" s="2" t="s">
        <v>445</v>
      </c>
      <c r="J82" s="2" t="s">
        <v>433</v>
      </c>
      <c r="K82" s="2" t="s">
        <v>437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540</v>
      </c>
      <c r="I83" s="2" t="s">
        <v>474</v>
      </c>
      <c r="J83" s="2" t="s">
        <v>454</v>
      </c>
      <c r="K83" s="2" t="s">
        <v>482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304</v>
      </c>
      <c r="I84" s="2" t="s">
        <v>432</v>
      </c>
      <c r="J84" s="2" t="s">
        <v>433</v>
      </c>
      <c r="K84" s="2" t="s">
        <v>468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223</v>
      </c>
      <c r="I85" s="2" t="s">
        <v>474</v>
      </c>
      <c r="J85" s="2" t="s">
        <v>454</v>
      </c>
      <c r="K85" s="2" t="s">
        <v>468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194</v>
      </c>
      <c r="I86" s="2" t="s">
        <v>474</v>
      </c>
      <c r="J86" s="2" t="s">
        <v>454</v>
      </c>
      <c r="K86" s="2" t="s">
        <v>487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161</v>
      </c>
      <c r="I87" s="2" t="s">
        <v>528</v>
      </c>
      <c r="J87" s="2" t="s">
        <v>454</v>
      </c>
      <c r="K87" s="2" t="s">
        <v>458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192</v>
      </c>
      <c r="I88" s="2" t="s">
        <v>539</v>
      </c>
      <c r="J88" s="2" t="s">
        <v>433</v>
      </c>
      <c r="K88" s="2" t="s">
        <v>482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270</v>
      </c>
      <c r="I89" s="2" t="s">
        <v>461</v>
      </c>
      <c r="J89" s="2" t="s">
        <v>454</v>
      </c>
      <c r="K89" s="2" t="s">
        <v>468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298</v>
      </c>
      <c r="I90" s="2" t="s">
        <v>432</v>
      </c>
      <c r="J90" s="2" t="s">
        <v>433</v>
      </c>
      <c r="K90" s="2" t="s">
        <v>482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338</v>
      </c>
      <c r="I91" s="2" t="s">
        <v>457</v>
      </c>
      <c r="J91" s="2" t="s">
        <v>454</v>
      </c>
      <c r="K91" s="2" t="s">
        <v>482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150</v>
      </c>
      <c r="I92" s="2" t="s">
        <v>528</v>
      </c>
      <c r="J92" s="2" t="s">
        <v>454</v>
      </c>
      <c r="K92" s="2" t="s">
        <v>458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290</v>
      </c>
      <c r="I93" s="2" t="s">
        <v>445</v>
      </c>
      <c r="J93" s="2" t="s">
        <v>433</v>
      </c>
      <c r="K93" s="2" t="s">
        <v>429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314</v>
      </c>
      <c r="I94" s="2" t="s">
        <v>432</v>
      </c>
      <c r="J94" s="2" t="s">
        <v>433</v>
      </c>
      <c r="K94" s="2" t="s">
        <v>458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215</v>
      </c>
      <c r="I95" s="2" t="s">
        <v>536</v>
      </c>
      <c r="J95" s="2" t="s">
        <v>433</v>
      </c>
      <c r="K95" s="2" t="s">
        <v>429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263</v>
      </c>
      <c r="I96" s="2" t="s">
        <v>453</v>
      </c>
      <c r="J96" s="2" t="s">
        <v>454</v>
      </c>
      <c r="K96" s="2" t="s">
        <v>458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240</v>
      </c>
      <c r="I97" s="2" t="s">
        <v>427</v>
      </c>
      <c r="J97" s="2" t="s">
        <v>428</v>
      </c>
      <c r="K97" s="2" t="s">
        <v>450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216</v>
      </c>
      <c r="I98" s="2" t="s">
        <v>432</v>
      </c>
      <c r="J98" s="2" t="s">
        <v>433</v>
      </c>
      <c r="K98" s="2" t="s">
        <v>458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541</v>
      </c>
      <c r="I99" s="2" t="s">
        <v>474</v>
      </c>
      <c r="J99" s="2" t="s">
        <v>454</v>
      </c>
      <c r="K99" s="2" t="s">
        <v>482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328</v>
      </c>
      <c r="I100" s="2" t="s">
        <v>477</v>
      </c>
      <c r="J100" s="2" t="s">
        <v>433</v>
      </c>
      <c r="K100" s="2" t="s">
        <v>468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357</v>
      </c>
      <c r="I101" s="2" t="s">
        <v>440</v>
      </c>
      <c r="J101" s="2" t="s">
        <v>428</v>
      </c>
      <c r="K101" s="2" t="s">
        <v>446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329</v>
      </c>
      <c r="I102" s="2" t="s">
        <v>477</v>
      </c>
      <c r="J102" s="2" t="s">
        <v>433</v>
      </c>
      <c r="K102" s="2" t="s">
        <v>450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399</v>
      </c>
      <c r="I103" s="2" t="s">
        <v>457</v>
      </c>
      <c r="J103" s="2" t="s">
        <v>454</v>
      </c>
      <c r="K103" s="2" t="s">
        <v>434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107</v>
      </c>
      <c r="I104" s="2" t="s">
        <v>457</v>
      </c>
      <c r="J104" s="2" t="s">
        <v>454</v>
      </c>
      <c r="K104" s="2" t="s">
        <v>487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140</v>
      </c>
      <c r="I105" s="2" t="s">
        <v>427</v>
      </c>
      <c r="J105" s="2" t="s">
        <v>428</v>
      </c>
      <c r="K105" s="2" t="s">
        <v>437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380</v>
      </c>
      <c r="I106" s="2" t="s">
        <v>536</v>
      </c>
      <c r="J106" s="2" t="s">
        <v>433</v>
      </c>
      <c r="K106" s="2" t="s">
        <v>434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159</v>
      </c>
      <c r="I107" s="2" t="s">
        <v>427</v>
      </c>
      <c r="J107" s="2" t="s">
        <v>428</v>
      </c>
      <c r="K107" s="2" t="s">
        <v>450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190</v>
      </c>
      <c r="I108" s="2" t="s">
        <v>457</v>
      </c>
      <c r="J108" s="2" t="s">
        <v>454</v>
      </c>
      <c r="K108" s="2" t="s">
        <v>482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322</v>
      </c>
      <c r="I109" s="2" t="s">
        <v>474</v>
      </c>
      <c r="J109" s="2" t="s">
        <v>454</v>
      </c>
      <c r="K109" s="2" t="s">
        <v>450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394</v>
      </c>
      <c r="I110" s="2" t="s">
        <v>528</v>
      </c>
      <c r="J110" s="2" t="s">
        <v>454</v>
      </c>
      <c r="K110" s="2" t="s">
        <v>482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542</v>
      </c>
      <c r="I111" s="2" t="s">
        <v>453</v>
      </c>
      <c r="J111" s="2" t="s">
        <v>454</v>
      </c>
      <c r="K111" s="2" t="s">
        <v>458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157</v>
      </c>
      <c r="I112" s="2" t="s">
        <v>471</v>
      </c>
      <c r="J112" s="2" t="s">
        <v>454</v>
      </c>
      <c r="K112" s="2" t="s">
        <v>437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543</v>
      </c>
      <c r="I113" s="2" t="s">
        <v>453</v>
      </c>
      <c r="J113" s="2" t="s">
        <v>454</v>
      </c>
      <c r="K113" s="2" t="s">
        <v>446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368</v>
      </c>
      <c r="I114" s="2" t="s">
        <v>539</v>
      </c>
      <c r="J114" s="2" t="s">
        <v>433</v>
      </c>
      <c r="K114" s="2" t="s">
        <v>482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397</v>
      </c>
      <c r="I115" s="2" t="s">
        <v>477</v>
      </c>
      <c r="J115" s="2" t="s">
        <v>433</v>
      </c>
      <c r="K115" s="2" t="s">
        <v>429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353</v>
      </c>
      <c r="I116" s="2" t="s">
        <v>461</v>
      </c>
      <c r="J116" s="2" t="s">
        <v>454</v>
      </c>
      <c r="K116" s="2" t="s">
        <v>429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372</v>
      </c>
      <c r="I117" s="2" t="s">
        <v>449</v>
      </c>
      <c r="J117" s="2" t="s">
        <v>433</v>
      </c>
      <c r="K117" s="2" t="s">
        <v>450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92</v>
      </c>
      <c r="I118" s="2" t="s">
        <v>461</v>
      </c>
      <c r="J118" s="2" t="s">
        <v>454</v>
      </c>
      <c r="K118" s="2" t="s">
        <v>429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330</v>
      </c>
      <c r="I119" s="2" t="s">
        <v>474</v>
      </c>
      <c r="J119" s="2" t="s">
        <v>454</v>
      </c>
      <c r="K119" s="2" t="s">
        <v>429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200</v>
      </c>
      <c r="I120" s="2" t="s">
        <v>427</v>
      </c>
      <c r="J120" s="2" t="s">
        <v>428</v>
      </c>
      <c r="K120" s="2" t="s">
        <v>468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21</v>
      </c>
      <c r="I121" s="2" t="s">
        <v>504</v>
      </c>
      <c r="J121" s="2" t="s">
        <v>433</v>
      </c>
      <c r="K121" s="2" t="s">
        <v>437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76</v>
      </c>
      <c r="I122" s="2" t="s">
        <v>471</v>
      </c>
      <c r="J122" s="2" t="s">
        <v>454</v>
      </c>
      <c r="K122" s="2" t="s">
        <v>450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321</v>
      </c>
      <c r="I123" s="2" t="s">
        <v>453</v>
      </c>
      <c r="J123" s="2" t="s">
        <v>454</v>
      </c>
      <c r="K123" s="2" t="s">
        <v>446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133</v>
      </c>
      <c r="I124" s="2" t="s">
        <v>477</v>
      </c>
      <c r="J124" s="2" t="s">
        <v>433</v>
      </c>
      <c r="K124" s="2" t="s">
        <v>429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106</v>
      </c>
      <c r="I125" s="2" t="s">
        <v>453</v>
      </c>
      <c r="J125" s="2" t="s">
        <v>454</v>
      </c>
      <c r="K125" s="2" t="s">
        <v>437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7</v>
      </c>
      <c r="I126" s="2" t="s">
        <v>528</v>
      </c>
      <c r="J126" s="2" t="s">
        <v>454</v>
      </c>
      <c r="K126" s="2" t="s">
        <v>434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259</v>
      </c>
      <c r="I127" s="2" t="s">
        <v>457</v>
      </c>
      <c r="J127" s="2" t="s">
        <v>454</v>
      </c>
      <c r="K127" s="2" t="s">
        <v>434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62</v>
      </c>
      <c r="I128" s="2" t="s">
        <v>427</v>
      </c>
      <c r="J128" s="2" t="s">
        <v>428</v>
      </c>
      <c r="K128" s="2" t="s">
        <v>458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351</v>
      </c>
      <c r="I129" s="2" t="s">
        <v>471</v>
      </c>
      <c r="J129" s="2" t="s">
        <v>454</v>
      </c>
      <c r="K129" s="2" t="s">
        <v>482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197</v>
      </c>
      <c r="I130" s="2" t="s">
        <v>453</v>
      </c>
      <c r="J130" s="2" t="s">
        <v>454</v>
      </c>
      <c r="K130" s="2" t="s">
        <v>446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136</v>
      </c>
      <c r="I131" s="2" t="s">
        <v>536</v>
      </c>
      <c r="J131" s="2" t="s">
        <v>433</v>
      </c>
      <c r="K131" s="2" t="s">
        <v>487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248</v>
      </c>
      <c r="I132" s="2" t="s">
        <v>445</v>
      </c>
      <c r="J132" s="2" t="s">
        <v>433</v>
      </c>
      <c r="K132" s="2" t="s">
        <v>482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406</v>
      </c>
      <c r="I133" s="2" t="s">
        <v>461</v>
      </c>
      <c r="J133" s="2" t="s">
        <v>454</v>
      </c>
      <c r="K133" s="2" t="s">
        <v>482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544</v>
      </c>
      <c r="I134" s="2" t="s">
        <v>440</v>
      </c>
      <c r="J134" s="2" t="s">
        <v>428</v>
      </c>
      <c r="K134" s="2" t="s">
        <v>468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211</v>
      </c>
      <c r="I135" s="2" t="s">
        <v>536</v>
      </c>
      <c r="J135" s="2" t="s">
        <v>433</v>
      </c>
      <c r="K135" s="2" t="s">
        <v>482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171</v>
      </c>
      <c r="I136" s="2" t="s">
        <v>432</v>
      </c>
      <c r="J136" s="2" t="s">
        <v>433</v>
      </c>
      <c r="K136" s="2" t="s">
        <v>450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57</v>
      </c>
      <c r="I137" s="2" t="s">
        <v>474</v>
      </c>
      <c r="J137" s="2" t="s">
        <v>454</v>
      </c>
      <c r="K137" s="2" t="s">
        <v>482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354</v>
      </c>
      <c r="I138" s="2" t="s">
        <v>453</v>
      </c>
      <c r="J138" s="2" t="s">
        <v>454</v>
      </c>
      <c r="K138" s="2" t="s">
        <v>468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261</v>
      </c>
      <c r="I139" s="2" t="s">
        <v>504</v>
      </c>
      <c r="J139" s="2" t="s">
        <v>433</v>
      </c>
      <c r="K139" s="2" t="s">
        <v>487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229</v>
      </c>
      <c r="I140" s="2" t="s">
        <v>457</v>
      </c>
      <c r="J140" s="2" t="s">
        <v>454</v>
      </c>
      <c r="K140" s="2" t="s">
        <v>482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60</v>
      </c>
      <c r="I141" s="2" t="s">
        <v>457</v>
      </c>
      <c r="J141" s="2" t="s">
        <v>454</v>
      </c>
      <c r="K141" s="2" t="s">
        <v>458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83</v>
      </c>
      <c r="I142" s="2" t="s">
        <v>528</v>
      </c>
      <c r="J142" s="2" t="s">
        <v>454</v>
      </c>
      <c r="K142" s="2" t="s">
        <v>446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265</v>
      </c>
      <c r="I143" s="2" t="s">
        <v>477</v>
      </c>
      <c r="J143" s="2" t="s">
        <v>433</v>
      </c>
      <c r="K143" s="2" t="s">
        <v>429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318</v>
      </c>
      <c r="I144" s="2" t="s">
        <v>528</v>
      </c>
      <c r="J144" s="2" t="s">
        <v>454</v>
      </c>
      <c r="K144" s="2" t="s">
        <v>458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184</v>
      </c>
      <c r="I145" s="2" t="s">
        <v>477</v>
      </c>
      <c r="J145" s="2" t="s">
        <v>433</v>
      </c>
      <c r="K145" s="2" t="s">
        <v>482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403</v>
      </c>
      <c r="I146" s="2" t="s">
        <v>539</v>
      </c>
      <c r="J146" s="2" t="s">
        <v>433</v>
      </c>
      <c r="K146" s="2" t="s">
        <v>487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33</v>
      </c>
      <c r="I147" s="2" t="s">
        <v>474</v>
      </c>
      <c r="J147" s="2" t="s">
        <v>454</v>
      </c>
      <c r="K147" s="2" t="s">
        <v>468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253</v>
      </c>
      <c r="I148" s="2" t="s">
        <v>471</v>
      </c>
      <c r="J148" s="2" t="s">
        <v>454</v>
      </c>
      <c r="K148" s="2" t="s">
        <v>446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36</v>
      </c>
      <c r="I149" s="2" t="s">
        <v>536</v>
      </c>
      <c r="J149" s="2" t="s">
        <v>433</v>
      </c>
      <c r="K149" s="2" t="s">
        <v>437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238</v>
      </c>
      <c r="I150" s="2" t="s">
        <v>477</v>
      </c>
      <c r="J150" s="2" t="s">
        <v>433</v>
      </c>
      <c r="K150" s="2" t="s">
        <v>487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236</v>
      </c>
      <c r="I151" s="2" t="s">
        <v>461</v>
      </c>
      <c r="J151" s="2" t="s">
        <v>454</v>
      </c>
      <c r="K151" s="2" t="s">
        <v>487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315</v>
      </c>
      <c r="I152" s="2" t="s">
        <v>471</v>
      </c>
      <c r="J152" s="2" t="s">
        <v>454</v>
      </c>
      <c r="K152" s="2" t="s">
        <v>487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67</v>
      </c>
      <c r="I153" s="2" t="s">
        <v>461</v>
      </c>
      <c r="J153" s="2" t="s">
        <v>454</v>
      </c>
      <c r="K153" s="2" t="s">
        <v>487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323</v>
      </c>
      <c r="I154" s="2" t="s">
        <v>536</v>
      </c>
      <c r="J154" s="2" t="s">
        <v>433</v>
      </c>
      <c r="K154" s="2" t="s">
        <v>429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343</v>
      </c>
      <c r="I155" s="2" t="s">
        <v>528</v>
      </c>
      <c r="J155" s="2" t="s">
        <v>454</v>
      </c>
      <c r="K155" s="2" t="s">
        <v>458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295</v>
      </c>
      <c r="I156" s="2" t="s">
        <v>427</v>
      </c>
      <c r="J156" s="2" t="s">
        <v>428</v>
      </c>
      <c r="K156" s="2" t="s">
        <v>434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93</v>
      </c>
      <c r="I157" s="2" t="s">
        <v>449</v>
      </c>
      <c r="J157" s="2" t="s">
        <v>433</v>
      </c>
      <c r="K157" s="2" t="s">
        <v>468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365</v>
      </c>
      <c r="I158" s="2" t="s">
        <v>440</v>
      </c>
      <c r="J158" s="2" t="s">
        <v>428</v>
      </c>
      <c r="K158" s="2" t="s">
        <v>487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79</v>
      </c>
      <c r="I159" s="2" t="s">
        <v>536</v>
      </c>
      <c r="J159" s="2" t="s">
        <v>433</v>
      </c>
      <c r="K159" s="2" t="s">
        <v>446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127</v>
      </c>
      <c r="I160" s="2" t="s">
        <v>477</v>
      </c>
      <c r="J160" s="2" t="s">
        <v>433</v>
      </c>
      <c r="K160" s="2" t="s">
        <v>458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201</v>
      </c>
      <c r="I161" s="2" t="s">
        <v>453</v>
      </c>
      <c r="J161" s="2" t="s">
        <v>454</v>
      </c>
      <c r="K161" s="2" t="s">
        <v>429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247</v>
      </c>
      <c r="I162" s="2" t="s">
        <v>474</v>
      </c>
      <c r="J162" s="2" t="s">
        <v>454</v>
      </c>
      <c r="K162" s="2" t="s">
        <v>458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95</v>
      </c>
      <c r="I163" s="2" t="s">
        <v>461</v>
      </c>
      <c r="J163" s="2" t="s">
        <v>454</v>
      </c>
      <c r="K163" s="2" t="s">
        <v>487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143</v>
      </c>
      <c r="I164" s="2" t="s">
        <v>432</v>
      </c>
      <c r="J164" s="2" t="s">
        <v>433</v>
      </c>
      <c r="K164" s="2" t="s">
        <v>468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70</v>
      </c>
      <c r="I165" s="2" t="s">
        <v>453</v>
      </c>
      <c r="J165" s="2" t="s">
        <v>454</v>
      </c>
      <c r="K165" s="2" t="s">
        <v>482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5</v>
      </c>
      <c r="I166" s="2" t="s">
        <v>427</v>
      </c>
      <c r="J166" s="2" t="s">
        <v>428</v>
      </c>
      <c r="K166" s="2" t="s">
        <v>450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277</v>
      </c>
      <c r="I167" s="2" t="s">
        <v>536</v>
      </c>
      <c r="J167" s="2" t="s">
        <v>433</v>
      </c>
      <c r="K167" s="2" t="s">
        <v>437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332</v>
      </c>
      <c r="I168" s="2" t="s">
        <v>536</v>
      </c>
      <c r="J168" s="2" t="s">
        <v>433</v>
      </c>
      <c r="K168" s="2" t="s">
        <v>482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371</v>
      </c>
      <c r="I169" s="2" t="s">
        <v>432</v>
      </c>
      <c r="J169" s="2" t="s">
        <v>433</v>
      </c>
      <c r="K169" s="2" t="s">
        <v>487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333</v>
      </c>
      <c r="I170" s="2" t="s">
        <v>536</v>
      </c>
      <c r="J170" s="2" t="s">
        <v>433</v>
      </c>
      <c r="K170" s="2" t="s">
        <v>429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227</v>
      </c>
      <c r="I171" s="2" t="s">
        <v>461</v>
      </c>
      <c r="J171" s="2" t="s">
        <v>454</v>
      </c>
      <c r="K171" s="2" t="s">
        <v>458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109</v>
      </c>
      <c r="I172" s="2" t="s">
        <v>528</v>
      </c>
      <c r="J172" s="2" t="s">
        <v>454</v>
      </c>
      <c r="K172" s="2" t="s">
        <v>437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366</v>
      </c>
      <c r="I173" s="2" t="s">
        <v>477</v>
      </c>
      <c r="J173" s="2" t="s">
        <v>433</v>
      </c>
      <c r="K173" s="2" t="s">
        <v>487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207</v>
      </c>
      <c r="I174" s="2" t="s">
        <v>477</v>
      </c>
      <c r="J174" s="2" t="s">
        <v>433</v>
      </c>
      <c r="K174" s="2" t="s">
        <v>482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121</v>
      </c>
      <c r="I175" s="2" t="s">
        <v>528</v>
      </c>
      <c r="J175" s="2" t="s">
        <v>454</v>
      </c>
      <c r="K175" s="2" t="s">
        <v>434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545</v>
      </c>
      <c r="I176" s="2" t="s">
        <v>536</v>
      </c>
      <c r="J176" s="2" t="s">
        <v>433</v>
      </c>
      <c r="K176" s="2" t="s">
        <v>482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546</v>
      </c>
      <c r="I177" s="2" t="s">
        <v>536</v>
      </c>
      <c r="J177" s="2" t="s">
        <v>433</v>
      </c>
      <c r="K177" s="2" t="s">
        <v>446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347</v>
      </c>
      <c r="I178" s="2" t="s">
        <v>474</v>
      </c>
      <c r="J178" s="2" t="s">
        <v>454</v>
      </c>
      <c r="K178" s="2" t="s">
        <v>434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81</v>
      </c>
      <c r="I179" s="2" t="s">
        <v>536</v>
      </c>
      <c r="J179" s="2" t="s">
        <v>433</v>
      </c>
      <c r="K179" s="2" t="s">
        <v>434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202</v>
      </c>
      <c r="I180" s="2" t="s">
        <v>440</v>
      </c>
      <c r="J180" s="2" t="s">
        <v>428</v>
      </c>
      <c r="K180" s="2" t="s">
        <v>446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213</v>
      </c>
      <c r="I181" s="2" t="s">
        <v>427</v>
      </c>
      <c r="J181" s="2" t="s">
        <v>428</v>
      </c>
      <c r="K181" s="2" t="s">
        <v>458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71</v>
      </c>
      <c r="I182" s="2" t="s">
        <v>528</v>
      </c>
      <c r="J182" s="2" t="s">
        <v>454</v>
      </c>
      <c r="K182" s="2" t="s">
        <v>437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334</v>
      </c>
      <c r="I183" s="2" t="s">
        <v>427</v>
      </c>
      <c r="J183" s="2" t="s">
        <v>428</v>
      </c>
      <c r="K183" s="2" t="s">
        <v>458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68</v>
      </c>
      <c r="I184" s="2" t="s">
        <v>528</v>
      </c>
      <c r="J184" s="2" t="s">
        <v>454</v>
      </c>
      <c r="K184" s="2" t="s">
        <v>487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272</v>
      </c>
      <c r="I185" s="2" t="s">
        <v>440</v>
      </c>
      <c r="J185" s="2" t="s">
        <v>428</v>
      </c>
      <c r="K185" s="2" t="s">
        <v>450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547</v>
      </c>
      <c r="I186" s="2" t="s">
        <v>449</v>
      </c>
      <c r="J186" s="2" t="s">
        <v>433</v>
      </c>
      <c r="K186" s="2" t="s">
        <v>434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142</v>
      </c>
      <c r="I187" s="2" t="s">
        <v>427</v>
      </c>
      <c r="J187" s="2" t="s">
        <v>428</v>
      </c>
      <c r="K187" s="2" t="s">
        <v>450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144</v>
      </c>
      <c r="I188" s="2" t="s">
        <v>474</v>
      </c>
      <c r="J188" s="2" t="s">
        <v>454</v>
      </c>
      <c r="K188" s="2" t="s">
        <v>446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300</v>
      </c>
      <c r="I189" s="2" t="s">
        <v>440</v>
      </c>
      <c r="J189" s="2" t="s">
        <v>428</v>
      </c>
      <c r="K189" s="2" t="s">
        <v>437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145</v>
      </c>
      <c r="I190" s="2" t="s">
        <v>445</v>
      </c>
      <c r="J190" s="2" t="s">
        <v>433</v>
      </c>
      <c r="K190" s="2" t="s">
        <v>437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260</v>
      </c>
      <c r="I191" s="2" t="s">
        <v>457</v>
      </c>
      <c r="J191" s="2" t="s">
        <v>454</v>
      </c>
      <c r="K191" s="2" t="s">
        <v>450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359</v>
      </c>
      <c r="I192" s="2" t="s">
        <v>474</v>
      </c>
      <c r="J192" s="2" t="s">
        <v>454</v>
      </c>
      <c r="K192" s="2" t="s">
        <v>482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116</v>
      </c>
      <c r="I193" s="2" t="s">
        <v>471</v>
      </c>
      <c r="J193" s="2" t="s">
        <v>454</v>
      </c>
      <c r="K193" s="2" t="s">
        <v>446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85</v>
      </c>
      <c r="I194" s="2" t="s">
        <v>440</v>
      </c>
      <c r="J194" s="2" t="s">
        <v>428</v>
      </c>
      <c r="K194" s="2" t="s">
        <v>446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172</v>
      </c>
      <c r="I195" s="2" t="s">
        <v>536</v>
      </c>
      <c r="J195" s="2" t="s">
        <v>433</v>
      </c>
      <c r="K195" s="2" t="s">
        <v>450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151</v>
      </c>
      <c r="I196" s="2" t="s">
        <v>445</v>
      </c>
      <c r="J196" s="2" t="s">
        <v>433</v>
      </c>
      <c r="K196" s="2" t="s">
        <v>482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256</v>
      </c>
      <c r="I197" s="2" t="s">
        <v>461</v>
      </c>
      <c r="J197" s="2" t="s">
        <v>454</v>
      </c>
      <c r="K197" s="2" t="s">
        <v>482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35</v>
      </c>
      <c r="I198" s="2" t="s">
        <v>504</v>
      </c>
      <c r="J198" s="2" t="s">
        <v>433</v>
      </c>
      <c r="K198" s="2" t="s">
        <v>437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267</v>
      </c>
      <c r="I199" s="2" t="s">
        <v>449</v>
      </c>
      <c r="J199" s="2" t="s">
        <v>433</v>
      </c>
      <c r="K199" s="2" t="s">
        <v>450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132</v>
      </c>
      <c r="I200" s="2" t="s">
        <v>471</v>
      </c>
      <c r="J200" s="2" t="s">
        <v>454</v>
      </c>
      <c r="K200" s="2" t="s">
        <v>450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196</v>
      </c>
      <c r="I201" s="2" t="s">
        <v>461</v>
      </c>
      <c r="J201" s="2" t="s">
        <v>454</v>
      </c>
      <c r="K201" s="2" t="s">
        <v>487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208</v>
      </c>
      <c r="I202" s="2" t="s">
        <v>427</v>
      </c>
      <c r="J202" s="2" t="s">
        <v>428</v>
      </c>
      <c r="K202" s="2" t="s">
        <v>446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242</v>
      </c>
      <c r="I203" s="2" t="s">
        <v>453</v>
      </c>
      <c r="J203" s="2" t="s">
        <v>454</v>
      </c>
      <c r="K203" s="2" t="s">
        <v>437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362</v>
      </c>
      <c r="I204" s="2" t="s">
        <v>474</v>
      </c>
      <c r="J204" s="2" t="s">
        <v>454</v>
      </c>
      <c r="K204" s="2" t="s">
        <v>487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222</v>
      </c>
      <c r="I205" s="2" t="s">
        <v>440</v>
      </c>
      <c r="J205" s="2" t="s">
        <v>428</v>
      </c>
      <c r="K205" s="2" t="s">
        <v>437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178</v>
      </c>
      <c r="I206" s="2" t="s">
        <v>504</v>
      </c>
      <c r="J206" s="2" t="s">
        <v>433</v>
      </c>
      <c r="K206" s="2" t="s">
        <v>446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319</v>
      </c>
      <c r="I207" s="2" t="s">
        <v>474</v>
      </c>
      <c r="J207" s="2" t="s">
        <v>454</v>
      </c>
      <c r="K207" s="2" t="s">
        <v>446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122</v>
      </c>
      <c r="I208" s="2" t="s">
        <v>427</v>
      </c>
      <c r="J208" s="2" t="s">
        <v>428</v>
      </c>
      <c r="K208" s="2" t="s">
        <v>450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176</v>
      </c>
      <c r="I209" s="2" t="s">
        <v>461</v>
      </c>
      <c r="J209" s="2" t="s">
        <v>454</v>
      </c>
      <c r="K209" s="2" t="s">
        <v>482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77</v>
      </c>
      <c r="I210" s="2" t="s">
        <v>445</v>
      </c>
      <c r="J210" s="2" t="s">
        <v>433</v>
      </c>
      <c r="K210" s="2" t="s">
        <v>429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204</v>
      </c>
      <c r="I211" s="2" t="s">
        <v>449</v>
      </c>
      <c r="J211" s="2" t="s">
        <v>433</v>
      </c>
      <c r="K211" s="2" t="s">
        <v>437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124</v>
      </c>
      <c r="I212" s="2" t="s">
        <v>477</v>
      </c>
      <c r="J212" s="2" t="s">
        <v>433</v>
      </c>
      <c r="K212" s="2" t="s">
        <v>437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345</v>
      </c>
      <c r="I213" s="2" t="s">
        <v>477</v>
      </c>
      <c r="J213" s="2" t="s">
        <v>433</v>
      </c>
      <c r="K213" s="2" t="s">
        <v>482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147</v>
      </c>
      <c r="I214" s="2" t="s">
        <v>536</v>
      </c>
      <c r="J214" s="2" t="s">
        <v>433</v>
      </c>
      <c r="K214" s="2" t="s">
        <v>487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326</v>
      </c>
      <c r="I215" s="2" t="s">
        <v>432</v>
      </c>
      <c r="J215" s="2" t="s">
        <v>433</v>
      </c>
      <c r="K215" s="2" t="s">
        <v>487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401</v>
      </c>
      <c r="I216" s="2" t="s">
        <v>440</v>
      </c>
      <c r="J216" s="2" t="s">
        <v>428</v>
      </c>
      <c r="K216" s="2" t="s">
        <v>446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376</v>
      </c>
      <c r="I217" s="2" t="s">
        <v>474</v>
      </c>
      <c r="J217" s="2" t="s">
        <v>454</v>
      </c>
      <c r="K217" s="2" t="s">
        <v>458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24</v>
      </c>
      <c r="I218" s="2" t="s">
        <v>432</v>
      </c>
      <c r="J218" s="2" t="s">
        <v>433</v>
      </c>
      <c r="K218" s="2" t="s">
        <v>429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274</v>
      </c>
      <c r="I219" s="2" t="s">
        <v>471</v>
      </c>
      <c r="J219" s="2" t="s">
        <v>454</v>
      </c>
      <c r="K219" s="2" t="s">
        <v>434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369</v>
      </c>
      <c r="I220" s="2" t="s">
        <v>427</v>
      </c>
      <c r="J220" s="2" t="s">
        <v>428</v>
      </c>
      <c r="K220" s="2" t="s">
        <v>482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32</v>
      </c>
      <c r="I221" s="2" t="s">
        <v>471</v>
      </c>
      <c r="J221" s="2" t="s">
        <v>454</v>
      </c>
      <c r="K221" s="2" t="s">
        <v>437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339</v>
      </c>
      <c r="I222" s="2" t="s">
        <v>474</v>
      </c>
      <c r="J222" s="2" t="s">
        <v>454</v>
      </c>
      <c r="K222" s="2" t="s">
        <v>482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237</v>
      </c>
      <c r="I223" s="2" t="s">
        <v>427</v>
      </c>
      <c r="J223" s="2" t="s">
        <v>428</v>
      </c>
      <c r="K223" s="2" t="s">
        <v>468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226</v>
      </c>
      <c r="I224" s="2" t="s">
        <v>477</v>
      </c>
      <c r="J224" s="2" t="s">
        <v>433</v>
      </c>
      <c r="K224" s="2" t="s">
        <v>487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286</v>
      </c>
      <c r="I225" s="2" t="s">
        <v>474</v>
      </c>
      <c r="J225" s="2" t="s">
        <v>454</v>
      </c>
      <c r="K225" s="2" t="s">
        <v>468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342</v>
      </c>
      <c r="I226" s="2" t="s">
        <v>445</v>
      </c>
      <c r="J226" s="2" t="s">
        <v>433</v>
      </c>
      <c r="K226" s="2" t="s">
        <v>434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100</v>
      </c>
      <c r="I227" s="2" t="s">
        <v>432</v>
      </c>
      <c r="J227" s="2" t="s">
        <v>433</v>
      </c>
      <c r="K227" s="2" t="s">
        <v>487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137</v>
      </c>
      <c r="I228" s="2" t="s">
        <v>457</v>
      </c>
      <c r="J228" s="2" t="s">
        <v>454</v>
      </c>
      <c r="K228" s="2" t="s">
        <v>458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214</v>
      </c>
      <c r="I229" s="2" t="s">
        <v>427</v>
      </c>
      <c r="J229" s="2" t="s">
        <v>428</v>
      </c>
      <c r="K229" s="2" t="s">
        <v>429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58</v>
      </c>
      <c r="I230" s="2" t="s">
        <v>445</v>
      </c>
      <c r="J230" s="2" t="s">
        <v>433</v>
      </c>
      <c r="K230" s="2" t="s">
        <v>429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251</v>
      </c>
      <c r="I231" s="2" t="s">
        <v>432</v>
      </c>
      <c r="J231" s="2" t="s">
        <v>433</v>
      </c>
      <c r="K231" s="2" t="s">
        <v>468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174</v>
      </c>
      <c r="I232" s="2" t="s">
        <v>474</v>
      </c>
      <c r="J232" s="2" t="s">
        <v>454</v>
      </c>
      <c r="K232" s="2" t="s">
        <v>429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115</v>
      </c>
      <c r="I233" s="2" t="s">
        <v>461</v>
      </c>
      <c r="J233" s="2" t="s">
        <v>454</v>
      </c>
      <c r="K233" s="2" t="s">
        <v>446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148</v>
      </c>
      <c r="I234" s="2" t="s">
        <v>461</v>
      </c>
      <c r="J234" s="2" t="s">
        <v>454</v>
      </c>
      <c r="K234" s="2" t="s">
        <v>446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94</v>
      </c>
      <c r="I235" s="2" t="s">
        <v>427</v>
      </c>
      <c r="J235" s="2" t="s">
        <v>428</v>
      </c>
      <c r="K235" s="2" t="s">
        <v>446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141</v>
      </c>
      <c r="I236" s="2" t="s">
        <v>474</v>
      </c>
      <c r="J236" s="2" t="s">
        <v>454</v>
      </c>
      <c r="K236" s="2" t="s">
        <v>458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367</v>
      </c>
      <c r="I237" s="2" t="s">
        <v>461</v>
      </c>
      <c r="J237" s="2" t="s">
        <v>454</v>
      </c>
      <c r="K237" s="2" t="s">
        <v>468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103</v>
      </c>
      <c r="I238" s="2" t="s">
        <v>536</v>
      </c>
      <c r="J238" s="2" t="s">
        <v>433</v>
      </c>
      <c r="K238" s="2" t="s">
        <v>482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50</v>
      </c>
      <c r="I239" s="2" t="s">
        <v>457</v>
      </c>
      <c r="J239" s="2" t="s">
        <v>454</v>
      </c>
      <c r="K239" s="2" t="s">
        <v>487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548</v>
      </c>
      <c r="I240" s="2" t="s">
        <v>449</v>
      </c>
      <c r="J240" s="2" t="s">
        <v>433</v>
      </c>
      <c r="K240" s="2" t="s">
        <v>458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313</v>
      </c>
      <c r="I241" s="2" t="s">
        <v>440</v>
      </c>
      <c r="J241" s="2" t="s">
        <v>428</v>
      </c>
      <c r="K241" s="2" t="s">
        <v>458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262</v>
      </c>
      <c r="I242" s="2" t="s">
        <v>440</v>
      </c>
      <c r="J242" s="2" t="s">
        <v>428</v>
      </c>
      <c r="K242" s="2" t="s">
        <v>468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69</v>
      </c>
      <c r="I243" s="2" t="s">
        <v>457</v>
      </c>
      <c r="J243" s="2" t="s">
        <v>454</v>
      </c>
      <c r="K243" s="2" t="s">
        <v>437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303</v>
      </c>
      <c r="I244" s="2" t="s">
        <v>536</v>
      </c>
      <c r="J244" s="2" t="s">
        <v>433</v>
      </c>
      <c r="K244" s="2" t="s">
        <v>487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104</v>
      </c>
      <c r="I245" s="2" t="s">
        <v>474</v>
      </c>
      <c r="J245" s="2" t="s">
        <v>454</v>
      </c>
      <c r="K245" s="2" t="s">
        <v>434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346</v>
      </c>
      <c r="I246" s="2" t="s">
        <v>461</v>
      </c>
      <c r="J246" s="2" t="s">
        <v>454</v>
      </c>
      <c r="K246" s="2" t="s">
        <v>429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276</v>
      </c>
      <c r="I247" s="2" t="s">
        <v>474</v>
      </c>
      <c r="J247" s="2" t="s">
        <v>454</v>
      </c>
      <c r="K247" s="2" t="s">
        <v>468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210</v>
      </c>
      <c r="I248" s="2" t="s">
        <v>449</v>
      </c>
      <c r="J248" s="2" t="s">
        <v>433</v>
      </c>
      <c r="K248" s="2" t="s">
        <v>487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549</v>
      </c>
      <c r="I249" s="2" t="s">
        <v>536</v>
      </c>
      <c r="J249" s="2" t="s">
        <v>433</v>
      </c>
      <c r="K249" s="2" t="s">
        <v>434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84</v>
      </c>
      <c r="I250" s="2" t="s">
        <v>536</v>
      </c>
      <c r="J250" s="2" t="s">
        <v>433</v>
      </c>
      <c r="K250" s="2" t="s">
        <v>429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396</v>
      </c>
      <c r="I251" s="2" t="s">
        <v>536</v>
      </c>
      <c r="J251" s="2" t="s">
        <v>433</v>
      </c>
      <c r="K251" s="2" t="s">
        <v>437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158</v>
      </c>
      <c r="I252" s="2" t="s">
        <v>457</v>
      </c>
      <c r="J252" s="2" t="s">
        <v>454</v>
      </c>
      <c r="K252" s="2" t="s">
        <v>487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41</v>
      </c>
      <c r="I253" s="2" t="s">
        <v>471</v>
      </c>
      <c r="J253" s="2" t="s">
        <v>454</v>
      </c>
      <c r="K253" s="2" t="s">
        <v>482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280</v>
      </c>
      <c r="I254" s="2" t="s">
        <v>461</v>
      </c>
      <c r="J254" s="2" t="s">
        <v>454</v>
      </c>
      <c r="K254" s="2" t="s">
        <v>437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66</v>
      </c>
      <c r="I255" s="2" t="s">
        <v>471</v>
      </c>
      <c r="J255" s="2" t="s">
        <v>454</v>
      </c>
      <c r="K255" s="2" t="s">
        <v>446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355</v>
      </c>
      <c r="I256" s="2" t="s">
        <v>474</v>
      </c>
      <c r="J256" s="2" t="s">
        <v>454</v>
      </c>
      <c r="K256" s="2" t="s">
        <v>434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268</v>
      </c>
      <c r="I257" s="2" t="s">
        <v>453</v>
      </c>
      <c r="J257" s="2" t="s">
        <v>454</v>
      </c>
      <c r="K257" s="2" t="s">
        <v>429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279</v>
      </c>
      <c r="I258" s="2" t="s">
        <v>432</v>
      </c>
      <c r="J258" s="2" t="s">
        <v>433</v>
      </c>
      <c r="K258" s="2" t="s">
        <v>450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228</v>
      </c>
      <c r="I259" s="2" t="s">
        <v>536</v>
      </c>
      <c r="J259" s="2" t="s">
        <v>433</v>
      </c>
      <c r="K259" s="2" t="s">
        <v>429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34</v>
      </c>
      <c r="I260" s="2" t="s">
        <v>445</v>
      </c>
      <c r="J260" s="2" t="s">
        <v>433</v>
      </c>
      <c r="K260" s="2" t="s">
        <v>487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191</v>
      </c>
      <c r="I261" s="2" t="s">
        <v>461</v>
      </c>
      <c r="J261" s="2" t="s">
        <v>454</v>
      </c>
      <c r="K261" s="2" t="s">
        <v>487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283</v>
      </c>
      <c r="I262" s="2" t="s">
        <v>427</v>
      </c>
      <c r="J262" s="2" t="s">
        <v>428</v>
      </c>
      <c r="K262" s="2" t="s">
        <v>446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550</v>
      </c>
      <c r="I263" s="2" t="s">
        <v>445</v>
      </c>
      <c r="J263" s="2" t="s">
        <v>433</v>
      </c>
      <c r="K263" s="2" t="s">
        <v>446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243</v>
      </c>
      <c r="I264" s="2" t="s">
        <v>432</v>
      </c>
      <c r="J264" s="2" t="s">
        <v>433</v>
      </c>
      <c r="K264" s="2" t="s">
        <v>487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64</v>
      </c>
      <c r="I265" s="2" t="s">
        <v>461</v>
      </c>
      <c r="J265" s="2" t="s">
        <v>454</v>
      </c>
      <c r="K265" s="2" t="s">
        <v>468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37</v>
      </c>
      <c r="I266" s="2" t="s">
        <v>445</v>
      </c>
      <c r="J266" s="2" t="s">
        <v>433</v>
      </c>
      <c r="K266" s="2" t="s">
        <v>450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43</v>
      </c>
      <c r="I267" s="2" t="s">
        <v>449</v>
      </c>
      <c r="J267" s="2" t="s">
        <v>433</v>
      </c>
      <c r="K267" s="2" t="s">
        <v>458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296</v>
      </c>
      <c r="I268" s="2" t="s">
        <v>449</v>
      </c>
      <c r="J268" s="2" t="s">
        <v>433</v>
      </c>
      <c r="K268" s="2" t="s">
        <v>450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179</v>
      </c>
      <c r="I269" s="2" t="s">
        <v>536</v>
      </c>
      <c r="J269" s="2" t="s">
        <v>433</v>
      </c>
      <c r="K269" s="2" t="s">
        <v>487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245</v>
      </c>
      <c r="I270" s="2" t="s">
        <v>536</v>
      </c>
      <c r="J270" s="2" t="s">
        <v>433</v>
      </c>
      <c r="K270" s="2" t="s">
        <v>482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126</v>
      </c>
      <c r="I271" s="2" t="s">
        <v>504</v>
      </c>
      <c r="J271" s="2" t="s">
        <v>433</v>
      </c>
      <c r="K271" s="2" t="s">
        <v>487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551</v>
      </c>
      <c r="I272" s="2" t="s">
        <v>477</v>
      </c>
      <c r="J272" s="2" t="s">
        <v>433</v>
      </c>
      <c r="K272" s="2" t="s">
        <v>468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59</v>
      </c>
      <c r="I273" s="2" t="s">
        <v>461</v>
      </c>
      <c r="J273" s="2" t="s">
        <v>454</v>
      </c>
      <c r="K273" s="2" t="s">
        <v>468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331</v>
      </c>
      <c r="I274" s="2" t="s">
        <v>477</v>
      </c>
      <c r="J274" s="2" t="s">
        <v>433</v>
      </c>
      <c r="K274" s="2" t="s">
        <v>487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28</v>
      </c>
      <c r="I275" s="2" t="s">
        <v>474</v>
      </c>
      <c r="J275" s="2" t="s">
        <v>454</v>
      </c>
      <c r="K275" s="2" t="s">
        <v>458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316</v>
      </c>
      <c r="I276" s="2" t="s">
        <v>471</v>
      </c>
      <c r="J276" s="2" t="s">
        <v>454</v>
      </c>
      <c r="K276" s="2" t="s">
        <v>482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195</v>
      </c>
      <c r="I277" s="2" t="s">
        <v>427</v>
      </c>
      <c r="J277" s="2" t="s">
        <v>428</v>
      </c>
      <c r="K277" s="2" t="s">
        <v>446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22</v>
      </c>
      <c r="I278" s="2" t="s">
        <v>453</v>
      </c>
      <c r="J278" s="2" t="s">
        <v>454</v>
      </c>
      <c r="K278" s="2" t="s">
        <v>437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404</v>
      </c>
      <c r="I279" s="2" t="s">
        <v>449</v>
      </c>
      <c r="J279" s="2" t="s">
        <v>433</v>
      </c>
      <c r="K279" s="2" t="s">
        <v>458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110</v>
      </c>
      <c r="I280" s="2" t="s">
        <v>536</v>
      </c>
      <c r="J280" s="2" t="s">
        <v>433</v>
      </c>
      <c r="K280" s="2" t="s">
        <v>429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388</v>
      </c>
      <c r="I281" s="2" t="s">
        <v>461</v>
      </c>
      <c r="J281" s="2" t="s">
        <v>454</v>
      </c>
      <c r="K281" s="2" t="s">
        <v>429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128</v>
      </c>
      <c r="I282" s="2" t="s">
        <v>453</v>
      </c>
      <c r="J282" s="2" t="s">
        <v>454</v>
      </c>
      <c r="K282" s="2" t="s">
        <v>429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80</v>
      </c>
      <c r="I283" s="2" t="s">
        <v>453</v>
      </c>
      <c r="J283" s="2" t="s">
        <v>454</v>
      </c>
      <c r="K283" s="2" t="s">
        <v>458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254</v>
      </c>
      <c r="I284" s="2" t="s">
        <v>440</v>
      </c>
      <c r="J284" s="2" t="s">
        <v>428</v>
      </c>
      <c r="K284" s="2" t="s">
        <v>487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221</v>
      </c>
      <c r="I285" s="2" t="s">
        <v>453</v>
      </c>
      <c r="J285" s="2" t="s">
        <v>454</v>
      </c>
      <c r="K285" s="2" t="s">
        <v>429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289</v>
      </c>
      <c r="I286" s="2" t="s">
        <v>445</v>
      </c>
      <c r="J286" s="2" t="s">
        <v>433</v>
      </c>
      <c r="K286" s="2" t="s">
        <v>450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402</v>
      </c>
      <c r="I287" s="2" t="s">
        <v>432</v>
      </c>
      <c r="J287" s="2" t="s">
        <v>433</v>
      </c>
      <c r="K287" s="2" t="s">
        <v>434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167</v>
      </c>
      <c r="I288" s="2" t="s">
        <v>461</v>
      </c>
      <c r="J288" s="2" t="s">
        <v>454</v>
      </c>
      <c r="K288" s="2" t="s">
        <v>450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53</v>
      </c>
      <c r="I289" s="2" t="s">
        <v>432</v>
      </c>
      <c r="J289" s="2" t="s">
        <v>433</v>
      </c>
      <c r="K289" s="2" t="s">
        <v>429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173</v>
      </c>
      <c r="I290" s="2" t="s">
        <v>427</v>
      </c>
      <c r="J290" s="2" t="s">
        <v>428</v>
      </c>
      <c r="K290" s="2" t="s">
        <v>429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552</v>
      </c>
      <c r="I291" s="2" t="s">
        <v>474</v>
      </c>
      <c r="J291" s="2" t="s">
        <v>454</v>
      </c>
      <c r="K291" s="2" t="s">
        <v>458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39</v>
      </c>
      <c r="I292" s="2" t="s">
        <v>449</v>
      </c>
      <c r="J292" s="2" t="s">
        <v>433</v>
      </c>
      <c r="K292" s="2" t="s">
        <v>468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86</v>
      </c>
      <c r="I293" s="2" t="s">
        <v>445</v>
      </c>
      <c r="J293" s="2" t="s">
        <v>433</v>
      </c>
      <c r="K293" s="2" t="s">
        <v>468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19</v>
      </c>
      <c r="I294" s="2" t="s">
        <v>432</v>
      </c>
      <c r="J294" s="2" t="s">
        <v>433</v>
      </c>
      <c r="K294" s="2" t="s">
        <v>437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252</v>
      </c>
      <c r="I295" s="2" t="s">
        <v>449</v>
      </c>
      <c r="J295" s="2" t="s">
        <v>433</v>
      </c>
      <c r="K295" s="2" t="s">
        <v>458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379</v>
      </c>
      <c r="I296" s="2" t="s">
        <v>453</v>
      </c>
      <c r="J296" s="2" t="s">
        <v>454</v>
      </c>
      <c r="K296" s="2" t="s">
        <v>434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301</v>
      </c>
      <c r="I297" s="2" t="s">
        <v>528</v>
      </c>
      <c r="J297" s="2" t="s">
        <v>454</v>
      </c>
      <c r="K297" s="2" t="s">
        <v>450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82</v>
      </c>
      <c r="I298" s="2" t="s">
        <v>504</v>
      </c>
      <c r="J298" s="2" t="s">
        <v>433</v>
      </c>
      <c r="K298" s="2" t="s">
        <v>434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336</v>
      </c>
      <c r="I299" s="2" t="s">
        <v>449</v>
      </c>
      <c r="J299" s="2" t="s">
        <v>433</v>
      </c>
      <c r="K299" s="2" t="s">
        <v>434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387</v>
      </c>
      <c r="I300" s="2" t="s">
        <v>440</v>
      </c>
      <c r="J300" s="2" t="s">
        <v>428</v>
      </c>
      <c r="K300" s="2" t="s">
        <v>458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205</v>
      </c>
      <c r="I301" s="2" t="s">
        <v>432</v>
      </c>
      <c r="J301" s="2" t="s">
        <v>433</v>
      </c>
      <c r="K301" s="2" t="s">
        <v>437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225</v>
      </c>
      <c r="I302" s="2" t="s">
        <v>445</v>
      </c>
      <c r="J302" s="2" t="s">
        <v>433</v>
      </c>
      <c r="K302" s="2" t="s">
        <v>482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306</v>
      </c>
      <c r="I303" s="2" t="s">
        <v>504</v>
      </c>
      <c r="J303" s="2" t="s">
        <v>433</v>
      </c>
      <c r="K303" s="2" t="s">
        <v>446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87</v>
      </c>
      <c r="I304" s="2" t="s">
        <v>477</v>
      </c>
      <c r="J304" s="2" t="s">
        <v>433</v>
      </c>
      <c r="K304" s="2" t="s">
        <v>487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131</v>
      </c>
      <c r="I305" s="2" t="s">
        <v>474</v>
      </c>
      <c r="J305" s="2" t="s">
        <v>454</v>
      </c>
      <c r="K305" s="2" t="s">
        <v>429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47</v>
      </c>
      <c r="I306" s="2" t="s">
        <v>536</v>
      </c>
      <c r="J306" s="2" t="s">
        <v>433</v>
      </c>
      <c r="K306" s="2" t="s">
        <v>429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51</v>
      </c>
      <c r="I307" s="2" t="s">
        <v>427</v>
      </c>
      <c r="J307" s="2" t="s">
        <v>428</v>
      </c>
      <c r="K307" s="2" t="s">
        <v>446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278</v>
      </c>
      <c r="I308" s="2" t="s">
        <v>536</v>
      </c>
      <c r="J308" s="2" t="s">
        <v>433</v>
      </c>
      <c r="K308" s="2" t="s">
        <v>429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389</v>
      </c>
      <c r="I309" s="2" t="s">
        <v>440</v>
      </c>
      <c r="J309" s="2" t="s">
        <v>428</v>
      </c>
      <c r="K309" s="2" t="s">
        <v>429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383</v>
      </c>
      <c r="I310" s="2" t="s">
        <v>449</v>
      </c>
      <c r="J310" s="2" t="s">
        <v>433</v>
      </c>
      <c r="K310" s="2" t="s">
        <v>434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281</v>
      </c>
      <c r="I311" s="2" t="s">
        <v>474</v>
      </c>
      <c r="J311" s="2" t="s">
        <v>454</v>
      </c>
      <c r="K311" s="2" t="s">
        <v>468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170</v>
      </c>
      <c r="I312" s="2" t="s">
        <v>474</v>
      </c>
      <c r="J312" s="2" t="s">
        <v>454</v>
      </c>
      <c r="K312" s="2" t="s">
        <v>446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154</v>
      </c>
      <c r="I313" s="2" t="s">
        <v>461</v>
      </c>
      <c r="J313" s="2" t="s">
        <v>454</v>
      </c>
      <c r="K313" s="2" t="s">
        <v>437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29</v>
      </c>
      <c r="I314" s="2" t="s">
        <v>445</v>
      </c>
      <c r="J314" s="2" t="s">
        <v>433</v>
      </c>
      <c r="K314" s="2" t="s">
        <v>458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182</v>
      </c>
      <c r="I315" s="2" t="s">
        <v>536</v>
      </c>
      <c r="J315" s="2" t="s">
        <v>433</v>
      </c>
      <c r="K315" s="2" t="s">
        <v>429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108</v>
      </c>
      <c r="I316" s="2" t="s">
        <v>539</v>
      </c>
      <c r="J316" s="2" t="s">
        <v>433</v>
      </c>
      <c r="K316" s="2" t="s">
        <v>437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287</v>
      </c>
      <c r="I317" s="2" t="s">
        <v>432</v>
      </c>
      <c r="J317" s="2" t="s">
        <v>433</v>
      </c>
      <c r="K317" s="2" t="s">
        <v>482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370</v>
      </c>
      <c r="I318" s="2" t="s">
        <v>536</v>
      </c>
      <c r="J318" s="2" t="s">
        <v>433</v>
      </c>
      <c r="K318" s="2" t="s">
        <v>429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273</v>
      </c>
      <c r="I319" s="2" t="s">
        <v>536</v>
      </c>
      <c r="J319" s="2" t="s">
        <v>433</v>
      </c>
      <c r="K319" s="2" t="s">
        <v>487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163</v>
      </c>
      <c r="I320" s="2" t="s">
        <v>445</v>
      </c>
      <c r="J320" s="2" t="s">
        <v>433</v>
      </c>
      <c r="K320" s="2" t="s">
        <v>458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111</v>
      </c>
      <c r="I321" s="2" t="s">
        <v>427</v>
      </c>
      <c r="J321" s="2" t="s">
        <v>428</v>
      </c>
      <c r="K321" s="2" t="s">
        <v>446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307</v>
      </c>
      <c r="I322" s="2" t="s">
        <v>427</v>
      </c>
      <c r="J322" s="2" t="s">
        <v>428</v>
      </c>
      <c r="K322" s="2" t="s">
        <v>458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78</v>
      </c>
      <c r="I323" s="2" t="s">
        <v>528</v>
      </c>
      <c r="J323" s="2" t="s">
        <v>454</v>
      </c>
      <c r="K323" s="2" t="s">
        <v>468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134</v>
      </c>
      <c r="I324" s="2" t="s">
        <v>477</v>
      </c>
      <c r="J324" s="2" t="s">
        <v>433</v>
      </c>
      <c r="K324" s="2" t="s">
        <v>450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203</v>
      </c>
      <c r="I325" s="2" t="s">
        <v>536</v>
      </c>
      <c r="J325" s="2" t="s">
        <v>433</v>
      </c>
      <c r="K325" s="2" t="s">
        <v>446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49</v>
      </c>
      <c r="I326" s="2" t="s">
        <v>474</v>
      </c>
      <c r="J326" s="2" t="s">
        <v>454</v>
      </c>
      <c r="K326" s="2" t="s">
        <v>429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275</v>
      </c>
      <c r="I327" s="2" t="s">
        <v>528</v>
      </c>
      <c r="J327" s="2" t="s">
        <v>454</v>
      </c>
      <c r="K327" s="2" t="s">
        <v>458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12</v>
      </c>
      <c r="I328" s="2" t="s">
        <v>536</v>
      </c>
      <c r="J328" s="2" t="s">
        <v>433</v>
      </c>
      <c r="K328" s="2" t="s">
        <v>458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217</v>
      </c>
      <c r="I329" s="2" t="s">
        <v>449</v>
      </c>
      <c r="J329" s="2" t="s">
        <v>433</v>
      </c>
      <c r="K329" s="2" t="s">
        <v>450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129</v>
      </c>
      <c r="I330" s="2" t="s">
        <v>477</v>
      </c>
      <c r="J330" s="2" t="s">
        <v>433</v>
      </c>
      <c r="K330" s="2" t="s">
        <v>468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244</v>
      </c>
      <c r="I331" s="2" t="s">
        <v>449</v>
      </c>
      <c r="J331" s="2" t="s">
        <v>433</v>
      </c>
      <c r="K331" s="2" t="s">
        <v>437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246</v>
      </c>
      <c r="I332" s="2" t="s">
        <v>536</v>
      </c>
      <c r="J332" s="2" t="s">
        <v>433</v>
      </c>
      <c r="K332" s="2" t="s">
        <v>434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135</v>
      </c>
      <c r="I333" s="2" t="s">
        <v>457</v>
      </c>
      <c r="J333" s="2" t="s">
        <v>454</v>
      </c>
      <c r="K333" s="2" t="s">
        <v>468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292</v>
      </c>
      <c r="I334" s="2" t="s">
        <v>539</v>
      </c>
      <c r="J334" s="2" t="s">
        <v>433</v>
      </c>
      <c r="K334" s="2" t="s">
        <v>434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553</v>
      </c>
      <c r="I335" s="2" t="s">
        <v>453</v>
      </c>
      <c r="J335" s="2" t="s">
        <v>454</v>
      </c>
      <c r="K335" s="2" t="s">
        <v>434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324</v>
      </c>
      <c r="I336" s="2" t="s">
        <v>536</v>
      </c>
      <c r="J336" s="2" t="s">
        <v>433</v>
      </c>
      <c r="K336" s="2" t="s">
        <v>482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375</v>
      </c>
      <c r="I337" s="2" t="s">
        <v>457</v>
      </c>
      <c r="J337" s="2" t="s">
        <v>454</v>
      </c>
      <c r="K337" s="2" t="s">
        <v>434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337</v>
      </c>
      <c r="I338" s="2" t="s">
        <v>427</v>
      </c>
      <c r="J338" s="2" t="s">
        <v>428</v>
      </c>
      <c r="K338" s="2" t="s">
        <v>429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349</v>
      </c>
      <c r="I339" s="2" t="s">
        <v>477</v>
      </c>
      <c r="J339" s="2" t="s">
        <v>433</v>
      </c>
      <c r="K339" s="2" t="s">
        <v>437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55</v>
      </c>
      <c r="I340" s="2" t="s">
        <v>449</v>
      </c>
      <c r="J340" s="2" t="s">
        <v>433</v>
      </c>
      <c r="K340" s="2" t="s">
        <v>437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31</v>
      </c>
      <c r="I341" s="2" t="s">
        <v>477</v>
      </c>
      <c r="J341" s="2" t="s">
        <v>433</v>
      </c>
      <c r="K341" s="2" t="s">
        <v>458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105</v>
      </c>
      <c r="I342" s="2" t="s">
        <v>477</v>
      </c>
      <c r="J342" s="2" t="s">
        <v>433</v>
      </c>
      <c r="K342" s="2" t="s">
        <v>487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98</v>
      </c>
      <c r="I343" s="2" t="s">
        <v>445</v>
      </c>
      <c r="J343" s="2" t="s">
        <v>433</v>
      </c>
      <c r="K343" s="2" t="s">
        <v>434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363</v>
      </c>
      <c r="I344" s="2" t="s">
        <v>461</v>
      </c>
      <c r="J344" s="2" t="s">
        <v>454</v>
      </c>
      <c r="K344" s="2" t="s">
        <v>482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327</v>
      </c>
      <c r="I345" s="2" t="s">
        <v>449</v>
      </c>
      <c r="J345" s="2" t="s">
        <v>433</v>
      </c>
      <c r="K345" s="2" t="s">
        <v>434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378</v>
      </c>
      <c r="I346" s="2" t="s">
        <v>457</v>
      </c>
      <c r="J346" s="2" t="s">
        <v>454</v>
      </c>
      <c r="K346" s="2" t="s">
        <v>446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311</v>
      </c>
      <c r="I347" s="2" t="s">
        <v>536</v>
      </c>
      <c r="J347" s="2" t="s">
        <v>433</v>
      </c>
      <c r="K347" s="2" t="s">
        <v>458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10</v>
      </c>
      <c r="I348" s="2" t="s">
        <v>427</v>
      </c>
      <c r="J348" s="2" t="s">
        <v>428</v>
      </c>
      <c r="K348" s="2" t="s">
        <v>429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312</v>
      </c>
      <c r="I349" s="2" t="s">
        <v>528</v>
      </c>
      <c r="J349" s="2" t="s">
        <v>454</v>
      </c>
      <c r="K349" s="2" t="s">
        <v>437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392</v>
      </c>
      <c r="I350" s="2" t="s">
        <v>453</v>
      </c>
      <c r="J350" s="2" t="s">
        <v>454</v>
      </c>
      <c r="K350" s="2" t="s">
        <v>446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164</v>
      </c>
      <c r="I351" s="2" t="s">
        <v>474</v>
      </c>
      <c r="J351" s="2" t="s">
        <v>454</v>
      </c>
      <c r="K351" s="2" t="s">
        <v>434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293</v>
      </c>
      <c r="I352" s="2" t="s">
        <v>453</v>
      </c>
      <c r="J352" s="2" t="s">
        <v>454</v>
      </c>
      <c r="K352" s="2" t="s">
        <v>437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305</v>
      </c>
      <c r="I353" s="2" t="s">
        <v>445</v>
      </c>
      <c r="J353" s="2" t="s">
        <v>433</v>
      </c>
      <c r="K353" s="2" t="s">
        <v>450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193</v>
      </c>
      <c r="I354" s="2" t="s">
        <v>457</v>
      </c>
      <c r="J354" s="2" t="s">
        <v>454</v>
      </c>
      <c r="K354" s="2" t="s">
        <v>458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391</v>
      </c>
      <c r="I355" s="2" t="s">
        <v>528</v>
      </c>
      <c r="J355" s="2" t="s">
        <v>454</v>
      </c>
      <c r="K355" s="2" t="s">
        <v>487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386</v>
      </c>
      <c r="I356" s="2" t="s">
        <v>440</v>
      </c>
      <c r="J356" s="2" t="s">
        <v>428</v>
      </c>
      <c r="K356" s="2" t="s">
        <v>450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175</v>
      </c>
      <c r="I357" s="2" t="s">
        <v>449</v>
      </c>
      <c r="J357" s="2" t="s">
        <v>433</v>
      </c>
      <c r="K357" s="2" t="s">
        <v>434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335</v>
      </c>
      <c r="I358" s="2" t="s">
        <v>440</v>
      </c>
      <c r="J358" s="2" t="s">
        <v>428</v>
      </c>
      <c r="K358" s="2" t="s">
        <v>450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61</v>
      </c>
      <c r="I359" s="2" t="s">
        <v>461</v>
      </c>
      <c r="J359" s="2" t="s">
        <v>454</v>
      </c>
      <c r="K359" s="2" t="s">
        <v>487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309</v>
      </c>
      <c r="I360" s="2" t="s">
        <v>471</v>
      </c>
      <c r="J360" s="2" t="s">
        <v>454</v>
      </c>
      <c r="K360" s="2" t="s">
        <v>450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266</v>
      </c>
      <c r="I361" s="2" t="s">
        <v>457</v>
      </c>
      <c r="J361" s="2" t="s">
        <v>454</v>
      </c>
      <c r="K361" s="2" t="s">
        <v>482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89</v>
      </c>
      <c r="I362" s="2" t="s">
        <v>461</v>
      </c>
      <c r="J362" s="2" t="s">
        <v>454</v>
      </c>
      <c r="K362" s="2" t="s">
        <v>429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361</v>
      </c>
      <c r="I363" s="2" t="s">
        <v>536</v>
      </c>
      <c r="J363" s="2" t="s">
        <v>433</v>
      </c>
      <c r="K363" s="2" t="s">
        <v>437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393</v>
      </c>
      <c r="I364" s="2" t="s">
        <v>536</v>
      </c>
      <c r="J364" s="2" t="s">
        <v>433</v>
      </c>
      <c r="K364" s="2" t="s">
        <v>482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358</v>
      </c>
      <c r="I365" s="2" t="s">
        <v>445</v>
      </c>
      <c r="J365" s="2" t="s">
        <v>433</v>
      </c>
      <c r="K365" s="2" t="s">
        <v>482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554</v>
      </c>
      <c r="I366" s="2" t="s">
        <v>449</v>
      </c>
      <c r="J366" s="2" t="s">
        <v>433</v>
      </c>
      <c r="K366" s="2" t="s">
        <v>468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356</v>
      </c>
      <c r="I367" s="2" t="s">
        <v>536</v>
      </c>
      <c r="J367" s="2" t="s">
        <v>433</v>
      </c>
      <c r="K367" s="2" t="s">
        <v>487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14</v>
      </c>
      <c r="I368" s="2" t="s">
        <v>457</v>
      </c>
      <c r="J368" s="2" t="s">
        <v>454</v>
      </c>
      <c r="K368" s="2" t="s">
        <v>446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285</v>
      </c>
      <c r="I369" s="2" t="s">
        <v>449</v>
      </c>
      <c r="J369" s="2" t="s">
        <v>433</v>
      </c>
      <c r="K369" s="2" t="s">
        <v>468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206</v>
      </c>
      <c r="I370" s="2" t="s">
        <v>536</v>
      </c>
      <c r="J370" s="2" t="s">
        <v>433</v>
      </c>
      <c r="K370" s="2" t="s">
        <v>446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235</v>
      </c>
      <c r="I371" s="2" t="s">
        <v>539</v>
      </c>
      <c r="J371" s="2" t="s">
        <v>433</v>
      </c>
      <c r="K371" s="2" t="s">
        <v>482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310</v>
      </c>
      <c r="I372" s="2" t="s">
        <v>471</v>
      </c>
      <c r="J372" s="2" t="s">
        <v>454</v>
      </c>
      <c r="K372" s="2" t="s">
        <v>434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255</v>
      </c>
      <c r="I373" s="2" t="s">
        <v>474</v>
      </c>
      <c r="J373" s="2" t="s">
        <v>454</v>
      </c>
      <c r="K373" s="2" t="s">
        <v>458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340</v>
      </c>
      <c r="I374" s="2" t="s">
        <v>471</v>
      </c>
      <c r="J374" s="2" t="s">
        <v>454</v>
      </c>
      <c r="K374" s="2" t="s">
        <v>450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400</v>
      </c>
      <c r="I375" s="2" t="s">
        <v>427</v>
      </c>
      <c r="J375" s="2" t="s">
        <v>428</v>
      </c>
      <c r="K375" s="2" t="s">
        <v>450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250</v>
      </c>
      <c r="I376" s="2" t="s">
        <v>504</v>
      </c>
      <c r="J376" s="2" t="s">
        <v>433</v>
      </c>
      <c r="K376" s="2" t="s">
        <v>458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232</v>
      </c>
      <c r="I377" s="2" t="s">
        <v>427</v>
      </c>
      <c r="J377" s="2" t="s">
        <v>428</v>
      </c>
      <c r="K377" s="2" t="s">
        <v>487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555</v>
      </c>
      <c r="I378" s="2" t="s">
        <v>445</v>
      </c>
      <c r="J378" s="2" t="s">
        <v>433</v>
      </c>
      <c r="K378" s="2" t="s">
        <v>468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377</v>
      </c>
      <c r="I379" s="2" t="s">
        <v>528</v>
      </c>
      <c r="J379" s="2" t="s">
        <v>454</v>
      </c>
      <c r="K379" s="2" t="s">
        <v>482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166</v>
      </c>
      <c r="I380" s="2" t="s">
        <v>461</v>
      </c>
      <c r="J380" s="2" t="s">
        <v>454</v>
      </c>
      <c r="K380" s="2" t="s">
        <v>450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189</v>
      </c>
      <c r="I381" s="2" t="s">
        <v>536</v>
      </c>
      <c r="J381" s="2" t="s">
        <v>433</v>
      </c>
      <c r="K381" s="2" t="s">
        <v>437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385</v>
      </c>
      <c r="I382" s="2" t="s">
        <v>471</v>
      </c>
      <c r="J382" s="2" t="s">
        <v>454</v>
      </c>
      <c r="K382" s="2" t="s">
        <v>482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102</v>
      </c>
      <c r="I383" s="2" t="s">
        <v>432</v>
      </c>
      <c r="J383" s="2" t="s">
        <v>433</v>
      </c>
      <c r="K383" s="2" t="s">
        <v>446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249</v>
      </c>
      <c r="I384" s="2" t="s">
        <v>471</v>
      </c>
      <c r="J384" s="2" t="s">
        <v>454</v>
      </c>
      <c r="K384" s="2" t="s">
        <v>458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384</v>
      </c>
      <c r="I385" s="2" t="s">
        <v>453</v>
      </c>
      <c r="J385" s="2" t="s">
        <v>454</v>
      </c>
      <c r="K385" s="2" t="s">
        <v>434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26</v>
      </c>
      <c r="I386" s="2" t="s">
        <v>461</v>
      </c>
      <c r="J386" s="2" t="s">
        <v>454</v>
      </c>
      <c r="K386" s="2" t="s">
        <v>450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241</v>
      </c>
      <c r="I387" s="2" t="s">
        <v>539</v>
      </c>
      <c r="J387" s="2" t="s">
        <v>433</v>
      </c>
      <c r="K387" s="2" t="s">
        <v>429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88</v>
      </c>
      <c r="I388" s="2" t="s">
        <v>504</v>
      </c>
      <c r="J388" s="2" t="s">
        <v>433</v>
      </c>
      <c r="K388" s="2" t="s">
        <v>446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101</v>
      </c>
      <c r="I389" s="2" t="s">
        <v>536</v>
      </c>
      <c r="J389" s="2" t="s">
        <v>433</v>
      </c>
      <c r="K389" s="2" t="s">
        <v>437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177</v>
      </c>
      <c r="I390" s="2" t="s">
        <v>427</v>
      </c>
      <c r="J390" s="2" t="s">
        <v>428</v>
      </c>
      <c r="K390" s="2" t="s">
        <v>482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16</v>
      </c>
      <c r="I391" s="2" t="s">
        <v>539</v>
      </c>
      <c r="J391" s="2" t="s">
        <v>433</v>
      </c>
      <c r="K391" s="2" t="s">
        <v>450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198</v>
      </c>
      <c r="I392" s="2" t="s">
        <v>536</v>
      </c>
      <c r="J392" s="2" t="s">
        <v>433</v>
      </c>
      <c r="K392" s="2" t="s">
        <v>482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125</v>
      </c>
      <c r="I393" s="2" t="s">
        <v>432</v>
      </c>
      <c r="J393" s="2" t="s">
        <v>433</v>
      </c>
      <c r="K393" s="2" t="s">
        <v>468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112</v>
      </c>
      <c r="I394" s="2" t="s">
        <v>453</v>
      </c>
      <c r="J394" s="2" t="s">
        <v>454</v>
      </c>
      <c r="K394" s="2" t="s">
        <v>482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185</v>
      </c>
      <c r="I395" s="2" t="s">
        <v>427</v>
      </c>
      <c r="J395" s="2" t="s">
        <v>428</v>
      </c>
      <c r="K395" s="2" t="s">
        <v>434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199</v>
      </c>
      <c r="I396" s="2" t="s">
        <v>471</v>
      </c>
      <c r="J396" s="2" t="s">
        <v>454</v>
      </c>
      <c r="K396" s="2" t="s">
        <v>482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382</v>
      </c>
      <c r="I397" s="2" t="s">
        <v>461</v>
      </c>
      <c r="J397" s="2" t="s">
        <v>454</v>
      </c>
      <c r="K397" s="2" t="s">
        <v>458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556</v>
      </c>
      <c r="I398" s="2" t="s">
        <v>477</v>
      </c>
      <c r="J398" s="2" t="s">
        <v>433</v>
      </c>
      <c r="K398" s="2" t="s">
        <v>434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352</v>
      </c>
      <c r="I399" s="2" t="s">
        <v>432</v>
      </c>
      <c r="J399" s="2" t="s">
        <v>433</v>
      </c>
      <c r="K399" s="2" t="s">
        <v>487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220</v>
      </c>
      <c r="I400" s="2" t="s">
        <v>504</v>
      </c>
      <c r="J400" s="2" t="s">
        <v>433</v>
      </c>
      <c r="K400" s="2" t="s">
        <v>429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46</v>
      </c>
      <c r="I401" s="2" t="s">
        <v>504</v>
      </c>
      <c r="J401" s="2" t="s">
        <v>433</v>
      </c>
      <c r="K401" s="2" t="s">
        <v>446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3483-F9A6-4F39-8153-F848E17A1BA7}">
  <dimension ref="B1:J1127"/>
  <sheetViews>
    <sheetView workbookViewId="0">
      <selection activeCell="L40" sqref="L40"/>
    </sheetView>
  </sheetViews>
  <sheetFormatPr baseColWidth="10" defaultRowHeight="15" x14ac:dyDescent="0.25"/>
  <cols>
    <col min="9" max="9" width="21" bestFit="1" customWidth="1"/>
    <col min="10" max="10" width="15.42578125" bestFit="1" customWidth="1"/>
    <col min="11" max="11" width="21.85546875" bestFit="1" customWidth="1"/>
  </cols>
  <sheetData>
    <row r="1" spans="2:10" x14ac:dyDescent="0.25">
      <c r="B1" t="s">
        <v>0</v>
      </c>
      <c r="C1" t="e">
        <v>#NAME?</v>
      </c>
      <c r="D1" t="s">
        <v>407</v>
      </c>
      <c r="E1" t="s">
        <v>1</v>
      </c>
      <c r="F1" t="s">
        <v>2</v>
      </c>
      <c r="G1" t="s">
        <v>3</v>
      </c>
    </row>
    <row r="2" spans="2:10" x14ac:dyDescent="0.25">
      <c r="B2" t="s">
        <v>8</v>
      </c>
      <c r="C2" t="s">
        <v>447</v>
      </c>
      <c r="D2" t="s">
        <v>408</v>
      </c>
      <c r="E2" t="s">
        <v>9</v>
      </c>
      <c r="F2" t="s">
        <v>10</v>
      </c>
      <c r="G2">
        <v>2095.59</v>
      </c>
    </row>
    <row r="3" spans="2:10" x14ac:dyDescent="0.25">
      <c r="B3" t="s">
        <v>8</v>
      </c>
      <c r="C3" t="s">
        <v>462</v>
      </c>
      <c r="D3" t="s">
        <v>409</v>
      </c>
      <c r="E3" t="s">
        <v>20</v>
      </c>
      <c r="F3" t="s">
        <v>21</v>
      </c>
      <c r="G3">
        <v>8600.6</v>
      </c>
    </row>
    <row r="4" spans="2:10" x14ac:dyDescent="0.25">
      <c r="B4" t="s">
        <v>8</v>
      </c>
      <c r="C4" t="s">
        <v>443</v>
      </c>
      <c r="D4" t="s">
        <v>409</v>
      </c>
      <c r="E4" t="s">
        <v>23</v>
      </c>
      <c r="F4" t="s">
        <v>24</v>
      </c>
      <c r="G4">
        <v>8326.9</v>
      </c>
    </row>
    <row r="5" spans="2:10" x14ac:dyDescent="0.25">
      <c r="B5" t="s">
        <v>8</v>
      </c>
      <c r="C5" t="s">
        <v>438</v>
      </c>
      <c r="D5" t="s">
        <v>410</v>
      </c>
      <c r="E5" t="s">
        <v>25</v>
      </c>
      <c r="F5" t="s">
        <v>26</v>
      </c>
      <c r="G5">
        <v>3295.69</v>
      </c>
      <c r="I5" s="9" t="s">
        <v>557</v>
      </c>
      <c r="J5" t="s">
        <v>559</v>
      </c>
    </row>
    <row r="6" spans="2:10" x14ac:dyDescent="0.25">
      <c r="B6" t="s">
        <v>8</v>
      </c>
      <c r="C6" t="s">
        <v>462</v>
      </c>
      <c r="D6" t="s">
        <v>410</v>
      </c>
      <c r="E6" t="s">
        <v>27</v>
      </c>
      <c r="F6" t="s">
        <v>28</v>
      </c>
      <c r="G6">
        <v>6351.77</v>
      </c>
      <c r="I6" s="10" t="s">
        <v>459</v>
      </c>
      <c r="J6" s="11">
        <v>566823.51</v>
      </c>
    </row>
    <row r="7" spans="2:10" x14ac:dyDescent="0.25">
      <c r="B7" t="s">
        <v>8</v>
      </c>
      <c r="C7" t="s">
        <v>447</v>
      </c>
      <c r="D7" t="s">
        <v>409</v>
      </c>
      <c r="E7" t="s">
        <v>30</v>
      </c>
      <c r="F7" t="s">
        <v>31</v>
      </c>
      <c r="G7">
        <v>46.42</v>
      </c>
      <c r="I7" s="10" t="s">
        <v>422</v>
      </c>
      <c r="J7" s="11">
        <v>528638.31999999995</v>
      </c>
    </row>
    <row r="8" spans="2:10" x14ac:dyDescent="0.25">
      <c r="B8" t="s">
        <v>8</v>
      </c>
      <c r="C8" t="s">
        <v>462</v>
      </c>
      <c r="D8" t="s">
        <v>409</v>
      </c>
      <c r="E8" t="s">
        <v>20</v>
      </c>
      <c r="F8" t="s">
        <v>35</v>
      </c>
      <c r="G8">
        <v>7251.88</v>
      </c>
      <c r="I8" s="10" t="s">
        <v>462</v>
      </c>
      <c r="J8" s="11">
        <v>548343.39999999979</v>
      </c>
    </row>
    <row r="9" spans="2:10" x14ac:dyDescent="0.25">
      <c r="B9" t="s">
        <v>8</v>
      </c>
      <c r="C9" t="s">
        <v>443</v>
      </c>
      <c r="D9" t="s">
        <v>409</v>
      </c>
      <c r="E9" t="s">
        <v>23</v>
      </c>
      <c r="F9" t="s">
        <v>24</v>
      </c>
      <c r="G9">
        <v>8326.9</v>
      </c>
      <c r="I9" s="10" t="s">
        <v>430</v>
      </c>
      <c r="J9" s="11">
        <v>620243.64999999991</v>
      </c>
    </row>
    <row r="10" spans="2:10" x14ac:dyDescent="0.25">
      <c r="B10" t="s">
        <v>8</v>
      </c>
      <c r="C10" t="s">
        <v>438</v>
      </c>
      <c r="D10" t="s">
        <v>409</v>
      </c>
      <c r="E10" t="s">
        <v>25</v>
      </c>
      <c r="F10" t="s">
        <v>36</v>
      </c>
      <c r="G10">
        <v>2661.71</v>
      </c>
      <c r="I10" s="10" t="s">
        <v>435</v>
      </c>
      <c r="J10" s="11">
        <v>508654.47999999986</v>
      </c>
    </row>
    <row r="11" spans="2:10" x14ac:dyDescent="0.25">
      <c r="B11" t="s">
        <v>8</v>
      </c>
      <c r="C11" t="s">
        <v>455</v>
      </c>
      <c r="D11" t="s">
        <v>409</v>
      </c>
      <c r="E11" t="s">
        <v>42</v>
      </c>
      <c r="F11" t="s">
        <v>43</v>
      </c>
      <c r="G11">
        <v>2413.77</v>
      </c>
      <c r="I11" s="10" t="s">
        <v>438</v>
      </c>
      <c r="J11" s="11">
        <v>469086.21000000014</v>
      </c>
    </row>
    <row r="12" spans="2:10" x14ac:dyDescent="0.25">
      <c r="B12" t="s">
        <v>8</v>
      </c>
      <c r="C12" t="s">
        <v>451</v>
      </c>
      <c r="D12" t="s">
        <v>408</v>
      </c>
      <c r="E12" t="s">
        <v>44</v>
      </c>
      <c r="F12" t="s">
        <v>45</v>
      </c>
      <c r="G12">
        <v>2343.6</v>
      </c>
      <c r="I12" s="10" t="s">
        <v>441</v>
      </c>
      <c r="J12" s="11">
        <v>481774.7699999999</v>
      </c>
    </row>
    <row r="13" spans="2:10" x14ac:dyDescent="0.25">
      <c r="B13" t="s">
        <v>8</v>
      </c>
      <c r="C13" t="s">
        <v>462</v>
      </c>
      <c r="D13" t="s">
        <v>410</v>
      </c>
      <c r="E13" t="s">
        <v>27</v>
      </c>
      <c r="F13" t="s">
        <v>28</v>
      </c>
      <c r="G13">
        <v>6351.77</v>
      </c>
      <c r="I13" s="10" t="s">
        <v>443</v>
      </c>
      <c r="J13" s="11">
        <v>448148.75</v>
      </c>
    </row>
    <row r="14" spans="2:10" x14ac:dyDescent="0.25">
      <c r="B14" t="s">
        <v>8</v>
      </c>
      <c r="C14" t="s">
        <v>422</v>
      </c>
      <c r="D14" t="s">
        <v>408</v>
      </c>
      <c r="E14" t="s">
        <v>40</v>
      </c>
      <c r="F14" t="s">
        <v>51</v>
      </c>
      <c r="G14">
        <v>4445.8599999999997</v>
      </c>
      <c r="I14" s="10" t="s">
        <v>447</v>
      </c>
      <c r="J14" s="11">
        <v>595131.63</v>
      </c>
    </row>
    <row r="15" spans="2:10" x14ac:dyDescent="0.25">
      <c r="B15" t="s">
        <v>8</v>
      </c>
      <c r="C15" t="s">
        <v>451</v>
      </c>
      <c r="D15" t="s">
        <v>410</v>
      </c>
      <c r="E15" t="s">
        <v>56</v>
      </c>
      <c r="F15" t="s">
        <v>57</v>
      </c>
      <c r="G15">
        <v>8206.44</v>
      </c>
      <c r="I15" s="10" t="s">
        <v>451</v>
      </c>
      <c r="J15" s="11">
        <v>552386.2699999999</v>
      </c>
    </row>
    <row r="16" spans="2:10" x14ac:dyDescent="0.25">
      <c r="B16" t="s">
        <v>8</v>
      </c>
      <c r="C16" t="s">
        <v>435</v>
      </c>
      <c r="D16" t="s">
        <v>410</v>
      </c>
      <c r="E16" t="s">
        <v>17</v>
      </c>
      <c r="F16" t="s">
        <v>61</v>
      </c>
      <c r="G16">
        <v>119.4</v>
      </c>
      <c r="I16" s="10" t="s">
        <v>455</v>
      </c>
      <c r="J16" s="11">
        <v>438397.30000000016</v>
      </c>
    </row>
    <row r="17" spans="2:10" x14ac:dyDescent="0.25">
      <c r="B17" t="s">
        <v>8</v>
      </c>
      <c r="C17" t="s">
        <v>455</v>
      </c>
      <c r="D17" t="s">
        <v>409</v>
      </c>
      <c r="E17" t="s">
        <v>42</v>
      </c>
      <c r="F17" t="s">
        <v>43</v>
      </c>
      <c r="G17">
        <v>2413.77</v>
      </c>
      <c r="I17" s="10" t="s">
        <v>558</v>
      </c>
      <c r="J17" s="11">
        <v>5757628.2899999991</v>
      </c>
    </row>
    <row r="18" spans="2:10" x14ac:dyDescent="0.25">
      <c r="B18" t="s">
        <v>8</v>
      </c>
      <c r="C18" t="s">
        <v>435</v>
      </c>
      <c r="D18" t="s">
        <v>409</v>
      </c>
      <c r="E18" t="s">
        <v>63</v>
      </c>
      <c r="F18" t="s">
        <v>21</v>
      </c>
      <c r="G18">
        <v>6269.94</v>
      </c>
    </row>
    <row r="19" spans="2:10" x14ac:dyDescent="0.25">
      <c r="B19" t="s">
        <v>8</v>
      </c>
      <c r="C19" t="s">
        <v>435</v>
      </c>
      <c r="D19" t="s">
        <v>410</v>
      </c>
      <c r="E19" t="s">
        <v>15</v>
      </c>
      <c r="F19" t="s">
        <v>67</v>
      </c>
      <c r="G19">
        <v>3100.67</v>
      </c>
    </row>
    <row r="20" spans="2:10" x14ac:dyDescent="0.25">
      <c r="B20" t="s">
        <v>8</v>
      </c>
      <c r="C20" t="s">
        <v>459</v>
      </c>
      <c r="D20" t="s">
        <v>410</v>
      </c>
      <c r="E20" t="s">
        <v>54</v>
      </c>
      <c r="F20" t="s">
        <v>72</v>
      </c>
      <c r="G20">
        <v>9436.7900000000009</v>
      </c>
    </row>
    <row r="21" spans="2:10" x14ac:dyDescent="0.25">
      <c r="B21" t="s">
        <v>8</v>
      </c>
      <c r="C21" t="s">
        <v>441</v>
      </c>
      <c r="D21" t="s">
        <v>409</v>
      </c>
      <c r="E21" t="s">
        <v>65</v>
      </c>
      <c r="F21" t="s">
        <v>77</v>
      </c>
      <c r="G21">
        <v>4240.68</v>
      </c>
    </row>
    <row r="22" spans="2:10" x14ac:dyDescent="0.25">
      <c r="B22" t="s">
        <v>8</v>
      </c>
      <c r="C22" t="s">
        <v>443</v>
      </c>
      <c r="D22" t="s">
        <v>410</v>
      </c>
      <c r="E22" t="s">
        <v>17</v>
      </c>
      <c r="F22" t="s">
        <v>78</v>
      </c>
      <c r="G22">
        <v>8801.89</v>
      </c>
    </row>
    <row r="23" spans="2:10" x14ac:dyDescent="0.25">
      <c r="B23" t="s">
        <v>8</v>
      </c>
      <c r="C23" t="s">
        <v>451</v>
      </c>
      <c r="D23" t="s">
        <v>409</v>
      </c>
      <c r="E23" t="s">
        <v>6</v>
      </c>
      <c r="F23" t="s">
        <v>79</v>
      </c>
      <c r="G23">
        <v>4044.83</v>
      </c>
    </row>
    <row r="24" spans="2:10" x14ac:dyDescent="0.25">
      <c r="B24" t="s">
        <v>8</v>
      </c>
      <c r="C24" t="s">
        <v>462</v>
      </c>
      <c r="D24" t="s">
        <v>410</v>
      </c>
      <c r="E24" t="s">
        <v>17</v>
      </c>
      <c r="F24" t="s">
        <v>80</v>
      </c>
      <c r="G24">
        <v>183.28</v>
      </c>
    </row>
    <row r="25" spans="2:10" x14ac:dyDescent="0.25">
      <c r="B25" t="s">
        <v>8</v>
      </c>
      <c r="C25" t="s">
        <v>443</v>
      </c>
      <c r="D25" t="s">
        <v>409</v>
      </c>
      <c r="E25" t="s">
        <v>25</v>
      </c>
      <c r="F25" t="s">
        <v>84</v>
      </c>
      <c r="G25">
        <v>6348.65</v>
      </c>
    </row>
    <row r="26" spans="2:10" x14ac:dyDescent="0.25">
      <c r="B26" t="s">
        <v>8</v>
      </c>
      <c r="C26" t="s">
        <v>435</v>
      </c>
      <c r="D26" t="s">
        <v>410</v>
      </c>
      <c r="E26" t="s">
        <v>15</v>
      </c>
      <c r="F26" t="s">
        <v>67</v>
      </c>
      <c r="G26">
        <v>3100.67</v>
      </c>
    </row>
    <row r="27" spans="2:10" x14ac:dyDescent="0.25">
      <c r="B27" t="s">
        <v>8</v>
      </c>
      <c r="C27" t="s">
        <v>441</v>
      </c>
      <c r="D27" t="s">
        <v>409</v>
      </c>
      <c r="E27" t="s">
        <v>56</v>
      </c>
      <c r="F27" t="s">
        <v>87</v>
      </c>
      <c r="G27">
        <v>5871.83</v>
      </c>
    </row>
    <row r="28" spans="2:10" x14ac:dyDescent="0.25">
      <c r="B28" t="s">
        <v>8</v>
      </c>
      <c r="C28" t="s">
        <v>435</v>
      </c>
      <c r="D28" t="s">
        <v>409</v>
      </c>
      <c r="E28" t="s">
        <v>13</v>
      </c>
      <c r="F28" t="s">
        <v>88</v>
      </c>
      <c r="G28">
        <v>424.98</v>
      </c>
    </row>
    <row r="29" spans="2:10" x14ac:dyDescent="0.25">
      <c r="B29" t="s">
        <v>8</v>
      </c>
      <c r="C29" t="s">
        <v>441</v>
      </c>
      <c r="D29" t="s">
        <v>410</v>
      </c>
      <c r="E29" t="s">
        <v>17</v>
      </c>
      <c r="F29" t="s">
        <v>89</v>
      </c>
      <c r="G29">
        <v>204.26</v>
      </c>
    </row>
    <row r="30" spans="2:10" x14ac:dyDescent="0.25">
      <c r="B30" t="s">
        <v>8</v>
      </c>
      <c r="C30" t="s">
        <v>430</v>
      </c>
      <c r="D30" t="s">
        <v>410</v>
      </c>
      <c r="E30" t="s">
        <v>38</v>
      </c>
      <c r="F30" t="s">
        <v>92</v>
      </c>
      <c r="G30">
        <v>6203.86</v>
      </c>
    </row>
    <row r="31" spans="2:10" x14ac:dyDescent="0.25">
      <c r="B31" t="s">
        <v>8</v>
      </c>
      <c r="C31" t="s">
        <v>441</v>
      </c>
      <c r="D31" t="s">
        <v>409</v>
      </c>
      <c r="E31" t="s">
        <v>6</v>
      </c>
      <c r="F31" t="s">
        <v>103</v>
      </c>
      <c r="G31">
        <v>1145.48</v>
      </c>
    </row>
    <row r="32" spans="2:10" x14ac:dyDescent="0.25">
      <c r="B32" t="s">
        <v>8</v>
      </c>
      <c r="C32" t="s">
        <v>451</v>
      </c>
      <c r="D32" t="s">
        <v>409</v>
      </c>
      <c r="E32" t="s">
        <v>23</v>
      </c>
      <c r="F32" t="s">
        <v>31</v>
      </c>
      <c r="G32">
        <v>5032.3999999999996</v>
      </c>
    </row>
    <row r="33" spans="2:7" x14ac:dyDescent="0.25">
      <c r="B33" t="s">
        <v>8</v>
      </c>
      <c r="C33" t="s">
        <v>422</v>
      </c>
      <c r="D33" t="s">
        <v>409</v>
      </c>
      <c r="E33" t="s">
        <v>13</v>
      </c>
      <c r="F33" t="s">
        <v>105</v>
      </c>
      <c r="G33">
        <v>4939.58</v>
      </c>
    </row>
    <row r="34" spans="2:7" x14ac:dyDescent="0.25">
      <c r="B34" t="s">
        <v>8</v>
      </c>
      <c r="C34" t="s">
        <v>462</v>
      </c>
      <c r="D34" t="s">
        <v>410</v>
      </c>
      <c r="E34" t="s">
        <v>38</v>
      </c>
      <c r="F34" t="s">
        <v>106</v>
      </c>
      <c r="G34">
        <v>3442.11</v>
      </c>
    </row>
    <row r="35" spans="2:7" x14ac:dyDescent="0.25">
      <c r="B35" t="s">
        <v>8</v>
      </c>
      <c r="C35" t="s">
        <v>455</v>
      </c>
      <c r="D35" t="s">
        <v>410</v>
      </c>
      <c r="E35" t="s">
        <v>54</v>
      </c>
      <c r="F35" t="s">
        <v>107</v>
      </c>
      <c r="G35">
        <v>6735.3</v>
      </c>
    </row>
    <row r="36" spans="2:7" x14ac:dyDescent="0.25">
      <c r="B36" t="s">
        <v>8</v>
      </c>
      <c r="C36" t="s">
        <v>455</v>
      </c>
      <c r="D36" t="s">
        <v>410</v>
      </c>
      <c r="E36" t="s">
        <v>17</v>
      </c>
      <c r="F36" t="s">
        <v>112</v>
      </c>
      <c r="G36">
        <v>4310.2700000000004</v>
      </c>
    </row>
    <row r="37" spans="2:7" x14ac:dyDescent="0.25">
      <c r="B37" t="s">
        <v>8</v>
      </c>
      <c r="C37" t="s">
        <v>422</v>
      </c>
      <c r="D37" t="s">
        <v>409</v>
      </c>
      <c r="E37" t="s">
        <v>13</v>
      </c>
      <c r="F37" t="s">
        <v>105</v>
      </c>
      <c r="G37">
        <v>4939.58</v>
      </c>
    </row>
    <row r="38" spans="2:7" x14ac:dyDescent="0.25">
      <c r="B38" t="s">
        <v>8</v>
      </c>
      <c r="C38" t="s">
        <v>455</v>
      </c>
      <c r="D38" t="s">
        <v>409</v>
      </c>
      <c r="E38" t="s">
        <v>9</v>
      </c>
      <c r="F38" t="s">
        <v>118</v>
      </c>
      <c r="G38">
        <v>3631.25</v>
      </c>
    </row>
    <row r="39" spans="2:7" x14ac:dyDescent="0.25">
      <c r="B39" t="s">
        <v>8</v>
      </c>
      <c r="C39" t="s">
        <v>455</v>
      </c>
      <c r="D39" t="s">
        <v>409</v>
      </c>
      <c r="E39" t="s">
        <v>52</v>
      </c>
      <c r="F39" t="s">
        <v>125</v>
      </c>
      <c r="G39">
        <v>7543.79</v>
      </c>
    </row>
    <row r="40" spans="2:7" x14ac:dyDescent="0.25">
      <c r="B40" t="s">
        <v>8</v>
      </c>
      <c r="C40" t="s">
        <v>447</v>
      </c>
      <c r="D40" t="s">
        <v>409</v>
      </c>
      <c r="E40" t="s">
        <v>11</v>
      </c>
      <c r="F40" t="s">
        <v>126</v>
      </c>
      <c r="G40">
        <v>2981.74</v>
      </c>
    </row>
    <row r="41" spans="2:7" x14ac:dyDescent="0.25">
      <c r="B41" t="s">
        <v>8</v>
      </c>
      <c r="C41" t="s">
        <v>447</v>
      </c>
      <c r="D41" t="s">
        <v>409</v>
      </c>
      <c r="E41" t="s">
        <v>42</v>
      </c>
      <c r="F41" t="s">
        <v>129</v>
      </c>
      <c r="G41">
        <v>8247.67</v>
      </c>
    </row>
    <row r="42" spans="2:7" x14ac:dyDescent="0.25">
      <c r="B42" t="s">
        <v>8</v>
      </c>
      <c r="C42" t="s">
        <v>462</v>
      </c>
      <c r="D42" t="s">
        <v>409</v>
      </c>
      <c r="E42" t="s">
        <v>20</v>
      </c>
      <c r="F42" t="s">
        <v>88</v>
      </c>
      <c r="G42">
        <v>7349.49</v>
      </c>
    </row>
    <row r="43" spans="2:7" x14ac:dyDescent="0.25">
      <c r="B43" t="s">
        <v>8</v>
      </c>
      <c r="C43" t="s">
        <v>422</v>
      </c>
      <c r="D43" t="s">
        <v>409</v>
      </c>
      <c r="E43" t="s">
        <v>54</v>
      </c>
      <c r="F43" t="s">
        <v>139</v>
      </c>
      <c r="G43">
        <v>8484.2199999999993</v>
      </c>
    </row>
    <row r="44" spans="2:7" x14ac:dyDescent="0.25">
      <c r="B44" t="s">
        <v>8</v>
      </c>
      <c r="C44" t="s">
        <v>438</v>
      </c>
      <c r="D44" t="s">
        <v>410</v>
      </c>
      <c r="E44" t="s">
        <v>52</v>
      </c>
      <c r="F44" t="s">
        <v>90</v>
      </c>
      <c r="G44">
        <v>7539.7</v>
      </c>
    </row>
    <row r="45" spans="2:7" x14ac:dyDescent="0.25">
      <c r="B45" t="s">
        <v>8</v>
      </c>
      <c r="C45" t="s">
        <v>438</v>
      </c>
      <c r="D45" t="s">
        <v>408</v>
      </c>
      <c r="E45" t="s">
        <v>27</v>
      </c>
      <c r="F45" t="s">
        <v>142</v>
      </c>
      <c r="G45">
        <v>1703.99</v>
      </c>
    </row>
    <row r="46" spans="2:7" x14ac:dyDescent="0.25">
      <c r="B46" t="s">
        <v>8</v>
      </c>
      <c r="C46" t="s">
        <v>438</v>
      </c>
      <c r="D46" t="s">
        <v>409</v>
      </c>
      <c r="E46" t="s">
        <v>11</v>
      </c>
      <c r="F46" t="s">
        <v>147</v>
      </c>
      <c r="G46">
        <v>1314.9</v>
      </c>
    </row>
    <row r="47" spans="2:7" x14ac:dyDescent="0.25">
      <c r="B47" t="s">
        <v>8</v>
      </c>
      <c r="C47" t="s">
        <v>447</v>
      </c>
      <c r="D47" t="s">
        <v>409</v>
      </c>
      <c r="E47" t="s">
        <v>54</v>
      </c>
      <c r="F47" t="s">
        <v>34</v>
      </c>
      <c r="G47">
        <v>4090.56</v>
      </c>
    </row>
    <row r="48" spans="2:7" x14ac:dyDescent="0.25">
      <c r="B48" t="s">
        <v>8</v>
      </c>
      <c r="C48" t="s">
        <v>447</v>
      </c>
      <c r="D48" t="s">
        <v>409</v>
      </c>
      <c r="E48" t="s">
        <v>42</v>
      </c>
      <c r="F48" t="s">
        <v>129</v>
      </c>
      <c r="G48">
        <v>8247.67</v>
      </c>
    </row>
    <row r="49" spans="2:7" x14ac:dyDescent="0.25">
      <c r="B49" t="s">
        <v>8</v>
      </c>
      <c r="C49" t="s">
        <v>438</v>
      </c>
      <c r="D49" t="s">
        <v>409</v>
      </c>
      <c r="E49" t="s">
        <v>27</v>
      </c>
      <c r="F49" t="s">
        <v>151</v>
      </c>
      <c r="G49">
        <v>3161.45</v>
      </c>
    </row>
    <row r="50" spans="2:7" x14ac:dyDescent="0.25">
      <c r="B50" t="s">
        <v>8</v>
      </c>
      <c r="C50" t="s">
        <v>443</v>
      </c>
      <c r="D50" t="s">
        <v>409</v>
      </c>
      <c r="E50" t="s">
        <v>27</v>
      </c>
      <c r="F50" t="s">
        <v>152</v>
      </c>
      <c r="G50">
        <v>2570.1</v>
      </c>
    </row>
    <row r="51" spans="2:7" x14ac:dyDescent="0.25">
      <c r="B51" t="s">
        <v>8</v>
      </c>
      <c r="C51" t="s">
        <v>455</v>
      </c>
      <c r="D51" t="s">
        <v>409</v>
      </c>
      <c r="E51" t="s">
        <v>65</v>
      </c>
      <c r="F51" t="s">
        <v>155</v>
      </c>
      <c r="G51">
        <v>7922.39</v>
      </c>
    </row>
    <row r="52" spans="2:7" x14ac:dyDescent="0.25">
      <c r="B52" t="s">
        <v>8</v>
      </c>
      <c r="C52" t="s">
        <v>441</v>
      </c>
      <c r="D52" t="s">
        <v>410</v>
      </c>
      <c r="E52" t="s">
        <v>23</v>
      </c>
      <c r="F52" t="s">
        <v>157</v>
      </c>
      <c r="G52">
        <v>623.96</v>
      </c>
    </row>
    <row r="53" spans="2:7" x14ac:dyDescent="0.25">
      <c r="B53" t="s">
        <v>8</v>
      </c>
      <c r="C53" t="s">
        <v>441</v>
      </c>
      <c r="D53" t="s">
        <v>410</v>
      </c>
      <c r="E53" t="s">
        <v>63</v>
      </c>
      <c r="F53" t="s">
        <v>164</v>
      </c>
      <c r="G53">
        <v>1644.28</v>
      </c>
    </row>
    <row r="54" spans="2:7" x14ac:dyDescent="0.25">
      <c r="B54" t="s">
        <v>8</v>
      </c>
      <c r="C54" t="s">
        <v>441</v>
      </c>
      <c r="D54" t="s">
        <v>410</v>
      </c>
      <c r="E54" t="s">
        <v>6</v>
      </c>
      <c r="F54" t="s">
        <v>166</v>
      </c>
      <c r="G54">
        <v>4053.67</v>
      </c>
    </row>
    <row r="55" spans="2:7" x14ac:dyDescent="0.25">
      <c r="B55" t="s">
        <v>8</v>
      </c>
      <c r="C55" t="s">
        <v>438</v>
      </c>
      <c r="D55" t="s">
        <v>408</v>
      </c>
      <c r="E55" t="s">
        <v>17</v>
      </c>
      <c r="F55" t="s">
        <v>168</v>
      </c>
      <c r="G55">
        <v>1701.91</v>
      </c>
    </row>
    <row r="56" spans="2:7" x14ac:dyDescent="0.25">
      <c r="B56" t="s">
        <v>8</v>
      </c>
      <c r="C56" t="s">
        <v>438</v>
      </c>
      <c r="D56" t="s">
        <v>410</v>
      </c>
      <c r="E56" t="s">
        <v>23</v>
      </c>
      <c r="F56" t="s">
        <v>170</v>
      </c>
      <c r="G56">
        <v>5540.2</v>
      </c>
    </row>
    <row r="57" spans="2:7" x14ac:dyDescent="0.25">
      <c r="B57" t="s">
        <v>8</v>
      </c>
      <c r="C57" t="s">
        <v>441</v>
      </c>
      <c r="D57" t="s">
        <v>408</v>
      </c>
      <c r="E57" t="s">
        <v>75</v>
      </c>
      <c r="F57" t="s">
        <v>180</v>
      </c>
      <c r="G57">
        <v>992.28</v>
      </c>
    </row>
    <row r="58" spans="2:7" x14ac:dyDescent="0.25">
      <c r="B58" t="s">
        <v>8</v>
      </c>
      <c r="C58" t="s">
        <v>441</v>
      </c>
      <c r="D58" t="s">
        <v>409</v>
      </c>
      <c r="E58" t="s">
        <v>30</v>
      </c>
      <c r="F58" t="s">
        <v>181</v>
      </c>
      <c r="G58">
        <v>180.66</v>
      </c>
    </row>
    <row r="59" spans="2:7" x14ac:dyDescent="0.25">
      <c r="B59" t="s">
        <v>8</v>
      </c>
      <c r="C59" t="s">
        <v>435</v>
      </c>
      <c r="D59" t="s">
        <v>409</v>
      </c>
      <c r="E59" t="s">
        <v>30</v>
      </c>
      <c r="F59" t="s">
        <v>183</v>
      </c>
      <c r="G59">
        <v>3001.53</v>
      </c>
    </row>
    <row r="60" spans="2:7" x14ac:dyDescent="0.25">
      <c r="B60" t="s">
        <v>8</v>
      </c>
      <c r="C60" t="s">
        <v>430</v>
      </c>
      <c r="D60" t="s">
        <v>409</v>
      </c>
      <c r="E60" t="s">
        <v>23</v>
      </c>
      <c r="F60" t="s">
        <v>184</v>
      </c>
      <c r="G60">
        <v>5389.46</v>
      </c>
    </row>
    <row r="61" spans="2:7" x14ac:dyDescent="0.25">
      <c r="B61" t="s">
        <v>8</v>
      </c>
      <c r="C61" t="s">
        <v>459</v>
      </c>
      <c r="D61" t="s">
        <v>410</v>
      </c>
      <c r="E61" t="s">
        <v>27</v>
      </c>
      <c r="F61" t="s">
        <v>107</v>
      </c>
      <c r="G61">
        <v>3298.66</v>
      </c>
    </row>
    <row r="62" spans="2:7" x14ac:dyDescent="0.25">
      <c r="B62" t="s">
        <v>8</v>
      </c>
      <c r="C62" t="s">
        <v>451</v>
      </c>
      <c r="D62" t="s">
        <v>408</v>
      </c>
      <c r="E62" t="s">
        <v>20</v>
      </c>
      <c r="F62" t="s">
        <v>185</v>
      </c>
      <c r="G62">
        <v>6722.49</v>
      </c>
    </row>
    <row r="63" spans="2:7" x14ac:dyDescent="0.25">
      <c r="B63" t="s">
        <v>8</v>
      </c>
      <c r="C63" t="s">
        <v>438</v>
      </c>
      <c r="D63" t="s">
        <v>410</v>
      </c>
      <c r="E63" t="s">
        <v>11</v>
      </c>
      <c r="F63" t="s">
        <v>186</v>
      </c>
      <c r="G63">
        <v>2622.42</v>
      </c>
    </row>
    <row r="64" spans="2:7" x14ac:dyDescent="0.25">
      <c r="B64" t="s">
        <v>8</v>
      </c>
      <c r="C64" t="s">
        <v>438</v>
      </c>
      <c r="D64" t="s">
        <v>408</v>
      </c>
      <c r="E64" t="s">
        <v>17</v>
      </c>
      <c r="F64" t="s">
        <v>168</v>
      </c>
      <c r="G64">
        <v>1701.91</v>
      </c>
    </row>
    <row r="65" spans="2:7" x14ac:dyDescent="0.25">
      <c r="B65" t="s">
        <v>8</v>
      </c>
      <c r="C65" t="s">
        <v>455</v>
      </c>
      <c r="D65" t="s">
        <v>409</v>
      </c>
      <c r="E65" t="s">
        <v>48</v>
      </c>
      <c r="F65" t="s">
        <v>188</v>
      </c>
      <c r="G65">
        <v>2919.39</v>
      </c>
    </row>
    <row r="66" spans="2:7" x14ac:dyDescent="0.25">
      <c r="B66" t="s">
        <v>8</v>
      </c>
      <c r="C66" t="s">
        <v>441</v>
      </c>
      <c r="D66" t="s">
        <v>409</v>
      </c>
      <c r="E66" t="s">
        <v>17</v>
      </c>
      <c r="F66" t="s">
        <v>119</v>
      </c>
      <c r="G66">
        <v>9856.1299999999992</v>
      </c>
    </row>
    <row r="67" spans="2:7" x14ac:dyDescent="0.25">
      <c r="B67" t="s">
        <v>8</v>
      </c>
      <c r="C67" t="s">
        <v>435</v>
      </c>
      <c r="D67" t="s">
        <v>410</v>
      </c>
      <c r="E67" t="s">
        <v>52</v>
      </c>
      <c r="F67" t="s">
        <v>66</v>
      </c>
      <c r="G67">
        <v>7604.35</v>
      </c>
    </row>
    <row r="68" spans="2:7" x14ac:dyDescent="0.25">
      <c r="B68" t="s">
        <v>8</v>
      </c>
      <c r="C68" t="s">
        <v>462</v>
      </c>
      <c r="D68" t="s">
        <v>409</v>
      </c>
      <c r="E68" t="s">
        <v>56</v>
      </c>
      <c r="F68" t="s">
        <v>120</v>
      </c>
      <c r="G68">
        <v>5561.73</v>
      </c>
    </row>
    <row r="69" spans="2:7" x14ac:dyDescent="0.25">
      <c r="B69" t="s">
        <v>8</v>
      </c>
      <c r="C69" t="s">
        <v>459</v>
      </c>
      <c r="D69" t="s">
        <v>410</v>
      </c>
      <c r="E69" t="s">
        <v>63</v>
      </c>
      <c r="F69" t="s">
        <v>191</v>
      </c>
      <c r="G69">
        <v>4590.9799999999996</v>
      </c>
    </row>
    <row r="70" spans="2:7" x14ac:dyDescent="0.25">
      <c r="B70" t="s">
        <v>8</v>
      </c>
      <c r="C70" t="s">
        <v>462</v>
      </c>
      <c r="D70" t="s">
        <v>408</v>
      </c>
      <c r="E70" t="s">
        <v>30</v>
      </c>
      <c r="F70" t="s">
        <v>202</v>
      </c>
      <c r="G70">
        <v>1700.77</v>
      </c>
    </row>
    <row r="71" spans="2:7" x14ac:dyDescent="0.25">
      <c r="B71" t="s">
        <v>8</v>
      </c>
      <c r="C71" t="s">
        <v>438</v>
      </c>
      <c r="D71" t="s">
        <v>408</v>
      </c>
      <c r="E71" t="s">
        <v>30</v>
      </c>
      <c r="F71" t="s">
        <v>140</v>
      </c>
      <c r="G71">
        <v>5673.36</v>
      </c>
    </row>
    <row r="72" spans="2:7" x14ac:dyDescent="0.25">
      <c r="B72" t="s">
        <v>8</v>
      </c>
      <c r="C72" t="s">
        <v>462</v>
      </c>
      <c r="D72" t="s">
        <v>408</v>
      </c>
      <c r="E72" t="s">
        <v>52</v>
      </c>
      <c r="F72" t="s">
        <v>200</v>
      </c>
      <c r="G72">
        <v>3443.37</v>
      </c>
    </row>
    <row r="73" spans="2:7" x14ac:dyDescent="0.25">
      <c r="B73" t="s">
        <v>8</v>
      </c>
      <c r="C73" t="s">
        <v>435</v>
      </c>
      <c r="D73" t="s">
        <v>408</v>
      </c>
      <c r="E73" t="s">
        <v>75</v>
      </c>
      <c r="F73" t="s">
        <v>214</v>
      </c>
      <c r="G73">
        <v>7652.64</v>
      </c>
    </row>
    <row r="74" spans="2:7" x14ac:dyDescent="0.25">
      <c r="B74" t="s">
        <v>8</v>
      </c>
      <c r="C74" t="s">
        <v>443</v>
      </c>
      <c r="D74" t="s">
        <v>409</v>
      </c>
      <c r="E74" t="s">
        <v>73</v>
      </c>
      <c r="F74" t="s">
        <v>215</v>
      </c>
      <c r="G74">
        <v>2046.6</v>
      </c>
    </row>
    <row r="75" spans="2:7" x14ac:dyDescent="0.25">
      <c r="B75" t="s">
        <v>8</v>
      </c>
      <c r="C75" t="s">
        <v>459</v>
      </c>
      <c r="D75" t="s">
        <v>409</v>
      </c>
      <c r="E75" t="s">
        <v>40</v>
      </c>
      <c r="F75" t="s">
        <v>37</v>
      </c>
      <c r="G75">
        <v>2552.7399999999998</v>
      </c>
    </row>
    <row r="76" spans="2:7" x14ac:dyDescent="0.25">
      <c r="B76" t="s">
        <v>8</v>
      </c>
      <c r="C76" t="s">
        <v>462</v>
      </c>
      <c r="D76" t="s">
        <v>409</v>
      </c>
      <c r="E76" t="s">
        <v>17</v>
      </c>
      <c r="F76" t="s">
        <v>217</v>
      </c>
      <c r="G76">
        <v>9139.33</v>
      </c>
    </row>
    <row r="77" spans="2:7" x14ac:dyDescent="0.25">
      <c r="B77" t="s">
        <v>8</v>
      </c>
      <c r="C77" t="s">
        <v>435</v>
      </c>
      <c r="D77" t="s">
        <v>408</v>
      </c>
      <c r="E77" t="s">
        <v>75</v>
      </c>
      <c r="F77" t="s">
        <v>214</v>
      </c>
      <c r="G77">
        <v>7652.64</v>
      </c>
    </row>
    <row r="78" spans="2:7" x14ac:dyDescent="0.25">
      <c r="B78" t="s">
        <v>8</v>
      </c>
      <c r="C78" t="s">
        <v>447</v>
      </c>
      <c r="D78" t="s">
        <v>409</v>
      </c>
      <c r="E78" t="s">
        <v>25</v>
      </c>
      <c r="F78" t="s">
        <v>35</v>
      </c>
      <c r="G78">
        <v>7137.24</v>
      </c>
    </row>
    <row r="79" spans="2:7" x14ac:dyDescent="0.25">
      <c r="B79" t="s">
        <v>8</v>
      </c>
      <c r="C79" t="s">
        <v>438</v>
      </c>
      <c r="D79" t="s">
        <v>410</v>
      </c>
      <c r="E79" t="s">
        <v>9</v>
      </c>
      <c r="F79" t="s">
        <v>221</v>
      </c>
      <c r="G79">
        <v>2468.46</v>
      </c>
    </row>
    <row r="80" spans="2:7" x14ac:dyDescent="0.25">
      <c r="B80" t="s">
        <v>8</v>
      </c>
      <c r="C80" t="s">
        <v>462</v>
      </c>
      <c r="D80" t="s">
        <v>410</v>
      </c>
      <c r="E80" t="s">
        <v>54</v>
      </c>
      <c r="F80" t="s">
        <v>80</v>
      </c>
      <c r="G80">
        <v>7881.34</v>
      </c>
    </row>
    <row r="81" spans="2:7" x14ac:dyDescent="0.25">
      <c r="B81" t="s">
        <v>8</v>
      </c>
      <c r="C81" t="s">
        <v>430</v>
      </c>
      <c r="D81" t="s">
        <v>410</v>
      </c>
      <c r="E81" t="s">
        <v>4</v>
      </c>
      <c r="F81" t="s">
        <v>104</v>
      </c>
      <c r="G81">
        <v>3882.24</v>
      </c>
    </row>
    <row r="82" spans="2:7" x14ac:dyDescent="0.25">
      <c r="B82" t="s">
        <v>8</v>
      </c>
      <c r="C82" t="s">
        <v>422</v>
      </c>
      <c r="D82" t="s">
        <v>410</v>
      </c>
      <c r="E82" t="s">
        <v>75</v>
      </c>
      <c r="F82" t="s">
        <v>224</v>
      </c>
      <c r="G82">
        <v>6816.32</v>
      </c>
    </row>
    <row r="83" spans="2:7" x14ac:dyDescent="0.25">
      <c r="B83" t="s">
        <v>8</v>
      </c>
      <c r="C83" t="s">
        <v>443</v>
      </c>
      <c r="D83" t="s">
        <v>409</v>
      </c>
      <c r="E83" t="s">
        <v>65</v>
      </c>
      <c r="F83" t="s">
        <v>226</v>
      </c>
      <c r="G83">
        <v>349.61</v>
      </c>
    </row>
    <row r="84" spans="2:7" x14ac:dyDescent="0.25">
      <c r="B84" t="s">
        <v>8</v>
      </c>
      <c r="C84" t="s">
        <v>455</v>
      </c>
      <c r="D84" t="s">
        <v>410</v>
      </c>
      <c r="E84" t="s">
        <v>65</v>
      </c>
      <c r="F84" t="s">
        <v>161</v>
      </c>
      <c r="G84">
        <v>7251.81</v>
      </c>
    </row>
    <row r="85" spans="2:7" x14ac:dyDescent="0.25">
      <c r="B85" t="s">
        <v>8</v>
      </c>
      <c r="C85" t="s">
        <v>447</v>
      </c>
      <c r="D85" t="s">
        <v>410</v>
      </c>
      <c r="E85" t="s">
        <v>42</v>
      </c>
      <c r="F85" t="s">
        <v>227</v>
      </c>
      <c r="G85">
        <v>9561.5400000000009</v>
      </c>
    </row>
    <row r="86" spans="2:7" x14ac:dyDescent="0.25">
      <c r="B86" t="s">
        <v>8</v>
      </c>
      <c r="C86" t="s">
        <v>422</v>
      </c>
      <c r="D86" t="s">
        <v>409</v>
      </c>
      <c r="E86" t="s">
        <v>44</v>
      </c>
      <c r="F86" t="s">
        <v>207</v>
      </c>
      <c r="G86">
        <v>130.51</v>
      </c>
    </row>
    <row r="87" spans="2:7" x14ac:dyDescent="0.25">
      <c r="B87" t="s">
        <v>8</v>
      </c>
      <c r="C87" t="s">
        <v>451</v>
      </c>
      <c r="D87" t="s">
        <v>409</v>
      </c>
      <c r="E87" t="s">
        <v>63</v>
      </c>
      <c r="F87" t="s">
        <v>231</v>
      </c>
      <c r="G87">
        <v>6712.72</v>
      </c>
    </row>
    <row r="88" spans="2:7" x14ac:dyDescent="0.25">
      <c r="B88" t="s">
        <v>8</v>
      </c>
      <c r="C88" t="s">
        <v>422</v>
      </c>
      <c r="D88" t="s">
        <v>410</v>
      </c>
      <c r="E88" t="s">
        <v>75</v>
      </c>
      <c r="F88" t="s">
        <v>141</v>
      </c>
      <c r="G88">
        <v>264.73</v>
      </c>
    </row>
    <row r="89" spans="2:7" x14ac:dyDescent="0.25">
      <c r="B89" t="s">
        <v>8</v>
      </c>
      <c r="C89" t="s">
        <v>438</v>
      </c>
      <c r="D89" t="s">
        <v>409</v>
      </c>
      <c r="E89" t="s">
        <v>13</v>
      </c>
      <c r="F89" t="s">
        <v>153</v>
      </c>
      <c r="G89">
        <v>73.290000000000006</v>
      </c>
    </row>
    <row r="90" spans="2:7" x14ac:dyDescent="0.25">
      <c r="B90" t="s">
        <v>8</v>
      </c>
      <c r="C90" t="s">
        <v>462</v>
      </c>
      <c r="D90" t="s">
        <v>410</v>
      </c>
      <c r="E90" t="s">
        <v>54</v>
      </c>
      <c r="F90" t="s">
        <v>80</v>
      </c>
      <c r="G90">
        <v>7881.34</v>
      </c>
    </row>
    <row r="91" spans="2:7" x14ac:dyDescent="0.25">
      <c r="B91" t="s">
        <v>8</v>
      </c>
      <c r="C91" t="s">
        <v>430</v>
      </c>
      <c r="D91" t="s">
        <v>408</v>
      </c>
      <c r="E91" t="s">
        <v>20</v>
      </c>
      <c r="F91" t="s">
        <v>94</v>
      </c>
      <c r="G91">
        <v>2248.66</v>
      </c>
    </row>
    <row r="92" spans="2:7" x14ac:dyDescent="0.25">
      <c r="B92" t="s">
        <v>8</v>
      </c>
      <c r="C92" t="s">
        <v>430</v>
      </c>
      <c r="D92" t="s">
        <v>408</v>
      </c>
      <c r="E92" t="s">
        <v>4</v>
      </c>
      <c r="F92" t="s">
        <v>200</v>
      </c>
      <c r="G92">
        <v>9351.11</v>
      </c>
    </row>
    <row r="93" spans="2:7" x14ac:dyDescent="0.25">
      <c r="B93" t="s">
        <v>8</v>
      </c>
      <c r="C93" t="s">
        <v>459</v>
      </c>
      <c r="D93" t="s">
        <v>409</v>
      </c>
      <c r="E93" t="s">
        <v>75</v>
      </c>
      <c r="F93" t="s">
        <v>204</v>
      </c>
      <c r="G93">
        <v>4034.78</v>
      </c>
    </row>
    <row r="94" spans="2:7" x14ac:dyDescent="0.25">
      <c r="B94" t="s">
        <v>8</v>
      </c>
      <c r="C94" t="s">
        <v>447</v>
      </c>
      <c r="D94" t="s">
        <v>410</v>
      </c>
      <c r="E94" t="s">
        <v>56</v>
      </c>
      <c r="F94" t="s">
        <v>64</v>
      </c>
      <c r="G94">
        <v>6086.71</v>
      </c>
    </row>
    <row r="95" spans="2:7" x14ac:dyDescent="0.25">
      <c r="B95" t="s">
        <v>8</v>
      </c>
      <c r="C95" t="s">
        <v>451</v>
      </c>
      <c r="D95" t="s">
        <v>409</v>
      </c>
      <c r="E95" t="s">
        <v>17</v>
      </c>
      <c r="F95" t="s">
        <v>241</v>
      </c>
      <c r="G95">
        <v>5128.47</v>
      </c>
    </row>
    <row r="96" spans="2:7" x14ac:dyDescent="0.25">
      <c r="B96" t="s">
        <v>8</v>
      </c>
      <c r="C96" t="s">
        <v>443</v>
      </c>
      <c r="D96" t="s">
        <v>409</v>
      </c>
      <c r="E96" t="s">
        <v>4</v>
      </c>
      <c r="F96" t="s">
        <v>244</v>
      </c>
      <c r="G96">
        <v>2793.12</v>
      </c>
    </row>
    <row r="97" spans="2:7" x14ac:dyDescent="0.25">
      <c r="B97" t="s">
        <v>8</v>
      </c>
      <c r="C97" t="s">
        <v>447</v>
      </c>
      <c r="D97" t="s">
        <v>410</v>
      </c>
      <c r="E97" t="s">
        <v>42</v>
      </c>
      <c r="F97" t="s">
        <v>242</v>
      </c>
      <c r="G97">
        <v>9609.74</v>
      </c>
    </row>
    <row r="98" spans="2:7" x14ac:dyDescent="0.25">
      <c r="B98" t="s">
        <v>8</v>
      </c>
      <c r="C98" t="s">
        <v>438</v>
      </c>
      <c r="D98" t="s">
        <v>409</v>
      </c>
      <c r="E98" t="s">
        <v>9</v>
      </c>
      <c r="F98" t="s">
        <v>248</v>
      </c>
      <c r="G98">
        <v>1377.41</v>
      </c>
    </row>
    <row r="99" spans="2:7" x14ac:dyDescent="0.25">
      <c r="B99" t="s">
        <v>8</v>
      </c>
      <c r="C99" t="s">
        <v>430</v>
      </c>
      <c r="D99" t="s">
        <v>409</v>
      </c>
      <c r="E99" t="s">
        <v>40</v>
      </c>
      <c r="F99" t="s">
        <v>192</v>
      </c>
      <c r="G99">
        <v>9199.8799999999992</v>
      </c>
    </row>
    <row r="100" spans="2:7" x14ac:dyDescent="0.25">
      <c r="B100" t="s">
        <v>8</v>
      </c>
      <c r="C100" t="s">
        <v>441</v>
      </c>
      <c r="D100" t="s">
        <v>409</v>
      </c>
      <c r="E100" t="s">
        <v>56</v>
      </c>
      <c r="F100" t="s">
        <v>139</v>
      </c>
      <c r="G100">
        <v>1071.3499999999999</v>
      </c>
    </row>
    <row r="101" spans="2:7" x14ac:dyDescent="0.25">
      <c r="B101" t="s">
        <v>8</v>
      </c>
      <c r="C101" t="s">
        <v>447</v>
      </c>
      <c r="D101" t="s">
        <v>410</v>
      </c>
      <c r="E101" t="s">
        <v>75</v>
      </c>
      <c r="F101" t="s">
        <v>33</v>
      </c>
      <c r="G101">
        <v>6017.46</v>
      </c>
    </row>
    <row r="102" spans="2:7" x14ac:dyDescent="0.25">
      <c r="B102" t="s">
        <v>8</v>
      </c>
      <c r="C102" t="s">
        <v>447</v>
      </c>
      <c r="D102" t="s">
        <v>410</v>
      </c>
      <c r="E102" t="s">
        <v>27</v>
      </c>
      <c r="F102" t="s">
        <v>256</v>
      </c>
      <c r="G102">
        <v>3575.98</v>
      </c>
    </row>
    <row r="103" spans="2:7" x14ac:dyDescent="0.25">
      <c r="B103" t="s">
        <v>8</v>
      </c>
      <c r="C103" t="s">
        <v>441</v>
      </c>
      <c r="D103" t="s">
        <v>408</v>
      </c>
      <c r="E103" t="s">
        <v>40</v>
      </c>
      <c r="F103" t="s">
        <v>257</v>
      </c>
      <c r="G103">
        <v>5919.75</v>
      </c>
    </row>
    <row r="104" spans="2:7" x14ac:dyDescent="0.25">
      <c r="B104" t="s">
        <v>8</v>
      </c>
      <c r="C104" t="s">
        <v>441</v>
      </c>
      <c r="D104" t="s">
        <v>410</v>
      </c>
      <c r="E104" t="s">
        <v>73</v>
      </c>
      <c r="F104" t="s">
        <v>259</v>
      </c>
      <c r="G104">
        <v>1004.25</v>
      </c>
    </row>
    <row r="105" spans="2:7" x14ac:dyDescent="0.25">
      <c r="B105" t="s">
        <v>8</v>
      </c>
      <c r="C105" t="s">
        <v>447</v>
      </c>
      <c r="D105" t="s">
        <v>408</v>
      </c>
      <c r="E105" t="s">
        <v>48</v>
      </c>
      <c r="F105" t="s">
        <v>94</v>
      </c>
      <c r="G105">
        <v>3405.6</v>
      </c>
    </row>
    <row r="106" spans="2:7" x14ac:dyDescent="0.25">
      <c r="B106" t="s">
        <v>8</v>
      </c>
      <c r="C106" t="s">
        <v>451</v>
      </c>
      <c r="D106" t="s">
        <v>410</v>
      </c>
      <c r="E106" t="s">
        <v>65</v>
      </c>
      <c r="F106" t="s">
        <v>260</v>
      </c>
      <c r="G106">
        <v>3865.85</v>
      </c>
    </row>
    <row r="107" spans="2:7" x14ac:dyDescent="0.25">
      <c r="B107" t="s">
        <v>8</v>
      </c>
      <c r="C107" t="s">
        <v>430</v>
      </c>
      <c r="D107" t="s">
        <v>409</v>
      </c>
      <c r="E107" t="s">
        <v>25</v>
      </c>
      <c r="F107" t="s">
        <v>198</v>
      </c>
      <c r="G107">
        <v>4037.14</v>
      </c>
    </row>
    <row r="108" spans="2:7" x14ac:dyDescent="0.25">
      <c r="B108" t="s">
        <v>8</v>
      </c>
      <c r="C108" t="s">
        <v>455</v>
      </c>
      <c r="D108" t="s">
        <v>410</v>
      </c>
      <c r="E108" t="s">
        <v>20</v>
      </c>
      <c r="F108" t="s">
        <v>57</v>
      </c>
      <c r="G108">
        <v>969.33</v>
      </c>
    </row>
    <row r="109" spans="2:7" x14ac:dyDescent="0.25">
      <c r="B109" t="s">
        <v>8</v>
      </c>
      <c r="C109" t="s">
        <v>430</v>
      </c>
      <c r="D109" t="s">
        <v>409</v>
      </c>
      <c r="E109" t="s">
        <v>42</v>
      </c>
      <c r="F109" t="s">
        <v>267</v>
      </c>
      <c r="G109">
        <v>208.61</v>
      </c>
    </row>
    <row r="110" spans="2:7" x14ac:dyDescent="0.25">
      <c r="B110" t="s">
        <v>8</v>
      </c>
      <c r="C110" t="s">
        <v>447</v>
      </c>
      <c r="D110" t="s">
        <v>410</v>
      </c>
      <c r="E110" t="s">
        <v>75</v>
      </c>
      <c r="F110" t="s">
        <v>33</v>
      </c>
      <c r="G110">
        <v>6017.46</v>
      </c>
    </row>
    <row r="111" spans="2:7" x14ac:dyDescent="0.25">
      <c r="B111" t="s">
        <v>8</v>
      </c>
      <c r="C111" t="s">
        <v>462</v>
      </c>
      <c r="D111" t="s">
        <v>410</v>
      </c>
      <c r="E111" t="s">
        <v>52</v>
      </c>
      <c r="F111" t="s">
        <v>157</v>
      </c>
      <c r="G111">
        <v>4437.3599999999997</v>
      </c>
    </row>
    <row r="112" spans="2:7" x14ac:dyDescent="0.25">
      <c r="B112" t="s">
        <v>8</v>
      </c>
      <c r="C112" t="s">
        <v>422</v>
      </c>
      <c r="D112" t="s">
        <v>410</v>
      </c>
      <c r="E112" t="s">
        <v>48</v>
      </c>
      <c r="F112" t="s">
        <v>255</v>
      </c>
      <c r="G112">
        <v>3732.24</v>
      </c>
    </row>
    <row r="113" spans="2:7" x14ac:dyDescent="0.25">
      <c r="B113" t="s">
        <v>8</v>
      </c>
      <c r="C113" t="s">
        <v>451</v>
      </c>
      <c r="D113" t="s">
        <v>410</v>
      </c>
      <c r="E113" t="s">
        <v>38</v>
      </c>
      <c r="F113" t="s">
        <v>268</v>
      </c>
      <c r="G113">
        <v>8703.2999999999993</v>
      </c>
    </row>
    <row r="114" spans="2:7" x14ac:dyDescent="0.25">
      <c r="B114" t="s">
        <v>8</v>
      </c>
      <c r="C114" t="s">
        <v>459</v>
      </c>
      <c r="D114" t="s">
        <v>409</v>
      </c>
      <c r="E114" t="s">
        <v>11</v>
      </c>
      <c r="F114" t="s">
        <v>143</v>
      </c>
      <c r="G114">
        <v>5726.86</v>
      </c>
    </row>
    <row r="115" spans="2:7" x14ac:dyDescent="0.25">
      <c r="B115" t="s">
        <v>8</v>
      </c>
      <c r="C115" t="s">
        <v>455</v>
      </c>
      <c r="D115" t="s">
        <v>408</v>
      </c>
      <c r="E115" t="s">
        <v>13</v>
      </c>
      <c r="F115" t="s">
        <v>272</v>
      </c>
      <c r="G115">
        <v>8177.59</v>
      </c>
    </row>
    <row r="116" spans="2:7" x14ac:dyDescent="0.25">
      <c r="B116" t="s">
        <v>8</v>
      </c>
      <c r="C116" t="s">
        <v>422</v>
      </c>
      <c r="D116" t="s">
        <v>410</v>
      </c>
      <c r="E116" t="s">
        <v>56</v>
      </c>
      <c r="F116" t="s">
        <v>59</v>
      </c>
      <c r="G116">
        <v>464.13</v>
      </c>
    </row>
    <row r="117" spans="2:7" x14ac:dyDescent="0.25">
      <c r="B117" t="s">
        <v>8</v>
      </c>
      <c r="C117" t="s">
        <v>459</v>
      </c>
      <c r="D117" t="s">
        <v>410</v>
      </c>
      <c r="E117" t="s">
        <v>63</v>
      </c>
      <c r="F117" t="s">
        <v>276</v>
      </c>
      <c r="G117">
        <v>7978.53</v>
      </c>
    </row>
    <row r="118" spans="2:7" x14ac:dyDescent="0.25">
      <c r="B118" t="s">
        <v>8</v>
      </c>
      <c r="C118" t="s">
        <v>430</v>
      </c>
      <c r="D118" t="s">
        <v>409</v>
      </c>
      <c r="E118" t="s">
        <v>4</v>
      </c>
      <c r="F118" t="s">
        <v>81</v>
      </c>
      <c r="G118">
        <v>5951.35</v>
      </c>
    </row>
    <row r="119" spans="2:7" x14ac:dyDescent="0.25">
      <c r="B119" t="s">
        <v>8</v>
      </c>
      <c r="C119" t="s">
        <v>447</v>
      </c>
      <c r="D119" t="s">
        <v>409</v>
      </c>
      <c r="E119" t="s">
        <v>23</v>
      </c>
      <c r="F119" t="s">
        <v>24</v>
      </c>
      <c r="G119">
        <v>321.85000000000002</v>
      </c>
    </row>
    <row r="120" spans="2:7" x14ac:dyDescent="0.25">
      <c r="B120" t="s">
        <v>8</v>
      </c>
      <c r="C120" t="s">
        <v>455</v>
      </c>
      <c r="D120" t="s">
        <v>410</v>
      </c>
      <c r="E120" t="s">
        <v>11</v>
      </c>
      <c r="F120" t="s">
        <v>186</v>
      </c>
      <c r="G120">
        <v>8660.61</v>
      </c>
    </row>
    <row r="121" spans="2:7" x14ac:dyDescent="0.25">
      <c r="B121" t="s">
        <v>8</v>
      </c>
      <c r="C121" t="s">
        <v>435</v>
      </c>
      <c r="D121" t="s">
        <v>410</v>
      </c>
      <c r="E121" t="s">
        <v>15</v>
      </c>
      <c r="F121" t="s">
        <v>194</v>
      </c>
      <c r="G121">
        <v>415.33</v>
      </c>
    </row>
    <row r="122" spans="2:7" x14ac:dyDescent="0.25">
      <c r="B122" t="s">
        <v>8</v>
      </c>
      <c r="C122" t="s">
        <v>459</v>
      </c>
      <c r="D122" t="s">
        <v>410</v>
      </c>
      <c r="E122" t="s">
        <v>65</v>
      </c>
      <c r="F122" t="s">
        <v>28</v>
      </c>
      <c r="G122">
        <v>8991.91</v>
      </c>
    </row>
    <row r="123" spans="2:7" x14ac:dyDescent="0.25">
      <c r="B123" t="s">
        <v>8</v>
      </c>
      <c r="C123" t="s">
        <v>443</v>
      </c>
      <c r="D123" t="s">
        <v>410</v>
      </c>
      <c r="E123" t="s">
        <v>11</v>
      </c>
      <c r="F123" t="s">
        <v>281</v>
      </c>
      <c r="G123">
        <v>7462.65</v>
      </c>
    </row>
    <row r="124" spans="2:7" x14ac:dyDescent="0.25">
      <c r="B124" t="s">
        <v>8</v>
      </c>
      <c r="C124" t="s">
        <v>462</v>
      </c>
      <c r="D124" t="s">
        <v>410</v>
      </c>
      <c r="E124" t="s">
        <v>25</v>
      </c>
      <c r="F124" t="s">
        <v>109</v>
      </c>
      <c r="G124">
        <v>7962.52</v>
      </c>
    </row>
    <row r="125" spans="2:7" x14ac:dyDescent="0.25">
      <c r="B125" t="s">
        <v>8</v>
      </c>
      <c r="C125" t="s">
        <v>455</v>
      </c>
      <c r="D125" t="s">
        <v>409</v>
      </c>
      <c r="E125" t="s">
        <v>13</v>
      </c>
      <c r="F125" t="s">
        <v>114</v>
      </c>
      <c r="G125">
        <v>3524.19</v>
      </c>
    </row>
    <row r="126" spans="2:7" x14ac:dyDescent="0.25">
      <c r="B126" t="s">
        <v>8</v>
      </c>
      <c r="C126" t="s">
        <v>462</v>
      </c>
      <c r="D126" t="s">
        <v>409</v>
      </c>
      <c r="E126" t="s">
        <v>44</v>
      </c>
      <c r="F126" t="s">
        <v>261</v>
      </c>
      <c r="G126">
        <v>4388.6400000000003</v>
      </c>
    </row>
    <row r="127" spans="2:7" x14ac:dyDescent="0.25">
      <c r="B127" t="s">
        <v>8</v>
      </c>
      <c r="C127" t="s">
        <v>422</v>
      </c>
      <c r="D127" t="s">
        <v>409</v>
      </c>
      <c r="E127" t="s">
        <v>48</v>
      </c>
      <c r="F127" t="s">
        <v>187</v>
      </c>
      <c r="G127">
        <v>3098.95</v>
      </c>
    </row>
    <row r="128" spans="2:7" x14ac:dyDescent="0.25">
      <c r="B128" t="s">
        <v>8</v>
      </c>
      <c r="C128" t="s">
        <v>462</v>
      </c>
      <c r="D128" t="s">
        <v>409</v>
      </c>
      <c r="E128" t="s">
        <v>27</v>
      </c>
      <c r="F128" t="s">
        <v>102</v>
      </c>
      <c r="G128">
        <v>3710.56</v>
      </c>
    </row>
    <row r="129" spans="2:7" x14ac:dyDescent="0.25">
      <c r="B129" t="s">
        <v>8</v>
      </c>
      <c r="C129" t="s">
        <v>438</v>
      </c>
      <c r="D129" t="s">
        <v>410</v>
      </c>
      <c r="E129" t="s">
        <v>48</v>
      </c>
      <c r="F129" t="s">
        <v>83</v>
      </c>
      <c r="G129">
        <v>3376.89</v>
      </c>
    </row>
    <row r="130" spans="2:7" x14ac:dyDescent="0.25">
      <c r="B130" t="s">
        <v>8</v>
      </c>
      <c r="C130" t="s">
        <v>443</v>
      </c>
      <c r="D130" t="s">
        <v>410</v>
      </c>
      <c r="E130" t="s">
        <v>56</v>
      </c>
      <c r="F130" t="s">
        <v>70</v>
      </c>
      <c r="G130">
        <v>5121.5600000000004</v>
      </c>
    </row>
    <row r="131" spans="2:7" x14ac:dyDescent="0.25">
      <c r="B131" t="s">
        <v>8</v>
      </c>
      <c r="C131" t="s">
        <v>435</v>
      </c>
      <c r="D131" t="s">
        <v>410</v>
      </c>
      <c r="E131" t="s">
        <v>75</v>
      </c>
      <c r="F131" t="s">
        <v>221</v>
      </c>
      <c r="G131">
        <v>4880.5200000000004</v>
      </c>
    </row>
    <row r="132" spans="2:7" x14ac:dyDescent="0.25">
      <c r="B132" t="s">
        <v>8</v>
      </c>
      <c r="C132" t="s">
        <v>447</v>
      </c>
      <c r="D132" t="s">
        <v>410</v>
      </c>
      <c r="E132" t="s">
        <v>75</v>
      </c>
      <c r="F132" t="s">
        <v>242</v>
      </c>
      <c r="G132">
        <v>6874.62</v>
      </c>
    </row>
    <row r="133" spans="2:7" x14ac:dyDescent="0.25">
      <c r="B133" t="s">
        <v>8</v>
      </c>
      <c r="C133" t="s">
        <v>435</v>
      </c>
      <c r="D133" t="s">
        <v>410</v>
      </c>
      <c r="E133" t="s">
        <v>11</v>
      </c>
      <c r="F133" t="s">
        <v>69</v>
      </c>
      <c r="G133">
        <v>7167.67</v>
      </c>
    </row>
    <row r="134" spans="2:7" x14ac:dyDescent="0.25">
      <c r="B134" t="s">
        <v>8</v>
      </c>
      <c r="C134" t="s">
        <v>443</v>
      </c>
      <c r="D134" t="s">
        <v>410</v>
      </c>
      <c r="E134" t="s">
        <v>52</v>
      </c>
      <c r="F134" t="s">
        <v>293</v>
      </c>
      <c r="G134">
        <v>7146.66</v>
      </c>
    </row>
    <row r="135" spans="2:7" x14ac:dyDescent="0.25">
      <c r="B135" t="s">
        <v>8</v>
      </c>
      <c r="C135" t="s">
        <v>422</v>
      </c>
      <c r="D135" t="s">
        <v>409</v>
      </c>
      <c r="E135" t="s">
        <v>65</v>
      </c>
      <c r="F135" t="s">
        <v>181</v>
      </c>
      <c r="G135">
        <v>8970.52</v>
      </c>
    </row>
    <row r="136" spans="2:7" x14ac:dyDescent="0.25">
      <c r="B136" t="s">
        <v>8</v>
      </c>
      <c r="C136" t="s">
        <v>435</v>
      </c>
      <c r="D136" t="s">
        <v>410</v>
      </c>
      <c r="E136" t="s">
        <v>17</v>
      </c>
      <c r="F136" t="s">
        <v>294</v>
      </c>
      <c r="G136">
        <v>9198.35</v>
      </c>
    </row>
    <row r="137" spans="2:7" x14ac:dyDescent="0.25">
      <c r="B137" t="s">
        <v>8</v>
      </c>
      <c r="C137" t="s">
        <v>447</v>
      </c>
      <c r="D137" t="s">
        <v>409</v>
      </c>
      <c r="E137" t="s">
        <v>9</v>
      </c>
      <c r="F137" t="s">
        <v>218</v>
      </c>
      <c r="G137">
        <v>9860.19</v>
      </c>
    </row>
    <row r="138" spans="2:7" x14ac:dyDescent="0.25">
      <c r="B138" t="s">
        <v>8</v>
      </c>
      <c r="C138" t="s">
        <v>447</v>
      </c>
      <c r="D138" t="s">
        <v>409</v>
      </c>
      <c r="E138" t="s">
        <v>30</v>
      </c>
      <c r="F138" t="s">
        <v>36</v>
      </c>
      <c r="G138">
        <v>186.62</v>
      </c>
    </row>
    <row r="139" spans="2:7" x14ac:dyDescent="0.25">
      <c r="B139" t="s">
        <v>8</v>
      </c>
      <c r="C139" t="s">
        <v>438</v>
      </c>
      <c r="D139" t="s">
        <v>410</v>
      </c>
      <c r="E139" t="s">
        <v>23</v>
      </c>
      <c r="F139" t="s">
        <v>128</v>
      </c>
      <c r="G139">
        <v>3321.77</v>
      </c>
    </row>
    <row r="140" spans="2:7" x14ac:dyDescent="0.25">
      <c r="B140" t="s">
        <v>8</v>
      </c>
      <c r="C140" t="s">
        <v>451</v>
      </c>
      <c r="D140" t="s">
        <v>410</v>
      </c>
      <c r="E140" t="s">
        <v>63</v>
      </c>
      <c r="F140" t="s">
        <v>255</v>
      </c>
      <c r="G140">
        <v>225.42</v>
      </c>
    </row>
    <row r="141" spans="2:7" x14ac:dyDescent="0.25">
      <c r="B141" t="s">
        <v>8</v>
      </c>
      <c r="C141" t="s">
        <v>435</v>
      </c>
      <c r="D141" t="s">
        <v>409</v>
      </c>
      <c r="E141" t="s">
        <v>75</v>
      </c>
      <c r="F141" t="s">
        <v>205</v>
      </c>
      <c r="G141">
        <v>791.91</v>
      </c>
    </row>
    <row r="142" spans="2:7" x14ac:dyDescent="0.25">
      <c r="B142" t="s">
        <v>8</v>
      </c>
      <c r="C142" t="s">
        <v>441</v>
      </c>
      <c r="D142" t="s">
        <v>409</v>
      </c>
      <c r="E142" t="s">
        <v>6</v>
      </c>
      <c r="F142" t="s">
        <v>305</v>
      </c>
      <c r="G142">
        <v>4272.22</v>
      </c>
    </row>
    <row r="143" spans="2:7" x14ac:dyDescent="0.25">
      <c r="B143" t="s">
        <v>8</v>
      </c>
      <c r="C143" t="s">
        <v>430</v>
      </c>
      <c r="D143" t="s">
        <v>409</v>
      </c>
      <c r="E143" t="s">
        <v>4</v>
      </c>
      <c r="F143" t="s">
        <v>81</v>
      </c>
      <c r="G143">
        <v>5951.35</v>
      </c>
    </row>
    <row r="144" spans="2:7" x14ac:dyDescent="0.25">
      <c r="B144" t="s">
        <v>8</v>
      </c>
      <c r="C144" t="s">
        <v>447</v>
      </c>
      <c r="D144" t="s">
        <v>410</v>
      </c>
      <c r="E144" t="s">
        <v>4</v>
      </c>
      <c r="F144" t="s">
        <v>288</v>
      </c>
      <c r="G144">
        <v>1489.35</v>
      </c>
    </row>
    <row r="145" spans="2:7" x14ac:dyDescent="0.25">
      <c r="B145" t="s">
        <v>8</v>
      </c>
      <c r="C145" t="s">
        <v>443</v>
      </c>
      <c r="D145" t="s">
        <v>410</v>
      </c>
      <c r="E145" t="s">
        <v>56</v>
      </c>
      <c r="F145" t="s">
        <v>312</v>
      </c>
      <c r="G145">
        <v>5766.53</v>
      </c>
    </row>
    <row r="146" spans="2:7" x14ac:dyDescent="0.25">
      <c r="B146" t="s">
        <v>8</v>
      </c>
      <c r="C146" t="s">
        <v>438</v>
      </c>
      <c r="D146" t="s">
        <v>408</v>
      </c>
      <c r="E146" t="s">
        <v>20</v>
      </c>
      <c r="F146" t="s">
        <v>313</v>
      </c>
      <c r="G146">
        <v>8991.6299999999992</v>
      </c>
    </row>
    <row r="147" spans="2:7" x14ac:dyDescent="0.25">
      <c r="B147" t="s">
        <v>8</v>
      </c>
      <c r="C147" t="s">
        <v>451</v>
      </c>
      <c r="D147" t="s">
        <v>410</v>
      </c>
      <c r="E147" t="s">
        <v>40</v>
      </c>
      <c r="F147" t="s">
        <v>315</v>
      </c>
      <c r="G147">
        <v>8280.91</v>
      </c>
    </row>
    <row r="148" spans="2:7" x14ac:dyDescent="0.25">
      <c r="B148" t="s">
        <v>8</v>
      </c>
      <c r="C148" t="s">
        <v>430</v>
      </c>
      <c r="D148" t="s">
        <v>408</v>
      </c>
      <c r="E148" t="s">
        <v>27</v>
      </c>
      <c r="F148" t="s">
        <v>202</v>
      </c>
      <c r="G148">
        <v>5506.84</v>
      </c>
    </row>
    <row r="149" spans="2:7" x14ac:dyDescent="0.25">
      <c r="B149" t="s">
        <v>8</v>
      </c>
      <c r="C149" t="s">
        <v>438</v>
      </c>
      <c r="D149" t="s">
        <v>409</v>
      </c>
      <c r="E149" t="s">
        <v>42</v>
      </c>
      <c r="F149" t="s">
        <v>243</v>
      </c>
      <c r="G149">
        <v>7564.43</v>
      </c>
    </row>
    <row r="150" spans="2:7" x14ac:dyDescent="0.25">
      <c r="B150" t="s">
        <v>8</v>
      </c>
      <c r="C150" t="s">
        <v>455</v>
      </c>
      <c r="D150" t="s">
        <v>409</v>
      </c>
      <c r="E150" t="s">
        <v>13</v>
      </c>
      <c r="F150" t="s">
        <v>188</v>
      </c>
      <c r="G150">
        <v>912.72</v>
      </c>
    </row>
    <row r="151" spans="2:7" x14ac:dyDescent="0.25">
      <c r="B151" t="s">
        <v>8</v>
      </c>
      <c r="C151" t="s">
        <v>451</v>
      </c>
      <c r="D151" t="s">
        <v>410</v>
      </c>
      <c r="E151" t="s">
        <v>25</v>
      </c>
      <c r="F151" t="s">
        <v>319</v>
      </c>
      <c r="G151">
        <v>3862.15</v>
      </c>
    </row>
    <row r="152" spans="2:7" x14ac:dyDescent="0.25">
      <c r="B152" t="s">
        <v>8</v>
      </c>
      <c r="C152" t="s">
        <v>435</v>
      </c>
      <c r="D152" t="s">
        <v>408</v>
      </c>
      <c r="E152" t="s">
        <v>6</v>
      </c>
      <c r="F152" t="s">
        <v>320</v>
      </c>
      <c r="G152">
        <v>7596.66</v>
      </c>
    </row>
    <row r="153" spans="2:7" x14ac:dyDescent="0.25">
      <c r="B153" t="s">
        <v>8</v>
      </c>
      <c r="C153" t="s">
        <v>462</v>
      </c>
      <c r="D153" t="s">
        <v>410</v>
      </c>
      <c r="E153" t="s">
        <v>13</v>
      </c>
      <c r="F153" t="s">
        <v>321</v>
      </c>
      <c r="G153">
        <v>8041.18</v>
      </c>
    </row>
    <row r="154" spans="2:7" x14ac:dyDescent="0.25">
      <c r="B154" t="s">
        <v>8</v>
      </c>
      <c r="C154" t="s">
        <v>443</v>
      </c>
      <c r="D154" t="s">
        <v>410</v>
      </c>
      <c r="E154" t="s">
        <v>44</v>
      </c>
      <c r="F154" t="s">
        <v>322</v>
      </c>
      <c r="G154">
        <v>9149.7000000000007</v>
      </c>
    </row>
    <row r="155" spans="2:7" x14ac:dyDescent="0.25">
      <c r="B155" t="s">
        <v>8</v>
      </c>
      <c r="C155" t="s">
        <v>462</v>
      </c>
      <c r="D155" t="s">
        <v>408</v>
      </c>
      <c r="E155" t="s">
        <v>65</v>
      </c>
      <c r="F155" t="s">
        <v>94</v>
      </c>
      <c r="G155">
        <v>5466.95</v>
      </c>
    </row>
    <row r="156" spans="2:7" x14ac:dyDescent="0.25">
      <c r="B156" t="s">
        <v>8</v>
      </c>
      <c r="C156" t="s">
        <v>435</v>
      </c>
      <c r="D156" t="s">
        <v>409</v>
      </c>
      <c r="E156" t="s">
        <v>52</v>
      </c>
      <c r="F156" t="s">
        <v>323</v>
      </c>
      <c r="G156">
        <v>2076.4699999999998</v>
      </c>
    </row>
    <row r="157" spans="2:7" x14ac:dyDescent="0.25">
      <c r="B157" t="s">
        <v>8</v>
      </c>
      <c r="C157" t="s">
        <v>435</v>
      </c>
      <c r="D157" t="s">
        <v>409</v>
      </c>
      <c r="E157" t="s">
        <v>40</v>
      </c>
      <c r="F157" t="s">
        <v>228</v>
      </c>
      <c r="G157">
        <v>4333.8599999999997</v>
      </c>
    </row>
    <row r="158" spans="2:7" x14ac:dyDescent="0.25">
      <c r="B158" t="s">
        <v>8</v>
      </c>
      <c r="C158" t="s">
        <v>422</v>
      </c>
      <c r="D158" t="s">
        <v>409</v>
      </c>
      <c r="E158" t="s">
        <v>63</v>
      </c>
      <c r="F158" t="s">
        <v>86</v>
      </c>
      <c r="G158">
        <v>3038.87</v>
      </c>
    </row>
    <row r="159" spans="2:7" x14ac:dyDescent="0.25">
      <c r="B159" t="s">
        <v>8</v>
      </c>
      <c r="C159" t="s">
        <v>451</v>
      </c>
      <c r="D159" t="s">
        <v>410</v>
      </c>
      <c r="E159" t="s">
        <v>20</v>
      </c>
      <c r="F159" t="s">
        <v>301</v>
      </c>
      <c r="G159">
        <v>3802.32</v>
      </c>
    </row>
    <row r="160" spans="2:7" x14ac:dyDescent="0.25">
      <c r="B160" t="s">
        <v>8</v>
      </c>
      <c r="C160" t="s">
        <v>422</v>
      </c>
      <c r="D160" t="s">
        <v>410</v>
      </c>
      <c r="E160" t="s">
        <v>23</v>
      </c>
      <c r="F160" t="s">
        <v>223</v>
      </c>
      <c r="G160">
        <v>7151.37</v>
      </c>
    </row>
    <row r="161" spans="2:7" x14ac:dyDescent="0.25">
      <c r="B161" t="s">
        <v>8</v>
      </c>
      <c r="C161" t="s">
        <v>430</v>
      </c>
      <c r="D161" t="s">
        <v>409</v>
      </c>
      <c r="E161" t="s">
        <v>4</v>
      </c>
      <c r="F161" t="s">
        <v>326</v>
      </c>
      <c r="G161">
        <v>984.97</v>
      </c>
    </row>
    <row r="162" spans="2:7" x14ac:dyDescent="0.25">
      <c r="B162" t="s">
        <v>8</v>
      </c>
      <c r="C162" t="s">
        <v>443</v>
      </c>
      <c r="D162" t="s">
        <v>408</v>
      </c>
      <c r="E162" t="s">
        <v>15</v>
      </c>
      <c r="F162" t="s">
        <v>232</v>
      </c>
      <c r="G162">
        <v>2819.5</v>
      </c>
    </row>
    <row r="163" spans="2:7" x14ac:dyDescent="0.25">
      <c r="B163" t="s">
        <v>8</v>
      </c>
      <c r="C163" t="s">
        <v>443</v>
      </c>
      <c r="D163" t="s">
        <v>408</v>
      </c>
      <c r="E163" t="s">
        <v>9</v>
      </c>
      <c r="F163" t="s">
        <v>113</v>
      </c>
      <c r="G163">
        <v>3548.69</v>
      </c>
    </row>
    <row r="164" spans="2:7" x14ac:dyDescent="0.25">
      <c r="B164" t="s">
        <v>8</v>
      </c>
      <c r="C164" t="s">
        <v>455</v>
      </c>
      <c r="D164" t="s">
        <v>410</v>
      </c>
      <c r="E164" t="s">
        <v>65</v>
      </c>
      <c r="F164" t="s">
        <v>255</v>
      </c>
      <c r="G164">
        <v>4032.45</v>
      </c>
    </row>
    <row r="165" spans="2:7" x14ac:dyDescent="0.25">
      <c r="B165" t="s">
        <v>8</v>
      </c>
      <c r="C165" t="s">
        <v>430</v>
      </c>
      <c r="D165" t="s">
        <v>410</v>
      </c>
      <c r="E165" t="s">
        <v>75</v>
      </c>
      <c r="F165" t="s">
        <v>141</v>
      </c>
      <c r="G165">
        <v>8000.87</v>
      </c>
    </row>
    <row r="166" spans="2:7" x14ac:dyDescent="0.25">
      <c r="B166" t="s">
        <v>8</v>
      </c>
      <c r="C166" t="s">
        <v>422</v>
      </c>
      <c r="D166" t="s">
        <v>410</v>
      </c>
      <c r="E166" t="s">
        <v>54</v>
      </c>
      <c r="F166" t="s">
        <v>268</v>
      </c>
      <c r="G166">
        <v>5474.17</v>
      </c>
    </row>
    <row r="167" spans="2:7" x14ac:dyDescent="0.25">
      <c r="B167" t="s">
        <v>8</v>
      </c>
      <c r="C167" t="s">
        <v>435</v>
      </c>
      <c r="D167" t="s">
        <v>409</v>
      </c>
      <c r="E167" t="s">
        <v>40</v>
      </c>
      <c r="F167" t="s">
        <v>145</v>
      </c>
      <c r="G167">
        <v>9759.1299999999992</v>
      </c>
    </row>
    <row r="168" spans="2:7" x14ac:dyDescent="0.25">
      <c r="B168" t="s">
        <v>8</v>
      </c>
      <c r="C168" t="s">
        <v>441</v>
      </c>
      <c r="D168" t="s">
        <v>410</v>
      </c>
      <c r="E168" t="s">
        <v>40</v>
      </c>
      <c r="F168" t="s">
        <v>196</v>
      </c>
      <c r="G168">
        <v>6430.63</v>
      </c>
    </row>
    <row r="169" spans="2:7" x14ac:dyDescent="0.25">
      <c r="B169" t="s">
        <v>8</v>
      </c>
      <c r="C169" t="s">
        <v>430</v>
      </c>
      <c r="D169" t="s">
        <v>408</v>
      </c>
      <c r="E169" t="s">
        <v>27</v>
      </c>
      <c r="F169" t="s">
        <v>335</v>
      </c>
      <c r="G169">
        <v>7011.32</v>
      </c>
    </row>
    <row r="170" spans="2:7" x14ac:dyDescent="0.25">
      <c r="B170" t="s">
        <v>8</v>
      </c>
      <c r="C170" t="s">
        <v>459</v>
      </c>
      <c r="D170" t="s">
        <v>409</v>
      </c>
      <c r="E170" t="s">
        <v>13</v>
      </c>
      <c r="F170" t="s">
        <v>210</v>
      </c>
      <c r="G170">
        <v>9953.61</v>
      </c>
    </row>
    <row r="171" spans="2:7" x14ac:dyDescent="0.25">
      <c r="B171" t="s">
        <v>8</v>
      </c>
      <c r="C171" t="s">
        <v>455</v>
      </c>
      <c r="D171" t="s">
        <v>410</v>
      </c>
      <c r="E171" t="s">
        <v>75</v>
      </c>
      <c r="F171" t="s">
        <v>137</v>
      </c>
      <c r="G171">
        <v>6918.68</v>
      </c>
    </row>
    <row r="172" spans="2:7" x14ac:dyDescent="0.25">
      <c r="B172" t="s">
        <v>8</v>
      </c>
      <c r="C172" t="s">
        <v>447</v>
      </c>
      <c r="D172" t="s">
        <v>409</v>
      </c>
      <c r="E172" t="s">
        <v>13</v>
      </c>
      <c r="F172" t="s">
        <v>279</v>
      </c>
      <c r="G172">
        <v>9757.4599999999991</v>
      </c>
    </row>
    <row r="173" spans="2:7" x14ac:dyDescent="0.25">
      <c r="B173" t="s">
        <v>8</v>
      </c>
      <c r="C173" t="s">
        <v>441</v>
      </c>
      <c r="D173" t="s">
        <v>409</v>
      </c>
      <c r="E173" t="s">
        <v>25</v>
      </c>
      <c r="F173" t="s">
        <v>311</v>
      </c>
      <c r="G173">
        <v>8253.9</v>
      </c>
    </row>
    <row r="174" spans="2:7" x14ac:dyDescent="0.25">
      <c r="B174" t="s">
        <v>8</v>
      </c>
      <c r="C174" t="s">
        <v>422</v>
      </c>
      <c r="D174" t="s">
        <v>409</v>
      </c>
      <c r="E174" t="s">
        <v>9</v>
      </c>
      <c r="F174" t="s">
        <v>225</v>
      </c>
      <c r="G174">
        <v>8715.2199999999993</v>
      </c>
    </row>
    <row r="175" spans="2:7" x14ac:dyDescent="0.25">
      <c r="B175" t="s">
        <v>8</v>
      </c>
      <c r="C175" t="s">
        <v>430</v>
      </c>
      <c r="D175" t="s">
        <v>409</v>
      </c>
      <c r="E175" t="s">
        <v>4</v>
      </c>
      <c r="F175" t="s">
        <v>324</v>
      </c>
      <c r="G175">
        <v>5795.93</v>
      </c>
    </row>
    <row r="176" spans="2:7" x14ac:dyDescent="0.25">
      <c r="B176" t="s">
        <v>8</v>
      </c>
      <c r="C176" t="s">
        <v>430</v>
      </c>
      <c r="D176" t="s">
        <v>410</v>
      </c>
      <c r="E176" t="s">
        <v>25</v>
      </c>
      <c r="F176" t="s">
        <v>115</v>
      </c>
      <c r="G176">
        <v>8143.43</v>
      </c>
    </row>
    <row r="177" spans="2:7" x14ac:dyDescent="0.25">
      <c r="B177" t="s">
        <v>8</v>
      </c>
      <c r="C177" t="s">
        <v>430</v>
      </c>
      <c r="D177" t="s">
        <v>410</v>
      </c>
      <c r="E177" t="s">
        <v>23</v>
      </c>
      <c r="F177" t="s">
        <v>318</v>
      </c>
      <c r="G177">
        <v>7295.35</v>
      </c>
    </row>
    <row r="178" spans="2:7" x14ac:dyDescent="0.25">
      <c r="B178" t="s">
        <v>8</v>
      </c>
      <c r="C178" t="s">
        <v>447</v>
      </c>
      <c r="D178" t="s">
        <v>409</v>
      </c>
      <c r="E178" t="s">
        <v>11</v>
      </c>
      <c r="F178" t="s">
        <v>19</v>
      </c>
      <c r="G178">
        <v>8933.3799999999992</v>
      </c>
    </row>
    <row r="179" spans="2:7" x14ac:dyDescent="0.25">
      <c r="B179" t="s">
        <v>8</v>
      </c>
      <c r="C179" t="s">
        <v>435</v>
      </c>
      <c r="D179" t="s">
        <v>410</v>
      </c>
      <c r="E179" t="s">
        <v>65</v>
      </c>
      <c r="F179" t="s">
        <v>312</v>
      </c>
      <c r="G179">
        <v>2159.2199999999998</v>
      </c>
    </row>
    <row r="180" spans="2:7" x14ac:dyDescent="0.25">
      <c r="B180" t="s">
        <v>8</v>
      </c>
      <c r="C180" t="s">
        <v>430</v>
      </c>
      <c r="D180" t="s">
        <v>409</v>
      </c>
      <c r="E180" t="s">
        <v>6</v>
      </c>
      <c r="F180" t="s">
        <v>117</v>
      </c>
      <c r="G180">
        <v>3994.68</v>
      </c>
    </row>
    <row r="181" spans="2:7" x14ac:dyDescent="0.25">
      <c r="B181" t="s">
        <v>8</v>
      </c>
      <c r="C181" t="s">
        <v>451</v>
      </c>
      <c r="D181" t="s">
        <v>410</v>
      </c>
      <c r="E181" t="s">
        <v>25</v>
      </c>
      <c r="F181" t="s">
        <v>116</v>
      </c>
      <c r="G181">
        <v>3439.83</v>
      </c>
    </row>
    <row r="182" spans="2:7" x14ac:dyDescent="0.25">
      <c r="B182" t="s">
        <v>8</v>
      </c>
      <c r="C182" t="s">
        <v>455</v>
      </c>
      <c r="D182" t="s">
        <v>409</v>
      </c>
      <c r="E182" t="s">
        <v>56</v>
      </c>
      <c r="F182" t="s">
        <v>55</v>
      </c>
      <c r="G182">
        <v>1023.24</v>
      </c>
    </row>
    <row r="183" spans="2:7" x14ac:dyDescent="0.25">
      <c r="B183" t="s">
        <v>8</v>
      </c>
      <c r="C183" t="s">
        <v>430</v>
      </c>
      <c r="D183" t="s">
        <v>409</v>
      </c>
      <c r="E183" t="s">
        <v>27</v>
      </c>
      <c r="F183" t="s">
        <v>264</v>
      </c>
      <c r="G183">
        <v>6661.54</v>
      </c>
    </row>
    <row r="184" spans="2:7" x14ac:dyDescent="0.25">
      <c r="B184" t="s">
        <v>8</v>
      </c>
      <c r="C184" t="s">
        <v>438</v>
      </c>
      <c r="D184" t="s">
        <v>409</v>
      </c>
      <c r="E184" t="s">
        <v>13</v>
      </c>
      <c r="F184" t="s">
        <v>96</v>
      </c>
      <c r="G184">
        <v>6699.16</v>
      </c>
    </row>
    <row r="185" spans="2:7" x14ac:dyDescent="0.25">
      <c r="B185" t="s">
        <v>8</v>
      </c>
      <c r="C185" t="s">
        <v>441</v>
      </c>
      <c r="D185" t="s">
        <v>409</v>
      </c>
      <c r="E185" t="s">
        <v>63</v>
      </c>
      <c r="F185" t="s">
        <v>350</v>
      </c>
      <c r="G185">
        <v>1532.34</v>
      </c>
    </row>
    <row r="186" spans="2:7" x14ac:dyDescent="0.25">
      <c r="B186" t="s">
        <v>8</v>
      </c>
      <c r="C186" t="s">
        <v>447</v>
      </c>
      <c r="D186" t="s">
        <v>410</v>
      </c>
      <c r="E186" t="s">
        <v>52</v>
      </c>
      <c r="F186" t="s">
        <v>351</v>
      </c>
      <c r="G186">
        <v>5018.6000000000004</v>
      </c>
    </row>
    <row r="187" spans="2:7" x14ac:dyDescent="0.25">
      <c r="B187" t="s">
        <v>8</v>
      </c>
      <c r="C187" t="s">
        <v>459</v>
      </c>
      <c r="D187" t="s">
        <v>409</v>
      </c>
      <c r="E187" t="s">
        <v>25</v>
      </c>
      <c r="F187" t="s">
        <v>352</v>
      </c>
      <c r="G187">
        <v>90.45</v>
      </c>
    </row>
    <row r="188" spans="2:7" x14ac:dyDescent="0.25">
      <c r="B188" t="s">
        <v>8</v>
      </c>
      <c r="C188" t="s">
        <v>447</v>
      </c>
      <c r="D188" t="s">
        <v>409</v>
      </c>
      <c r="E188" t="s">
        <v>42</v>
      </c>
      <c r="F188" t="s">
        <v>246</v>
      </c>
      <c r="G188">
        <v>1520.41</v>
      </c>
    </row>
    <row r="189" spans="2:7" x14ac:dyDescent="0.25">
      <c r="B189" t="s">
        <v>8</v>
      </c>
      <c r="C189" t="s">
        <v>455</v>
      </c>
      <c r="D189" t="s">
        <v>410</v>
      </c>
      <c r="E189" t="s">
        <v>6</v>
      </c>
      <c r="F189" t="s">
        <v>288</v>
      </c>
      <c r="G189">
        <v>3190.43</v>
      </c>
    </row>
    <row r="190" spans="2:7" x14ac:dyDescent="0.25">
      <c r="B190" t="s">
        <v>8</v>
      </c>
      <c r="C190" t="s">
        <v>435</v>
      </c>
      <c r="D190" t="s">
        <v>409</v>
      </c>
      <c r="E190" t="s">
        <v>65</v>
      </c>
      <c r="F190" t="s">
        <v>296</v>
      </c>
      <c r="G190">
        <v>9858.1200000000008</v>
      </c>
    </row>
    <row r="191" spans="2:7" x14ac:dyDescent="0.25">
      <c r="B191" t="s">
        <v>8</v>
      </c>
      <c r="C191" t="s">
        <v>462</v>
      </c>
      <c r="D191" t="s">
        <v>410</v>
      </c>
      <c r="E191" t="s">
        <v>42</v>
      </c>
      <c r="F191" t="s">
        <v>49</v>
      </c>
      <c r="G191">
        <v>8347.19</v>
      </c>
    </row>
    <row r="192" spans="2:7" x14ac:dyDescent="0.25">
      <c r="B192" t="s">
        <v>8</v>
      </c>
      <c r="C192" t="s">
        <v>430</v>
      </c>
      <c r="D192" t="s">
        <v>409</v>
      </c>
      <c r="E192" t="s">
        <v>25</v>
      </c>
      <c r="F192" t="s">
        <v>235</v>
      </c>
      <c r="G192">
        <v>6091.34</v>
      </c>
    </row>
    <row r="193" spans="2:7" x14ac:dyDescent="0.25">
      <c r="B193" t="s">
        <v>8</v>
      </c>
      <c r="C193" t="s">
        <v>435</v>
      </c>
      <c r="D193" t="s">
        <v>409</v>
      </c>
      <c r="E193" t="s">
        <v>23</v>
      </c>
      <c r="F193" t="s">
        <v>120</v>
      </c>
      <c r="G193">
        <v>4696.8</v>
      </c>
    </row>
    <row r="194" spans="2:7" x14ac:dyDescent="0.25">
      <c r="B194" t="s">
        <v>8</v>
      </c>
      <c r="C194" t="s">
        <v>422</v>
      </c>
      <c r="D194" t="s">
        <v>408</v>
      </c>
      <c r="E194" t="s">
        <v>30</v>
      </c>
      <c r="F194" t="s">
        <v>5</v>
      </c>
      <c r="G194">
        <v>1654.29</v>
      </c>
    </row>
    <row r="195" spans="2:7" x14ac:dyDescent="0.25">
      <c r="B195" t="s">
        <v>8</v>
      </c>
      <c r="C195" t="s">
        <v>430</v>
      </c>
      <c r="D195" t="s">
        <v>409</v>
      </c>
      <c r="E195" t="s">
        <v>65</v>
      </c>
      <c r="F195" t="s">
        <v>360</v>
      </c>
      <c r="G195">
        <v>2227.7199999999998</v>
      </c>
    </row>
    <row r="196" spans="2:7" x14ac:dyDescent="0.25">
      <c r="B196" t="s">
        <v>8</v>
      </c>
      <c r="C196" t="s">
        <v>451</v>
      </c>
      <c r="D196" t="s">
        <v>410</v>
      </c>
      <c r="E196" t="s">
        <v>25</v>
      </c>
      <c r="F196" t="s">
        <v>41</v>
      </c>
      <c r="G196">
        <v>3845.45</v>
      </c>
    </row>
    <row r="197" spans="2:7" x14ac:dyDescent="0.25">
      <c r="B197" t="s">
        <v>8</v>
      </c>
      <c r="C197" t="s">
        <v>443</v>
      </c>
      <c r="D197" t="s">
        <v>409</v>
      </c>
      <c r="E197" t="s">
        <v>65</v>
      </c>
      <c r="F197" t="s">
        <v>53</v>
      </c>
      <c r="G197">
        <v>4812.7700000000004</v>
      </c>
    </row>
    <row r="198" spans="2:7" x14ac:dyDescent="0.25">
      <c r="B198" t="s">
        <v>8</v>
      </c>
      <c r="C198" t="s">
        <v>435</v>
      </c>
      <c r="D198" t="s">
        <v>408</v>
      </c>
      <c r="E198" t="s">
        <v>65</v>
      </c>
      <c r="F198" t="s">
        <v>313</v>
      </c>
      <c r="G198">
        <v>6032.77</v>
      </c>
    </row>
    <row r="199" spans="2:7" x14ac:dyDescent="0.25">
      <c r="B199" t="s">
        <v>8</v>
      </c>
      <c r="C199" t="s">
        <v>451</v>
      </c>
      <c r="D199" t="s">
        <v>410</v>
      </c>
      <c r="E199" t="s">
        <v>20</v>
      </c>
      <c r="F199" t="s">
        <v>186</v>
      </c>
      <c r="G199">
        <v>9492.9699999999993</v>
      </c>
    </row>
    <row r="200" spans="2:7" x14ac:dyDescent="0.25">
      <c r="B200" t="s">
        <v>8</v>
      </c>
      <c r="C200" t="s">
        <v>422</v>
      </c>
      <c r="D200" t="s">
        <v>410</v>
      </c>
      <c r="E200" t="s">
        <v>48</v>
      </c>
      <c r="F200" t="s">
        <v>301</v>
      </c>
      <c r="G200">
        <v>387.82</v>
      </c>
    </row>
    <row r="201" spans="2:7" x14ac:dyDescent="0.25">
      <c r="B201" t="s">
        <v>8</v>
      </c>
      <c r="C201" t="s">
        <v>441</v>
      </c>
      <c r="D201" t="s">
        <v>409</v>
      </c>
      <c r="E201" t="s">
        <v>48</v>
      </c>
      <c r="F201" t="s">
        <v>133</v>
      </c>
      <c r="G201">
        <v>4332.54</v>
      </c>
    </row>
    <row r="202" spans="2:7" x14ac:dyDescent="0.25">
      <c r="B202" t="s">
        <v>8</v>
      </c>
      <c r="C202" t="s">
        <v>451</v>
      </c>
      <c r="D202" t="s">
        <v>410</v>
      </c>
      <c r="E202" t="s">
        <v>56</v>
      </c>
      <c r="F202" t="s">
        <v>144</v>
      </c>
      <c r="G202">
        <v>9420.66</v>
      </c>
    </row>
    <row r="203" spans="2:7" x14ac:dyDescent="0.25">
      <c r="B203" t="s">
        <v>8</v>
      </c>
      <c r="C203" t="s">
        <v>455</v>
      </c>
      <c r="D203" t="s">
        <v>409</v>
      </c>
      <c r="E203" t="s">
        <v>42</v>
      </c>
      <c r="F203" t="s">
        <v>368</v>
      </c>
      <c r="G203">
        <v>1214.79</v>
      </c>
    </row>
    <row r="204" spans="2:7" x14ac:dyDescent="0.25">
      <c r="B204" t="s">
        <v>8</v>
      </c>
      <c r="C204" t="s">
        <v>459</v>
      </c>
      <c r="D204" t="s">
        <v>409</v>
      </c>
      <c r="E204" t="s">
        <v>63</v>
      </c>
      <c r="F204" t="s">
        <v>136</v>
      </c>
      <c r="G204">
        <v>7581.2</v>
      </c>
    </row>
    <row r="205" spans="2:7" x14ac:dyDescent="0.25">
      <c r="B205" t="s">
        <v>8</v>
      </c>
      <c r="C205" t="s">
        <v>430</v>
      </c>
      <c r="D205" t="s">
        <v>410</v>
      </c>
      <c r="E205" t="s">
        <v>42</v>
      </c>
      <c r="F205" t="s">
        <v>339</v>
      </c>
      <c r="G205">
        <v>2675.58</v>
      </c>
    </row>
    <row r="206" spans="2:7" x14ac:dyDescent="0.25">
      <c r="B206" t="s">
        <v>8</v>
      </c>
      <c r="C206" t="s">
        <v>443</v>
      </c>
      <c r="D206" t="s">
        <v>408</v>
      </c>
      <c r="E206" t="s">
        <v>20</v>
      </c>
      <c r="F206" t="s">
        <v>202</v>
      </c>
      <c r="G206">
        <v>6945.81</v>
      </c>
    </row>
    <row r="207" spans="2:7" x14ac:dyDescent="0.25">
      <c r="B207" t="s">
        <v>8</v>
      </c>
      <c r="C207" t="s">
        <v>462</v>
      </c>
      <c r="D207" t="s">
        <v>409</v>
      </c>
      <c r="E207" t="s">
        <v>65</v>
      </c>
      <c r="F207" t="s">
        <v>370</v>
      </c>
      <c r="G207">
        <v>6188.51</v>
      </c>
    </row>
    <row r="208" spans="2:7" x14ac:dyDescent="0.25">
      <c r="B208" t="s">
        <v>8</v>
      </c>
      <c r="C208" t="s">
        <v>451</v>
      </c>
      <c r="D208" t="s">
        <v>409</v>
      </c>
      <c r="E208" t="s">
        <v>11</v>
      </c>
      <c r="F208" t="s">
        <v>371</v>
      </c>
      <c r="G208">
        <v>8959.7099999999991</v>
      </c>
    </row>
    <row r="209" spans="2:7" x14ac:dyDescent="0.25">
      <c r="B209" t="s">
        <v>8</v>
      </c>
      <c r="C209" t="s">
        <v>430</v>
      </c>
      <c r="D209" t="s">
        <v>409</v>
      </c>
      <c r="E209" t="s">
        <v>48</v>
      </c>
      <c r="F209" t="s">
        <v>282</v>
      </c>
      <c r="G209">
        <v>4317.6899999999996</v>
      </c>
    </row>
    <row r="210" spans="2:7" x14ac:dyDescent="0.25">
      <c r="B210" t="s">
        <v>8</v>
      </c>
      <c r="C210" t="s">
        <v>447</v>
      </c>
      <c r="D210" t="s">
        <v>409</v>
      </c>
      <c r="E210" t="s">
        <v>75</v>
      </c>
      <c r="F210" t="s">
        <v>372</v>
      </c>
      <c r="G210">
        <v>8637.7199999999993</v>
      </c>
    </row>
    <row r="211" spans="2:7" x14ac:dyDescent="0.25">
      <c r="B211" t="s">
        <v>8</v>
      </c>
      <c r="C211" t="s">
        <v>422</v>
      </c>
      <c r="D211" t="s">
        <v>408</v>
      </c>
      <c r="E211" t="s">
        <v>20</v>
      </c>
      <c r="F211" t="s">
        <v>369</v>
      </c>
      <c r="G211">
        <v>8264.15</v>
      </c>
    </row>
    <row r="212" spans="2:7" x14ac:dyDescent="0.25">
      <c r="B212" t="s">
        <v>8</v>
      </c>
      <c r="C212" t="s">
        <v>455</v>
      </c>
      <c r="D212" t="s">
        <v>410</v>
      </c>
      <c r="E212" t="s">
        <v>11</v>
      </c>
      <c r="F212" t="s">
        <v>286</v>
      </c>
      <c r="G212">
        <v>1973.49</v>
      </c>
    </row>
    <row r="213" spans="2:7" x14ac:dyDescent="0.25">
      <c r="B213" t="s">
        <v>8</v>
      </c>
      <c r="C213" t="s">
        <v>462</v>
      </c>
      <c r="D213" t="s">
        <v>408</v>
      </c>
      <c r="E213" t="s">
        <v>40</v>
      </c>
      <c r="F213" t="s">
        <v>295</v>
      </c>
      <c r="G213">
        <v>9838.3700000000008</v>
      </c>
    </row>
    <row r="214" spans="2:7" x14ac:dyDescent="0.25">
      <c r="B214" t="s">
        <v>8</v>
      </c>
      <c r="C214" t="s">
        <v>435</v>
      </c>
      <c r="D214" t="s">
        <v>409</v>
      </c>
      <c r="E214" t="s">
        <v>75</v>
      </c>
      <c r="F214" t="s">
        <v>332</v>
      </c>
      <c r="G214">
        <v>2441.29</v>
      </c>
    </row>
    <row r="215" spans="2:7" x14ac:dyDescent="0.25">
      <c r="B215" t="s">
        <v>8</v>
      </c>
      <c r="C215" t="s">
        <v>430</v>
      </c>
      <c r="D215" t="s">
        <v>410</v>
      </c>
      <c r="E215" t="s">
        <v>4</v>
      </c>
      <c r="F215" t="s">
        <v>375</v>
      </c>
      <c r="G215">
        <v>1795.58</v>
      </c>
    </row>
    <row r="216" spans="2:7" x14ac:dyDescent="0.25">
      <c r="B216" t="s">
        <v>8</v>
      </c>
      <c r="C216" t="s">
        <v>430</v>
      </c>
      <c r="D216" t="s">
        <v>410</v>
      </c>
      <c r="E216" t="s">
        <v>20</v>
      </c>
      <c r="F216" t="s">
        <v>70</v>
      </c>
      <c r="G216">
        <v>740.26</v>
      </c>
    </row>
    <row r="217" spans="2:7" x14ac:dyDescent="0.25">
      <c r="B217" t="s">
        <v>8</v>
      </c>
      <c r="C217" t="s">
        <v>443</v>
      </c>
      <c r="D217" t="s">
        <v>409</v>
      </c>
      <c r="E217" t="s">
        <v>4</v>
      </c>
      <c r="F217" t="s">
        <v>39</v>
      </c>
      <c r="G217">
        <v>4111.67</v>
      </c>
    </row>
    <row r="218" spans="2:7" x14ac:dyDescent="0.25">
      <c r="B218" t="s">
        <v>8</v>
      </c>
      <c r="C218" t="s">
        <v>462</v>
      </c>
      <c r="D218" t="s">
        <v>410</v>
      </c>
      <c r="E218" t="s">
        <v>44</v>
      </c>
      <c r="F218" t="s">
        <v>115</v>
      </c>
      <c r="G218">
        <v>4407.3900000000003</v>
      </c>
    </row>
    <row r="219" spans="2:7" x14ac:dyDescent="0.25">
      <c r="B219" t="s">
        <v>8</v>
      </c>
      <c r="C219" t="s">
        <v>462</v>
      </c>
      <c r="D219" t="s">
        <v>409</v>
      </c>
      <c r="E219" t="s">
        <v>11</v>
      </c>
      <c r="F219" t="s">
        <v>47</v>
      </c>
      <c r="G219">
        <v>885.12</v>
      </c>
    </row>
    <row r="220" spans="2:7" x14ac:dyDescent="0.25">
      <c r="B220" t="s">
        <v>8</v>
      </c>
      <c r="C220" t="s">
        <v>455</v>
      </c>
      <c r="D220" t="s">
        <v>409</v>
      </c>
      <c r="E220" t="s">
        <v>27</v>
      </c>
      <c r="F220" t="s">
        <v>285</v>
      </c>
      <c r="G220">
        <v>6509.52</v>
      </c>
    </row>
    <row r="221" spans="2:7" x14ac:dyDescent="0.25">
      <c r="B221" t="s">
        <v>8</v>
      </c>
      <c r="C221" t="s">
        <v>459</v>
      </c>
      <c r="D221" t="s">
        <v>409</v>
      </c>
      <c r="E221" t="s">
        <v>38</v>
      </c>
      <c r="F221" t="s">
        <v>125</v>
      </c>
      <c r="G221">
        <v>7509.83</v>
      </c>
    </row>
    <row r="222" spans="2:7" x14ac:dyDescent="0.25">
      <c r="B222" t="s">
        <v>8</v>
      </c>
      <c r="C222" t="s">
        <v>451</v>
      </c>
      <c r="D222" t="s">
        <v>409</v>
      </c>
      <c r="E222" t="s">
        <v>9</v>
      </c>
      <c r="F222" t="s">
        <v>341</v>
      </c>
      <c r="G222">
        <v>1235.3599999999999</v>
      </c>
    </row>
    <row r="223" spans="2:7" x14ac:dyDescent="0.25">
      <c r="B223" t="s">
        <v>8</v>
      </c>
      <c r="C223" t="s">
        <v>435</v>
      </c>
      <c r="D223" t="s">
        <v>409</v>
      </c>
      <c r="E223" t="s">
        <v>23</v>
      </c>
      <c r="F223" t="s">
        <v>58</v>
      </c>
      <c r="G223">
        <v>3706.3</v>
      </c>
    </row>
    <row r="224" spans="2:7" x14ac:dyDescent="0.25">
      <c r="B224" t="s">
        <v>8</v>
      </c>
      <c r="C224" t="s">
        <v>422</v>
      </c>
      <c r="D224" t="s">
        <v>409</v>
      </c>
      <c r="E224" t="s">
        <v>9</v>
      </c>
      <c r="F224" t="s">
        <v>267</v>
      </c>
      <c r="G224">
        <v>9448.82</v>
      </c>
    </row>
    <row r="225" spans="2:7" x14ac:dyDescent="0.25">
      <c r="B225" t="s">
        <v>8</v>
      </c>
      <c r="C225" t="s">
        <v>430</v>
      </c>
      <c r="D225" t="s">
        <v>410</v>
      </c>
      <c r="E225" t="s">
        <v>40</v>
      </c>
      <c r="F225" t="s">
        <v>347</v>
      </c>
      <c r="G225">
        <v>4270.22</v>
      </c>
    </row>
    <row r="226" spans="2:7" x14ac:dyDescent="0.25">
      <c r="B226" t="s">
        <v>8</v>
      </c>
      <c r="C226" t="s">
        <v>462</v>
      </c>
      <c r="D226" t="s">
        <v>410</v>
      </c>
      <c r="E226" t="s">
        <v>48</v>
      </c>
      <c r="F226" t="s">
        <v>315</v>
      </c>
      <c r="G226">
        <v>6427.38</v>
      </c>
    </row>
    <row r="227" spans="2:7" x14ac:dyDescent="0.25">
      <c r="B227" t="s">
        <v>8</v>
      </c>
      <c r="C227" t="s">
        <v>438</v>
      </c>
      <c r="D227" t="s">
        <v>409</v>
      </c>
      <c r="E227" t="s">
        <v>25</v>
      </c>
      <c r="F227" t="s">
        <v>152</v>
      </c>
      <c r="G227">
        <v>5525.79</v>
      </c>
    </row>
    <row r="228" spans="2:7" x14ac:dyDescent="0.25">
      <c r="B228" t="s">
        <v>8</v>
      </c>
      <c r="C228" t="s">
        <v>430</v>
      </c>
      <c r="D228" t="s">
        <v>410</v>
      </c>
      <c r="E228" t="s">
        <v>20</v>
      </c>
      <c r="F228" t="s">
        <v>107</v>
      </c>
      <c r="G228">
        <v>3485.93</v>
      </c>
    </row>
    <row r="229" spans="2:7" x14ac:dyDescent="0.25">
      <c r="B229" t="s">
        <v>8</v>
      </c>
      <c r="C229" t="s">
        <v>430</v>
      </c>
      <c r="D229" t="s">
        <v>409</v>
      </c>
      <c r="E229" t="s">
        <v>6</v>
      </c>
      <c r="F229" t="s">
        <v>345</v>
      </c>
      <c r="G229">
        <v>8432.6299999999992</v>
      </c>
    </row>
    <row r="230" spans="2:7" x14ac:dyDescent="0.25">
      <c r="B230" t="s">
        <v>8</v>
      </c>
      <c r="C230" t="s">
        <v>422</v>
      </c>
      <c r="D230" t="s">
        <v>408</v>
      </c>
      <c r="E230" t="s">
        <v>42</v>
      </c>
      <c r="F230" t="s">
        <v>334</v>
      </c>
      <c r="G230">
        <v>5616.68</v>
      </c>
    </row>
    <row r="231" spans="2:7" x14ac:dyDescent="0.25">
      <c r="B231" t="s">
        <v>8</v>
      </c>
      <c r="C231" t="s">
        <v>455</v>
      </c>
      <c r="D231" t="s">
        <v>410</v>
      </c>
      <c r="E231" t="s">
        <v>9</v>
      </c>
      <c r="F231" t="s">
        <v>61</v>
      </c>
      <c r="G231">
        <v>584.19000000000005</v>
      </c>
    </row>
    <row r="232" spans="2:7" x14ac:dyDescent="0.25">
      <c r="B232" t="s">
        <v>8</v>
      </c>
      <c r="C232" t="s">
        <v>438</v>
      </c>
      <c r="D232" t="s">
        <v>409</v>
      </c>
      <c r="E232" t="s">
        <v>63</v>
      </c>
      <c r="F232" t="s">
        <v>84</v>
      </c>
      <c r="G232">
        <v>2970.32</v>
      </c>
    </row>
    <row r="233" spans="2:7" x14ac:dyDescent="0.25">
      <c r="B233" t="s">
        <v>8</v>
      </c>
      <c r="C233" t="s">
        <v>447</v>
      </c>
      <c r="D233" t="s">
        <v>409</v>
      </c>
      <c r="E233" t="s">
        <v>20</v>
      </c>
      <c r="F233" t="s">
        <v>380</v>
      </c>
      <c r="G233">
        <v>7895.67</v>
      </c>
    </row>
    <row r="234" spans="2:7" x14ac:dyDescent="0.25">
      <c r="B234" t="s">
        <v>8</v>
      </c>
      <c r="C234" t="s">
        <v>455</v>
      </c>
      <c r="D234" t="s">
        <v>410</v>
      </c>
      <c r="E234" t="s">
        <v>13</v>
      </c>
      <c r="F234" t="s">
        <v>299</v>
      </c>
      <c r="G234">
        <v>2966.49</v>
      </c>
    </row>
    <row r="235" spans="2:7" x14ac:dyDescent="0.25">
      <c r="B235" t="s">
        <v>8</v>
      </c>
      <c r="C235" t="s">
        <v>459</v>
      </c>
      <c r="D235" t="s">
        <v>410</v>
      </c>
      <c r="E235" t="s">
        <v>13</v>
      </c>
      <c r="F235" t="s">
        <v>60</v>
      </c>
      <c r="G235">
        <v>4365.88</v>
      </c>
    </row>
    <row r="236" spans="2:7" x14ac:dyDescent="0.25">
      <c r="B236" t="s">
        <v>8</v>
      </c>
      <c r="C236" t="s">
        <v>443</v>
      </c>
      <c r="D236" t="s">
        <v>409</v>
      </c>
      <c r="E236" t="s">
        <v>11</v>
      </c>
      <c r="F236" t="s">
        <v>296</v>
      </c>
      <c r="G236">
        <v>483.68</v>
      </c>
    </row>
    <row r="237" spans="2:7" x14ac:dyDescent="0.25">
      <c r="B237" t="s">
        <v>8</v>
      </c>
      <c r="C237" t="s">
        <v>422</v>
      </c>
      <c r="D237" t="s">
        <v>409</v>
      </c>
      <c r="E237" t="s">
        <v>42</v>
      </c>
      <c r="F237" t="s">
        <v>252</v>
      </c>
      <c r="G237">
        <v>1198.9100000000001</v>
      </c>
    </row>
    <row r="238" spans="2:7" x14ac:dyDescent="0.25">
      <c r="B238" t="s">
        <v>8</v>
      </c>
      <c r="C238" t="s">
        <v>430</v>
      </c>
      <c r="D238" t="s">
        <v>410</v>
      </c>
      <c r="E238" t="s">
        <v>30</v>
      </c>
      <c r="F238" t="s">
        <v>280</v>
      </c>
      <c r="G238">
        <v>3757.89</v>
      </c>
    </row>
    <row r="239" spans="2:7" x14ac:dyDescent="0.25">
      <c r="B239" t="s">
        <v>8</v>
      </c>
      <c r="C239" t="s">
        <v>438</v>
      </c>
      <c r="D239" t="s">
        <v>408</v>
      </c>
      <c r="E239" t="s">
        <v>9</v>
      </c>
      <c r="F239" t="s">
        <v>208</v>
      </c>
      <c r="G239">
        <v>7309.96</v>
      </c>
    </row>
    <row r="240" spans="2:7" x14ac:dyDescent="0.25">
      <c r="B240" t="s">
        <v>8</v>
      </c>
      <c r="C240" t="s">
        <v>455</v>
      </c>
      <c r="D240" t="s">
        <v>409</v>
      </c>
      <c r="E240" t="s">
        <v>38</v>
      </c>
      <c r="F240" t="s">
        <v>181</v>
      </c>
      <c r="G240">
        <v>47.41</v>
      </c>
    </row>
    <row r="241" spans="2:7" x14ac:dyDescent="0.25">
      <c r="B241" t="s">
        <v>8</v>
      </c>
      <c r="C241" t="s">
        <v>435</v>
      </c>
      <c r="D241" t="s">
        <v>409</v>
      </c>
      <c r="E241" t="s">
        <v>63</v>
      </c>
      <c r="F241" t="s">
        <v>225</v>
      </c>
      <c r="G241">
        <v>2644.66</v>
      </c>
    </row>
    <row r="242" spans="2:7" x14ac:dyDescent="0.25">
      <c r="B242" t="s">
        <v>8</v>
      </c>
      <c r="C242" t="s">
        <v>438</v>
      </c>
      <c r="D242" t="s">
        <v>410</v>
      </c>
      <c r="E242" t="s">
        <v>75</v>
      </c>
      <c r="F242" t="s">
        <v>377</v>
      </c>
      <c r="G242">
        <v>6127.97</v>
      </c>
    </row>
    <row r="243" spans="2:7" x14ac:dyDescent="0.25">
      <c r="B243" t="s">
        <v>8</v>
      </c>
      <c r="C243" t="s">
        <v>441</v>
      </c>
      <c r="D243" t="s">
        <v>409</v>
      </c>
      <c r="E243" t="s">
        <v>56</v>
      </c>
      <c r="F243" t="s">
        <v>328</v>
      </c>
      <c r="G243">
        <v>4262.24</v>
      </c>
    </row>
    <row r="244" spans="2:7" x14ac:dyDescent="0.25">
      <c r="B244" t="s">
        <v>8</v>
      </c>
      <c r="C244" t="s">
        <v>451</v>
      </c>
      <c r="D244" t="s">
        <v>410</v>
      </c>
      <c r="E244" t="s">
        <v>42</v>
      </c>
      <c r="F244" t="s">
        <v>166</v>
      </c>
      <c r="G244">
        <v>8092.78</v>
      </c>
    </row>
    <row r="245" spans="2:7" x14ac:dyDescent="0.25">
      <c r="B245" t="s">
        <v>8</v>
      </c>
      <c r="C245" t="s">
        <v>459</v>
      </c>
      <c r="D245" t="s">
        <v>409</v>
      </c>
      <c r="E245" t="s">
        <v>65</v>
      </c>
      <c r="F245" t="s">
        <v>226</v>
      </c>
      <c r="G245">
        <v>4311.3900000000003</v>
      </c>
    </row>
    <row r="246" spans="2:7" x14ac:dyDescent="0.25">
      <c r="B246" t="s">
        <v>8</v>
      </c>
      <c r="C246" t="s">
        <v>443</v>
      </c>
      <c r="D246" t="s">
        <v>409</v>
      </c>
      <c r="E246" t="s">
        <v>4</v>
      </c>
      <c r="F246" t="s">
        <v>189</v>
      </c>
      <c r="G246">
        <v>1859.35</v>
      </c>
    </row>
    <row r="247" spans="2:7" x14ac:dyDescent="0.25">
      <c r="B247" t="s">
        <v>8</v>
      </c>
      <c r="C247" t="s">
        <v>447</v>
      </c>
      <c r="D247" t="s">
        <v>410</v>
      </c>
      <c r="E247" t="s">
        <v>25</v>
      </c>
      <c r="F247" t="s">
        <v>223</v>
      </c>
      <c r="G247">
        <v>865.47</v>
      </c>
    </row>
    <row r="248" spans="2:7" x14ac:dyDescent="0.25">
      <c r="B248" t="s">
        <v>8</v>
      </c>
      <c r="C248" t="s">
        <v>451</v>
      </c>
      <c r="D248" t="s">
        <v>409</v>
      </c>
      <c r="E248" t="s">
        <v>38</v>
      </c>
      <c r="F248" t="s">
        <v>246</v>
      </c>
      <c r="G248">
        <v>9482.43</v>
      </c>
    </row>
    <row r="249" spans="2:7" x14ac:dyDescent="0.25">
      <c r="B249" t="s">
        <v>8</v>
      </c>
      <c r="C249" t="s">
        <v>462</v>
      </c>
      <c r="D249" t="s">
        <v>409</v>
      </c>
      <c r="E249" t="s">
        <v>44</v>
      </c>
      <c r="F249" t="s">
        <v>79</v>
      </c>
      <c r="G249">
        <v>9437.83</v>
      </c>
    </row>
    <row r="250" spans="2:7" x14ac:dyDescent="0.25">
      <c r="B250" t="s">
        <v>8</v>
      </c>
      <c r="C250" t="s">
        <v>422</v>
      </c>
      <c r="D250" t="s">
        <v>409</v>
      </c>
      <c r="E250" t="s">
        <v>27</v>
      </c>
      <c r="F250" t="s">
        <v>219</v>
      </c>
      <c r="G250">
        <v>2943.74</v>
      </c>
    </row>
    <row r="251" spans="2:7" x14ac:dyDescent="0.25">
      <c r="B251" t="s">
        <v>8</v>
      </c>
      <c r="C251" t="s">
        <v>441</v>
      </c>
      <c r="D251" t="s">
        <v>408</v>
      </c>
      <c r="E251" t="s">
        <v>23</v>
      </c>
      <c r="F251" t="s">
        <v>269</v>
      </c>
      <c r="G251">
        <v>8470.2000000000007</v>
      </c>
    </row>
    <row r="252" spans="2:7" x14ac:dyDescent="0.25">
      <c r="B252" t="s">
        <v>8</v>
      </c>
      <c r="C252" t="s">
        <v>435</v>
      </c>
      <c r="D252" t="s">
        <v>410</v>
      </c>
      <c r="E252" t="s">
        <v>44</v>
      </c>
      <c r="F252" t="s">
        <v>59</v>
      </c>
      <c r="G252">
        <v>8678.65</v>
      </c>
    </row>
    <row r="253" spans="2:7" x14ac:dyDescent="0.25">
      <c r="B253" t="s">
        <v>8</v>
      </c>
      <c r="C253" t="s">
        <v>435</v>
      </c>
      <c r="D253" t="s">
        <v>409</v>
      </c>
      <c r="E253" t="s">
        <v>6</v>
      </c>
      <c r="F253" t="s">
        <v>317</v>
      </c>
      <c r="G253">
        <v>2790.54</v>
      </c>
    </row>
    <row r="254" spans="2:7" x14ac:dyDescent="0.25">
      <c r="B254" t="s">
        <v>8</v>
      </c>
      <c r="C254" t="s">
        <v>430</v>
      </c>
      <c r="D254" t="s">
        <v>410</v>
      </c>
      <c r="E254" t="s">
        <v>56</v>
      </c>
      <c r="F254" t="s">
        <v>141</v>
      </c>
      <c r="G254">
        <v>8060.58</v>
      </c>
    </row>
    <row r="255" spans="2:7" x14ac:dyDescent="0.25">
      <c r="B255" t="s">
        <v>8</v>
      </c>
      <c r="C255" t="s">
        <v>443</v>
      </c>
      <c r="D255" t="s">
        <v>409</v>
      </c>
      <c r="E255" t="s">
        <v>6</v>
      </c>
      <c r="F255" t="s">
        <v>366</v>
      </c>
      <c r="G255">
        <v>3051.31</v>
      </c>
    </row>
    <row r="256" spans="2:7" x14ac:dyDescent="0.25">
      <c r="B256" t="s">
        <v>8</v>
      </c>
      <c r="C256" t="s">
        <v>451</v>
      </c>
      <c r="D256" t="s">
        <v>410</v>
      </c>
      <c r="E256" t="s">
        <v>17</v>
      </c>
      <c r="F256" t="s">
        <v>167</v>
      </c>
      <c r="G256">
        <v>9496.52</v>
      </c>
    </row>
    <row r="257" spans="2:7" x14ac:dyDescent="0.25">
      <c r="B257" t="s">
        <v>8</v>
      </c>
      <c r="C257" t="s">
        <v>441</v>
      </c>
      <c r="D257" t="s">
        <v>410</v>
      </c>
      <c r="E257" t="s">
        <v>25</v>
      </c>
      <c r="F257" t="s">
        <v>158</v>
      </c>
      <c r="G257">
        <v>8863.84</v>
      </c>
    </row>
    <row r="258" spans="2:7" x14ac:dyDescent="0.25">
      <c r="B258" t="s">
        <v>8</v>
      </c>
      <c r="C258" t="s">
        <v>455</v>
      </c>
      <c r="D258" t="s">
        <v>409</v>
      </c>
      <c r="E258" t="s">
        <v>38</v>
      </c>
      <c r="F258" t="s">
        <v>143</v>
      </c>
      <c r="G258">
        <v>1858.22</v>
      </c>
    </row>
    <row r="259" spans="2:7" x14ac:dyDescent="0.25">
      <c r="B259" t="s">
        <v>8</v>
      </c>
      <c r="C259" t="s">
        <v>447</v>
      </c>
      <c r="D259" t="s">
        <v>410</v>
      </c>
      <c r="E259" t="s">
        <v>52</v>
      </c>
      <c r="F259" t="s">
        <v>379</v>
      </c>
      <c r="G259">
        <v>3351.94</v>
      </c>
    </row>
    <row r="260" spans="2:7" x14ac:dyDescent="0.25">
      <c r="B260" t="s">
        <v>8</v>
      </c>
      <c r="C260" t="s">
        <v>462</v>
      </c>
      <c r="D260" t="s">
        <v>410</v>
      </c>
      <c r="E260" t="s">
        <v>52</v>
      </c>
      <c r="F260" t="s">
        <v>275</v>
      </c>
      <c r="G260">
        <v>3775.21</v>
      </c>
    </row>
    <row r="261" spans="2:7" x14ac:dyDescent="0.25">
      <c r="B261" t="s">
        <v>8</v>
      </c>
      <c r="C261" t="s">
        <v>455</v>
      </c>
      <c r="D261" t="s">
        <v>409</v>
      </c>
      <c r="E261" t="s">
        <v>27</v>
      </c>
      <c r="F261" t="s">
        <v>220</v>
      </c>
      <c r="G261">
        <v>5094.79</v>
      </c>
    </row>
    <row r="262" spans="2:7" x14ac:dyDescent="0.25">
      <c r="B262" t="s">
        <v>8</v>
      </c>
      <c r="C262" t="s">
        <v>438</v>
      </c>
      <c r="D262" t="s">
        <v>410</v>
      </c>
      <c r="E262" t="s">
        <v>30</v>
      </c>
      <c r="F262" t="s">
        <v>64</v>
      </c>
      <c r="G262">
        <v>7834.86</v>
      </c>
    </row>
    <row r="263" spans="2:7" x14ac:dyDescent="0.25">
      <c r="B263" t="s">
        <v>8</v>
      </c>
      <c r="C263" t="s">
        <v>447</v>
      </c>
      <c r="D263" t="s">
        <v>409</v>
      </c>
      <c r="E263" t="s">
        <v>4</v>
      </c>
      <c r="F263" t="s">
        <v>53</v>
      </c>
      <c r="G263">
        <v>616.72</v>
      </c>
    </row>
    <row r="264" spans="2:7" x14ac:dyDescent="0.25">
      <c r="B264" t="s">
        <v>8</v>
      </c>
      <c r="C264" t="s">
        <v>430</v>
      </c>
      <c r="D264" t="s">
        <v>408</v>
      </c>
      <c r="E264" t="s">
        <v>23</v>
      </c>
      <c r="F264" t="s">
        <v>45</v>
      </c>
      <c r="G264">
        <v>1261.8900000000001</v>
      </c>
    </row>
    <row r="265" spans="2:7" x14ac:dyDescent="0.25">
      <c r="B265" t="s">
        <v>8</v>
      </c>
      <c r="C265" t="s">
        <v>443</v>
      </c>
      <c r="D265" t="s">
        <v>409</v>
      </c>
      <c r="E265" t="s">
        <v>17</v>
      </c>
      <c r="F265" t="s">
        <v>189</v>
      </c>
      <c r="G265">
        <v>2003.16</v>
      </c>
    </row>
    <row r="266" spans="2:7" x14ac:dyDescent="0.25">
      <c r="B266" t="s">
        <v>8</v>
      </c>
      <c r="C266" t="s">
        <v>459</v>
      </c>
      <c r="D266" t="s">
        <v>410</v>
      </c>
      <c r="E266" t="s">
        <v>6</v>
      </c>
      <c r="F266" t="s">
        <v>64</v>
      </c>
      <c r="G266">
        <v>8638.8700000000008</v>
      </c>
    </row>
    <row r="267" spans="2:7" x14ac:dyDescent="0.25">
      <c r="B267" t="s">
        <v>8</v>
      </c>
      <c r="C267" t="s">
        <v>447</v>
      </c>
      <c r="D267" t="s">
        <v>409</v>
      </c>
      <c r="E267" t="s">
        <v>63</v>
      </c>
      <c r="F267" t="s">
        <v>105</v>
      </c>
      <c r="G267">
        <v>3829.84</v>
      </c>
    </row>
    <row r="268" spans="2:7" x14ac:dyDescent="0.25">
      <c r="B268" t="s">
        <v>8</v>
      </c>
      <c r="C268" t="s">
        <v>451</v>
      </c>
      <c r="D268" t="s">
        <v>410</v>
      </c>
      <c r="E268" t="s">
        <v>9</v>
      </c>
      <c r="F268" t="s">
        <v>131</v>
      </c>
      <c r="G268">
        <v>9561.41</v>
      </c>
    </row>
    <row r="269" spans="2:7" x14ac:dyDescent="0.25">
      <c r="B269" t="s">
        <v>8</v>
      </c>
      <c r="C269" t="s">
        <v>462</v>
      </c>
      <c r="D269" t="s">
        <v>409</v>
      </c>
      <c r="E269" t="s">
        <v>9</v>
      </c>
      <c r="F269" t="s">
        <v>114</v>
      </c>
      <c r="G269">
        <v>5955.95</v>
      </c>
    </row>
    <row r="270" spans="2:7" x14ac:dyDescent="0.25">
      <c r="B270" t="s">
        <v>8</v>
      </c>
      <c r="C270" t="s">
        <v>459</v>
      </c>
      <c r="D270" t="s">
        <v>409</v>
      </c>
      <c r="E270" t="s">
        <v>20</v>
      </c>
      <c r="F270" t="s">
        <v>93</v>
      </c>
      <c r="G270">
        <v>7285.8</v>
      </c>
    </row>
    <row r="271" spans="2:7" x14ac:dyDescent="0.25">
      <c r="B271" t="s">
        <v>8</v>
      </c>
      <c r="C271" t="s">
        <v>462</v>
      </c>
      <c r="D271" t="s">
        <v>409</v>
      </c>
      <c r="E271" t="s">
        <v>73</v>
      </c>
      <c r="F271" t="s">
        <v>233</v>
      </c>
      <c r="G271">
        <v>229.63</v>
      </c>
    </row>
    <row r="272" spans="2:7" x14ac:dyDescent="0.25">
      <c r="B272" t="s">
        <v>8</v>
      </c>
      <c r="C272" t="s">
        <v>459</v>
      </c>
      <c r="D272" t="s">
        <v>410</v>
      </c>
      <c r="E272" t="s">
        <v>17</v>
      </c>
      <c r="F272" t="s">
        <v>247</v>
      </c>
      <c r="G272">
        <v>4244.6499999999996</v>
      </c>
    </row>
    <row r="273" spans="2:7" x14ac:dyDescent="0.25">
      <c r="B273" t="s">
        <v>8</v>
      </c>
      <c r="C273" t="s">
        <v>422</v>
      </c>
      <c r="D273" t="s">
        <v>409</v>
      </c>
      <c r="E273" t="s">
        <v>52</v>
      </c>
      <c r="F273" t="s">
        <v>210</v>
      </c>
      <c r="G273">
        <v>1680.15</v>
      </c>
    </row>
    <row r="274" spans="2:7" x14ac:dyDescent="0.25">
      <c r="B274" t="s">
        <v>8</v>
      </c>
      <c r="C274" t="s">
        <v>435</v>
      </c>
      <c r="D274" t="s">
        <v>409</v>
      </c>
      <c r="E274" t="s">
        <v>27</v>
      </c>
      <c r="F274" t="s">
        <v>349</v>
      </c>
      <c r="G274">
        <v>5583.27</v>
      </c>
    </row>
    <row r="275" spans="2:7" x14ac:dyDescent="0.25">
      <c r="B275" t="s">
        <v>8</v>
      </c>
      <c r="C275" t="s">
        <v>455</v>
      </c>
      <c r="D275" t="s">
        <v>409</v>
      </c>
      <c r="E275" t="s">
        <v>23</v>
      </c>
      <c r="F275" t="s">
        <v>331</v>
      </c>
      <c r="G275">
        <v>1819.23</v>
      </c>
    </row>
    <row r="276" spans="2:7" x14ac:dyDescent="0.25">
      <c r="B276" t="s">
        <v>8</v>
      </c>
      <c r="C276" t="s">
        <v>435</v>
      </c>
      <c r="D276" t="s">
        <v>410</v>
      </c>
      <c r="E276" t="s">
        <v>52</v>
      </c>
      <c r="F276" t="s">
        <v>224</v>
      </c>
      <c r="G276">
        <v>5054.76</v>
      </c>
    </row>
    <row r="277" spans="2:7" x14ac:dyDescent="0.25">
      <c r="B277" t="s">
        <v>8</v>
      </c>
      <c r="C277" t="s">
        <v>443</v>
      </c>
      <c r="D277" t="s">
        <v>408</v>
      </c>
      <c r="E277" t="s">
        <v>63</v>
      </c>
      <c r="F277" t="s">
        <v>320</v>
      </c>
      <c r="G277">
        <v>9948.66</v>
      </c>
    </row>
    <row r="278" spans="2:7" x14ac:dyDescent="0.25">
      <c r="B278" t="s">
        <v>8</v>
      </c>
      <c r="C278" t="s">
        <v>451</v>
      </c>
      <c r="D278" t="s">
        <v>409</v>
      </c>
      <c r="E278" t="s">
        <v>4</v>
      </c>
      <c r="F278" t="s">
        <v>246</v>
      </c>
      <c r="G278">
        <v>4123.59</v>
      </c>
    </row>
    <row r="279" spans="2:7" x14ac:dyDescent="0.25">
      <c r="B279" t="s">
        <v>8</v>
      </c>
      <c r="C279" t="s">
        <v>435</v>
      </c>
      <c r="D279" t="s">
        <v>410</v>
      </c>
      <c r="E279" t="s">
        <v>56</v>
      </c>
      <c r="F279" t="s">
        <v>68</v>
      </c>
      <c r="G279">
        <v>3194.74</v>
      </c>
    </row>
    <row r="280" spans="2:7" x14ac:dyDescent="0.25">
      <c r="B280" t="s">
        <v>8</v>
      </c>
      <c r="C280" t="s">
        <v>447</v>
      </c>
      <c r="D280" t="s">
        <v>410</v>
      </c>
      <c r="E280" t="s">
        <v>73</v>
      </c>
      <c r="F280" t="s">
        <v>26</v>
      </c>
      <c r="G280">
        <v>2938.5</v>
      </c>
    </row>
    <row r="281" spans="2:7" x14ac:dyDescent="0.25">
      <c r="B281" t="s">
        <v>8</v>
      </c>
      <c r="C281" t="s">
        <v>443</v>
      </c>
      <c r="D281" t="s">
        <v>409</v>
      </c>
      <c r="E281" t="s">
        <v>6</v>
      </c>
      <c r="F281" t="s">
        <v>102</v>
      </c>
      <c r="G281">
        <v>523.66999999999996</v>
      </c>
    </row>
    <row r="282" spans="2:7" x14ac:dyDescent="0.25">
      <c r="B282" t="s">
        <v>8</v>
      </c>
      <c r="C282" t="s">
        <v>422</v>
      </c>
      <c r="D282" t="s">
        <v>410</v>
      </c>
      <c r="E282" t="s">
        <v>73</v>
      </c>
      <c r="F282" t="s">
        <v>76</v>
      </c>
      <c r="G282">
        <v>8058.47</v>
      </c>
    </row>
    <row r="283" spans="2:7" x14ac:dyDescent="0.25">
      <c r="B283" t="s">
        <v>8</v>
      </c>
      <c r="C283" t="s">
        <v>443</v>
      </c>
      <c r="D283" t="s">
        <v>409</v>
      </c>
      <c r="E283" t="s">
        <v>15</v>
      </c>
      <c r="F283" t="s">
        <v>87</v>
      </c>
      <c r="G283">
        <v>1360.62</v>
      </c>
    </row>
    <row r="284" spans="2:7" x14ac:dyDescent="0.25">
      <c r="B284" t="s">
        <v>8</v>
      </c>
      <c r="C284" t="s">
        <v>443</v>
      </c>
      <c r="D284" t="s">
        <v>410</v>
      </c>
      <c r="E284" t="s">
        <v>13</v>
      </c>
      <c r="F284" t="s">
        <v>347</v>
      </c>
      <c r="G284">
        <v>6027.5</v>
      </c>
    </row>
    <row r="285" spans="2:7" x14ac:dyDescent="0.25">
      <c r="B285" t="s">
        <v>8</v>
      </c>
      <c r="C285" t="s">
        <v>447</v>
      </c>
      <c r="D285" t="s">
        <v>409</v>
      </c>
      <c r="E285" t="s">
        <v>11</v>
      </c>
      <c r="F285" t="s">
        <v>233</v>
      </c>
      <c r="G285">
        <v>8929.4500000000007</v>
      </c>
    </row>
    <row r="286" spans="2:7" x14ac:dyDescent="0.25">
      <c r="B286" t="s">
        <v>8</v>
      </c>
      <c r="C286" t="s">
        <v>441</v>
      </c>
      <c r="D286" t="s">
        <v>409</v>
      </c>
      <c r="E286" t="s">
        <v>44</v>
      </c>
      <c r="F286" t="s">
        <v>162</v>
      </c>
      <c r="G286">
        <v>838.16</v>
      </c>
    </row>
    <row r="287" spans="2:7" x14ac:dyDescent="0.25">
      <c r="B287" t="s">
        <v>8</v>
      </c>
      <c r="C287" t="s">
        <v>451</v>
      </c>
      <c r="D287" t="s">
        <v>409</v>
      </c>
      <c r="E287" t="s">
        <v>63</v>
      </c>
      <c r="F287" t="s">
        <v>184</v>
      </c>
      <c r="G287">
        <v>8408.84</v>
      </c>
    </row>
    <row r="288" spans="2:7" x14ac:dyDescent="0.25">
      <c r="B288" t="s">
        <v>8</v>
      </c>
      <c r="C288" t="s">
        <v>451</v>
      </c>
      <c r="D288" t="s">
        <v>409</v>
      </c>
      <c r="E288" t="s">
        <v>11</v>
      </c>
      <c r="F288" t="s">
        <v>248</v>
      </c>
      <c r="G288">
        <v>8335.67</v>
      </c>
    </row>
    <row r="289" spans="2:7" x14ac:dyDescent="0.25">
      <c r="B289" t="s">
        <v>8</v>
      </c>
      <c r="C289" t="s">
        <v>447</v>
      </c>
      <c r="D289" t="s">
        <v>410</v>
      </c>
      <c r="E289" t="s">
        <v>13</v>
      </c>
      <c r="F289" t="s">
        <v>351</v>
      </c>
      <c r="G289">
        <v>629.57000000000005</v>
      </c>
    </row>
    <row r="290" spans="2:7" x14ac:dyDescent="0.25">
      <c r="B290" t="s">
        <v>8</v>
      </c>
      <c r="C290" t="s">
        <v>443</v>
      </c>
      <c r="D290" t="s">
        <v>408</v>
      </c>
      <c r="E290" t="s">
        <v>52</v>
      </c>
      <c r="F290" t="s">
        <v>389</v>
      </c>
      <c r="G290">
        <v>4768.3599999999997</v>
      </c>
    </row>
    <row r="291" spans="2:7" x14ac:dyDescent="0.25">
      <c r="B291" t="s">
        <v>8</v>
      </c>
      <c r="C291" t="s">
        <v>447</v>
      </c>
      <c r="D291" t="s">
        <v>409</v>
      </c>
      <c r="E291" t="s">
        <v>42</v>
      </c>
      <c r="F291" t="s">
        <v>129</v>
      </c>
      <c r="G291">
        <v>6123.92</v>
      </c>
    </row>
    <row r="292" spans="2:7" x14ac:dyDescent="0.25">
      <c r="B292" t="s">
        <v>8</v>
      </c>
      <c r="C292" t="s">
        <v>443</v>
      </c>
      <c r="D292" t="s">
        <v>408</v>
      </c>
      <c r="E292" t="s">
        <v>15</v>
      </c>
      <c r="F292" t="s">
        <v>180</v>
      </c>
      <c r="G292">
        <v>1829.66</v>
      </c>
    </row>
    <row r="293" spans="2:7" x14ac:dyDescent="0.25">
      <c r="B293" t="s">
        <v>8</v>
      </c>
      <c r="C293" t="s">
        <v>462</v>
      </c>
      <c r="D293" t="s">
        <v>409</v>
      </c>
      <c r="E293" t="s">
        <v>44</v>
      </c>
      <c r="F293" t="s">
        <v>264</v>
      </c>
      <c r="G293">
        <v>7018.57</v>
      </c>
    </row>
    <row r="294" spans="2:7" x14ac:dyDescent="0.25">
      <c r="B294" t="s">
        <v>8</v>
      </c>
      <c r="C294" t="s">
        <v>422</v>
      </c>
      <c r="D294" t="s">
        <v>409</v>
      </c>
      <c r="E294" t="s">
        <v>4</v>
      </c>
      <c r="F294" t="s">
        <v>108</v>
      </c>
      <c r="G294">
        <v>9289.5300000000007</v>
      </c>
    </row>
    <row r="295" spans="2:7" x14ac:dyDescent="0.25">
      <c r="B295" t="s">
        <v>8</v>
      </c>
      <c r="C295" t="s">
        <v>441</v>
      </c>
      <c r="D295" t="s">
        <v>409</v>
      </c>
      <c r="E295" t="s">
        <v>23</v>
      </c>
      <c r="F295" t="s">
        <v>84</v>
      </c>
      <c r="G295">
        <v>7397.59</v>
      </c>
    </row>
    <row r="296" spans="2:7" x14ac:dyDescent="0.25">
      <c r="B296" t="s">
        <v>8</v>
      </c>
      <c r="C296" t="s">
        <v>459</v>
      </c>
      <c r="D296" t="s">
        <v>410</v>
      </c>
      <c r="E296" t="s">
        <v>13</v>
      </c>
      <c r="F296" t="s">
        <v>69</v>
      </c>
      <c r="G296">
        <v>9244.7800000000007</v>
      </c>
    </row>
    <row r="297" spans="2:7" x14ac:dyDescent="0.25">
      <c r="B297" t="s">
        <v>8</v>
      </c>
      <c r="C297" t="s">
        <v>430</v>
      </c>
      <c r="D297" t="s">
        <v>408</v>
      </c>
      <c r="E297" t="s">
        <v>75</v>
      </c>
      <c r="F297" t="s">
        <v>122</v>
      </c>
      <c r="G297">
        <v>3890.89</v>
      </c>
    </row>
    <row r="298" spans="2:7" x14ac:dyDescent="0.25">
      <c r="B298" t="s">
        <v>8</v>
      </c>
      <c r="C298" t="s">
        <v>435</v>
      </c>
      <c r="D298" t="s">
        <v>410</v>
      </c>
      <c r="E298" t="s">
        <v>4</v>
      </c>
      <c r="F298" t="s">
        <v>49</v>
      </c>
      <c r="G298">
        <v>545.58000000000004</v>
      </c>
    </row>
    <row r="299" spans="2:7" x14ac:dyDescent="0.25">
      <c r="B299" t="s">
        <v>8</v>
      </c>
      <c r="C299" t="s">
        <v>447</v>
      </c>
      <c r="D299" t="s">
        <v>408</v>
      </c>
      <c r="E299" t="s">
        <v>15</v>
      </c>
      <c r="F299" t="s">
        <v>389</v>
      </c>
      <c r="G299">
        <v>5617.38</v>
      </c>
    </row>
    <row r="300" spans="2:7" x14ac:dyDescent="0.25">
      <c r="B300" t="s">
        <v>8</v>
      </c>
      <c r="C300" t="s">
        <v>443</v>
      </c>
      <c r="D300" t="s">
        <v>410</v>
      </c>
      <c r="E300" t="s">
        <v>13</v>
      </c>
      <c r="F300" t="s">
        <v>66</v>
      </c>
      <c r="G300">
        <v>7851.49</v>
      </c>
    </row>
    <row r="301" spans="2:7" x14ac:dyDescent="0.25">
      <c r="B301" t="s">
        <v>8</v>
      </c>
      <c r="C301" t="s">
        <v>441</v>
      </c>
      <c r="D301" t="s">
        <v>409</v>
      </c>
      <c r="E301" t="s">
        <v>63</v>
      </c>
      <c r="F301" t="s">
        <v>271</v>
      </c>
      <c r="G301">
        <v>7717.71</v>
      </c>
    </row>
    <row r="302" spans="2:7" x14ac:dyDescent="0.25">
      <c r="B302" t="s">
        <v>8</v>
      </c>
      <c r="C302" t="s">
        <v>459</v>
      </c>
      <c r="D302" t="s">
        <v>409</v>
      </c>
      <c r="E302" t="s">
        <v>42</v>
      </c>
      <c r="F302" t="s">
        <v>314</v>
      </c>
      <c r="G302">
        <v>952.28</v>
      </c>
    </row>
    <row r="303" spans="2:7" x14ac:dyDescent="0.25">
      <c r="B303" t="s">
        <v>8</v>
      </c>
      <c r="C303" t="s">
        <v>455</v>
      </c>
      <c r="D303" t="s">
        <v>410</v>
      </c>
      <c r="E303" t="s">
        <v>44</v>
      </c>
      <c r="F303" t="s">
        <v>302</v>
      </c>
      <c r="G303">
        <v>1185.56</v>
      </c>
    </row>
    <row r="304" spans="2:7" x14ac:dyDescent="0.25">
      <c r="B304" t="s">
        <v>8</v>
      </c>
      <c r="C304" t="s">
        <v>422</v>
      </c>
      <c r="D304" t="s">
        <v>409</v>
      </c>
      <c r="E304" t="s">
        <v>38</v>
      </c>
      <c r="F304" t="s">
        <v>35</v>
      </c>
      <c r="G304">
        <v>283.89</v>
      </c>
    </row>
    <row r="305" spans="2:7" x14ac:dyDescent="0.25">
      <c r="B305" t="s">
        <v>8</v>
      </c>
      <c r="C305" t="s">
        <v>447</v>
      </c>
      <c r="D305" t="s">
        <v>409</v>
      </c>
      <c r="E305" t="s">
        <v>65</v>
      </c>
      <c r="F305" t="s">
        <v>327</v>
      </c>
      <c r="G305">
        <v>1873.9</v>
      </c>
    </row>
    <row r="306" spans="2:7" x14ac:dyDescent="0.25">
      <c r="B306" t="s">
        <v>8</v>
      </c>
      <c r="C306" t="s">
        <v>430</v>
      </c>
      <c r="D306" t="s">
        <v>409</v>
      </c>
      <c r="E306" t="s">
        <v>56</v>
      </c>
      <c r="F306" t="s">
        <v>226</v>
      </c>
      <c r="G306">
        <v>260.77</v>
      </c>
    </row>
    <row r="307" spans="2:7" x14ac:dyDescent="0.25">
      <c r="B307" t="s">
        <v>8</v>
      </c>
      <c r="C307" t="s">
        <v>430</v>
      </c>
      <c r="D307" t="s">
        <v>409</v>
      </c>
      <c r="E307" t="s">
        <v>54</v>
      </c>
      <c r="F307" t="s">
        <v>169</v>
      </c>
      <c r="G307">
        <v>16.34</v>
      </c>
    </row>
    <row r="308" spans="2:7" x14ac:dyDescent="0.25">
      <c r="B308" t="s">
        <v>8</v>
      </c>
      <c r="C308" t="s">
        <v>443</v>
      </c>
      <c r="D308" t="s">
        <v>408</v>
      </c>
      <c r="E308" t="s">
        <v>42</v>
      </c>
      <c r="F308" t="s">
        <v>272</v>
      </c>
      <c r="G308">
        <v>4915.74</v>
      </c>
    </row>
    <row r="309" spans="2:7" x14ac:dyDescent="0.25">
      <c r="B309" t="s">
        <v>8</v>
      </c>
      <c r="C309" t="s">
        <v>462</v>
      </c>
      <c r="D309" t="s">
        <v>408</v>
      </c>
      <c r="E309" t="s">
        <v>23</v>
      </c>
      <c r="F309" t="s">
        <v>334</v>
      </c>
      <c r="G309">
        <v>6535.34</v>
      </c>
    </row>
    <row r="310" spans="2:7" x14ac:dyDescent="0.25">
      <c r="B310" t="s">
        <v>8</v>
      </c>
      <c r="C310" t="s">
        <v>435</v>
      </c>
      <c r="D310" t="s">
        <v>409</v>
      </c>
      <c r="E310" t="s">
        <v>40</v>
      </c>
      <c r="F310" t="s">
        <v>238</v>
      </c>
      <c r="G310">
        <v>994.21</v>
      </c>
    </row>
    <row r="311" spans="2:7" x14ac:dyDescent="0.25">
      <c r="B311" t="s">
        <v>8</v>
      </c>
      <c r="C311" t="s">
        <v>422</v>
      </c>
      <c r="D311" t="s">
        <v>410</v>
      </c>
      <c r="E311" t="s">
        <v>4</v>
      </c>
      <c r="F311" t="s">
        <v>301</v>
      </c>
      <c r="G311">
        <v>2249.9</v>
      </c>
    </row>
    <row r="312" spans="2:7" x14ac:dyDescent="0.25">
      <c r="B312" t="s">
        <v>8</v>
      </c>
      <c r="C312" t="s">
        <v>422</v>
      </c>
      <c r="D312" t="s">
        <v>409</v>
      </c>
      <c r="E312" t="s">
        <v>9</v>
      </c>
      <c r="F312" t="s">
        <v>118</v>
      </c>
      <c r="G312">
        <v>8649.92</v>
      </c>
    </row>
    <row r="313" spans="2:7" x14ac:dyDescent="0.25">
      <c r="B313" t="s">
        <v>8</v>
      </c>
      <c r="C313" t="s">
        <v>438</v>
      </c>
      <c r="D313" t="s">
        <v>410</v>
      </c>
      <c r="E313" t="s">
        <v>65</v>
      </c>
      <c r="F313" t="s">
        <v>32</v>
      </c>
      <c r="G313">
        <v>5326.62</v>
      </c>
    </row>
    <row r="314" spans="2:7" x14ac:dyDescent="0.25">
      <c r="B314" t="s">
        <v>8</v>
      </c>
      <c r="C314" t="s">
        <v>451</v>
      </c>
      <c r="D314" t="s">
        <v>410</v>
      </c>
      <c r="E314" t="s">
        <v>30</v>
      </c>
      <c r="F314" t="s">
        <v>141</v>
      </c>
      <c r="G314">
        <v>496.26</v>
      </c>
    </row>
    <row r="315" spans="2:7" x14ac:dyDescent="0.25">
      <c r="B315" t="s">
        <v>8</v>
      </c>
      <c r="C315" t="s">
        <v>447</v>
      </c>
      <c r="D315" t="s">
        <v>410</v>
      </c>
      <c r="E315" t="s">
        <v>23</v>
      </c>
      <c r="F315" t="s">
        <v>104</v>
      </c>
      <c r="G315">
        <v>5907.14</v>
      </c>
    </row>
    <row r="316" spans="2:7" x14ac:dyDescent="0.25">
      <c r="B316" t="s">
        <v>8</v>
      </c>
      <c r="C316" t="s">
        <v>441</v>
      </c>
      <c r="D316" t="s">
        <v>409</v>
      </c>
      <c r="E316" t="s">
        <v>54</v>
      </c>
      <c r="F316" t="s">
        <v>217</v>
      </c>
      <c r="G316">
        <v>5065.45</v>
      </c>
    </row>
    <row r="317" spans="2:7" x14ac:dyDescent="0.25">
      <c r="B317" t="s">
        <v>8</v>
      </c>
      <c r="C317" t="s">
        <v>455</v>
      </c>
      <c r="D317" t="s">
        <v>408</v>
      </c>
      <c r="E317" t="s">
        <v>52</v>
      </c>
      <c r="F317" t="s">
        <v>214</v>
      </c>
      <c r="G317">
        <v>4013.18</v>
      </c>
    </row>
    <row r="318" spans="2:7" x14ac:dyDescent="0.25">
      <c r="B318" t="s">
        <v>8</v>
      </c>
      <c r="C318" t="s">
        <v>459</v>
      </c>
      <c r="D318" t="s">
        <v>408</v>
      </c>
      <c r="E318" t="s">
        <v>23</v>
      </c>
      <c r="F318" t="s">
        <v>200</v>
      </c>
      <c r="G318">
        <v>2082.4499999999998</v>
      </c>
    </row>
    <row r="319" spans="2:7" x14ac:dyDescent="0.25">
      <c r="B319" t="s">
        <v>8</v>
      </c>
      <c r="C319" t="s">
        <v>441</v>
      </c>
      <c r="D319" t="s">
        <v>409</v>
      </c>
      <c r="E319" t="s">
        <v>25</v>
      </c>
      <c r="F319" t="s">
        <v>243</v>
      </c>
      <c r="G319">
        <v>7179.11</v>
      </c>
    </row>
    <row r="320" spans="2:7" x14ac:dyDescent="0.25">
      <c r="B320" t="s">
        <v>8</v>
      </c>
      <c r="C320" t="s">
        <v>438</v>
      </c>
      <c r="D320" t="s">
        <v>410</v>
      </c>
      <c r="E320" t="s">
        <v>6</v>
      </c>
      <c r="F320" t="s">
        <v>135</v>
      </c>
      <c r="G320">
        <v>7348.16</v>
      </c>
    </row>
    <row r="321" spans="2:7" x14ac:dyDescent="0.25">
      <c r="B321" t="s">
        <v>8</v>
      </c>
      <c r="C321" t="s">
        <v>455</v>
      </c>
      <c r="D321" t="s">
        <v>410</v>
      </c>
      <c r="E321" t="s">
        <v>40</v>
      </c>
      <c r="F321" t="s">
        <v>191</v>
      </c>
      <c r="G321">
        <v>9411.42</v>
      </c>
    </row>
    <row r="322" spans="2:7" x14ac:dyDescent="0.25">
      <c r="B322" t="s">
        <v>8</v>
      </c>
      <c r="C322" t="s">
        <v>447</v>
      </c>
      <c r="D322" t="s">
        <v>409</v>
      </c>
      <c r="E322" t="s">
        <v>54</v>
      </c>
      <c r="F322" t="s">
        <v>298</v>
      </c>
      <c r="G322">
        <v>1773.1</v>
      </c>
    </row>
    <row r="323" spans="2:7" x14ac:dyDescent="0.25">
      <c r="B323" t="s">
        <v>8</v>
      </c>
      <c r="C323" t="s">
        <v>455</v>
      </c>
      <c r="D323" t="s">
        <v>409</v>
      </c>
      <c r="E323" t="s">
        <v>56</v>
      </c>
      <c r="F323" t="s">
        <v>244</v>
      </c>
      <c r="G323">
        <v>4593.6899999999996</v>
      </c>
    </row>
    <row r="324" spans="2:7" x14ac:dyDescent="0.25">
      <c r="B324" t="s">
        <v>8</v>
      </c>
      <c r="C324" t="s">
        <v>459</v>
      </c>
      <c r="D324" t="s">
        <v>410</v>
      </c>
      <c r="E324" t="s">
        <v>73</v>
      </c>
      <c r="F324" t="s">
        <v>138</v>
      </c>
      <c r="G324">
        <v>8079.36</v>
      </c>
    </row>
    <row r="325" spans="2:7" x14ac:dyDescent="0.25">
      <c r="B325" t="s">
        <v>8</v>
      </c>
      <c r="C325" t="s">
        <v>443</v>
      </c>
      <c r="D325" t="s">
        <v>408</v>
      </c>
      <c r="E325" t="s">
        <v>25</v>
      </c>
      <c r="F325" t="s">
        <v>173</v>
      </c>
      <c r="G325">
        <v>2125.17</v>
      </c>
    </row>
    <row r="326" spans="2:7" x14ac:dyDescent="0.25">
      <c r="B326" t="s">
        <v>8</v>
      </c>
      <c r="C326" t="s">
        <v>447</v>
      </c>
      <c r="D326" t="s">
        <v>409</v>
      </c>
      <c r="E326" t="s">
        <v>30</v>
      </c>
      <c r="F326" t="s">
        <v>24</v>
      </c>
      <c r="G326">
        <v>9172.4</v>
      </c>
    </row>
    <row r="327" spans="2:7" x14ac:dyDescent="0.25">
      <c r="B327" t="s">
        <v>8</v>
      </c>
      <c r="C327" t="s">
        <v>430</v>
      </c>
      <c r="D327" t="s">
        <v>410</v>
      </c>
      <c r="E327" t="s">
        <v>30</v>
      </c>
      <c r="F327" t="s">
        <v>379</v>
      </c>
      <c r="G327">
        <v>1830.53</v>
      </c>
    </row>
    <row r="328" spans="2:7" x14ac:dyDescent="0.25">
      <c r="B328" t="s">
        <v>8</v>
      </c>
      <c r="C328" t="s">
        <v>435</v>
      </c>
      <c r="D328" t="s">
        <v>409</v>
      </c>
      <c r="E328" t="s">
        <v>15</v>
      </c>
      <c r="F328" t="s">
        <v>147</v>
      </c>
      <c r="G328">
        <v>8264.6200000000008</v>
      </c>
    </row>
    <row r="329" spans="2:7" x14ac:dyDescent="0.25">
      <c r="B329" t="s">
        <v>8</v>
      </c>
      <c r="C329" t="s">
        <v>422</v>
      </c>
      <c r="D329" t="s">
        <v>410</v>
      </c>
      <c r="E329" t="s">
        <v>9</v>
      </c>
      <c r="F329" t="s">
        <v>318</v>
      </c>
      <c r="G329">
        <v>4276.66</v>
      </c>
    </row>
    <row r="330" spans="2:7" x14ac:dyDescent="0.25">
      <c r="B330" t="s">
        <v>8</v>
      </c>
      <c r="C330" t="s">
        <v>447</v>
      </c>
      <c r="D330" t="s">
        <v>409</v>
      </c>
      <c r="E330" t="s">
        <v>30</v>
      </c>
      <c r="F330" t="s">
        <v>233</v>
      </c>
      <c r="G330">
        <v>932.99</v>
      </c>
    </row>
    <row r="331" spans="2:7" x14ac:dyDescent="0.25">
      <c r="B331" t="s">
        <v>8</v>
      </c>
      <c r="C331" t="s">
        <v>435</v>
      </c>
      <c r="D331" t="s">
        <v>409</v>
      </c>
      <c r="E331" t="s">
        <v>11</v>
      </c>
      <c r="F331" t="s">
        <v>97</v>
      </c>
      <c r="G331">
        <v>7896.74</v>
      </c>
    </row>
    <row r="332" spans="2:7" x14ac:dyDescent="0.25">
      <c r="B332" t="s">
        <v>8</v>
      </c>
      <c r="C332" t="s">
        <v>443</v>
      </c>
      <c r="D332" t="s">
        <v>409</v>
      </c>
      <c r="E332" t="s">
        <v>17</v>
      </c>
      <c r="F332" t="s">
        <v>182</v>
      </c>
      <c r="G332">
        <v>518.42999999999995</v>
      </c>
    </row>
    <row r="333" spans="2:7" x14ac:dyDescent="0.25">
      <c r="B333" t="s">
        <v>8</v>
      </c>
      <c r="C333" t="s">
        <v>435</v>
      </c>
      <c r="D333" t="s">
        <v>410</v>
      </c>
      <c r="E333" t="s">
        <v>73</v>
      </c>
      <c r="F333" t="s">
        <v>258</v>
      </c>
      <c r="G333">
        <v>8023.44</v>
      </c>
    </row>
    <row r="334" spans="2:7" x14ac:dyDescent="0.25">
      <c r="B334" t="s">
        <v>8</v>
      </c>
      <c r="C334" t="s">
        <v>462</v>
      </c>
      <c r="D334" t="s">
        <v>410</v>
      </c>
      <c r="E334" t="s">
        <v>73</v>
      </c>
      <c r="F334" t="s">
        <v>339</v>
      </c>
      <c r="G334">
        <v>772.97</v>
      </c>
    </row>
    <row r="335" spans="2:7" x14ac:dyDescent="0.25">
      <c r="B335" t="s">
        <v>8</v>
      </c>
      <c r="C335" t="s">
        <v>438</v>
      </c>
      <c r="D335" t="s">
        <v>410</v>
      </c>
      <c r="E335" t="s">
        <v>75</v>
      </c>
      <c r="F335" t="s">
        <v>68</v>
      </c>
      <c r="G335">
        <v>4168.87</v>
      </c>
    </row>
    <row r="336" spans="2:7" x14ac:dyDescent="0.25">
      <c r="B336" t="s">
        <v>8</v>
      </c>
      <c r="C336" t="s">
        <v>422</v>
      </c>
      <c r="D336" t="s">
        <v>410</v>
      </c>
      <c r="E336" t="s">
        <v>40</v>
      </c>
      <c r="F336" t="s">
        <v>347</v>
      </c>
      <c r="G336">
        <v>4739.6000000000004</v>
      </c>
    </row>
    <row r="337" spans="2:7" x14ac:dyDescent="0.25">
      <c r="B337" t="s">
        <v>8</v>
      </c>
      <c r="C337" t="s">
        <v>435</v>
      </c>
      <c r="D337" t="s">
        <v>410</v>
      </c>
      <c r="E337" t="s">
        <v>48</v>
      </c>
      <c r="F337" t="s">
        <v>394</v>
      </c>
      <c r="G337">
        <v>3056.66</v>
      </c>
    </row>
    <row r="338" spans="2:7" x14ac:dyDescent="0.25">
      <c r="B338" t="s">
        <v>8</v>
      </c>
      <c r="C338" t="s">
        <v>459</v>
      </c>
      <c r="D338" t="s">
        <v>410</v>
      </c>
      <c r="E338" t="s">
        <v>25</v>
      </c>
      <c r="F338" t="s">
        <v>130</v>
      </c>
      <c r="G338">
        <v>9588.5499999999993</v>
      </c>
    </row>
    <row r="339" spans="2:7" x14ac:dyDescent="0.25">
      <c r="B339" t="s">
        <v>8</v>
      </c>
      <c r="C339" t="s">
        <v>430</v>
      </c>
      <c r="D339" t="s">
        <v>408</v>
      </c>
      <c r="E339" t="s">
        <v>56</v>
      </c>
      <c r="F339" t="s">
        <v>237</v>
      </c>
      <c r="G339">
        <v>7009.79</v>
      </c>
    </row>
    <row r="340" spans="2:7" x14ac:dyDescent="0.25">
      <c r="B340" t="s">
        <v>8</v>
      </c>
      <c r="C340" t="s">
        <v>459</v>
      </c>
      <c r="D340" t="s">
        <v>410</v>
      </c>
      <c r="E340" t="s">
        <v>73</v>
      </c>
      <c r="F340" t="s">
        <v>32</v>
      </c>
      <c r="G340">
        <v>7581.1</v>
      </c>
    </row>
    <row r="341" spans="2:7" x14ac:dyDescent="0.25">
      <c r="B341" t="s">
        <v>8</v>
      </c>
      <c r="C341" t="s">
        <v>459</v>
      </c>
      <c r="D341" t="s">
        <v>409</v>
      </c>
      <c r="E341" t="s">
        <v>65</v>
      </c>
      <c r="F341" t="s">
        <v>289</v>
      </c>
      <c r="G341">
        <v>8487.56</v>
      </c>
    </row>
    <row r="342" spans="2:7" x14ac:dyDescent="0.25">
      <c r="B342" t="s">
        <v>8</v>
      </c>
      <c r="C342" t="s">
        <v>438</v>
      </c>
      <c r="D342" t="s">
        <v>409</v>
      </c>
      <c r="E342" t="s">
        <v>4</v>
      </c>
      <c r="F342" t="s">
        <v>350</v>
      </c>
      <c r="G342">
        <v>9777.27</v>
      </c>
    </row>
    <row r="343" spans="2:7" x14ac:dyDescent="0.25">
      <c r="B343" t="s">
        <v>8</v>
      </c>
      <c r="C343" t="s">
        <v>438</v>
      </c>
      <c r="D343" t="s">
        <v>410</v>
      </c>
      <c r="E343" t="s">
        <v>13</v>
      </c>
      <c r="F343" t="s">
        <v>270</v>
      </c>
      <c r="G343">
        <v>9364.7099999999991</v>
      </c>
    </row>
    <row r="344" spans="2:7" x14ac:dyDescent="0.25">
      <c r="B344" t="s">
        <v>8</v>
      </c>
      <c r="C344" t="s">
        <v>451</v>
      </c>
      <c r="D344" t="s">
        <v>409</v>
      </c>
      <c r="E344" t="s">
        <v>11</v>
      </c>
      <c r="F344" t="s">
        <v>16</v>
      </c>
      <c r="G344">
        <v>5204.5</v>
      </c>
    </row>
    <row r="345" spans="2:7" x14ac:dyDescent="0.25">
      <c r="B345" t="s">
        <v>8</v>
      </c>
      <c r="C345" t="s">
        <v>443</v>
      </c>
      <c r="D345" t="s">
        <v>410</v>
      </c>
      <c r="E345" t="s">
        <v>38</v>
      </c>
      <c r="F345" t="s">
        <v>276</v>
      </c>
      <c r="G345">
        <v>4453.99</v>
      </c>
    </row>
    <row r="346" spans="2:7" x14ac:dyDescent="0.25">
      <c r="B346" t="s">
        <v>8</v>
      </c>
      <c r="C346" t="s">
        <v>462</v>
      </c>
      <c r="D346" t="s">
        <v>409</v>
      </c>
      <c r="E346" t="s">
        <v>20</v>
      </c>
      <c r="F346" t="s">
        <v>181</v>
      </c>
      <c r="G346">
        <v>5308.2</v>
      </c>
    </row>
    <row r="347" spans="2:7" x14ac:dyDescent="0.25">
      <c r="B347" t="s">
        <v>8</v>
      </c>
      <c r="C347" t="s">
        <v>422</v>
      </c>
      <c r="D347" t="s">
        <v>408</v>
      </c>
      <c r="E347" t="s">
        <v>42</v>
      </c>
      <c r="F347" t="s">
        <v>337</v>
      </c>
      <c r="G347">
        <v>412.69</v>
      </c>
    </row>
    <row r="348" spans="2:7" x14ac:dyDescent="0.25">
      <c r="B348" t="s">
        <v>8</v>
      </c>
      <c r="C348" t="s">
        <v>422</v>
      </c>
      <c r="D348" t="s">
        <v>409</v>
      </c>
      <c r="E348" t="s">
        <v>52</v>
      </c>
      <c r="F348" t="s">
        <v>329</v>
      </c>
      <c r="G348">
        <v>3297.73</v>
      </c>
    </row>
    <row r="349" spans="2:7" x14ac:dyDescent="0.25">
      <c r="B349" t="s">
        <v>8</v>
      </c>
      <c r="C349" t="s">
        <v>447</v>
      </c>
      <c r="D349" t="s">
        <v>409</v>
      </c>
      <c r="E349" t="s">
        <v>52</v>
      </c>
      <c r="F349" t="s">
        <v>233</v>
      </c>
      <c r="G349">
        <v>3560.44</v>
      </c>
    </row>
    <row r="350" spans="2:7" x14ac:dyDescent="0.25">
      <c r="B350" t="s">
        <v>8</v>
      </c>
      <c r="C350" t="s">
        <v>441</v>
      </c>
      <c r="D350" t="s">
        <v>410</v>
      </c>
      <c r="E350" t="s">
        <v>40</v>
      </c>
      <c r="F350" t="s">
        <v>395</v>
      </c>
      <c r="G350">
        <v>2751.87</v>
      </c>
    </row>
    <row r="351" spans="2:7" x14ac:dyDescent="0.25">
      <c r="B351" t="s">
        <v>8</v>
      </c>
      <c r="C351" t="s">
        <v>447</v>
      </c>
      <c r="D351" t="s">
        <v>410</v>
      </c>
      <c r="E351" t="s">
        <v>40</v>
      </c>
      <c r="F351" t="s">
        <v>355</v>
      </c>
      <c r="G351">
        <v>8906.2900000000009</v>
      </c>
    </row>
    <row r="352" spans="2:7" x14ac:dyDescent="0.25">
      <c r="B352" t="s">
        <v>8</v>
      </c>
      <c r="C352" t="s">
        <v>451</v>
      </c>
      <c r="D352" t="s">
        <v>408</v>
      </c>
      <c r="E352" t="s">
        <v>30</v>
      </c>
      <c r="F352" t="s">
        <v>122</v>
      </c>
      <c r="G352">
        <v>23.99</v>
      </c>
    </row>
    <row r="353" spans="2:7" x14ac:dyDescent="0.25">
      <c r="B353" t="s">
        <v>8</v>
      </c>
      <c r="C353" t="s">
        <v>455</v>
      </c>
      <c r="D353" t="s">
        <v>408</v>
      </c>
      <c r="E353" t="s">
        <v>6</v>
      </c>
      <c r="F353" t="s">
        <v>222</v>
      </c>
      <c r="G353">
        <v>1155.6300000000001</v>
      </c>
    </row>
    <row r="354" spans="2:7" x14ac:dyDescent="0.25">
      <c r="B354" t="s">
        <v>8</v>
      </c>
      <c r="C354" t="s">
        <v>443</v>
      </c>
      <c r="D354" t="s">
        <v>408</v>
      </c>
      <c r="E354" t="s">
        <v>56</v>
      </c>
      <c r="F354" t="s">
        <v>365</v>
      </c>
      <c r="G354">
        <v>4617.7299999999996</v>
      </c>
    </row>
    <row r="355" spans="2:7" x14ac:dyDescent="0.25">
      <c r="B355" t="s">
        <v>8</v>
      </c>
      <c r="C355" t="s">
        <v>435</v>
      </c>
      <c r="D355" t="s">
        <v>409</v>
      </c>
      <c r="E355" t="s">
        <v>52</v>
      </c>
      <c r="F355" t="s">
        <v>101</v>
      </c>
      <c r="G355">
        <v>7982.17</v>
      </c>
    </row>
    <row r="356" spans="2:7" x14ac:dyDescent="0.25">
      <c r="B356" t="s">
        <v>8</v>
      </c>
      <c r="C356" t="s">
        <v>422</v>
      </c>
      <c r="D356" t="s">
        <v>408</v>
      </c>
      <c r="E356" t="s">
        <v>27</v>
      </c>
      <c r="F356" t="s">
        <v>177</v>
      </c>
      <c r="G356">
        <v>6161.18</v>
      </c>
    </row>
    <row r="357" spans="2:7" x14ac:dyDescent="0.25">
      <c r="B357" t="s">
        <v>8</v>
      </c>
      <c r="C357" t="s">
        <v>451</v>
      </c>
      <c r="D357" t="s">
        <v>410</v>
      </c>
      <c r="E357" t="s">
        <v>20</v>
      </c>
      <c r="F357" t="s">
        <v>176</v>
      </c>
      <c r="G357">
        <v>5622.64</v>
      </c>
    </row>
    <row r="358" spans="2:7" x14ac:dyDescent="0.25">
      <c r="B358" t="s">
        <v>8</v>
      </c>
      <c r="C358" t="s">
        <v>430</v>
      </c>
      <c r="D358" t="s">
        <v>409</v>
      </c>
      <c r="E358" t="s">
        <v>13</v>
      </c>
      <c r="F358" t="s">
        <v>356</v>
      </c>
      <c r="G358">
        <v>5945.47</v>
      </c>
    </row>
    <row r="359" spans="2:7" x14ac:dyDescent="0.25">
      <c r="B359" t="s">
        <v>8</v>
      </c>
      <c r="C359" t="s">
        <v>451</v>
      </c>
      <c r="D359" t="s">
        <v>409</v>
      </c>
      <c r="E359" t="s">
        <v>44</v>
      </c>
      <c r="F359" t="s">
        <v>81</v>
      </c>
      <c r="G359">
        <v>8716.1200000000008</v>
      </c>
    </row>
    <row r="360" spans="2:7" x14ac:dyDescent="0.25">
      <c r="B360" t="s">
        <v>8</v>
      </c>
      <c r="C360" t="s">
        <v>462</v>
      </c>
      <c r="D360" t="s">
        <v>408</v>
      </c>
      <c r="E360" t="s">
        <v>20</v>
      </c>
      <c r="F360" t="s">
        <v>140</v>
      </c>
      <c r="G360">
        <v>6230.43</v>
      </c>
    </row>
    <row r="361" spans="2:7" x14ac:dyDescent="0.25">
      <c r="B361" t="s">
        <v>8</v>
      </c>
      <c r="C361" t="s">
        <v>441</v>
      </c>
      <c r="D361" t="s">
        <v>409</v>
      </c>
      <c r="E361" t="s">
        <v>27</v>
      </c>
      <c r="F361" t="s">
        <v>220</v>
      </c>
      <c r="G361">
        <v>9829.77</v>
      </c>
    </row>
    <row r="362" spans="2:7" x14ac:dyDescent="0.25">
      <c r="B362" t="s">
        <v>8</v>
      </c>
      <c r="C362" t="s">
        <v>451</v>
      </c>
      <c r="D362" t="s">
        <v>409</v>
      </c>
      <c r="E362" t="s">
        <v>13</v>
      </c>
      <c r="F362" t="s">
        <v>204</v>
      </c>
      <c r="G362">
        <v>2330.65</v>
      </c>
    </row>
    <row r="363" spans="2:7" x14ac:dyDescent="0.25">
      <c r="B363" t="s">
        <v>8</v>
      </c>
      <c r="C363" t="s">
        <v>438</v>
      </c>
      <c r="D363" t="s">
        <v>410</v>
      </c>
      <c r="E363" t="s">
        <v>17</v>
      </c>
      <c r="F363" t="s">
        <v>68</v>
      </c>
      <c r="G363">
        <v>6962.89</v>
      </c>
    </row>
    <row r="364" spans="2:7" x14ac:dyDescent="0.25">
      <c r="B364" t="s">
        <v>8</v>
      </c>
      <c r="C364" t="s">
        <v>441</v>
      </c>
      <c r="D364" t="s">
        <v>410</v>
      </c>
      <c r="E364" t="s">
        <v>27</v>
      </c>
      <c r="F364" t="s">
        <v>121</v>
      </c>
      <c r="G364">
        <v>5537.2</v>
      </c>
    </row>
    <row r="365" spans="2:7" x14ac:dyDescent="0.25">
      <c r="B365" t="s">
        <v>8</v>
      </c>
      <c r="C365" t="s">
        <v>459</v>
      </c>
      <c r="D365" t="s">
        <v>409</v>
      </c>
      <c r="E365" t="s">
        <v>56</v>
      </c>
      <c r="F365" t="s">
        <v>84</v>
      </c>
      <c r="G365">
        <v>7145.63</v>
      </c>
    </row>
    <row r="366" spans="2:7" x14ac:dyDescent="0.25">
      <c r="B366" t="s">
        <v>8</v>
      </c>
      <c r="C366" t="s">
        <v>459</v>
      </c>
      <c r="D366" t="s">
        <v>410</v>
      </c>
      <c r="E366" t="s">
        <v>27</v>
      </c>
      <c r="F366" t="s">
        <v>209</v>
      </c>
      <c r="G366">
        <v>753.15</v>
      </c>
    </row>
    <row r="367" spans="2:7" x14ac:dyDescent="0.25">
      <c r="B367" t="s">
        <v>8</v>
      </c>
      <c r="C367" t="s">
        <v>443</v>
      </c>
      <c r="D367" t="s">
        <v>409</v>
      </c>
      <c r="E367" t="s">
        <v>42</v>
      </c>
      <c r="F367" t="s">
        <v>356</v>
      </c>
      <c r="G367">
        <v>4197.84</v>
      </c>
    </row>
    <row r="368" spans="2:7" x14ac:dyDescent="0.25">
      <c r="B368" t="s">
        <v>8</v>
      </c>
      <c r="C368" t="s">
        <v>422</v>
      </c>
      <c r="D368" t="s">
        <v>409</v>
      </c>
      <c r="E368" t="s">
        <v>63</v>
      </c>
      <c r="F368" t="s">
        <v>212</v>
      </c>
      <c r="G368">
        <v>208.58</v>
      </c>
    </row>
    <row r="369" spans="2:7" x14ac:dyDescent="0.25">
      <c r="B369" t="s">
        <v>8</v>
      </c>
      <c r="C369" t="s">
        <v>441</v>
      </c>
      <c r="D369" t="s">
        <v>409</v>
      </c>
      <c r="E369" t="s">
        <v>9</v>
      </c>
      <c r="F369" t="s">
        <v>308</v>
      </c>
      <c r="G369">
        <v>5551.92</v>
      </c>
    </row>
    <row r="370" spans="2:7" x14ac:dyDescent="0.25">
      <c r="B370" t="s">
        <v>8</v>
      </c>
      <c r="C370" t="s">
        <v>451</v>
      </c>
      <c r="D370" t="s">
        <v>408</v>
      </c>
      <c r="E370" t="s">
        <v>54</v>
      </c>
      <c r="F370" t="s">
        <v>272</v>
      </c>
      <c r="G370">
        <v>9523.89</v>
      </c>
    </row>
    <row r="371" spans="2:7" x14ac:dyDescent="0.25">
      <c r="B371" t="s">
        <v>8</v>
      </c>
      <c r="C371" t="s">
        <v>455</v>
      </c>
      <c r="D371" t="s">
        <v>409</v>
      </c>
      <c r="E371" t="s">
        <v>4</v>
      </c>
      <c r="F371" t="s">
        <v>370</v>
      </c>
      <c r="G371">
        <v>2346.7199999999998</v>
      </c>
    </row>
    <row r="372" spans="2:7" x14ac:dyDescent="0.25">
      <c r="B372" t="s">
        <v>8</v>
      </c>
      <c r="C372" t="s">
        <v>438</v>
      </c>
      <c r="D372" t="s">
        <v>410</v>
      </c>
      <c r="E372" t="s">
        <v>40</v>
      </c>
      <c r="F372" t="s">
        <v>351</v>
      </c>
      <c r="G372">
        <v>6425.49</v>
      </c>
    </row>
    <row r="373" spans="2:7" x14ac:dyDescent="0.25">
      <c r="B373" t="s">
        <v>8</v>
      </c>
      <c r="C373" t="s">
        <v>422</v>
      </c>
      <c r="D373" t="s">
        <v>409</v>
      </c>
      <c r="E373" t="s">
        <v>40</v>
      </c>
      <c r="F373" t="s">
        <v>169</v>
      </c>
      <c r="G373">
        <v>337.81</v>
      </c>
    </row>
    <row r="374" spans="2:7" x14ac:dyDescent="0.25">
      <c r="B374" t="s">
        <v>8</v>
      </c>
      <c r="C374" t="s">
        <v>430</v>
      </c>
      <c r="D374" t="s">
        <v>410</v>
      </c>
      <c r="E374" t="s">
        <v>42</v>
      </c>
      <c r="F374" t="s">
        <v>325</v>
      </c>
      <c r="G374">
        <v>4635.59</v>
      </c>
    </row>
    <row r="375" spans="2:7" x14ac:dyDescent="0.25">
      <c r="B375" t="s">
        <v>8</v>
      </c>
      <c r="C375" t="s">
        <v>447</v>
      </c>
      <c r="D375" t="s">
        <v>409</v>
      </c>
      <c r="E375" t="s">
        <v>23</v>
      </c>
      <c r="F375" t="s">
        <v>358</v>
      </c>
      <c r="G375">
        <v>8143.68</v>
      </c>
    </row>
    <row r="376" spans="2:7" x14ac:dyDescent="0.25">
      <c r="B376" t="s">
        <v>8</v>
      </c>
      <c r="C376" t="s">
        <v>459</v>
      </c>
      <c r="D376" t="s">
        <v>409</v>
      </c>
      <c r="E376" t="s">
        <v>75</v>
      </c>
      <c r="F376" t="s">
        <v>306</v>
      </c>
      <c r="G376">
        <v>6874.88</v>
      </c>
    </row>
    <row r="377" spans="2:7" x14ac:dyDescent="0.25">
      <c r="B377" t="s">
        <v>8</v>
      </c>
      <c r="C377" t="s">
        <v>438</v>
      </c>
      <c r="D377" t="s">
        <v>410</v>
      </c>
      <c r="E377" t="s">
        <v>13</v>
      </c>
      <c r="F377" t="s">
        <v>382</v>
      </c>
      <c r="G377">
        <v>124.68</v>
      </c>
    </row>
    <row r="378" spans="2:7" x14ac:dyDescent="0.25">
      <c r="B378" t="s">
        <v>8</v>
      </c>
      <c r="C378" t="s">
        <v>455</v>
      </c>
      <c r="D378" t="s">
        <v>410</v>
      </c>
      <c r="E378" t="s">
        <v>30</v>
      </c>
      <c r="F378" t="s">
        <v>339</v>
      </c>
      <c r="G378">
        <v>3537.96</v>
      </c>
    </row>
    <row r="379" spans="2:7" x14ac:dyDescent="0.25">
      <c r="B379" t="s">
        <v>8</v>
      </c>
      <c r="C379" t="s">
        <v>451</v>
      </c>
      <c r="D379" t="s">
        <v>409</v>
      </c>
      <c r="E379" t="s">
        <v>9</v>
      </c>
      <c r="F379" t="s">
        <v>100</v>
      </c>
      <c r="G379">
        <v>789.77</v>
      </c>
    </row>
    <row r="380" spans="2:7" x14ac:dyDescent="0.25">
      <c r="B380" t="s">
        <v>8</v>
      </c>
      <c r="C380" t="s">
        <v>430</v>
      </c>
      <c r="D380" t="s">
        <v>408</v>
      </c>
      <c r="E380" t="s">
        <v>65</v>
      </c>
      <c r="F380" t="s">
        <v>344</v>
      </c>
      <c r="G380">
        <v>207.43</v>
      </c>
    </row>
    <row r="381" spans="2:7" x14ac:dyDescent="0.25">
      <c r="B381" t="s">
        <v>8</v>
      </c>
      <c r="C381" t="s">
        <v>459</v>
      </c>
      <c r="D381" t="s">
        <v>409</v>
      </c>
      <c r="E381" t="s">
        <v>52</v>
      </c>
      <c r="F381" t="s">
        <v>245</v>
      </c>
      <c r="G381">
        <v>7634.77</v>
      </c>
    </row>
    <row r="382" spans="2:7" x14ac:dyDescent="0.25">
      <c r="B382" t="s">
        <v>8</v>
      </c>
      <c r="C382" t="s">
        <v>443</v>
      </c>
      <c r="D382" t="s">
        <v>409</v>
      </c>
      <c r="E382" t="s">
        <v>17</v>
      </c>
      <c r="F382" t="s">
        <v>303</v>
      </c>
      <c r="G382">
        <v>7082.81</v>
      </c>
    </row>
    <row r="383" spans="2:7" x14ac:dyDescent="0.25">
      <c r="B383" t="s">
        <v>8</v>
      </c>
      <c r="C383" t="s">
        <v>459</v>
      </c>
      <c r="D383" t="s">
        <v>408</v>
      </c>
      <c r="E383" t="s">
        <v>42</v>
      </c>
      <c r="F383" t="s">
        <v>313</v>
      </c>
      <c r="G383">
        <v>5958.87</v>
      </c>
    </row>
    <row r="384" spans="2:7" x14ac:dyDescent="0.25">
      <c r="B384" t="s">
        <v>8</v>
      </c>
      <c r="C384" t="s">
        <v>422</v>
      </c>
      <c r="D384" t="s">
        <v>409</v>
      </c>
      <c r="E384" t="s">
        <v>73</v>
      </c>
      <c r="F384" t="s">
        <v>220</v>
      </c>
      <c r="G384">
        <v>3411.14</v>
      </c>
    </row>
    <row r="385" spans="2:7" x14ac:dyDescent="0.25">
      <c r="B385" t="s">
        <v>8</v>
      </c>
      <c r="C385" t="s">
        <v>430</v>
      </c>
      <c r="D385" t="s">
        <v>409</v>
      </c>
      <c r="E385" t="s">
        <v>25</v>
      </c>
      <c r="F385" t="s">
        <v>366</v>
      </c>
      <c r="G385">
        <v>3093.99</v>
      </c>
    </row>
    <row r="386" spans="2:7" x14ac:dyDescent="0.25">
      <c r="B386" t="s">
        <v>8</v>
      </c>
      <c r="C386" t="s">
        <v>422</v>
      </c>
      <c r="D386" t="s">
        <v>410</v>
      </c>
      <c r="E386" t="s">
        <v>27</v>
      </c>
      <c r="F386" t="s">
        <v>135</v>
      </c>
      <c r="G386">
        <v>9541.5</v>
      </c>
    </row>
    <row r="387" spans="2:7" x14ac:dyDescent="0.25">
      <c r="B387" t="s">
        <v>8</v>
      </c>
      <c r="C387" t="s">
        <v>451</v>
      </c>
      <c r="D387" t="s">
        <v>410</v>
      </c>
      <c r="E387" t="s">
        <v>73</v>
      </c>
      <c r="F387" t="s">
        <v>32</v>
      </c>
      <c r="G387">
        <v>9762.51</v>
      </c>
    </row>
    <row r="388" spans="2:7" x14ac:dyDescent="0.25">
      <c r="B388" t="s">
        <v>8</v>
      </c>
      <c r="C388" t="s">
        <v>422</v>
      </c>
      <c r="D388" t="s">
        <v>410</v>
      </c>
      <c r="E388" t="s">
        <v>73</v>
      </c>
      <c r="F388" t="s">
        <v>196</v>
      </c>
      <c r="G388">
        <v>8057.51</v>
      </c>
    </row>
    <row r="389" spans="2:7" x14ac:dyDescent="0.25">
      <c r="B389" t="s">
        <v>8</v>
      </c>
      <c r="C389" t="s">
        <v>459</v>
      </c>
      <c r="D389" t="s">
        <v>410</v>
      </c>
      <c r="E389" t="s">
        <v>13</v>
      </c>
      <c r="F389" t="s">
        <v>376</v>
      </c>
      <c r="G389">
        <v>8221.92</v>
      </c>
    </row>
    <row r="390" spans="2:7" x14ac:dyDescent="0.25">
      <c r="B390" t="s">
        <v>8</v>
      </c>
      <c r="C390" t="s">
        <v>447</v>
      </c>
      <c r="D390" t="s">
        <v>408</v>
      </c>
      <c r="E390" t="s">
        <v>54</v>
      </c>
      <c r="F390" t="s">
        <v>257</v>
      </c>
      <c r="G390">
        <v>5580.36</v>
      </c>
    </row>
    <row r="391" spans="2:7" x14ac:dyDescent="0.25">
      <c r="B391" t="s">
        <v>8</v>
      </c>
      <c r="C391" t="s">
        <v>455</v>
      </c>
      <c r="D391" t="s">
        <v>409</v>
      </c>
      <c r="E391" t="s">
        <v>40</v>
      </c>
      <c r="F391" t="s">
        <v>246</v>
      </c>
      <c r="G391">
        <v>5689.44</v>
      </c>
    </row>
    <row r="392" spans="2:7" x14ac:dyDescent="0.25">
      <c r="B392" t="s">
        <v>8</v>
      </c>
      <c r="C392" t="s">
        <v>438</v>
      </c>
      <c r="D392" t="s">
        <v>410</v>
      </c>
      <c r="E392" t="s">
        <v>40</v>
      </c>
      <c r="F392" t="s">
        <v>339</v>
      </c>
      <c r="G392">
        <v>2812.9</v>
      </c>
    </row>
    <row r="393" spans="2:7" x14ac:dyDescent="0.25">
      <c r="B393" t="s">
        <v>8</v>
      </c>
      <c r="C393" t="s">
        <v>462</v>
      </c>
      <c r="D393" t="s">
        <v>410</v>
      </c>
      <c r="E393" t="s">
        <v>38</v>
      </c>
      <c r="F393" t="s">
        <v>28</v>
      </c>
      <c r="G393">
        <v>7595.49</v>
      </c>
    </row>
    <row r="394" spans="2:7" x14ac:dyDescent="0.25">
      <c r="B394" t="s">
        <v>8</v>
      </c>
      <c r="C394" t="s">
        <v>462</v>
      </c>
      <c r="D394" t="s">
        <v>410</v>
      </c>
      <c r="E394" t="s">
        <v>48</v>
      </c>
      <c r="F394" t="s">
        <v>359</v>
      </c>
      <c r="G394">
        <v>4459.41</v>
      </c>
    </row>
    <row r="395" spans="2:7" x14ac:dyDescent="0.25">
      <c r="B395" t="s">
        <v>8</v>
      </c>
      <c r="C395" t="s">
        <v>422</v>
      </c>
      <c r="D395" t="s">
        <v>410</v>
      </c>
      <c r="E395" t="s">
        <v>4</v>
      </c>
      <c r="F395" t="s">
        <v>50</v>
      </c>
      <c r="G395">
        <v>4795.38</v>
      </c>
    </row>
    <row r="396" spans="2:7" x14ac:dyDescent="0.25">
      <c r="B396" t="s">
        <v>8</v>
      </c>
      <c r="C396" t="s">
        <v>447</v>
      </c>
      <c r="D396" t="s">
        <v>410</v>
      </c>
      <c r="E396" t="s">
        <v>38</v>
      </c>
      <c r="F396" t="s">
        <v>80</v>
      </c>
      <c r="G396">
        <v>9059.9</v>
      </c>
    </row>
    <row r="397" spans="2:7" x14ac:dyDescent="0.25">
      <c r="B397" t="s">
        <v>8</v>
      </c>
      <c r="C397" t="s">
        <v>462</v>
      </c>
      <c r="D397" t="s">
        <v>410</v>
      </c>
      <c r="E397" t="s">
        <v>6</v>
      </c>
      <c r="F397" t="s">
        <v>196</v>
      </c>
      <c r="G397">
        <v>3450.57</v>
      </c>
    </row>
    <row r="398" spans="2:7" x14ac:dyDescent="0.25">
      <c r="B398" t="s">
        <v>8</v>
      </c>
      <c r="C398" t="s">
        <v>455</v>
      </c>
      <c r="D398" t="s">
        <v>408</v>
      </c>
      <c r="E398" t="s">
        <v>65</v>
      </c>
      <c r="F398" t="s">
        <v>283</v>
      </c>
      <c r="G398">
        <v>7193.28</v>
      </c>
    </row>
    <row r="399" spans="2:7" x14ac:dyDescent="0.25">
      <c r="B399" t="s">
        <v>8</v>
      </c>
      <c r="C399" t="s">
        <v>443</v>
      </c>
      <c r="D399" t="s">
        <v>409</v>
      </c>
      <c r="E399" t="s">
        <v>20</v>
      </c>
      <c r="F399" t="s">
        <v>233</v>
      </c>
      <c r="G399">
        <v>4206.1000000000004</v>
      </c>
    </row>
    <row r="400" spans="2:7" x14ac:dyDescent="0.25">
      <c r="B400" t="s">
        <v>8</v>
      </c>
      <c r="C400" t="s">
        <v>430</v>
      </c>
      <c r="D400" t="s">
        <v>410</v>
      </c>
      <c r="E400" t="s">
        <v>17</v>
      </c>
      <c r="F400" t="s">
        <v>154</v>
      </c>
      <c r="G400">
        <v>8334.51</v>
      </c>
    </row>
    <row r="401" spans="2:7" x14ac:dyDescent="0.25">
      <c r="B401" t="s">
        <v>8</v>
      </c>
      <c r="C401" t="s">
        <v>430</v>
      </c>
      <c r="D401" t="s">
        <v>408</v>
      </c>
      <c r="E401" t="s">
        <v>73</v>
      </c>
      <c r="F401" t="s">
        <v>357</v>
      </c>
      <c r="G401">
        <v>1485.15</v>
      </c>
    </row>
    <row r="402" spans="2:7" x14ac:dyDescent="0.25">
      <c r="B402" t="s">
        <v>8</v>
      </c>
      <c r="C402" t="s">
        <v>435</v>
      </c>
      <c r="D402" t="s">
        <v>410</v>
      </c>
      <c r="E402" t="s">
        <v>75</v>
      </c>
      <c r="F402" t="s">
        <v>148</v>
      </c>
      <c r="G402">
        <v>3140.85</v>
      </c>
    </row>
    <row r="403" spans="2:7" x14ac:dyDescent="0.25">
      <c r="B403" t="s">
        <v>8</v>
      </c>
      <c r="C403" t="s">
        <v>441</v>
      </c>
      <c r="D403" t="s">
        <v>409</v>
      </c>
      <c r="E403" t="s">
        <v>17</v>
      </c>
      <c r="F403" t="s">
        <v>34</v>
      </c>
      <c r="G403">
        <v>8287.61</v>
      </c>
    </row>
    <row r="404" spans="2:7" x14ac:dyDescent="0.25">
      <c r="B404" t="s">
        <v>8</v>
      </c>
      <c r="C404" t="s">
        <v>430</v>
      </c>
      <c r="D404" t="s">
        <v>409</v>
      </c>
      <c r="E404" t="s">
        <v>15</v>
      </c>
      <c r="F404" t="s">
        <v>203</v>
      </c>
      <c r="G404">
        <v>8974.2099999999991</v>
      </c>
    </row>
    <row r="405" spans="2:7" x14ac:dyDescent="0.25">
      <c r="B405" t="s">
        <v>8</v>
      </c>
      <c r="C405" t="s">
        <v>443</v>
      </c>
      <c r="D405" t="s">
        <v>410</v>
      </c>
      <c r="E405" t="s">
        <v>40</v>
      </c>
      <c r="F405" t="s">
        <v>274</v>
      </c>
      <c r="G405">
        <v>1052.93</v>
      </c>
    </row>
    <row r="406" spans="2:7" x14ac:dyDescent="0.25">
      <c r="B406" t="s">
        <v>8</v>
      </c>
      <c r="C406" t="s">
        <v>430</v>
      </c>
      <c r="D406" t="s">
        <v>409</v>
      </c>
      <c r="E406" t="s">
        <v>38</v>
      </c>
      <c r="F406" t="s">
        <v>349</v>
      </c>
      <c r="G406">
        <v>7635.63</v>
      </c>
    </row>
    <row r="407" spans="2:7" x14ac:dyDescent="0.25">
      <c r="B407" t="s">
        <v>8</v>
      </c>
      <c r="C407" t="s">
        <v>441</v>
      </c>
      <c r="D407" t="s">
        <v>409</v>
      </c>
      <c r="E407" t="s">
        <v>40</v>
      </c>
      <c r="F407" t="s">
        <v>397</v>
      </c>
      <c r="G407">
        <v>3409.94</v>
      </c>
    </row>
    <row r="408" spans="2:7" x14ac:dyDescent="0.25">
      <c r="B408" t="s">
        <v>8</v>
      </c>
      <c r="C408" t="s">
        <v>455</v>
      </c>
      <c r="D408" t="s">
        <v>410</v>
      </c>
      <c r="E408" t="s">
        <v>38</v>
      </c>
      <c r="F408" t="s">
        <v>325</v>
      </c>
      <c r="G408">
        <v>4799.74</v>
      </c>
    </row>
    <row r="409" spans="2:7" x14ac:dyDescent="0.25">
      <c r="B409" t="s">
        <v>8</v>
      </c>
      <c r="C409" t="s">
        <v>422</v>
      </c>
      <c r="D409" t="s">
        <v>409</v>
      </c>
      <c r="E409" t="s">
        <v>42</v>
      </c>
      <c r="F409" t="s">
        <v>290</v>
      </c>
      <c r="G409">
        <v>387.27</v>
      </c>
    </row>
    <row r="410" spans="2:7" x14ac:dyDescent="0.25">
      <c r="B410" t="s">
        <v>8</v>
      </c>
      <c r="C410" t="s">
        <v>443</v>
      </c>
      <c r="D410" t="s">
        <v>409</v>
      </c>
      <c r="E410" t="s">
        <v>17</v>
      </c>
      <c r="F410" t="s">
        <v>285</v>
      </c>
      <c r="G410">
        <v>8686.48</v>
      </c>
    </row>
    <row r="411" spans="2:7" x14ac:dyDescent="0.25">
      <c r="B411" t="s">
        <v>8</v>
      </c>
      <c r="C411" t="s">
        <v>451</v>
      </c>
      <c r="D411" t="s">
        <v>409</v>
      </c>
      <c r="E411" t="s">
        <v>38</v>
      </c>
      <c r="F411" t="s">
        <v>218</v>
      </c>
      <c r="G411">
        <v>249.45</v>
      </c>
    </row>
    <row r="412" spans="2:7" x14ac:dyDescent="0.25">
      <c r="B412" t="s">
        <v>8</v>
      </c>
      <c r="C412" t="s">
        <v>459</v>
      </c>
      <c r="D412" t="s">
        <v>409</v>
      </c>
      <c r="E412" t="s">
        <v>40</v>
      </c>
      <c r="F412" t="s">
        <v>127</v>
      </c>
      <c r="G412">
        <v>7363.44</v>
      </c>
    </row>
    <row r="413" spans="2:7" x14ac:dyDescent="0.25">
      <c r="B413" t="s">
        <v>8</v>
      </c>
      <c r="C413" t="s">
        <v>422</v>
      </c>
      <c r="D413" t="s">
        <v>409</v>
      </c>
      <c r="E413" t="s">
        <v>30</v>
      </c>
      <c r="F413" t="s">
        <v>101</v>
      </c>
      <c r="G413">
        <v>2957.24</v>
      </c>
    </row>
    <row r="414" spans="2:7" x14ac:dyDescent="0.25">
      <c r="B414" t="s">
        <v>8</v>
      </c>
      <c r="C414" t="s">
        <v>451</v>
      </c>
      <c r="D414" t="s">
        <v>409</v>
      </c>
      <c r="E414" t="s">
        <v>6</v>
      </c>
      <c r="F414" t="s">
        <v>267</v>
      </c>
      <c r="G414">
        <v>776.18</v>
      </c>
    </row>
    <row r="415" spans="2:7" x14ac:dyDescent="0.25">
      <c r="B415" t="s">
        <v>8</v>
      </c>
      <c r="C415" t="s">
        <v>422</v>
      </c>
      <c r="D415" t="s">
        <v>408</v>
      </c>
      <c r="E415" t="s">
        <v>54</v>
      </c>
      <c r="F415" t="s">
        <v>222</v>
      </c>
      <c r="G415">
        <v>4858.7299999999996</v>
      </c>
    </row>
    <row r="416" spans="2:7" x14ac:dyDescent="0.25">
      <c r="B416" t="s">
        <v>8</v>
      </c>
      <c r="C416" t="s">
        <v>443</v>
      </c>
      <c r="D416" t="s">
        <v>410</v>
      </c>
      <c r="E416" t="s">
        <v>42</v>
      </c>
      <c r="F416" t="s">
        <v>190</v>
      </c>
      <c r="G416">
        <v>3038.73</v>
      </c>
    </row>
    <row r="417" spans="2:7" x14ac:dyDescent="0.25">
      <c r="B417" t="s">
        <v>8</v>
      </c>
      <c r="C417" t="s">
        <v>430</v>
      </c>
      <c r="D417" t="s">
        <v>409</v>
      </c>
      <c r="E417" t="s">
        <v>40</v>
      </c>
      <c r="F417" t="s">
        <v>162</v>
      </c>
      <c r="G417">
        <v>7211.31</v>
      </c>
    </row>
    <row r="418" spans="2:7" x14ac:dyDescent="0.25">
      <c r="B418" t="s">
        <v>8</v>
      </c>
      <c r="C418" t="s">
        <v>447</v>
      </c>
      <c r="D418" t="s">
        <v>410</v>
      </c>
      <c r="E418" t="s">
        <v>42</v>
      </c>
      <c r="F418" t="s">
        <v>288</v>
      </c>
      <c r="G418">
        <v>5561.49</v>
      </c>
    </row>
    <row r="419" spans="2:7" x14ac:dyDescent="0.25">
      <c r="B419" t="s">
        <v>8</v>
      </c>
      <c r="C419" t="s">
        <v>430</v>
      </c>
      <c r="D419" t="s">
        <v>410</v>
      </c>
      <c r="E419" t="s">
        <v>40</v>
      </c>
      <c r="F419" t="s">
        <v>301</v>
      </c>
      <c r="G419">
        <v>4231.87</v>
      </c>
    </row>
    <row r="420" spans="2:7" x14ac:dyDescent="0.25">
      <c r="B420" t="s">
        <v>8</v>
      </c>
      <c r="C420" t="s">
        <v>438</v>
      </c>
      <c r="D420" t="s">
        <v>410</v>
      </c>
      <c r="E420" t="s">
        <v>17</v>
      </c>
      <c r="F420" t="s">
        <v>132</v>
      </c>
      <c r="G420">
        <v>8403.83</v>
      </c>
    </row>
    <row r="421" spans="2:7" x14ac:dyDescent="0.25">
      <c r="B421" t="s">
        <v>8</v>
      </c>
      <c r="C421" t="s">
        <v>462</v>
      </c>
      <c r="D421" t="s">
        <v>409</v>
      </c>
      <c r="E421" t="s">
        <v>30</v>
      </c>
      <c r="F421" t="s">
        <v>311</v>
      </c>
      <c r="G421">
        <v>2193.31</v>
      </c>
    </row>
    <row r="422" spans="2:7" x14ac:dyDescent="0.25">
      <c r="B422" t="s">
        <v>8</v>
      </c>
      <c r="C422" t="s">
        <v>443</v>
      </c>
      <c r="D422" t="s">
        <v>410</v>
      </c>
      <c r="E422" t="s">
        <v>73</v>
      </c>
      <c r="F422" t="s">
        <v>57</v>
      </c>
      <c r="G422">
        <v>9008.5499999999993</v>
      </c>
    </row>
    <row r="423" spans="2:7" x14ac:dyDescent="0.25">
      <c r="B423" t="s">
        <v>8</v>
      </c>
      <c r="C423" t="s">
        <v>443</v>
      </c>
      <c r="D423" t="s">
        <v>410</v>
      </c>
      <c r="E423" t="s">
        <v>27</v>
      </c>
      <c r="F423" t="s">
        <v>388</v>
      </c>
      <c r="G423">
        <v>6083.37</v>
      </c>
    </row>
    <row r="424" spans="2:7" x14ac:dyDescent="0.25">
      <c r="B424" t="s">
        <v>8</v>
      </c>
      <c r="C424" t="s">
        <v>438</v>
      </c>
      <c r="D424" t="s">
        <v>408</v>
      </c>
      <c r="E424" t="s">
        <v>38</v>
      </c>
      <c r="F424" t="s">
        <v>300</v>
      </c>
      <c r="G424">
        <v>3127.39</v>
      </c>
    </row>
    <row r="425" spans="2:7" x14ac:dyDescent="0.25">
      <c r="B425" t="s">
        <v>8</v>
      </c>
      <c r="C425" t="s">
        <v>447</v>
      </c>
      <c r="D425" t="s">
        <v>410</v>
      </c>
      <c r="E425" t="s">
        <v>44</v>
      </c>
      <c r="F425" t="s">
        <v>394</v>
      </c>
      <c r="G425">
        <v>6570.72</v>
      </c>
    </row>
    <row r="426" spans="2:7" x14ac:dyDescent="0.25">
      <c r="B426" t="s">
        <v>8</v>
      </c>
      <c r="C426" t="s">
        <v>430</v>
      </c>
      <c r="D426" t="s">
        <v>409</v>
      </c>
      <c r="E426" t="s">
        <v>9</v>
      </c>
      <c r="F426" t="s">
        <v>231</v>
      </c>
      <c r="G426">
        <v>5227.7</v>
      </c>
    </row>
    <row r="427" spans="2:7" x14ac:dyDescent="0.25">
      <c r="B427" t="s">
        <v>8</v>
      </c>
      <c r="C427" t="s">
        <v>455</v>
      </c>
      <c r="D427" t="s">
        <v>410</v>
      </c>
      <c r="E427" t="s">
        <v>17</v>
      </c>
      <c r="F427" t="s">
        <v>7</v>
      </c>
      <c r="G427">
        <v>3678.88</v>
      </c>
    </row>
    <row r="428" spans="2:7" x14ac:dyDescent="0.25">
      <c r="B428" t="s">
        <v>8</v>
      </c>
      <c r="C428" t="s">
        <v>430</v>
      </c>
      <c r="D428" t="s">
        <v>409</v>
      </c>
      <c r="E428" t="s">
        <v>42</v>
      </c>
      <c r="F428" t="s">
        <v>136</v>
      </c>
      <c r="G428">
        <v>9233.5300000000007</v>
      </c>
    </row>
    <row r="429" spans="2:7" x14ac:dyDescent="0.25">
      <c r="B429" t="s">
        <v>8</v>
      </c>
      <c r="C429" t="s">
        <v>438</v>
      </c>
      <c r="D429" t="s">
        <v>410</v>
      </c>
      <c r="E429" t="s">
        <v>25</v>
      </c>
      <c r="F429" t="s">
        <v>312</v>
      </c>
      <c r="G429">
        <v>2104.79</v>
      </c>
    </row>
    <row r="430" spans="2:7" x14ac:dyDescent="0.25">
      <c r="B430" t="s">
        <v>8</v>
      </c>
      <c r="C430" t="s">
        <v>435</v>
      </c>
      <c r="D430" t="s">
        <v>409</v>
      </c>
      <c r="E430" t="s">
        <v>65</v>
      </c>
      <c r="F430" t="s">
        <v>178</v>
      </c>
      <c r="G430">
        <v>5132.45</v>
      </c>
    </row>
    <row r="431" spans="2:7" x14ac:dyDescent="0.25">
      <c r="B431" t="s">
        <v>8</v>
      </c>
      <c r="C431" t="s">
        <v>451</v>
      </c>
      <c r="D431" t="s">
        <v>410</v>
      </c>
      <c r="E431" t="s">
        <v>15</v>
      </c>
      <c r="F431" t="s">
        <v>322</v>
      </c>
      <c r="G431">
        <v>349.34</v>
      </c>
    </row>
    <row r="432" spans="2:7" x14ac:dyDescent="0.25">
      <c r="B432" t="s">
        <v>8</v>
      </c>
      <c r="C432" t="s">
        <v>441</v>
      </c>
      <c r="D432" t="s">
        <v>409</v>
      </c>
      <c r="E432" t="s">
        <v>20</v>
      </c>
      <c r="F432" t="s">
        <v>100</v>
      </c>
      <c r="G432">
        <v>2471.25</v>
      </c>
    </row>
    <row r="433" spans="2:7" x14ac:dyDescent="0.25">
      <c r="B433" t="s">
        <v>8</v>
      </c>
      <c r="C433" t="s">
        <v>430</v>
      </c>
      <c r="D433" t="s">
        <v>410</v>
      </c>
      <c r="E433" t="s">
        <v>48</v>
      </c>
      <c r="F433" t="s">
        <v>321</v>
      </c>
      <c r="G433">
        <v>3327.38</v>
      </c>
    </row>
    <row r="434" spans="2:7" x14ac:dyDescent="0.25">
      <c r="B434" t="s">
        <v>8</v>
      </c>
      <c r="C434" t="s">
        <v>438</v>
      </c>
      <c r="D434" t="s">
        <v>410</v>
      </c>
      <c r="E434" t="s">
        <v>73</v>
      </c>
      <c r="F434" t="s">
        <v>293</v>
      </c>
      <c r="G434">
        <v>8466.6299999999992</v>
      </c>
    </row>
    <row r="435" spans="2:7" x14ac:dyDescent="0.25">
      <c r="B435" t="s">
        <v>8</v>
      </c>
      <c r="C435" t="s">
        <v>443</v>
      </c>
      <c r="D435" t="s">
        <v>408</v>
      </c>
      <c r="E435" t="s">
        <v>30</v>
      </c>
      <c r="F435" t="s">
        <v>262</v>
      </c>
      <c r="G435">
        <v>7930.45</v>
      </c>
    </row>
    <row r="436" spans="2:7" x14ac:dyDescent="0.25">
      <c r="B436" t="s">
        <v>8</v>
      </c>
      <c r="C436" t="s">
        <v>422</v>
      </c>
      <c r="D436" t="s">
        <v>410</v>
      </c>
      <c r="E436" t="s">
        <v>40</v>
      </c>
      <c r="F436" t="s">
        <v>266</v>
      </c>
      <c r="G436">
        <v>1546.93</v>
      </c>
    </row>
    <row r="437" spans="2:7" x14ac:dyDescent="0.25">
      <c r="B437" t="s">
        <v>8</v>
      </c>
      <c r="C437" t="s">
        <v>438</v>
      </c>
      <c r="D437" t="s">
        <v>410</v>
      </c>
      <c r="E437" t="s">
        <v>23</v>
      </c>
      <c r="F437" t="s">
        <v>321</v>
      </c>
      <c r="G437">
        <v>9227.39</v>
      </c>
    </row>
    <row r="438" spans="2:7" x14ac:dyDescent="0.25">
      <c r="B438" t="s">
        <v>8</v>
      </c>
      <c r="C438" t="s">
        <v>455</v>
      </c>
      <c r="D438" t="s">
        <v>409</v>
      </c>
      <c r="E438" t="s">
        <v>75</v>
      </c>
      <c r="F438" t="s">
        <v>163</v>
      </c>
      <c r="G438">
        <v>5987.8</v>
      </c>
    </row>
    <row r="439" spans="2:7" x14ac:dyDescent="0.25">
      <c r="B439" t="s">
        <v>8</v>
      </c>
      <c r="C439" t="s">
        <v>455</v>
      </c>
      <c r="D439" t="s">
        <v>408</v>
      </c>
      <c r="E439" t="s">
        <v>15</v>
      </c>
      <c r="F439" t="s">
        <v>159</v>
      </c>
      <c r="G439">
        <v>1390.95</v>
      </c>
    </row>
    <row r="440" spans="2:7" x14ac:dyDescent="0.25">
      <c r="B440" t="s">
        <v>8</v>
      </c>
      <c r="C440" t="s">
        <v>459</v>
      </c>
      <c r="D440" t="s">
        <v>410</v>
      </c>
      <c r="E440" t="s">
        <v>52</v>
      </c>
      <c r="F440" t="s">
        <v>61</v>
      </c>
      <c r="G440">
        <v>1366.65</v>
      </c>
    </row>
    <row r="441" spans="2:7" x14ac:dyDescent="0.25">
      <c r="B441" t="s">
        <v>8</v>
      </c>
      <c r="C441" t="s">
        <v>430</v>
      </c>
      <c r="D441" t="s">
        <v>409</v>
      </c>
      <c r="E441" t="s">
        <v>44</v>
      </c>
      <c r="F441" t="s">
        <v>311</v>
      </c>
      <c r="G441">
        <v>4326.38</v>
      </c>
    </row>
    <row r="442" spans="2:7" x14ac:dyDescent="0.25">
      <c r="B442" t="s">
        <v>8</v>
      </c>
      <c r="C442" t="s">
        <v>462</v>
      </c>
      <c r="D442" t="s">
        <v>409</v>
      </c>
      <c r="E442" t="s">
        <v>25</v>
      </c>
      <c r="F442" t="s">
        <v>332</v>
      </c>
      <c r="G442">
        <v>5626.89</v>
      </c>
    </row>
    <row r="443" spans="2:7" x14ac:dyDescent="0.25">
      <c r="B443" t="s">
        <v>8</v>
      </c>
      <c r="C443" t="s">
        <v>451</v>
      </c>
      <c r="D443" t="s">
        <v>410</v>
      </c>
      <c r="E443" t="s">
        <v>15</v>
      </c>
      <c r="F443" t="s">
        <v>270</v>
      </c>
      <c r="G443">
        <v>6340.67</v>
      </c>
    </row>
    <row r="444" spans="2:7" x14ac:dyDescent="0.25">
      <c r="B444" t="s">
        <v>8</v>
      </c>
      <c r="C444" t="s">
        <v>459</v>
      </c>
      <c r="D444" t="s">
        <v>410</v>
      </c>
      <c r="E444" t="s">
        <v>40</v>
      </c>
      <c r="F444" t="s">
        <v>339</v>
      </c>
      <c r="G444">
        <v>9498.39</v>
      </c>
    </row>
    <row r="445" spans="2:7" x14ac:dyDescent="0.25">
      <c r="B445" t="s">
        <v>8</v>
      </c>
      <c r="C445" t="s">
        <v>441</v>
      </c>
      <c r="D445" t="s">
        <v>410</v>
      </c>
      <c r="E445" t="s">
        <v>63</v>
      </c>
      <c r="F445" t="s">
        <v>69</v>
      </c>
      <c r="G445">
        <v>8699.7099999999991</v>
      </c>
    </row>
    <row r="446" spans="2:7" x14ac:dyDescent="0.25">
      <c r="B446" t="s">
        <v>8</v>
      </c>
      <c r="C446" t="s">
        <v>430</v>
      </c>
      <c r="D446" t="s">
        <v>410</v>
      </c>
      <c r="E446" t="s">
        <v>42</v>
      </c>
      <c r="F446" t="s">
        <v>378</v>
      </c>
      <c r="G446">
        <v>4092.78</v>
      </c>
    </row>
    <row r="447" spans="2:7" x14ac:dyDescent="0.25">
      <c r="B447" t="s">
        <v>8</v>
      </c>
      <c r="C447" t="s">
        <v>459</v>
      </c>
      <c r="D447" t="s">
        <v>410</v>
      </c>
      <c r="E447" t="s">
        <v>25</v>
      </c>
      <c r="F447" t="s">
        <v>138</v>
      </c>
      <c r="G447">
        <v>291.52</v>
      </c>
    </row>
    <row r="448" spans="2:7" x14ac:dyDescent="0.25">
      <c r="B448" t="s">
        <v>8</v>
      </c>
      <c r="C448" t="s">
        <v>422</v>
      </c>
      <c r="D448" t="s">
        <v>409</v>
      </c>
      <c r="E448" t="s">
        <v>15</v>
      </c>
      <c r="F448" t="s">
        <v>285</v>
      </c>
      <c r="G448">
        <v>2811.56</v>
      </c>
    </row>
    <row r="449" spans="2:7" x14ac:dyDescent="0.25">
      <c r="B449" t="s">
        <v>8</v>
      </c>
      <c r="C449" t="s">
        <v>441</v>
      </c>
      <c r="D449" t="s">
        <v>410</v>
      </c>
      <c r="E449" t="s">
        <v>13</v>
      </c>
      <c r="F449" t="s">
        <v>318</v>
      </c>
      <c r="G449">
        <v>4453.4799999999996</v>
      </c>
    </row>
    <row r="450" spans="2:7" x14ac:dyDescent="0.25">
      <c r="B450" t="s">
        <v>8</v>
      </c>
      <c r="C450" t="s">
        <v>430</v>
      </c>
      <c r="D450" t="s">
        <v>410</v>
      </c>
      <c r="E450" t="s">
        <v>56</v>
      </c>
      <c r="F450" t="s">
        <v>399</v>
      </c>
      <c r="G450">
        <v>3049.34</v>
      </c>
    </row>
    <row r="451" spans="2:7" x14ac:dyDescent="0.25">
      <c r="B451" t="s">
        <v>8</v>
      </c>
      <c r="C451" t="s">
        <v>447</v>
      </c>
      <c r="D451" t="s">
        <v>410</v>
      </c>
      <c r="E451" t="s">
        <v>13</v>
      </c>
      <c r="F451" t="s">
        <v>281</v>
      </c>
      <c r="G451">
        <v>4289.92</v>
      </c>
    </row>
    <row r="452" spans="2:7" x14ac:dyDescent="0.25">
      <c r="B452" t="s">
        <v>8</v>
      </c>
      <c r="C452" t="s">
        <v>435</v>
      </c>
      <c r="D452" t="s">
        <v>410</v>
      </c>
      <c r="E452" t="s">
        <v>54</v>
      </c>
      <c r="F452" t="s">
        <v>259</v>
      </c>
      <c r="G452">
        <v>7160.67</v>
      </c>
    </row>
    <row r="453" spans="2:7" x14ac:dyDescent="0.25">
      <c r="B453" t="s">
        <v>8</v>
      </c>
      <c r="C453" t="s">
        <v>435</v>
      </c>
      <c r="D453" t="s">
        <v>409</v>
      </c>
      <c r="E453" t="s">
        <v>54</v>
      </c>
      <c r="F453" t="s">
        <v>12</v>
      </c>
      <c r="G453">
        <v>5908.81</v>
      </c>
    </row>
    <row r="454" spans="2:7" x14ac:dyDescent="0.25">
      <c r="B454" t="s">
        <v>8</v>
      </c>
      <c r="C454" t="s">
        <v>455</v>
      </c>
      <c r="D454" t="s">
        <v>410</v>
      </c>
      <c r="E454" t="s">
        <v>27</v>
      </c>
      <c r="F454" t="s">
        <v>41</v>
      </c>
      <c r="G454">
        <v>4353.6099999999997</v>
      </c>
    </row>
    <row r="455" spans="2:7" x14ac:dyDescent="0.25">
      <c r="B455" t="s">
        <v>8</v>
      </c>
      <c r="C455" t="s">
        <v>441</v>
      </c>
      <c r="D455" t="s">
        <v>410</v>
      </c>
      <c r="E455" t="s">
        <v>54</v>
      </c>
      <c r="F455" t="s">
        <v>26</v>
      </c>
      <c r="G455">
        <v>6266.78</v>
      </c>
    </row>
    <row r="456" spans="2:7" x14ac:dyDescent="0.25">
      <c r="B456" t="s">
        <v>8</v>
      </c>
      <c r="C456" t="s">
        <v>430</v>
      </c>
      <c r="D456" t="s">
        <v>409</v>
      </c>
      <c r="E456" t="s">
        <v>44</v>
      </c>
      <c r="F456" t="s">
        <v>206</v>
      </c>
      <c r="G456">
        <v>3381.93</v>
      </c>
    </row>
    <row r="457" spans="2:7" x14ac:dyDescent="0.25">
      <c r="B457" t="s">
        <v>8</v>
      </c>
      <c r="C457" t="s">
        <v>441</v>
      </c>
      <c r="D457" t="s">
        <v>409</v>
      </c>
      <c r="E457" t="s">
        <v>4</v>
      </c>
      <c r="F457" t="s">
        <v>366</v>
      </c>
      <c r="G457">
        <v>6408.86</v>
      </c>
    </row>
    <row r="458" spans="2:7" x14ac:dyDescent="0.25">
      <c r="B458" t="s">
        <v>8</v>
      </c>
      <c r="C458" t="s">
        <v>435</v>
      </c>
      <c r="D458" t="s">
        <v>409</v>
      </c>
      <c r="E458" t="s">
        <v>52</v>
      </c>
      <c r="F458" t="s">
        <v>105</v>
      </c>
      <c r="G458">
        <v>3646.91</v>
      </c>
    </row>
    <row r="459" spans="2:7" x14ac:dyDescent="0.25">
      <c r="B459" t="s">
        <v>8</v>
      </c>
      <c r="C459" t="s">
        <v>447</v>
      </c>
      <c r="D459" t="s">
        <v>408</v>
      </c>
      <c r="E459" t="s">
        <v>65</v>
      </c>
      <c r="F459" t="s">
        <v>400</v>
      </c>
      <c r="G459">
        <v>9438.15</v>
      </c>
    </row>
    <row r="460" spans="2:7" x14ac:dyDescent="0.25">
      <c r="B460" t="s">
        <v>8</v>
      </c>
      <c r="C460" t="s">
        <v>441</v>
      </c>
      <c r="D460" t="s">
        <v>409</v>
      </c>
      <c r="E460" t="s">
        <v>48</v>
      </c>
      <c r="F460" t="s">
        <v>101</v>
      </c>
      <c r="G460">
        <v>9490.35</v>
      </c>
    </row>
    <row r="461" spans="2:7" x14ac:dyDescent="0.25">
      <c r="B461" t="s">
        <v>8</v>
      </c>
      <c r="C461" t="s">
        <v>435</v>
      </c>
      <c r="D461" t="s">
        <v>408</v>
      </c>
      <c r="E461" t="s">
        <v>27</v>
      </c>
      <c r="F461" t="s">
        <v>213</v>
      </c>
      <c r="G461">
        <v>8978.11</v>
      </c>
    </row>
    <row r="462" spans="2:7" x14ac:dyDescent="0.25">
      <c r="B462" t="s">
        <v>8</v>
      </c>
      <c r="C462" t="s">
        <v>451</v>
      </c>
      <c r="D462" t="s">
        <v>408</v>
      </c>
      <c r="E462" t="s">
        <v>23</v>
      </c>
      <c r="F462" t="s">
        <v>85</v>
      </c>
      <c r="G462">
        <v>488.76</v>
      </c>
    </row>
    <row r="463" spans="2:7" x14ac:dyDescent="0.25">
      <c r="B463" t="s">
        <v>8</v>
      </c>
      <c r="C463" t="s">
        <v>435</v>
      </c>
      <c r="D463" t="s">
        <v>410</v>
      </c>
      <c r="E463" t="s">
        <v>54</v>
      </c>
      <c r="F463" t="s">
        <v>193</v>
      </c>
      <c r="G463">
        <v>1119.45</v>
      </c>
    </row>
    <row r="464" spans="2:7" x14ac:dyDescent="0.25">
      <c r="B464" t="s">
        <v>8</v>
      </c>
      <c r="C464" t="s">
        <v>451</v>
      </c>
      <c r="D464" t="s">
        <v>409</v>
      </c>
      <c r="E464" t="s">
        <v>11</v>
      </c>
      <c r="F464" t="s">
        <v>296</v>
      </c>
      <c r="G464">
        <v>7440.8</v>
      </c>
    </row>
    <row r="465" spans="2:7" x14ac:dyDescent="0.25">
      <c r="B465" t="s">
        <v>8</v>
      </c>
      <c r="C465" t="s">
        <v>462</v>
      </c>
      <c r="D465" t="s">
        <v>410</v>
      </c>
      <c r="E465" t="s">
        <v>17</v>
      </c>
      <c r="F465" t="s">
        <v>83</v>
      </c>
      <c r="G465">
        <v>6460.4</v>
      </c>
    </row>
    <row r="466" spans="2:7" x14ac:dyDescent="0.25">
      <c r="B466" t="s">
        <v>8</v>
      </c>
      <c r="C466" t="s">
        <v>451</v>
      </c>
      <c r="D466" t="s">
        <v>409</v>
      </c>
      <c r="E466" t="s">
        <v>20</v>
      </c>
      <c r="F466" t="s">
        <v>149</v>
      </c>
      <c r="G466">
        <v>3685.55</v>
      </c>
    </row>
    <row r="467" spans="2:7" x14ac:dyDescent="0.25">
      <c r="B467" t="s">
        <v>8</v>
      </c>
      <c r="C467" t="s">
        <v>459</v>
      </c>
      <c r="D467" t="s">
        <v>410</v>
      </c>
      <c r="E467" t="s">
        <v>30</v>
      </c>
      <c r="F467" t="s">
        <v>266</v>
      </c>
      <c r="G467">
        <v>9345.56</v>
      </c>
    </row>
    <row r="468" spans="2:7" x14ac:dyDescent="0.25">
      <c r="B468" t="s">
        <v>8</v>
      </c>
      <c r="C468" t="s">
        <v>438</v>
      </c>
      <c r="D468" t="s">
        <v>409</v>
      </c>
      <c r="E468" t="s">
        <v>52</v>
      </c>
      <c r="F468" t="s">
        <v>289</v>
      </c>
      <c r="G468">
        <v>131.66999999999999</v>
      </c>
    </row>
    <row r="469" spans="2:7" x14ac:dyDescent="0.25">
      <c r="B469" t="s">
        <v>8</v>
      </c>
      <c r="C469" t="s">
        <v>447</v>
      </c>
      <c r="D469" t="s">
        <v>408</v>
      </c>
      <c r="E469" t="s">
        <v>40</v>
      </c>
      <c r="F469" t="s">
        <v>320</v>
      </c>
      <c r="G469">
        <v>3831.42</v>
      </c>
    </row>
    <row r="470" spans="2:7" x14ac:dyDescent="0.25">
      <c r="B470" t="s">
        <v>8</v>
      </c>
      <c r="C470" t="s">
        <v>441</v>
      </c>
      <c r="D470" t="s">
        <v>409</v>
      </c>
      <c r="E470" t="s">
        <v>4</v>
      </c>
      <c r="F470" t="s">
        <v>278</v>
      </c>
      <c r="G470">
        <v>8285.99</v>
      </c>
    </row>
    <row r="471" spans="2:7" x14ac:dyDescent="0.25">
      <c r="B471" t="s">
        <v>8</v>
      </c>
      <c r="C471" t="s">
        <v>438</v>
      </c>
      <c r="D471" t="s">
        <v>410</v>
      </c>
      <c r="E471" t="s">
        <v>65</v>
      </c>
      <c r="F471" t="s">
        <v>170</v>
      </c>
      <c r="G471">
        <v>8670.1299999999992</v>
      </c>
    </row>
    <row r="472" spans="2:7" x14ac:dyDescent="0.25">
      <c r="B472" t="s">
        <v>8</v>
      </c>
      <c r="C472" t="s">
        <v>447</v>
      </c>
      <c r="D472" t="s">
        <v>409</v>
      </c>
      <c r="E472" t="s">
        <v>65</v>
      </c>
      <c r="F472" t="s">
        <v>267</v>
      </c>
      <c r="G472">
        <v>7012.98</v>
      </c>
    </row>
    <row r="473" spans="2:7" x14ac:dyDescent="0.25">
      <c r="B473" t="s">
        <v>8</v>
      </c>
      <c r="C473" t="s">
        <v>443</v>
      </c>
      <c r="D473" t="s">
        <v>409</v>
      </c>
      <c r="E473" t="s">
        <v>25</v>
      </c>
      <c r="F473" t="s">
        <v>179</v>
      </c>
      <c r="G473">
        <v>2319.7600000000002</v>
      </c>
    </row>
    <row r="474" spans="2:7" x14ac:dyDescent="0.25">
      <c r="B474" t="s">
        <v>8</v>
      </c>
      <c r="C474" t="s">
        <v>451</v>
      </c>
      <c r="D474" t="s">
        <v>409</v>
      </c>
      <c r="E474" t="s">
        <v>11</v>
      </c>
      <c r="F474" t="s">
        <v>153</v>
      </c>
      <c r="G474">
        <v>3510.44</v>
      </c>
    </row>
    <row r="475" spans="2:7" x14ac:dyDescent="0.25">
      <c r="B475" t="s">
        <v>8</v>
      </c>
      <c r="C475" t="s">
        <v>430</v>
      </c>
      <c r="D475" t="s">
        <v>408</v>
      </c>
      <c r="E475" t="s">
        <v>75</v>
      </c>
      <c r="F475" t="s">
        <v>390</v>
      </c>
      <c r="G475">
        <v>1537.28</v>
      </c>
    </row>
    <row r="476" spans="2:7" x14ac:dyDescent="0.25">
      <c r="B476" t="s">
        <v>8</v>
      </c>
      <c r="C476" t="s">
        <v>441</v>
      </c>
      <c r="D476" t="s">
        <v>409</v>
      </c>
      <c r="E476" t="s">
        <v>44</v>
      </c>
      <c r="F476" t="s">
        <v>102</v>
      </c>
      <c r="G476">
        <v>5984.19</v>
      </c>
    </row>
    <row r="477" spans="2:7" x14ac:dyDescent="0.25">
      <c r="B477" t="s">
        <v>8</v>
      </c>
      <c r="C477" t="s">
        <v>430</v>
      </c>
      <c r="D477" t="s">
        <v>410</v>
      </c>
      <c r="E477" t="s">
        <v>11</v>
      </c>
      <c r="F477" t="s">
        <v>14</v>
      </c>
      <c r="G477">
        <v>2014.88</v>
      </c>
    </row>
    <row r="478" spans="2:7" x14ac:dyDescent="0.25">
      <c r="B478" t="s">
        <v>8</v>
      </c>
      <c r="C478" t="s">
        <v>422</v>
      </c>
      <c r="D478" t="s">
        <v>410</v>
      </c>
      <c r="E478" t="s">
        <v>65</v>
      </c>
      <c r="F478" t="s">
        <v>164</v>
      </c>
      <c r="G478">
        <v>8799.81</v>
      </c>
    </row>
    <row r="479" spans="2:7" x14ac:dyDescent="0.25">
      <c r="B479" t="s">
        <v>8</v>
      </c>
      <c r="C479" t="s">
        <v>462</v>
      </c>
      <c r="D479" t="s">
        <v>410</v>
      </c>
      <c r="E479" t="s">
        <v>15</v>
      </c>
      <c r="F479" t="s">
        <v>41</v>
      </c>
      <c r="G479">
        <v>31.54</v>
      </c>
    </row>
    <row r="480" spans="2:7" x14ac:dyDescent="0.25">
      <c r="B480" t="s">
        <v>8</v>
      </c>
      <c r="C480" t="s">
        <v>430</v>
      </c>
      <c r="D480" t="s">
        <v>409</v>
      </c>
      <c r="E480" t="s">
        <v>65</v>
      </c>
      <c r="F480" t="s">
        <v>31</v>
      </c>
      <c r="G480">
        <v>8101.44</v>
      </c>
    </row>
    <row r="481" spans="2:7" x14ac:dyDescent="0.25">
      <c r="B481" t="s">
        <v>8</v>
      </c>
      <c r="C481" t="s">
        <v>422</v>
      </c>
      <c r="D481" t="s">
        <v>408</v>
      </c>
      <c r="E481" t="s">
        <v>23</v>
      </c>
      <c r="F481" t="s">
        <v>85</v>
      </c>
      <c r="G481">
        <v>5822.5</v>
      </c>
    </row>
    <row r="482" spans="2:7" x14ac:dyDescent="0.25">
      <c r="B482" t="s">
        <v>8</v>
      </c>
      <c r="C482" t="s">
        <v>430</v>
      </c>
      <c r="D482" t="s">
        <v>410</v>
      </c>
      <c r="E482" t="s">
        <v>9</v>
      </c>
      <c r="F482" t="s">
        <v>346</v>
      </c>
      <c r="G482">
        <v>7842.23</v>
      </c>
    </row>
    <row r="483" spans="2:7" x14ac:dyDescent="0.25">
      <c r="B483" t="s">
        <v>8</v>
      </c>
      <c r="C483" t="s">
        <v>443</v>
      </c>
      <c r="D483" t="s">
        <v>409</v>
      </c>
      <c r="E483" t="s">
        <v>48</v>
      </c>
      <c r="F483" t="s">
        <v>178</v>
      </c>
      <c r="G483">
        <v>5234.4799999999996</v>
      </c>
    </row>
    <row r="484" spans="2:7" x14ac:dyDescent="0.25">
      <c r="B484" t="s">
        <v>8</v>
      </c>
      <c r="C484" t="s">
        <v>459</v>
      </c>
      <c r="D484" t="s">
        <v>408</v>
      </c>
      <c r="E484" t="s">
        <v>42</v>
      </c>
      <c r="F484" t="s">
        <v>386</v>
      </c>
      <c r="G484">
        <v>3449.52</v>
      </c>
    </row>
    <row r="485" spans="2:7" x14ac:dyDescent="0.25">
      <c r="B485" t="s">
        <v>8</v>
      </c>
      <c r="C485" t="s">
        <v>441</v>
      </c>
      <c r="D485" t="s">
        <v>410</v>
      </c>
      <c r="E485" t="s">
        <v>52</v>
      </c>
      <c r="F485" t="s">
        <v>330</v>
      </c>
      <c r="G485">
        <v>604.62</v>
      </c>
    </row>
    <row r="486" spans="2:7" x14ac:dyDescent="0.25">
      <c r="B486" t="s">
        <v>8</v>
      </c>
      <c r="C486" t="s">
        <v>459</v>
      </c>
      <c r="D486" t="s">
        <v>410</v>
      </c>
      <c r="E486" t="s">
        <v>23</v>
      </c>
      <c r="F486" t="s">
        <v>61</v>
      </c>
      <c r="G486">
        <v>9235.26</v>
      </c>
    </row>
    <row r="487" spans="2:7" x14ac:dyDescent="0.25">
      <c r="B487" t="s">
        <v>8</v>
      </c>
      <c r="C487" t="s">
        <v>451</v>
      </c>
      <c r="D487" t="s">
        <v>410</v>
      </c>
      <c r="E487" t="s">
        <v>30</v>
      </c>
      <c r="F487" t="s">
        <v>229</v>
      </c>
      <c r="G487">
        <v>4078.68</v>
      </c>
    </row>
    <row r="488" spans="2:7" x14ac:dyDescent="0.25">
      <c r="B488" t="s">
        <v>8</v>
      </c>
      <c r="C488" t="s">
        <v>447</v>
      </c>
      <c r="D488" t="s">
        <v>409</v>
      </c>
      <c r="E488" t="s">
        <v>6</v>
      </c>
      <c r="F488" t="s">
        <v>352</v>
      </c>
      <c r="G488">
        <v>9928.98</v>
      </c>
    </row>
    <row r="489" spans="2:7" x14ac:dyDescent="0.25">
      <c r="B489" t="s">
        <v>8</v>
      </c>
      <c r="C489" t="s">
        <v>459</v>
      </c>
      <c r="D489" t="s">
        <v>409</v>
      </c>
      <c r="E489" t="s">
        <v>9</v>
      </c>
      <c r="F489" t="s">
        <v>171</v>
      </c>
      <c r="G489">
        <v>9007.34</v>
      </c>
    </row>
    <row r="490" spans="2:7" x14ac:dyDescent="0.25">
      <c r="B490" t="s">
        <v>8</v>
      </c>
      <c r="C490" t="s">
        <v>459</v>
      </c>
      <c r="D490" t="s">
        <v>409</v>
      </c>
      <c r="E490" t="s">
        <v>48</v>
      </c>
      <c r="F490" t="s">
        <v>403</v>
      </c>
      <c r="G490">
        <v>5749.37</v>
      </c>
    </row>
    <row r="491" spans="2:7" x14ac:dyDescent="0.25">
      <c r="B491" t="s">
        <v>8</v>
      </c>
      <c r="C491" t="s">
        <v>422</v>
      </c>
      <c r="D491" t="s">
        <v>409</v>
      </c>
      <c r="E491" t="s">
        <v>44</v>
      </c>
      <c r="F491" t="s">
        <v>165</v>
      </c>
      <c r="G491">
        <v>5986.65</v>
      </c>
    </row>
    <row r="492" spans="2:7" x14ac:dyDescent="0.25">
      <c r="B492" t="s">
        <v>8</v>
      </c>
      <c r="C492" t="s">
        <v>459</v>
      </c>
      <c r="D492" t="s">
        <v>409</v>
      </c>
      <c r="E492" t="s">
        <v>40</v>
      </c>
      <c r="F492" t="s">
        <v>332</v>
      </c>
      <c r="G492">
        <v>4752.62</v>
      </c>
    </row>
    <row r="493" spans="2:7" x14ac:dyDescent="0.25">
      <c r="B493" t="s">
        <v>8</v>
      </c>
      <c r="C493" t="s">
        <v>459</v>
      </c>
      <c r="D493" t="s">
        <v>409</v>
      </c>
      <c r="E493" t="s">
        <v>38</v>
      </c>
      <c r="F493" t="s">
        <v>134</v>
      </c>
      <c r="G493">
        <v>7577.49</v>
      </c>
    </row>
    <row r="494" spans="2:7" x14ac:dyDescent="0.25">
      <c r="B494" t="s">
        <v>8</v>
      </c>
      <c r="C494" t="s">
        <v>422</v>
      </c>
      <c r="D494" t="s">
        <v>409</v>
      </c>
      <c r="E494" t="s">
        <v>23</v>
      </c>
      <c r="F494" t="s">
        <v>37</v>
      </c>
      <c r="G494">
        <v>5345.28</v>
      </c>
    </row>
    <row r="495" spans="2:7" x14ac:dyDescent="0.25">
      <c r="B495" t="s">
        <v>8</v>
      </c>
      <c r="C495" t="s">
        <v>462</v>
      </c>
      <c r="D495" t="s">
        <v>410</v>
      </c>
      <c r="E495" t="s">
        <v>30</v>
      </c>
      <c r="F495" t="s">
        <v>41</v>
      </c>
      <c r="G495">
        <v>672.43</v>
      </c>
    </row>
    <row r="496" spans="2:7" x14ac:dyDescent="0.25">
      <c r="B496" t="s">
        <v>8</v>
      </c>
      <c r="C496" t="s">
        <v>447</v>
      </c>
      <c r="D496" t="s">
        <v>409</v>
      </c>
      <c r="E496" t="s">
        <v>4</v>
      </c>
      <c r="F496" t="s">
        <v>267</v>
      </c>
      <c r="G496">
        <v>6663.55</v>
      </c>
    </row>
    <row r="497" spans="2:7" x14ac:dyDescent="0.25">
      <c r="B497" t="s">
        <v>8</v>
      </c>
      <c r="C497" t="s">
        <v>441</v>
      </c>
      <c r="D497" t="s">
        <v>409</v>
      </c>
      <c r="E497" t="s">
        <v>73</v>
      </c>
      <c r="F497" t="s">
        <v>188</v>
      </c>
      <c r="G497">
        <v>8440.82</v>
      </c>
    </row>
    <row r="498" spans="2:7" x14ac:dyDescent="0.25">
      <c r="B498" t="s">
        <v>8</v>
      </c>
      <c r="C498" t="s">
        <v>422</v>
      </c>
      <c r="D498" t="s">
        <v>409</v>
      </c>
      <c r="E498" t="s">
        <v>63</v>
      </c>
      <c r="F498" t="s">
        <v>282</v>
      </c>
      <c r="G498">
        <v>2272.3200000000002</v>
      </c>
    </row>
    <row r="499" spans="2:7" x14ac:dyDescent="0.25">
      <c r="B499" t="s">
        <v>8</v>
      </c>
      <c r="C499" t="s">
        <v>441</v>
      </c>
      <c r="D499" t="s">
        <v>409</v>
      </c>
      <c r="E499" t="s">
        <v>15</v>
      </c>
      <c r="F499" t="s">
        <v>402</v>
      </c>
      <c r="G499">
        <v>4563.42</v>
      </c>
    </row>
    <row r="500" spans="2:7" x14ac:dyDescent="0.25">
      <c r="B500" t="s">
        <v>8</v>
      </c>
      <c r="C500" t="s">
        <v>459</v>
      </c>
      <c r="D500" t="s">
        <v>410</v>
      </c>
      <c r="E500" t="s">
        <v>52</v>
      </c>
      <c r="F500" t="s">
        <v>74</v>
      </c>
      <c r="G500">
        <v>8172.98</v>
      </c>
    </row>
    <row r="501" spans="2:7" x14ac:dyDescent="0.25">
      <c r="B501" t="s">
        <v>8</v>
      </c>
      <c r="C501" t="s">
        <v>459</v>
      </c>
      <c r="D501" t="s">
        <v>409</v>
      </c>
      <c r="E501" t="s">
        <v>15</v>
      </c>
      <c r="F501" t="s">
        <v>403</v>
      </c>
      <c r="G501">
        <v>962.49</v>
      </c>
    </row>
    <row r="502" spans="2:7" x14ac:dyDescent="0.25">
      <c r="B502" t="s">
        <v>8</v>
      </c>
      <c r="C502" t="s">
        <v>462</v>
      </c>
      <c r="D502" t="s">
        <v>410</v>
      </c>
      <c r="E502" t="s">
        <v>30</v>
      </c>
      <c r="F502" t="s">
        <v>7</v>
      </c>
      <c r="G502">
        <v>7107.62</v>
      </c>
    </row>
    <row r="503" spans="2:7" x14ac:dyDescent="0.25">
      <c r="B503" t="s">
        <v>8</v>
      </c>
      <c r="C503" t="s">
        <v>438</v>
      </c>
      <c r="D503" t="s">
        <v>409</v>
      </c>
      <c r="E503" t="s">
        <v>52</v>
      </c>
      <c r="F503" t="s">
        <v>371</v>
      </c>
      <c r="G503">
        <v>9730.25</v>
      </c>
    </row>
    <row r="504" spans="2:7" x14ac:dyDescent="0.25">
      <c r="B504" t="s">
        <v>8</v>
      </c>
      <c r="C504" t="s">
        <v>435</v>
      </c>
      <c r="D504" t="s">
        <v>408</v>
      </c>
      <c r="E504" t="s">
        <v>20</v>
      </c>
      <c r="F504" t="s">
        <v>232</v>
      </c>
      <c r="G504">
        <v>3439.43</v>
      </c>
    </row>
    <row r="505" spans="2:7" x14ac:dyDescent="0.25">
      <c r="B505" t="s">
        <v>8</v>
      </c>
      <c r="C505" t="s">
        <v>430</v>
      </c>
      <c r="D505" t="s">
        <v>409</v>
      </c>
      <c r="E505" t="s">
        <v>42</v>
      </c>
      <c r="F505" t="s">
        <v>250</v>
      </c>
      <c r="G505">
        <v>7666.45</v>
      </c>
    </row>
    <row r="506" spans="2:7" x14ac:dyDescent="0.25">
      <c r="B506" t="s">
        <v>8</v>
      </c>
      <c r="C506" t="s">
        <v>430</v>
      </c>
      <c r="D506" t="s">
        <v>409</v>
      </c>
      <c r="E506" t="s">
        <v>20</v>
      </c>
      <c r="F506" t="s">
        <v>123</v>
      </c>
      <c r="G506">
        <v>3827.26</v>
      </c>
    </row>
    <row r="507" spans="2:7" x14ac:dyDescent="0.25">
      <c r="B507" t="s">
        <v>8</v>
      </c>
      <c r="C507" t="s">
        <v>443</v>
      </c>
      <c r="D507" t="s">
        <v>409</v>
      </c>
      <c r="E507" t="s">
        <v>48</v>
      </c>
      <c r="F507" t="s">
        <v>181</v>
      </c>
      <c r="G507">
        <v>1641.48</v>
      </c>
    </row>
    <row r="508" spans="2:7" x14ac:dyDescent="0.25">
      <c r="B508" t="s">
        <v>8</v>
      </c>
      <c r="C508" t="s">
        <v>441</v>
      </c>
      <c r="D508" t="s">
        <v>409</v>
      </c>
      <c r="E508" t="s">
        <v>42</v>
      </c>
      <c r="F508" t="s">
        <v>86</v>
      </c>
      <c r="G508">
        <v>2572.4299999999998</v>
      </c>
    </row>
    <row r="509" spans="2:7" x14ac:dyDescent="0.25">
      <c r="B509" t="s">
        <v>8</v>
      </c>
      <c r="C509" t="s">
        <v>447</v>
      </c>
      <c r="D509" t="s">
        <v>409</v>
      </c>
      <c r="E509" t="s">
        <v>27</v>
      </c>
      <c r="F509" t="s">
        <v>296</v>
      </c>
      <c r="G509">
        <v>812.49</v>
      </c>
    </row>
    <row r="510" spans="2:7" x14ac:dyDescent="0.25">
      <c r="B510" t="s">
        <v>8</v>
      </c>
      <c r="C510" t="s">
        <v>451</v>
      </c>
      <c r="D510" t="s">
        <v>409</v>
      </c>
      <c r="E510" t="s">
        <v>20</v>
      </c>
      <c r="F510" t="s">
        <v>162</v>
      </c>
      <c r="G510">
        <v>8399.57</v>
      </c>
    </row>
    <row r="511" spans="2:7" x14ac:dyDescent="0.25">
      <c r="B511" t="s">
        <v>8</v>
      </c>
      <c r="C511" t="s">
        <v>447</v>
      </c>
      <c r="D511" t="s">
        <v>410</v>
      </c>
      <c r="E511" t="s">
        <v>38</v>
      </c>
      <c r="F511" t="s">
        <v>286</v>
      </c>
      <c r="G511">
        <v>2592.3000000000002</v>
      </c>
    </row>
    <row r="512" spans="2:7" x14ac:dyDescent="0.25">
      <c r="B512" t="s">
        <v>8</v>
      </c>
      <c r="C512" t="s">
        <v>430</v>
      </c>
      <c r="D512" t="s">
        <v>409</v>
      </c>
      <c r="E512" t="s">
        <v>73</v>
      </c>
      <c r="F512" t="s">
        <v>404</v>
      </c>
      <c r="G512">
        <v>4162.4799999999996</v>
      </c>
    </row>
    <row r="513" spans="2:7" x14ac:dyDescent="0.25">
      <c r="B513" t="s">
        <v>8</v>
      </c>
      <c r="C513" t="s">
        <v>443</v>
      </c>
      <c r="D513" t="s">
        <v>408</v>
      </c>
      <c r="E513" t="s">
        <v>38</v>
      </c>
      <c r="F513" t="s">
        <v>168</v>
      </c>
      <c r="G513">
        <v>5468.77</v>
      </c>
    </row>
    <row r="514" spans="2:7" x14ac:dyDescent="0.25">
      <c r="B514" t="s">
        <v>8</v>
      </c>
      <c r="C514" t="s">
        <v>455</v>
      </c>
      <c r="D514" t="s">
        <v>409</v>
      </c>
      <c r="E514" t="s">
        <v>11</v>
      </c>
      <c r="F514" t="s">
        <v>169</v>
      </c>
      <c r="G514">
        <v>7261.64</v>
      </c>
    </row>
    <row r="515" spans="2:7" x14ac:dyDescent="0.25">
      <c r="B515" t="s">
        <v>8</v>
      </c>
      <c r="C515" t="s">
        <v>462</v>
      </c>
      <c r="D515" t="s">
        <v>410</v>
      </c>
      <c r="E515" t="s">
        <v>15</v>
      </c>
      <c r="F515" t="s">
        <v>367</v>
      </c>
      <c r="G515">
        <v>8474.98</v>
      </c>
    </row>
    <row r="516" spans="2:7" x14ac:dyDescent="0.25">
      <c r="B516" t="s">
        <v>8</v>
      </c>
      <c r="C516" t="s">
        <v>455</v>
      </c>
      <c r="D516" t="s">
        <v>409</v>
      </c>
      <c r="E516" t="s">
        <v>23</v>
      </c>
      <c r="F516" t="s">
        <v>250</v>
      </c>
      <c r="G516">
        <v>3086.63</v>
      </c>
    </row>
    <row r="517" spans="2:7" x14ac:dyDescent="0.25">
      <c r="B517" t="s">
        <v>8</v>
      </c>
      <c r="C517" t="s">
        <v>430</v>
      </c>
      <c r="D517" t="s">
        <v>409</v>
      </c>
      <c r="E517" t="s">
        <v>48</v>
      </c>
      <c r="F517" t="s">
        <v>216</v>
      </c>
      <c r="G517">
        <v>3192.15</v>
      </c>
    </row>
    <row r="518" spans="2:7" x14ac:dyDescent="0.25">
      <c r="B518" t="s">
        <v>8</v>
      </c>
      <c r="C518" t="s">
        <v>451</v>
      </c>
      <c r="D518" t="s">
        <v>409</v>
      </c>
      <c r="E518" t="s">
        <v>63</v>
      </c>
      <c r="F518" t="s">
        <v>231</v>
      </c>
      <c r="G518">
        <v>7967.33</v>
      </c>
    </row>
    <row r="519" spans="2:7" x14ac:dyDescent="0.25">
      <c r="B519" t="s">
        <v>8</v>
      </c>
      <c r="C519" t="s">
        <v>435</v>
      </c>
      <c r="D519" t="s">
        <v>409</v>
      </c>
      <c r="E519" t="s">
        <v>40</v>
      </c>
      <c r="F519" t="s">
        <v>393</v>
      </c>
      <c r="G519">
        <v>3610.92</v>
      </c>
    </row>
    <row r="520" spans="2:7" x14ac:dyDescent="0.25">
      <c r="B520" t="s">
        <v>8</v>
      </c>
      <c r="C520" t="s">
        <v>438</v>
      </c>
      <c r="D520" t="s">
        <v>409</v>
      </c>
      <c r="E520" t="s">
        <v>52</v>
      </c>
      <c r="F520" t="s">
        <v>108</v>
      </c>
      <c r="G520">
        <v>6034.76</v>
      </c>
    </row>
    <row r="521" spans="2:7" x14ac:dyDescent="0.25">
      <c r="B521" t="s">
        <v>8</v>
      </c>
      <c r="C521" t="s">
        <v>459</v>
      </c>
      <c r="D521" t="s">
        <v>408</v>
      </c>
      <c r="E521" t="s">
        <v>25</v>
      </c>
      <c r="F521" t="s">
        <v>369</v>
      </c>
      <c r="G521">
        <v>5891.23</v>
      </c>
    </row>
    <row r="522" spans="2:7" x14ac:dyDescent="0.25">
      <c r="B522" t="s">
        <v>8</v>
      </c>
      <c r="C522" t="s">
        <v>422</v>
      </c>
      <c r="D522" t="s">
        <v>408</v>
      </c>
      <c r="E522" t="s">
        <v>23</v>
      </c>
      <c r="F522" t="s">
        <v>373</v>
      </c>
      <c r="G522">
        <v>2143.48</v>
      </c>
    </row>
    <row r="523" spans="2:7" x14ac:dyDescent="0.25">
      <c r="B523" t="s">
        <v>8</v>
      </c>
      <c r="C523" t="s">
        <v>451</v>
      </c>
      <c r="D523" t="s">
        <v>410</v>
      </c>
      <c r="E523" t="s">
        <v>4</v>
      </c>
      <c r="F523" t="s">
        <v>258</v>
      </c>
      <c r="G523">
        <v>76.290000000000006</v>
      </c>
    </row>
    <row r="524" spans="2:7" x14ac:dyDescent="0.25">
      <c r="B524" t="s">
        <v>8</v>
      </c>
      <c r="C524" t="s">
        <v>441</v>
      </c>
      <c r="D524" t="s">
        <v>409</v>
      </c>
      <c r="E524" t="s">
        <v>9</v>
      </c>
      <c r="F524" t="s">
        <v>350</v>
      </c>
      <c r="G524">
        <v>3944.75</v>
      </c>
    </row>
    <row r="525" spans="2:7" x14ac:dyDescent="0.25">
      <c r="B525" t="s">
        <v>8</v>
      </c>
      <c r="C525" t="s">
        <v>438</v>
      </c>
      <c r="D525" t="s">
        <v>408</v>
      </c>
      <c r="E525" t="s">
        <v>52</v>
      </c>
      <c r="F525" t="s">
        <v>51</v>
      </c>
      <c r="G525">
        <v>9795.7999999999993</v>
      </c>
    </row>
    <row r="526" spans="2:7" x14ac:dyDescent="0.25">
      <c r="B526" t="s">
        <v>8</v>
      </c>
      <c r="C526" t="s">
        <v>459</v>
      </c>
      <c r="D526" t="s">
        <v>410</v>
      </c>
      <c r="E526" t="s">
        <v>9</v>
      </c>
      <c r="F526" t="s">
        <v>405</v>
      </c>
      <c r="G526">
        <v>8817.43</v>
      </c>
    </row>
    <row r="527" spans="2:7" x14ac:dyDescent="0.25">
      <c r="B527" t="s">
        <v>8</v>
      </c>
      <c r="C527" t="s">
        <v>435</v>
      </c>
      <c r="D527" t="s">
        <v>410</v>
      </c>
      <c r="E527" t="s">
        <v>52</v>
      </c>
      <c r="F527" t="s">
        <v>286</v>
      </c>
      <c r="G527">
        <v>5597.22</v>
      </c>
    </row>
    <row r="528" spans="2:7" x14ac:dyDescent="0.25">
      <c r="B528" t="s">
        <v>8</v>
      </c>
      <c r="C528" t="s">
        <v>462</v>
      </c>
      <c r="D528" t="s">
        <v>410</v>
      </c>
      <c r="E528" t="s">
        <v>23</v>
      </c>
      <c r="F528" t="s">
        <v>166</v>
      </c>
      <c r="G528">
        <v>4506.17</v>
      </c>
    </row>
    <row r="529" spans="2:7" x14ac:dyDescent="0.25">
      <c r="B529" t="s">
        <v>8</v>
      </c>
      <c r="C529" t="s">
        <v>447</v>
      </c>
      <c r="D529" t="s">
        <v>410</v>
      </c>
      <c r="E529" t="s">
        <v>65</v>
      </c>
      <c r="F529" t="s">
        <v>280</v>
      </c>
      <c r="G529">
        <v>5910.21</v>
      </c>
    </row>
    <row r="530" spans="2:7" x14ac:dyDescent="0.25">
      <c r="B530" t="s">
        <v>8</v>
      </c>
      <c r="C530" t="s">
        <v>443</v>
      </c>
      <c r="D530" t="s">
        <v>409</v>
      </c>
      <c r="E530" t="s">
        <v>6</v>
      </c>
      <c r="F530" t="s">
        <v>215</v>
      </c>
      <c r="G530">
        <v>9417.36</v>
      </c>
    </row>
    <row r="531" spans="2:7" x14ac:dyDescent="0.25">
      <c r="B531" t="s">
        <v>8</v>
      </c>
      <c r="C531" t="s">
        <v>422</v>
      </c>
      <c r="D531" t="s">
        <v>409</v>
      </c>
      <c r="E531" t="s">
        <v>75</v>
      </c>
      <c r="F531" t="s">
        <v>169</v>
      </c>
      <c r="G531">
        <v>308.66000000000003</v>
      </c>
    </row>
    <row r="532" spans="2:7" x14ac:dyDescent="0.25">
      <c r="B532" t="s">
        <v>8</v>
      </c>
      <c r="C532" t="s">
        <v>455</v>
      </c>
      <c r="D532" t="s">
        <v>408</v>
      </c>
      <c r="E532" t="s">
        <v>25</v>
      </c>
      <c r="F532" t="s">
        <v>344</v>
      </c>
      <c r="G532">
        <v>3891.66</v>
      </c>
    </row>
    <row r="533" spans="2:7" x14ac:dyDescent="0.25">
      <c r="B533" t="s">
        <v>8</v>
      </c>
      <c r="C533" t="s">
        <v>430</v>
      </c>
      <c r="D533" t="s">
        <v>410</v>
      </c>
      <c r="E533" t="s">
        <v>25</v>
      </c>
      <c r="F533" t="s">
        <v>249</v>
      </c>
      <c r="G533">
        <v>5000.59</v>
      </c>
    </row>
    <row r="534" spans="2:7" x14ac:dyDescent="0.25">
      <c r="B534" t="s">
        <v>8</v>
      </c>
      <c r="C534" t="s">
        <v>447</v>
      </c>
      <c r="D534" t="s">
        <v>410</v>
      </c>
      <c r="E534" t="s">
        <v>56</v>
      </c>
      <c r="F534" t="s">
        <v>64</v>
      </c>
      <c r="G534">
        <v>5887.24</v>
      </c>
    </row>
    <row r="535" spans="2:7" x14ac:dyDescent="0.25">
      <c r="B535" t="s">
        <v>8</v>
      </c>
      <c r="C535" t="s">
        <v>438</v>
      </c>
      <c r="D535" t="s">
        <v>408</v>
      </c>
      <c r="E535" t="s">
        <v>13</v>
      </c>
      <c r="F535" t="s">
        <v>269</v>
      </c>
      <c r="G535">
        <v>2572.2800000000002</v>
      </c>
    </row>
    <row r="536" spans="2:7" x14ac:dyDescent="0.25">
      <c r="B536" t="s">
        <v>8</v>
      </c>
      <c r="C536" t="s">
        <v>462</v>
      </c>
      <c r="D536" t="s">
        <v>410</v>
      </c>
      <c r="E536" t="s">
        <v>27</v>
      </c>
      <c r="F536" t="s">
        <v>199</v>
      </c>
      <c r="G536">
        <v>9744.2800000000007</v>
      </c>
    </row>
    <row r="537" spans="2:7" x14ac:dyDescent="0.25">
      <c r="B537" t="s">
        <v>8</v>
      </c>
      <c r="C537" t="s">
        <v>451</v>
      </c>
      <c r="D537" t="s">
        <v>410</v>
      </c>
      <c r="E537" t="s">
        <v>20</v>
      </c>
      <c r="F537" t="s">
        <v>166</v>
      </c>
      <c r="G537">
        <v>8329.52</v>
      </c>
    </row>
    <row r="538" spans="2:7" x14ac:dyDescent="0.25">
      <c r="B538" t="s">
        <v>8</v>
      </c>
      <c r="C538" t="s">
        <v>435</v>
      </c>
      <c r="D538" t="s">
        <v>409</v>
      </c>
      <c r="E538" t="s">
        <v>65</v>
      </c>
      <c r="F538" t="s">
        <v>248</v>
      </c>
      <c r="G538">
        <v>6358.98</v>
      </c>
    </row>
    <row r="539" spans="2:7" x14ac:dyDescent="0.25">
      <c r="B539" t="s">
        <v>8</v>
      </c>
      <c r="C539" t="s">
        <v>422</v>
      </c>
      <c r="D539" t="s">
        <v>410</v>
      </c>
      <c r="E539" t="s">
        <v>65</v>
      </c>
      <c r="F539" t="s">
        <v>186</v>
      </c>
      <c r="G539">
        <v>8484.59</v>
      </c>
    </row>
    <row r="540" spans="2:7" x14ac:dyDescent="0.25">
      <c r="B540" t="s">
        <v>8</v>
      </c>
      <c r="C540" t="s">
        <v>443</v>
      </c>
      <c r="D540" t="s">
        <v>409</v>
      </c>
      <c r="E540" t="s">
        <v>42</v>
      </c>
      <c r="F540" t="s">
        <v>96</v>
      </c>
      <c r="G540">
        <v>9058.26</v>
      </c>
    </row>
    <row r="541" spans="2:7" x14ac:dyDescent="0.25">
      <c r="B541" t="s">
        <v>8</v>
      </c>
      <c r="C541" t="s">
        <v>447</v>
      </c>
      <c r="D541" t="s">
        <v>410</v>
      </c>
      <c r="E541" t="s">
        <v>75</v>
      </c>
      <c r="F541" t="s">
        <v>394</v>
      </c>
      <c r="G541">
        <v>9226.43</v>
      </c>
    </row>
    <row r="542" spans="2:7" x14ac:dyDescent="0.25">
      <c r="B542" t="s">
        <v>8</v>
      </c>
      <c r="C542" t="s">
        <v>422</v>
      </c>
      <c r="D542" t="s">
        <v>409</v>
      </c>
      <c r="E542" t="s">
        <v>23</v>
      </c>
      <c r="F542" t="s">
        <v>37</v>
      </c>
      <c r="G542">
        <v>9177.7999999999993</v>
      </c>
    </row>
    <row r="543" spans="2:7" x14ac:dyDescent="0.25">
      <c r="B543" t="s">
        <v>8</v>
      </c>
      <c r="C543" t="s">
        <v>462</v>
      </c>
      <c r="D543" t="s">
        <v>410</v>
      </c>
      <c r="E543" t="s">
        <v>13</v>
      </c>
      <c r="F543" t="s">
        <v>310</v>
      </c>
      <c r="G543">
        <v>4263.2</v>
      </c>
    </row>
    <row r="544" spans="2:7" x14ac:dyDescent="0.25">
      <c r="B544" t="s">
        <v>8</v>
      </c>
      <c r="C544" t="s">
        <v>441</v>
      </c>
      <c r="D544" t="s">
        <v>409</v>
      </c>
      <c r="E544" t="s">
        <v>73</v>
      </c>
      <c r="F544" t="s">
        <v>182</v>
      </c>
      <c r="G544">
        <v>5006.5</v>
      </c>
    </row>
    <row r="545" spans="2:7" x14ac:dyDescent="0.25">
      <c r="B545" t="s">
        <v>8</v>
      </c>
      <c r="C545" t="s">
        <v>422</v>
      </c>
      <c r="D545" t="s">
        <v>410</v>
      </c>
      <c r="E545" t="s">
        <v>40</v>
      </c>
      <c r="F545" t="s">
        <v>318</v>
      </c>
      <c r="G545">
        <v>9303.14</v>
      </c>
    </row>
    <row r="546" spans="2:7" x14ac:dyDescent="0.25">
      <c r="B546" t="s">
        <v>8</v>
      </c>
      <c r="C546" t="s">
        <v>430</v>
      </c>
      <c r="D546" t="s">
        <v>409</v>
      </c>
      <c r="E546" t="s">
        <v>20</v>
      </c>
      <c r="F546" t="s">
        <v>308</v>
      </c>
      <c r="G546">
        <v>8318.4699999999993</v>
      </c>
    </row>
    <row r="547" spans="2:7" x14ac:dyDescent="0.25">
      <c r="B547" t="s">
        <v>8</v>
      </c>
      <c r="C547" t="s">
        <v>438</v>
      </c>
      <c r="D547" t="s">
        <v>408</v>
      </c>
      <c r="E547" t="s">
        <v>30</v>
      </c>
      <c r="F547" t="s">
        <v>173</v>
      </c>
      <c r="G547">
        <v>5691.32</v>
      </c>
    </row>
    <row r="548" spans="2:7" x14ac:dyDescent="0.25">
      <c r="B548" t="s">
        <v>8</v>
      </c>
      <c r="C548" t="s">
        <v>451</v>
      </c>
      <c r="D548" t="s">
        <v>409</v>
      </c>
      <c r="E548" t="s">
        <v>63</v>
      </c>
      <c r="F548" t="s">
        <v>265</v>
      </c>
      <c r="G548">
        <v>3408.27</v>
      </c>
    </row>
    <row r="549" spans="2:7" x14ac:dyDescent="0.25">
      <c r="B549" t="s">
        <v>8</v>
      </c>
      <c r="C549" t="s">
        <v>451</v>
      </c>
      <c r="D549" t="s">
        <v>408</v>
      </c>
      <c r="E549" t="s">
        <v>17</v>
      </c>
      <c r="F549" t="s">
        <v>240</v>
      </c>
      <c r="G549">
        <v>9923.7199999999993</v>
      </c>
    </row>
    <row r="550" spans="2:7" x14ac:dyDescent="0.25">
      <c r="B550" t="s">
        <v>8</v>
      </c>
      <c r="C550" t="s">
        <v>441</v>
      </c>
      <c r="D550" t="s">
        <v>408</v>
      </c>
      <c r="E550" t="s">
        <v>15</v>
      </c>
      <c r="F550" t="s">
        <v>374</v>
      </c>
      <c r="G550">
        <v>9191.65</v>
      </c>
    </row>
    <row r="551" spans="2:7" x14ac:dyDescent="0.25">
      <c r="B551" t="s">
        <v>8</v>
      </c>
      <c r="C551" t="s">
        <v>441</v>
      </c>
      <c r="D551" t="s">
        <v>409</v>
      </c>
      <c r="E551" t="s">
        <v>42</v>
      </c>
      <c r="F551" t="s">
        <v>162</v>
      </c>
      <c r="G551">
        <v>8049.62</v>
      </c>
    </row>
    <row r="552" spans="2:7" x14ac:dyDescent="0.25">
      <c r="B552" t="s">
        <v>8</v>
      </c>
      <c r="C552" t="s">
        <v>430</v>
      </c>
      <c r="D552" t="s">
        <v>410</v>
      </c>
      <c r="E552" t="s">
        <v>11</v>
      </c>
      <c r="F552" t="s">
        <v>161</v>
      </c>
      <c r="G552">
        <v>4819.37</v>
      </c>
    </row>
    <row r="553" spans="2:7" x14ac:dyDescent="0.25">
      <c r="B553" t="s">
        <v>8</v>
      </c>
      <c r="C553" t="s">
        <v>451</v>
      </c>
      <c r="D553" t="s">
        <v>410</v>
      </c>
      <c r="E553" t="s">
        <v>63</v>
      </c>
      <c r="F553" t="s">
        <v>258</v>
      </c>
      <c r="G553">
        <v>8999.43</v>
      </c>
    </row>
    <row r="554" spans="2:7" x14ac:dyDescent="0.25">
      <c r="B554" t="s">
        <v>8</v>
      </c>
      <c r="C554" t="s">
        <v>422</v>
      </c>
      <c r="D554" t="s">
        <v>409</v>
      </c>
      <c r="E554" t="s">
        <v>38</v>
      </c>
      <c r="F554" t="s">
        <v>371</v>
      </c>
      <c r="G554">
        <v>9650.68</v>
      </c>
    </row>
    <row r="555" spans="2:7" x14ac:dyDescent="0.25">
      <c r="B555" t="s">
        <v>8</v>
      </c>
      <c r="C555" t="s">
        <v>441</v>
      </c>
      <c r="D555" t="s">
        <v>410</v>
      </c>
      <c r="E555" t="s">
        <v>42</v>
      </c>
      <c r="F555" t="s">
        <v>121</v>
      </c>
      <c r="G555">
        <v>8173.1</v>
      </c>
    </row>
    <row r="556" spans="2:7" x14ac:dyDescent="0.25">
      <c r="B556" t="s">
        <v>8</v>
      </c>
      <c r="C556" t="s">
        <v>459</v>
      </c>
      <c r="D556" t="s">
        <v>410</v>
      </c>
      <c r="E556" t="s">
        <v>23</v>
      </c>
      <c r="F556" t="s">
        <v>275</v>
      </c>
      <c r="G556">
        <v>1333.36</v>
      </c>
    </row>
    <row r="557" spans="2:7" x14ac:dyDescent="0.25">
      <c r="B557" t="s">
        <v>8</v>
      </c>
      <c r="C557" t="s">
        <v>455</v>
      </c>
      <c r="D557" t="s">
        <v>409</v>
      </c>
      <c r="E557" t="s">
        <v>38</v>
      </c>
      <c r="F557" t="s">
        <v>31</v>
      </c>
      <c r="G557">
        <v>5140.22</v>
      </c>
    </row>
    <row r="558" spans="2:7" x14ac:dyDescent="0.25">
      <c r="B558" t="s">
        <v>8</v>
      </c>
      <c r="C558" t="s">
        <v>438</v>
      </c>
      <c r="D558" t="s">
        <v>410</v>
      </c>
      <c r="E558" t="s">
        <v>40</v>
      </c>
      <c r="F558" t="s">
        <v>109</v>
      </c>
      <c r="G558">
        <v>4553.51</v>
      </c>
    </row>
    <row r="559" spans="2:7" x14ac:dyDescent="0.25">
      <c r="B559" t="s">
        <v>8</v>
      </c>
      <c r="C559" t="s">
        <v>435</v>
      </c>
      <c r="D559" t="s">
        <v>409</v>
      </c>
      <c r="E559" t="s">
        <v>48</v>
      </c>
      <c r="F559" t="s">
        <v>101</v>
      </c>
      <c r="G559">
        <v>7523.87</v>
      </c>
    </row>
    <row r="560" spans="2:7" x14ac:dyDescent="0.25">
      <c r="B560" t="s">
        <v>8</v>
      </c>
      <c r="C560" t="s">
        <v>430</v>
      </c>
      <c r="D560" t="s">
        <v>408</v>
      </c>
      <c r="E560" t="s">
        <v>27</v>
      </c>
      <c r="F560" t="s">
        <v>313</v>
      </c>
      <c r="G560">
        <v>3120.79</v>
      </c>
    </row>
    <row r="561" spans="2:7" x14ac:dyDescent="0.25">
      <c r="B561" t="s">
        <v>8</v>
      </c>
      <c r="C561" t="s">
        <v>430</v>
      </c>
      <c r="D561" t="s">
        <v>410</v>
      </c>
      <c r="E561" t="s">
        <v>25</v>
      </c>
      <c r="F561" t="s">
        <v>343</v>
      </c>
      <c r="G561">
        <v>9501.52</v>
      </c>
    </row>
    <row r="562" spans="2:7" x14ac:dyDescent="0.25">
      <c r="B562" t="s">
        <v>8</v>
      </c>
      <c r="C562" t="s">
        <v>438</v>
      </c>
      <c r="D562" t="s">
        <v>409</v>
      </c>
      <c r="E562" t="s">
        <v>65</v>
      </c>
      <c r="F562" t="s">
        <v>126</v>
      </c>
      <c r="G562">
        <v>4385.6099999999997</v>
      </c>
    </row>
    <row r="563" spans="2:7" x14ac:dyDescent="0.25">
      <c r="B563" t="s">
        <v>8</v>
      </c>
      <c r="C563" t="s">
        <v>451</v>
      </c>
      <c r="D563" t="s">
        <v>409</v>
      </c>
      <c r="E563" t="s">
        <v>52</v>
      </c>
      <c r="F563" t="s">
        <v>37</v>
      </c>
      <c r="G563">
        <v>8974.92</v>
      </c>
    </row>
    <row r="564" spans="2:7" x14ac:dyDescent="0.25">
      <c r="B564" t="s">
        <v>8</v>
      </c>
      <c r="C564" t="s">
        <v>462</v>
      </c>
      <c r="D564" t="s">
        <v>408</v>
      </c>
      <c r="E564" t="s">
        <v>44</v>
      </c>
      <c r="F564" t="s">
        <v>142</v>
      </c>
      <c r="G564">
        <v>1447.74</v>
      </c>
    </row>
    <row r="565" spans="2:7" x14ac:dyDescent="0.25">
      <c r="B565" t="s">
        <v>8</v>
      </c>
      <c r="C565" t="s">
        <v>422</v>
      </c>
      <c r="D565" t="s">
        <v>410</v>
      </c>
      <c r="E565" t="s">
        <v>17</v>
      </c>
      <c r="F565" t="s">
        <v>294</v>
      </c>
      <c r="G565">
        <v>5576.12</v>
      </c>
    </row>
    <row r="566" spans="2:7" x14ac:dyDescent="0.25">
      <c r="B566" t="s">
        <v>8</v>
      </c>
      <c r="C566" t="s">
        <v>459</v>
      </c>
      <c r="D566" t="s">
        <v>410</v>
      </c>
      <c r="E566" t="s">
        <v>42</v>
      </c>
      <c r="F566" t="s">
        <v>362</v>
      </c>
      <c r="G566">
        <v>2259.48</v>
      </c>
    </row>
    <row r="567" spans="2:7" x14ac:dyDescent="0.25">
      <c r="B567" t="s">
        <v>8</v>
      </c>
      <c r="C567" t="s">
        <v>451</v>
      </c>
      <c r="D567" t="s">
        <v>410</v>
      </c>
      <c r="E567" t="s">
        <v>73</v>
      </c>
      <c r="F567" t="s">
        <v>394</v>
      </c>
      <c r="G567">
        <v>7330.93</v>
      </c>
    </row>
    <row r="568" spans="2:7" x14ac:dyDescent="0.25">
      <c r="B568" t="s">
        <v>8</v>
      </c>
      <c r="C568" t="s">
        <v>443</v>
      </c>
      <c r="D568" t="s">
        <v>410</v>
      </c>
      <c r="E568" t="s">
        <v>30</v>
      </c>
      <c r="F568" t="s">
        <v>146</v>
      </c>
      <c r="G568">
        <v>3154.1</v>
      </c>
    </row>
    <row r="569" spans="2:7" x14ac:dyDescent="0.25">
      <c r="B569" t="s">
        <v>8</v>
      </c>
      <c r="C569" t="s">
        <v>441</v>
      </c>
      <c r="D569" t="s">
        <v>410</v>
      </c>
      <c r="E569" t="s">
        <v>40</v>
      </c>
      <c r="F569" t="s">
        <v>161</v>
      </c>
      <c r="G569">
        <v>2829.47</v>
      </c>
    </row>
    <row r="570" spans="2:7" x14ac:dyDescent="0.25">
      <c r="B570" t="s">
        <v>8</v>
      </c>
      <c r="C570" t="s">
        <v>443</v>
      </c>
      <c r="D570" t="s">
        <v>409</v>
      </c>
      <c r="E570" t="s">
        <v>40</v>
      </c>
      <c r="F570" t="s">
        <v>402</v>
      </c>
      <c r="G570">
        <v>9840.91</v>
      </c>
    </row>
    <row r="571" spans="2:7" x14ac:dyDescent="0.25">
      <c r="B571" t="s">
        <v>8</v>
      </c>
      <c r="C571" t="s">
        <v>459</v>
      </c>
      <c r="D571" t="s">
        <v>409</v>
      </c>
      <c r="E571" t="s">
        <v>20</v>
      </c>
      <c r="F571" t="s">
        <v>352</v>
      </c>
      <c r="G571">
        <v>4248.59</v>
      </c>
    </row>
    <row r="572" spans="2:7" x14ac:dyDescent="0.25">
      <c r="B572" t="s">
        <v>8</v>
      </c>
      <c r="C572" t="s">
        <v>438</v>
      </c>
      <c r="D572" t="s">
        <v>409</v>
      </c>
      <c r="E572" t="s">
        <v>42</v>
      </c>
      <c r="F572" t="s">
        <v>127</v>
      </c>
      <c r="G572">
        <v>5539.93</v>
      </c>
    </row>
    <row r="573" spans="2:7" x14ac:dyDescent="0.25">
      <c r="B573" t="s">
        <v>8</v>
      </c>
      <c r="C573" t="s">
        <v>462</v>
      </c>
      <c r="D573" t="s">
        <v>409</v>
      </c>
      <c r="E573" t="s">
        <v>13</v>
      </c>
      <c r="F573" t="s">
        <v>364</v>
      </c>
      <c r="G573">
        <v>598.86</v>
      </c>
    </row>
    <row r="574" spans="2:7" x14ac:dyDescent="0.25">
      <c r="B574" t="s">
        <v>8</v>
      </c>
      <c r="C574" t="s">
        <v>447</v>
      </c>
      <c r="D574" t="s">
        <v>410</v>
      </c>
      <c r="E574" t="s">
        <v>42</v>
      </c>
      <c r="F574" t="s">
        <v>330</v>
      </c>
      <c r="G574">
        <v>9833.75</v>
      </c>
    </row>
    <row r="575" spans="2:7" x14ac:dyDescent="0.25">
      <c r="B575" t="s">
        <v>8</v>
      </c>
      <c r="C575" t="s">
        <v>459</v>
      </c>
      <c r="D575" t="s">
        <v>410</v>
      </c>
      <c r="E575" t="s">
        <v>15</v>
      </c>
      <c r="F575" t="s">
        <v>95</v>
      </c>
      <c r="G575">
        <v>5073.76</v>
      </c>
    </row>
    <row r="576" spans="2:7" x14ac:dyDescent="0.25">
      <c r="B576" t="s">
        <v>8</v>
      </c>
      <c r="C576" t="s">
        <v>435</v>
      </c>
      <c r="D576" t="s">
        <v>409</v>
      </c>
      <c r="E576" t="s">
        <v>52</v>
      </c>
      <c r="F576" t="s">
        <v>210</v>
      </c>
      <c r="G576">
        <v>9093.8700000000008</v>
      </c>
    </row>
    <row r="577" spans="2:7" x14ac:dyDescent="0.25">
      <c r="B577" t="s">
        <v>8</v>
      </c>
      <c r="C577" t="s">
        <v>462</v>
      </c>
      <c r="D577" t="s">
        <v>409</v>
      </c>
      <c r="E577" t="s">
        <v>25</v>
      </c>
      <c r="F577" t="s">
        <v>133</v>
      </c>
      <c r="G577">
        <v>8280.31</v>
      </c>
    </row>
    <row r="578" spans="2:7" x14ac:dyDescent="0.25">
      <c r="B578" t="s">
        <v>8</v>
      </c>
      <c r="C578" t="s">
        <v>447</v>
      </c>
      <c r="D578" t="s">
        <v>408</v>
      </c>
      <c r="E578" t="s">
        <v>15</v>
      </c>
      <c r="F578" t="s">
        <v>180</v>
      </c>
      <c r="G578">
        <v>9380.76</v>
      </c>
    </row>
    <row r="579" spans="2:7" x14ac:dyDescent="0.25">
      <c r="B579" t="s">
        <v>8</v>
      </c>
      <c r="C579" t="s">
        <v>422</v>
      </c>
      <c r="D579" t="s">
        <v>409</v>
      </c>
      <c r="E579" t="s">
        <v>23</v>
      </c>
      <c r="F579" t="s">
        <v>333</v>
      </c>
      <c r="G579">
        <v>6741.72</v>
      </c>
    </row>
    <row r="580" spans="2:7" x14ac:dyDescent="0.25">
      <c r="B580" t="s">
        <v>8</v>
      </c>
      <c r="C580" t="s">
        <v>438</v>
      </c>
      <c r="D580" t="s">
        <v>410</v>
      </c>
      <c r="E580" t="s">
        <v>17</v>
      </c>
      <c r="F580" t="s">
        <v>50</v>
      </c>
      <c r="G580">
        <v>8641.82</v>
      </c>
    </row>
    <row r="581" spans="2:7" x14ac:dyDescent="0.25">
      <c r="B581" t="s">
        <v>8</v>
      </c>
      <c r="C581" t="s">
        <v>455</v>
      </c>
      <c r="D581" t="s">
        <v>410</v>
      </c>
      <c r="E581" t="s">
        <v>56</v>
      </c>
      <c r="F581" t="s">
        <v>362</v>
      </c>
      <c r="G581">
        <v>6885.95</v>
      </c>
    </row>
    <row r="582" spans="2:7" x14ac:dyDescent="0.25">
      <c r="B582" t="s">
        <v>8</v>
      </c>
      <c r="C582" t="s">
        <v>459</v>
      </c>
      <c r="D582" t="s">
        <v>410</v>
      </c>
      <c r="E582" t="s">
        <v>15</v>
      </c>
      <c r="F582" t="s">
        <v>223</v>
      </c>
      <c r="G582">
        <v>6564.4</v>
      </c>
    </row>
    <row r="583" spans="2:7" x14ac:dyDescent="0.25">
      <c r="B583" t="s">
        <v>8</v>
      </c>
      <c r="C583" t="s">
        <v>435</v>
      </c>
      <c r="D583" t="s">
        <v>408</v>
      </c>
      <c r="E583" t="s">
        <v>17</v>
      </c>
      <c r="F583" t="s">
        <v>200</v>
      </c>
      <c r="G583">
        <v>8548.91</v>
      </c>
    </row>
    <row r="584" spans="2:7" x14ac:dyDescent="0.25">
      <c r="B584" t="s">
        <v>8</v>
      </c>
      <c r="C584" t="s">
        <v>455</v>
      </c>
      <c r="D584" t="s">
        <v>409</v>
      </c>
      <c r="E584" t="s">
        <v>9</v>
      </c>
      <c r="F584" t="s">
        <v>169</v>
      </c>
      <c r="G584">
        <v>6786.25</v>
      </c>
    </row>
    <row r="585" spans="2:7" x14ac:dyDescent="0.25">
      <c r="B585" t="s">
        <v>8</v>
      </c>
      <c r="C585" t="s">
        <v>422</v>
      </c>
      <c r="D585" t="s">
        <v>408</v>
      </c>
      <c r="E585" t="s">
        <v>42</v>
      </c>
      <c r="F585" t="s">
        <v>365</v>
      </c>
      <c r="G585">
        <v>5068.3</v>
      </c>
    </row>
    <row r="586" spans="2:7" x14ac:dyDescent="0.25">
      <c r="B586" t="s">
        <v>8</v>
      </c>
      <c r="C586" t="s">
        <v>459</v>
      </c>
      <c r="D586" t="s">
        <v>409</v>
      </c>
      <c r="E586" t="s">
        <v>44</v>
      </c>
      <c r="F586" t="s">
        <v>210</v>
      </c>
      <c r="G586">
        <v>8531.3700000000008</v>
      </c>
    </row>
    <row r="587" spans="2:7" x14ac:dyDescent="0.25">
      <c r="B587" t="s">
        <v>8</v>
      </c>
      <c r="C587" t="s">
        <v>462</v>
      </c>
      <c r="D587" t="s">
        <v>409</v>
      </c>
      <c r="E587" t="s">
        <v>44</v>
      </c>
      <c r="F587" t="s">
        <v>290</v>
      </c>
      <c r="G587">
        <v>9813.89</v>
      </c>
    </row>
    <row r="588" spans="2:7" x14ac:dyDescent="0.25">
      <c r="B588" t="s">
        <v>8</v>
      </c>
      <c r="C588" t="s">
        <v>438</v>
      </c>
      <c r="D588" t="s">
        <v>410</v>
      </c>
      <c r="E588" t="s">
        <v>56</v>
      </c>
      <c r="F588" t="s">
        <v>7</v>
      </c>
      <c r="G588">
        <v>7747.5</v>
      </c>
    </row>
    <row r="589" spans="2:7" x14ac:dyDescent="0.25">
      <c r="B589" t="s">
        <v>8</v>
      </c>
      <c r="C589" t="s">
        <v>459</v>
      </c>
      <c r="D589" t="s">
        <v>409</v>
      </c>
      <c r="E589" t="s">
        <v>20</v>
      </c>
      <c r="F589" t="s">
        <v>336</v>
      </c>
      <c r="G589">
        <v>6510.34</v>
      </c>
    </row>
    <row r="590" spans="2:7" x14ac:dyDescent="0.25">
      <c r="B590" t="s">
        <v>8</v>
      </c>
      <c r="C590" t="s">
        <v>430</v>
      </c>
      <c r="D590" t="s">
        <v>410</v>
      </c>
      <c r="E590" t="s">
        <v>44</v>
      </c>
      <c r="F590" t="s">
        <v>50</v>
      </c>
      <c r="G590">
        <v>7627.67</v>
      </c>
    </row>
    <row r="591" spans="2:7" x14ac:dyDescent="0.25">
      <c r="B591" t="s">
        <v>8</v>
      </c>
      <c r="C591" t="s">
        <v>435</v>
      </c>
      <c r="D591" t="s">
        <v>410</v>
      </c>
      <c r="E591" t="s">
        <v>63</v>
      </c>
      <c r="F591" t="s">
        <v>83</v>
      </c>
      <c r="G591">
        <v>9750.7800000000007</v>
      </c>
    </row>
    <row r="592" spans="2:7" x14ac:dyDescent="0.25">
      <c r="B592" t="s">
        <v>8</v>
      </c>
      <c r="C592" t="s">
        <v>462</v>
      </c>
      <c r="D592" t="s">
        <v>410</v>
      </c>
      <c r="E592" t="s">
        <v>54</v>
      </c>
      <c r="F592" t="s">
        <v>346</v>
      </c>
      <c r="G592">
        <v>8324.65</v>
      </c>
    </row>
    <row r="593" spans="2:7" x14ac:dyDescent="0.25">
      <c r="B593" t="s">
        <v>8</v>
      </c>
      <c r="C593" t="s">
        <v>459</v>
      </c>
      <c r="D593" t="s">
        <v>409</v>
      </c>
      <c r="E593" t="s">
        <v>30</v>
      </c>
      <c r="F593" t="s">
        <v>55</v>
      </c>
      <c r="G593">
        <v>4088.22</v>
      </c>
    </row>
    <row r="594" spans="2:7" x14ac:dyDescent="0.25">
      <c r="B594" t="s">
        <v>8</v>
      </c>
      <c r="C594" t="s">
        <v>441</v>
      </c>
      <c r="D594" t="s">
        <v>410</v>
      </c>
      <c r="E594" t="s">
        <v>13</v>
      </c>
      <c r="F594" t="s">
        <v>186</v>
      </c>
      <c r="G594">
        <v>7215.99</v>
      </c>
    </row>
    <row r="595" spans="2:7" x14ac:dyDescent="0.25">
      <c r="B595" t="s">
        <v>8</v>
      </c>
      <c r="C595" t="s">
        <v>422</v>
      </c>
      <c r="D595" t="s">
        <v>410</v>
      </c>
      <c r="E595" t="s">
        <v>40</v>
      </c>
      <c r="F595" t="s">
        <v>399</v>
      </c>
      <c r="G595">
        <v>4722.1099999999997</v>
      </c>
    </row>
    <row r="596" spans="2:7" x14ac:dyDescent="0.25">
      <c r="B596" t="s">
        <v>8</v>
      </c>
      <c r="C596" t="s">
        <v>462</v>
      </c>
      <c r="D596" t="s">
        <v>410</v>
      </c>
      <c r="E596" t="s">
        <v>65</v>
      </c>
      <c r="F596" t="s">
        <v>61</v>
      </c>
      <c r="G596">
        <v>3142.35</v>
      </c>
    </row>
    <row r="597" spans="2:7" x14ac:dyDescent="0.25">
      <c r="B597" t="s">
        <v>8</v>
      </c>
      <c r="C597" t="s">
        <v>441</v>
      </c>
      <c r="D597" t="s">
        <v>409</v>
      </c>
      <c r="E597" t="s">
        <v>56</v>
      </c>
      <c r="F597" t="s">
        <v>96</v>
      </c>
      <c r="G597">
        <v>2210.64</v>
      </c>
    </row>
    <row r="598" spans="2:7" x14ac:dyDescent="0.25">
      <c r="B598" t="s">
        <v>8</v>
      </c>
      <c r="C598" t="s">
        <v>430</v>
      </c>
      <c r="D598" t="s">
        <v>409</v>
      </c>
      <c r="E598" t="s">
        <v>48</v>
      </c>
      <c r="F598" t="s">
        <v>21</v>
      </c>
      <c r="G598">
        <v>8353.91</v>
      </c>
    </row>
    <row r="599" spans="2:7" x14ac:dyDescent="0.25">
      <c r="B599" t="s">
        <v>8</v>
      </c>
      <c r="C599" t="s">
        <v>447</v>
      </c>
      <c r="D599" t="s">
        <v>409</v>
      </c>
      <c r="E599" t="s">
        <v>25</v>
      </c>
      <c r="F599" t="s">
        <v>129</v>
      </c>
      <c r="G599">
        <v>5551.61</v>
      </c>
    </row>
    <row r="600" spans="2:7" x14ac:dyDescent="0.25">
      <c r="B600" t="s">
        <v>8</v>
      </c>
      <c r="C600" t="s">
        <v>443</v>
      </c>
      <c r="D600" t="s">
        <v>409</v>
      </c>
      <c r="E600" t="s">
        <v>40</v>
      </c>
      <c r="F600" t="s">
        <v>265</v>
      </c>
      <c r="G600">
        <v>2331.9899999999998</v>
      </c>
    </row>
    <row r="601" spans="2:7" x14ac:dyDescent="0.25">
      <c r="B601" t="s">
        <v>8</v>
      </c>
      <c r="C601" t="s">
        <v>462</v>
      </c>
      <c r="D601" t="s">
        <v>409</v>
      </c>
      <c r="E601" t="s">
        <v>48</v>
      </c>
      <c r="F601" t="s">
        <v>156</v>
      </c>
      <c r="G601">
        <v>5090.8500000000004</v>
      </c>
    </row>
    <row r="602" spans="2:7" x14ac:dyDescent="0.25">
      <c r="B602" t="s">
        <v>8</v>
      </c>
      <c r="C602" t="s">
        <v>430</v>
      </c>
      <c r="D602" t="s">
        <v>410</v>
      </c>
      <c r="E602" t="s">
        <v>54</v>
      </c>
      <c r="F602" t="s">
        <v>346</v>
      </c>
      <c r="G602">
        <v>4166.78</v>
      </c>
    </row>
    <row r="603" spans="2:7" x14ac:dyDescent="0.25">
      <c r="B603" t="s">
        <v>8</v>
      </c>
      <c r="C603" t="s">
        <v>430</v>
      </c>
      <c r="D603" t="s">
        <v>410</v>
      </c>
      <c r="E603" t="s">
        <v>20</v>
      </c>
      <c r="F603" t="s">
        <v>91</v>
      </c>
      <c r="G603">
        <v>1762.79</v>
      </c>
    </row>
    <row r="604" spans="2:7" x14ac:dyDescent="0.25">
      <c r="B604" t="s">
        <v>8</v>
      </c>
      <c r="C604" t="s">
        <v>451</v>
      </c>
      <c r="D604" t="s">
        <v>409</v>
      </c>
      <c r="E604" t="s">
        <v>44</v>
      </c>
      <c r="F604" t="s">
        <v>323</v>
      </c>
      <c r="G604">
        <v>168.77</v>
      </c>
    </row>
    <row r="605" spans="2:7" x14ac:dyDescent="0.25">
      <c r="B605" t="s">
        <v>8</v>
      </c>
      <c r="C605" t="s">
        <v>438</v>
      </c>
      <c r="D605" t="s">
        <v>410</v>
      </c>
      <c r="E605" t="s">
        <v>9</v>
      </c>
      <c r="F605" t="s">
        <v>379</v>
      </c>
      <c r="G605">
        <v>7516.22</v>
      </c>
    </row>
    <row r="606" spans="2:7" x14ac:dyDescent="0.25">
      <c r="B606" t="s">
        <v>8</v>
      </c>
      <c r="C606" t="s">
        <v>451</v>
      </c>
      <c r="D606" t="s">
        <v>408</v>
      </c>
      <c r="E606" t="s">
        <v>9</v>
      </c>
      <c r="F606" t="s">
        <v>168</v>
      </c>
      <c r="G606">
        <v>4159.3599999999997</v>
      </c>
    </row>
    <row r="607" spans="2:7" x14ac:dyDescent="0.25">
      <c r="B607" t="s">
        <v>8</v>
      </c>
      <c r="C607" t="s">
        <v>447</v>
      </c>
      <c r="D607" t="s">
        <v>409</v>
      </c>
      <c r="E607" t="s">
        <v>38</v>
      </c>
      <c r="F607" t="s">
        <v>182</v>
      </c>
      <c r="G607">
        <v>2450.71</v>
      </c>
    </row>
    <row r="608" spans="2:7" x14ac:dyDescent="0.25">
      <c r="B608" t="s">
        <v>8</v>
      </c>
      <c r="C608" t="s">
        <v>459</v>
      </c>
      <c r="D608" t="s">
        <v>410</v>
      </c>
      <c r="E608" t="s">
        <v>52</v>
      </c>
      <c r="F608" t="s">
        <v>309</v>
      </c>
      <c r="G608">
        <v>1275.7</v>
      </c>
    </row>
    <row r="609" spans="2:7" x14ac:dyDescent="0.25">
      <c r="B609" t="s">
        <v>8</v>
      </c>
      <c r="C609" t="s">
        <v>447</v>
      </c>
      <c r="D609" t="s">
        <v>409</v>
      </c>
      <c r="E609" t="s">
        <v>75</v>
      </c>
      <c r="F609" t="s">
        <v>198</v>
      </c>
      <c r="G609">
        <v>2872.17</v>
      </c>
    </row>
    <row r="610" spans="2:7" x14ac:dyDescent="0.25">
      <c r="B610" t="s">
        <v>8</v>
      </c>
      <c r="C610" t="s">
        <v>441</v>
      </c>
      <c r="D610" t="s">
        <v>408</v>
      </c>
      <c r="E610" t="s">
        <v>30</v>
      </c>
      <c r="F610" t="s">
        <v>51</v>
      </c>
      <c r="G610">
        <v>6167.21</v>
      </c>
    </row>
    <row r="611" spans="2:7" x14ac:dyDescent="0.25">
      <c r="B611" t="s">
        <v>8</v>
      </c>
      <c r="C611" t="s">
        <v>441</v>
      </c>
      <c r="D611" t="s">
        <v>410</v>
      </c>
      <c r="E611" t="s">
        <v>20</v>
      </c>
      <c r="F611" t="s">
        <v>186</v>
      </c>
      <c r="G611">
        <v>5145.41</v>
      </c>
    </row>
    <row r="612" spans="2:7" x14ac:dyDescent="0.25">
      <c r="B612" t="s">
        <v>8</v>
      </c>
      <c r="C612" t="s">
        <v>455</v>
      </c>
      <c r="D612" t="s">
        <v>410</v>
      </c>
      <c r="E612" t="s">
        <v>23</v>
      </c>
      <c r="F612" t="s">
        <v>89</v>
      </c>
      <c r="G612">
        <v>8193.66</v>
      </c>
    </row>
    <row r="613" spans="2:7" x14ac:dyDescent="0.25">
      <c r="B613" t="s">
        <v>8</v>
      </c>
      <c r="C613" t="s">
        <v>451</v>
      </c>
      <c r="D613" t="s">
        <v>410</v>
      </c>
      <c r="E613" t="s">
        <v>44</v>
      </c>
      <c r="F613" t="s">
        <v>236</v>
      </c>
      <c r="G613">
        <v>6220.81</v>
      </c>
    </row>
    <row r="614" spans="2:7" x14ac:dyDescent="0.25">
      <c r="B614" t="s">
        <v>8</v>
      </c>
      <c r="C614" t="s">
        <v>447</v>
      </c>
      <c r="D614" t="s">
        <v>410</v>
      </c>
      <c r="E614" t="s">
        <v>13</v>
      </c>
      <c r="F614" t="s">
        <v>150</v>
      </c>
      <c r="G614">
        <v>6952.7</v>
      </c>
    </row>
    <row r="615" spans="2:7" x14ac:dyDescent="0.25">
      <c r="B615" t="s">
        <v>8</v>
      </c>
      <c r="C615" t="s">
        <v>435</v>
      </c>
      <c r="D615" t="s">
        <v>409</v>
      </c>
      <c r="E615" t="s">
        <v>54</v>
      </c>
      <c r="F615" t="s">
        <v>171</v>
      </c>
      <c r="G615">
        <v>4351.3599999999997</v>
      </c>
    </row>
    <row r="616" spans="2:7" x14ac:dyDescent="0.25">
      <c r="B616" t="s">
        <v>8</v>
      </c>
      <c r="C616" t="s">
        <v>459</v>
      </c>
      <c r="D616" t="s">
        <v>410</v>
      </c>
      <c r="E616" t="s">
        <v>44</v>
      </c>
      <c r="F616" t="s">
        <v>286</v>
      </c>
      <c r="G616">
        <v>4202.1499999999996</v>
      </c>
    </row>
    <row r="617" spans="2:7" x14ac:dyDescent="0.25">
      <c r="B617" t="s">
        <v>8</v>
      </c>
      <c r="C617" t="s">
        <v>447</v>
      </c>
      <c r="D617" t="s">
        <v>410</v>
      </c>
      <c r="E617" t="s">
        <v>65</v>
      </c>
      <c r="F617" t="s">
        <v>274</v>
      </c>
      <c r="G617">
        <v>8890.33</v>
      </c>
    </row>
    <row r="618" spans="2:7" x14ac:dyDescent="0.25">
      <c r="B618" t="s">
        <v>8</v>
      </c>
      <c r="C618" t="s">
        <v>422</v>
      </c>
      <c r="D618" t="s">
        <v>409</v>
      </c>
      <c r="E618" t="s">
        <v>54</v>
      </c>
      <c r="F618" t="s">
        <v>361</v>
      </c>
      <c r="G618">
        <v>9939.27</v>
      </c>
    </row>
    <row r="619" spans="2:7" x14ac:dyDescent="0.25">
      <c r="B619" t="s">
        <v>8</v>
      </c>
      <c r="C619" t="s">
        <v>435</v>
      </c>
      <c r="D619" t="s">
        <v>410</v>
      </c>
      <c r="E619" t="s">
        <v>52</v>
      </c>
      <c r="F619" t="s">
        <v>167</v>
      </c>
      <c r="G619">
        <v>6548.67</v>
      </c>
    </row>
    <row r="620" spans="2:7" x14ac:dyDescent="0.25">
      <c r="B620" t="s">
        <v>8</v>
      </c>
      <c r="C620" t="s">
        <v>430</v>
      </c>
      <c r="D620" t="s">
        <v>410</v>
      </c>
      <c r="E620" t="s">
        <v>54</v>
      </c>
      <c r="F620" t="s">
        <v>339</v>
      </c>
      <c r="G620">
        <v>3245.19</v>
      </c>
    </row>
    <row r="621" spans="2:7" x14ac:dyDescent="0.25">
      <c r="B621" t="s">
        <v>8</v>
      </c>
      <c r="C621" t="s">
        <v>447</v>
      </c>
      <c r="D621" t="s">
        <v>410</v>
      </c>
      <c r="E621" t="s">
        <v>20</v>
      </c>
      <c r="F621" t="s">
        <v>186</v>
      </c>
      <c r="G621">
        <v>8763.58</v>
      </c>
    </row>
    <row r="622" spans="2:7" x14ac:dyDescent="0.25">
      <c r="B622" t="s">
        <v>8</v>
      </c>
      <c r="C622" t="s">
        <v>455</v>
      </c>
      <c r="D622" t="s">
        <v>410</v>
      </c>
      <c r="E622" t="s">
        <v>54</v>
      </c>
      <c r="F622" t="s">
        <v>355</v>
      </c>
      <c r="G622">
        <v>6398.77</v>
      </c>
    </row>
    <row r="623" spans="2:7" x14ac:dyDescent="0.25">
      <c r="B623" t="s">
        <v>8</v>
      </c>
      <c r="C623" t="s">
        <v>447</v>
      </c>
      <c r="D623" t="s">
        <v>408</v>
      </c>
      <c r="E623" t="s">
        <v>4</v>
      </c>
      <c r="F623" t="s">
        <v>369</v>
      </c>
      <c r="G623">
        <v>9615.44</v>
      </c>
    </row>
    <row r="624" spans="2:7" x14ac:dyDescent="0.25">
      <c r="B624" t="s">
        <v>8</v>
      </c>
      <c r="C624" t="s">
        <v>430</v>
      </c>
      <c r="D624" t="s">
        <v>408</v>
      </c>
      <c r="E624" t="s">
        <v>73</v>
      </c>
      <c r="F624" t="s">
        <v>272</v>
      </c>
      <c r="G624">
        <v>682.35</v>
      </c>
    </row>
    <row r="625" spans="2:7" x14ac:dyDescent="0.25">
      <c r="B625" t="s">
        <v>8</v>
      </c>
      <c r="C625" t="s">
        <v>435</v>
      </c>
      <c r="D625" t="s">
        <v>410</v>
      </c>
      <c r="E625" t="s">
        <v>25</v>
      </c>
      <c r="F625" t="s">
        <v>26</v>
      </c>
      <c r="G625">
        <v>2719.29</v>
      </c>
    </row>
    <row r="626" spans="2:7" x14ac:dyDescent="0.25">
      <c r="B626" t="s">
        <v>8</v>
      </c>
      <c r="C626" t="s">
        <v>438</v>
      </c>
      <c r="D626" t="s">
        <v>408</v>
      </c>
      <c r="E626" t="s">
        <v>75</v>
      </c>
      <c r="F626" t="s">
        <v>297</v>
      </c>
      <c r="G626">
        <v>9359.94</v>
      </c>
    </row>
    <row r="627" spans="2:7" x14ac:dyDescent="0.25">
      <c r="B627" t="s">
        <v>8</v>
      </c>
      <c r="C627" t="s">
        <v>438</v>
      </c>
      <c r="D627" t="s">
        <v>409</v>
      </c>
      <c r="E627" t="s">
        <v>4</v>
      </c>
      <c r="F627" t="s">
        <v>277</v>
      </c>
      <c r="G627">
        <v>3981.88</v>
      </c>
    </row>
    <row r="628" spans="2:7" x14ac:dyDescent="0.25">
      <c r="B628" t="s">
        <v>8</v>
      </c>
      <c r="C628" t="s">
        <v>441</v>
      </c>
      <c r="D628" t="s">
        <v>409</v>
      </c>
      <c r="E628" t="s">
        <v>30</v>
      </c>
      <c r="F628" t="s">
        <v>211</v>
      </c>
      <c r="G628">
        <v>3614.94</v>
      </c>
    </row>
    <row r="629" spans="2:7" x14ac:dyDescent="0.25">
      <c r="B629" t="s">
        <v>8</v>
      </c>
      <c r="C629" t="s">
        <v>422</v>
      </c>
      <c r="D629" t="s">
        <v>410</v>
      </c>
      <c r="E629" t="s">
        <v>73</v>
      </c>
      <c r="F629" t="s">
        <v>395</v>
      </c>
      <c r="G629">
        <v>3829.74</v>
      </c>
    </row>
    <row r="630" spans="2:7" x14ac:dyDescent="0.25">
      <c r="B630" t="s">
        <v>8</v>
      </c>
      <c r="C630" t="s">
        <v>430</v>
      </c>
      <c r="D630" t="s">
        <v>410</v>
      </c>
      <c r="E630" t="s">
        <v>44</v>
      </c>
      <c r="F630" t="s">
        <v>141</v>
      </c>
      <c r="G630">
        <v>6211.81</v>
      </c>
    </row>
    <row r="631" spans="2:7" x14ac:dyDescent="0.25">
      <c r="B631" t="s">
        <v>8</v>
      </c>
      <c r="C631" t="s">
        <v>430</v>
      </c>
      <c r="D631" t="s">
        <v>410</v>
      </c>
      <c r="E631" t="s">
        <v>52</v>
      </c>
      <c r="F631" t="s">
        <v>115</v>
      </c>
      <c r="G631">
        <v>7052.68</v>
      </c>
    </row>
    <row r="632" spans="2:7" x14ac:dyDescent="0.25">
      <c r="B632" t="s">
        <v>8</v>
      </c>
      <c r="C632" t="s">
        <v>441</v>
      </c>
      <c r="D632" t="s">
        <v>410</v>
      </c>
      <c r="E632" t="s">
        <v>56</v>
      </c>
      <c r="F632" t="s">
        <v>60</v>
      </c>
      <c r="G632">
        <v>1565.15</v>
      </c>
    </row>
    <row r="633" spans="2:7" x14ac:dyDescent="0.25">
      <c r="B633" t="s">
        <v>8</v>
      </c>
      <c r="C633" t="s">
        <v>443</v>
      </c>
      <c r="D633" t="s">
        <v>409</v>
      </c>
      <c r="E633" t="s">
        <v>48</v>
      </c>
      <c r="F633" t="s">
        <v>278</v>
      </c>
      <c r="G633">
        <v>826.5</v>
      </c>
    </row>
    <row r="634" spans="2:7" x14ac:dyDescent="0.25">
      <c r="B634" t="s">
        <v>8</v>
      </c>
      <c r="C634" t="s">
        <v>435</v>
      </c>
      <c r="D634" t="s">
        <v>408</v>
      </c>
      <c r="E634" t="s">
        <v>25</v>
      </c>
      <c r="F634" t="s">
        <v>159</v>
      </c>
      <c r="G634">
        <v>5719.67</v>
      </c>
    </row>
    <row r="635" spans="2:7" x14ac:dyDescent="0.25">
      <c r="B635" t="s">
        <v>8</v>
      </c>
      <c r="C635" t="s">
        <v>435</v>
      </c>
      <c r="D635" t="s">
        <v>409</v>
      </c>
      <c r="E635" t="s">
        <v>11</v>
      </c>
      <c r="F635" t="s">
        <v>329</v>
      </c>
      <c r="G635">
        <v>481.16</v>
      </c>
    </row>
    <row r="636" spans="2:7" x14ac:dyDescent="0.25">
      <c r="B636" t="s">
        <v>8</v>
      </c>
      <c r="C636" t="s">
        <v>443</v>
      </c>
      <c r="D636" t="s">
        <v>409</v>
      </c>
      <c r="E636" t="s">
        <v>40</v>
      </c>
      <c r="F636" t="s">
        <v>117</v>
      </c>
      <c r="G636">
        <v>3906.8</v>
      </c>
    </row>
    <row r="637" spans="2:7" x14ac:dyDescent="0.25">
      <c r="B637" t="s">
        <v>8</v>
      </c>
      <c r="C637" t="s">
        <v>443</v>
      </c>
      <c r="D637" t="s">
        <v>409</v>
      </c>
      <c r="E637" t="s">
        <v>13</v>
      </c>
      <c r="F637" t="s">
        <v>324</v>
      </c>
      <c r="G637">
        <v>7567.66</v>
      </c>
    </row>
    <row r="638" spans="2:7" x14ac:dyDescent="0.25">
      <c r="B638" t="s">
        <v>8</v>
      </c>
      <c r="C638" t="s">
        <v>459</v>
      </c>
      <c r="D638" t="s">
        <v>408</v>
      </c>
      <c r="E638" t="s">
        <v>63</v>
      </c>
      <c r="F638" t="s">
        <v>62</v>
      </c>
      <c r="G638">
        <v>2946.46</v>
      </c>
    </row>
    <row r="639" spans="2:7" x14ac:dyDescent="0.25">
      <c r="B639" t="s">
        <v>8</v>
      </c>
      <c r="C639" t="s">
        <v>462</v>
      </c>
      <c r="D639" t="s">
        <v>409</v>
      </c>
      <c r="E639" t="s">
        <v>40</v>
      </c>
      <c r="F639" t="s">
        <v>53</v>
      </c>
      <c r="G639">
        <v>1249.0999999999999</v>
      </c>
    </row>
    <row r="640" spans="2:7" x14ac:dyDescent="0.25">
      <c r="B640" t="s">
        <v>8</v>
      </c>
      <c r="C640" t="s">
        <v>438</v>
      </c>
      <c r="D640" t="s">
        <v>409</v>
      </c>
      <c r="E640" t="s">
        <v>52</v>
      </c>
      <c r="F640" t="s">
        <v>192</v>
      </c>
      <c r="G640">
        <v>4613.59</v>
      </c>
    </row>
    <row r="641" spans="2:7" x14ac:dyDescent="0.25">
      <c r="B641" t="s">
        <v>8</v>
      </c>
      <c r="C641" t="s">
        <v>455</v>
      </c>
      <c r="D641" t="s">
        <v>408</v>
      </c>
      <c r="E641" t="s">
        <v>52</v>
      </c>
      <c r="F641" t="s">
        <v>300</v>
      </c>
      <c r="G641">
        <v>4921.32</v>
      </c>
    </row>
    <row r="642" spans="2:7" x14ac:dyDescent="0.25">
      <c r="B642" t="s">
        <v>8</v>
      </c>
      <c r="C642" t="s">
        <v>443</v>
      </c>
      <c r="D642" t="s">
        <v>409</v>
      </c>
      <c r="E642" t="s">
        <v>9</v>
      </c>
      <c r="F642" t="s">
        <v>149</v>
      </c>
      <c r="G642">
        <v>1004.37</v>
      </c>
    </row>
    <row r="643" spans="2:7" x14ac:dyDescent="0.25">
      <c r="B643" t="s">
        <v>8</v>
      </c>
      <c r="C643" t="s">
        <v>430</v>
      </c>
      <c r="D643" t="s">
        <v>409</v>
      </c>
      <c r="E643" t="s">
        <v>13</v>
      </c>
      <c r="F643" t="s">
        <v>349</v>
      </c>
      <c r="G643">
        <v>8509.57</v>
      </c>
    </row>
    <row r="644" spans="2:7" x14ac:dyDescent="0.25">
      <c r="B644" t="s">
        <v>8</v>
      </c>
      <c r="C644" t="s">
        <v>430</v>
      </c>
      <c r="D644" t="s">
        <v>410</v>
      </c>
      <c r="E644" t="s">
        <v>17</v>
      </c>
      <c r="F644" t="s">
        <v>363</v>
      </c>
      <c r="G644">
        <v>7289.59</v>
      </c>
    </row>
    <row r="645" spans="2:7" x14ac:dyDescent="0.25">
      <c r="B645" t="s">
        <v>8</v>
      </c>
      <c r="C645" t="s">
        <v>451</v>
      </c>
      <c r="D645" t="s">
        <v>409</v>
      </c>
      <c r="E645" t="s">
        <v>6</v>
      </c>
      <c r="F645" t="s">
        <v>46</v>
      </c>
      <c r="G645">
        <v>1668.4</v>
      </c>
    </row>
    <row r="646" spans="2:7" x14ac:dyDescent="0.25">
      <c r="B646" t="s">
        <v>8</v>
      </c>
      <c r="C646" t="s">
        <v>459</v>
      </c>
      <c r="D646" t="s">
        <v>409</v>
      </c>
      <c r="E646" t="s">
        <v>20</v>
      </c>
      <c r="F646" t="s">
        <v>172</v>
      </c>
      <c r="G646">
        <v>4016.97</v>
      </c>
    </row>
    <row r="647" spans="2:7" x14ac:dyDescent="0.25">
      <c r="B647" t="s">
        <v>8</v>
      </c>
      <c r="C647" t="s">
        <v>459</v>
      </c>
      <c r="D647" t="s">
        <v>409</v>
      </c>
      <c r="E647" t="s">
        <v>44</v>
      </c>
      <c r="F647" t="s">
        <v>233</v>
      </c>
      <c r="G647">
        <v>6690.95</v>
      </c>
    </row>
    <row r="648" spans="2:7" x14ac:dyDescent="0.25">
      <c r="B648" t="s">
        <v>8</v>
      </c>
      <c r="C648" t="s">
        <v>447</v>
      </c>
      <c r="D648" t="s">
        <v>409</v>
      </c>
      <c r="E648" t="s">
        <v>65</v>
      </c>
      <c r="F648" t="s">
        <v>215</v>
      </c>
      <c r="G648">
        <v>5470.65</v>
      </c>
    </row>
    <row r="649" spans="2:7" x14ac:dyDescent="0.25">
      <c r="B649" t="s">
        <v>8</v>
      </c>
      <c r="C649" t="s">
        <v>462</v>
      </c>
      <c r="D649" t="s">
        <v>409</v>
      </c>
      <c r="E649" t="s">
        <v>52</v>
      </c>
      <c r="F649" t="s">
        <v>125</v>
      </c>
      <c r="G649">
        <v>6191.17</v>
      </c>
    </row>
    <row r="650" spans="2:7" x14ac:dyDescent="0.25">
      <c r="B650" t="s">
        <v>8</v>
      </c>
      <c r="C650" t="s">
        <v>430</v>
      </c>
      <c r="D650" t="s">
        <v>410</v>
      </c>
      <c r="E650" t="s">
        <v>15</v>
      </c>
      <c r="F650" t="s">
        <v>309</v>
      </c>
      <c r="G650">
        <v>9676.26</v>
      </c>
    </row>
    <row r="651" spans="2:7" x14ac:dyDescent="0.25">
      <c r="B651" t="s">
        <v>8</v>
      </c>
      <c r="C651" t="s">
        <v>462</v>
      </c>
      <c r="D651" t="s">
        <v>409</v>
      </c>
      <c r="E651" t="s">
        <v>4</v>
      </c>
      <c r="F651" t="s">
        <v>187</v>
      </c>
      <c r="G651">
        <v>6775.59</v>
      </c>
    </row>
    <row r="652" spans="2:7" x14ac:dyDescent="0.25">
      <c r="B652" t="s">
        <v>8</v>
      </c>
      <c r="C652" t="s">
        <v>430</v>
      </c>
      <c r="D652" t="s">
        <v>410</v>
      </c>
      <c r="E652" t="s">
        <v>44</v>
      </c>
      <c r="F652" t="s">
        <v>376</v>
      </c>
      <c r="G652">
        <v>7437.62</v>
      </c>
    </row>
    <row r="653" spans="2:7" x14ac:dyDescent="0.25">
      <c r="B653" t="s">
        <v>8</v>
      </c>
      <c r="C653" t="s">
        <v>455</v>
      </c>
      <c r="D653" t="s">
        <v>408</v>
      </c>
      <c r="E653" t="s">
        <v>63</v>
      </c>
      <c r="F653" t="s">
        <v>222</v>
      </c>
      <c r="G653">
        <v>5054.7</v>
      </c>
    </row>
    <row r="654" spans="2:7" x14ac:dyDescent="0.25">
      <c r="B654" t="s">
        <v>8</v>
      </c>
      <c r="C654" t="s">
        <v>430</v>
      </c>
      <c r="D654" t="s">
        <v>410</v>
      </c>
      <c r="E654" t="s">
        <v>4</v>
      </c>
      <c r="F654" t="s">
        <v>301</v>
      </c>
      <c r="G654">
        <v>2959.13</v>
      </c>
    </row>
    <row r="655" spans="2:7" x14ac:dyDescent="0.25">
      <c r="B655" t="s">
        <v>8</v>
      </c>
      <c r="C655" t="s">
        <v>451</v>
      </c>
      <c r="D655" t="s">
        <v>409</v>
      </c>
      <c r="E655" t="s">
        <v>25</v>
      </c>
      <c r="F655" t="s">
        <v>248</v>
      </c>
      <c r="G655">
        <v>3208.62</v>
      </c>
    </row>
    <row r="656" spans="2:7" x14ac:dyDescent="0.25">
      <c r="B656" t="s">
        <v>8</v>
      </c>
      <c r="C656" t="s">
        <v>462</v>
      </c>
      <c r="D656" t="s">
        <v>410</v>
      </c>
      <c r="E656" t="s">
        <v>63</v>
      </c>
      <c r="F656" t="s">
        <v>138</v>
      </c>
      <c r="G656">
        <v>2510.79</v>
      </c>
    </row>
    <row r="657" spans="2:7" x14ac:dyDescent="0.25">
      <c r="B657" t="s">
        <v>8</v>
      </c>
      <c r="C657" t="s">
        <v>447</v>
      </c>
      <c r="D657" t="s">
        <v>408</v>
      </c>
      <c r="E657" t="s">
        <v>38</v>
      </c>
      <c r="F657" t="s">
        <v>222</v>
      </c>
      <c r="G657">
        <v>9061.4699999999993</v>
      </c>
    </row>
    <row r="658" spans="2:7" x14ac:dyDescent="0.25">
      <c r="B658" t="s">
        <v>8</v>
      </c>
      <c r="C658" t="s">
        <v>459</v>
      </c>
      <c r="D658" t="s">
        <v>410</v>
      </c>
      <c r="E658" t="s">
        <v>48</v>
      </c>
      <c r="F658" t="s">
        <v>312</v>
      </c>
      <c r="G658">
        <v>635.77</v>
      </c>
    </row>
    <row r="659" spans="2:7" x14ac:dyDescent="0.25">
      <c r="B659" t="s">
        <v>8</v>
      </c>
      <c r="C659" t="s">
        <v>447</v>
      </c>
      <c r="D659" t="s">
        <v>410</v>
      </c>
      <c r="E659" t="s">
        <v>27</v>
      </c>
      <c r="F659" t="s">
        <v>69</v>
      </c>
      <c r="G659">
        <v>3582.19</v>
      </c>
    </row>
    <row r="660" spans="2:7" x14ac:dyDescent="0.25">
      <c r="B660" t="s">
        <v>8</v>
      </c>
      <c r="C660" t="s">
        <v>441</v>
      </c>
      <c r="D660" t="s">
        <v>409</v>
      </c>
      <c r="E660" t="s">
        <v>63</v>
      </c>
      <c r="F660" t="s">
        <v>192</v>
      </c>
      <c r="G660">
        <v>6616.37</v>
      </c>
    </row>
    <row r="661" spans="2:7" x14ac:dyDescent="0.25">
      <c r="B661" t="s">
        <v>8</v>
      </c>
      <c r="C661" t="s">
        <v>462</v>
      </c>
      <c r="D661" t="s">
        <v>409</v>
      </c>
      <c r="E661" t="s">
        <v>20</v>
      </c>
      <c r="F661" t="s">
        <v>352</v>
      </c>
      <c r="G661">
        <v>3786.41</v>
      </c>
    </row>
    <row r="662" spans="2:7" x14ac:dyDescent="0.25">
      <c r="B662" t="s">
        <v>8</v>
      </c>
      <c r="C662" t="s">
        <v>447</v>
      </c>
      <c r="D662" t="s">
        <v>409</v>
      </c>
      <c r="E662" t="s">
        <v>11</v>
      </c>
      <c r="F662" t="s">
        <v>175</v>
      </c>
      <c r="G662">
        <v>3317.53</v>
      </c>
    </row>
    <row r="663" spans="2:7" x14ac:dyDescent="0.25">
      <c r="B663" t="s">
        <v>8</v>
      </c>
      <c r="C663" t="s">
        <v>435</v>
      </c>
      <c r="D663" t="s">
        <v>410</v>
      </c>
      <c r="E663" t="s">
        <v>30</v>
      </c>
      <c r="F663" t="s">
        <v>309</v>
      </c>
      <c r="G663">
        <v>4797.62</v>
      </c>
    </row>
    <row r="664" spans="2:7" x14ac:dyDescent="0.25">
      <c r="B664" t="s">
        <v>8</v>
      </c>
      <c r="C664" t="s">
        <v>447</v>
      </c>
      <c r="D664" t="s">
        <v>409</v>
      </c>
      <c r="E664" t="s">
        <v>6</v>
      </c>
      <c r="F664" t="s">
        <v>163</v>
      </c>
      <c r="G664">
        <v>253.43</v>
      </c>
    </row>
    <row r="665" spans="2:7" x14ac:dyDescent="0.25">
      <c r="B665" t="s">
        <v>8</v>
      </c>
      <c r="C665" t="s">
        <v>435</v>
      </c>
      <c r="D665" t="s">
        <v>409</v>
      </c>
      <c r="E665" t="s">
        <v>63</v>
      </c>
      <c r="F665" t="s">
        <v>84</v>
      </c>
      <c r="G665">
        <v>2921.4</v>
      </c>
    </row>
    <row r="666" spans="2:7" x14ac:dyDescent="0.25">
      <c r="B666" t="s">
        <v>8</v>
      </c>
      <c r="C666" t="s">
        <v>447</v>
      </c>
      <c r="D666" t="s">
        <v>408</v>
      </c>
      <c r="E666" t="s">
        <v>17</v>
      </c>
      <c r="F666" t="s">
        <v>62</v>
      </c>
      <c r="G666">
        <v>7693.54</v>
      </c>
    </row>
    <row r="667" spans="2:7" x14ac:dyDescent="0.25">
      <c r="B667" t="s">
        <v>8</v>
      </c>
      <c r="C667" t="s">
        <v>455</v>
      </c>
      <c r="D667" t="s">
        <v>410</v>
      </c>
      <c r="E667" t="s">
        <v>15</v>
      </c>
      <c r="F667" t="s">
        <v>399</v>
      </c>
      <c r="G667">
        <v>9705.75</v>
      </c>
    </row>
    <row r="668" spans="2:7" x14ac:dyDescent="0.25">
      <c r="B668" t="s">
        <v>8</v>
      </c>
      <c r="C668" t="s">
        <v>443</v>
      </c>
      <c r="D668" t="s">
        <v>410</v>
      </c>
      <c r="E668" t="s">
        <v>13</v>
      </c>
      <c r="F668" t="s">
        <v>112</v>
      </c>
      <c r="G668">
        <v>2790.44</v>
      </c>
    </row>
    <row r="669" spans="2:7" x14ac:dyDescent="0.25">
      <c r="B669" t="s">
        <v>8</v>
      </c>
      <c r="C669" t="s">
        <v>459</v>
      </c>
      <c r="D669" t="s">
        <v>409</v>
      </c>
      <c r="E669" t="s">
        <v>15</v>
      </c>
      <c r="F669" t="s">
        <v>393</v>
      </c>
      <c r="G669">
        <v>329.97</v>
      </c>
    </row>
    <row r="670" spans="2:7" x14ac:dyDescent="0.25">
      <c r="B670" t="s">
        <v>8</v>
      </c>
      <c r="C670" t="s">
        <v>438</v>
      </c>
      <c r="D670" t="s">
        <v>409</v>
      </c>
      <c r="E670" t="s">
        <v>20</v>
      </c>
      <c r="F670" t="s">
        <v>324</v>
      </c>
      <c r="G670">
        <v>4337.4799999999996</v>
      </c>
    </row>
    <row r="671" spans="2:7" x14ac:dyDescent="0.25">
      <c r="B671" t="s">
        <v>8</v>
      </c>
      <c r="C671" t="s">
        <v>451</v>
      </c>
      <c r="D671" t="s">
        <v>409</v>
      </c>
      <c r="E671" t="s">
        <v>65</v>
      </c>
      <c r="F671" t="s">
        <v>349</v>
      </c>
      <c r="G671">
        <v>3114.62</v>
      </c>
    </row>
    <row r="672" spans="2:7" x14ac:dyDescent="0.25">
      <c r="B672" t="s">
        <v>8</v>
      </c>
      <c r="C672" t="s">
        <v>451</v>
      </c>
      <c r="D672" t="s">
        <v>409</v>
      </c>
      <c r="E672" t="s">
        <v>56</v>
      </c>
      <c r="F672" t="s">
        <v>36</v>
      </c>
      <c r="G672">
        <v>8894.84</v>
      </c>
    </row>
    <row r="673" spans="2:7" x14ac:dyDescent="0.25">
      <c r="B673" t="s">
        <v>8</v>
      </c>
      <c r="C673" t="s">
        <v>422</v>
      </c>
      <c r="D673" t="s">
        <v>410</v>
      </c>
      <c r="E673" t="s">
        <v>17</v>
      </c>
      <c r="F673" t="s">
        <v>281</v>
      </c>
      <c r="G673">
        <v>7191.8</v>
      </c>
    </row>
    <row r="674" spans="2:7" x14ac:dyDescent="0.25">
      <c r="B674" t="s">
        <v>8</v>
      </c>
      <c r="C674" t="s">
        <v>459</v>
      </c>
      <c r="D674" t="s">
        <v>409</v>
      </c>
      <c r="E674" t="s">
        <v>6</v>
      </c>
      <c r="F674" t="s">
        <v>119</v>
      </c>
      <c r="G674">
        <v>1154.6199999999999</v>
      </c>
    </row>
    <row r="675" spans="2:7" x14ac:dyDescent="0.25">
      <c r="B675" t="s">
        <v>8</v>
      </c>
      <c r="C675" t="s">
        <v>430</v>
      </c>
      <c r="D675" t="s">
        <v>408</v>
      </c>
      <c r="E675" t="s">
        <v>23</v>
      </c>
      <c r="F675" t="s">
        <v>373</v>
      </c>
      <c r="G675">
        <v>6317.97</v>
      </c>
    </row>
    <row r="676" spans="2:7" x14ac:dyDescent="0.25">
      <c r="B676" t="s">
        <v>8</v>
      </c>
      <c r="C676" t="s">
        <v>459</v>
      </c>
      <c r="D676" t="s">
        <v>408</v>
      </c>
      <c r="E676" t="s">
        <v>75</v>
      </c>
      <c r="F676" t="s">
        <v>313</v>
      </c>
      <c r="G676">
        <v>7766.59</v>
      </c>
    </row>
    <row r="677" spans="2:7" x14ac:dyDescent="0.25">
      <c r="B677" t="s">
        <v>8</v>
      </c>
      <c r="C677" t="s">
        <v>430</v>
      </c>
      <c r="D677" t="s">
        <v>410</v>
      </c>
      <c r="E677" t="s">
        <v>30</v>
      </c>
      <c r="F677" t="s">
        <v>255</v>
      </c>
      <c r="G677">
        <v>1736.69</v>
      </c>
    </row>
    <row r="678" spans="2:7" x14ac:dyDescent="0.25">
      <c r="B678" t="s">
        <v>8</v>
      </c>
      <c r="C678" t="s">
        <v>422</v>
      </c>
      <c r="D678" t="s">
        <v>410</v>
      </c>
      <c r="E678" t="s">
        <v>44</v>
      </c>
      <c r="F678" t="s">
        <v>106</v>
      </c>
      <c r="G678">
        <v>8239.9500000000007</v>
      </c>
    </row>
    <row r="679" spans="2:7" x14ac:dyDescent="0.25">
      <c r="B679" t="s">
        <v>8</v>
      </c>
      <c r="C679" t="s">
        <v>422</v>
      </c>
      <c r="D679" t="s">
        <v>409</v>
      </c>
      <c r="E679" t="s">
        <v>11</v>
      </c>
      <c r="F679" t="s">
        <v>273</v>
      </c>
      <c r="G679">
        <v>7677.61</v>
      </c>
    </row>
    <row r="680" spans="2:7" x14ac:dyDescent="0.25">
      <c r="B680" t="s">
        <v>8</v>
      </c>
      <c r="C680" t="s">
        <v>438</v>
      </c>
      <c r="D680" t="s">
        <v>409</v>
      </c>
      <c r="E680" t="s">
        <v>54</v>
      </c>
      <c r="F680" t="s">
        <v>225</v>
      </c>
      <c r="G680">
        <v>925.81</v>
      </c>
    </row>
    <row r="681" spans="2:7" x14ac:dyDescent="0.25">
      <c r="B681" t="s">
        <v>8</v>
      </c>
      <c r="C681" t="s">
        <v>443</v>
      </c>
      <c r="D681" t="s">
        <v>409</v>
      </c>
      <c r="E681" t="s">
        <v>9</v>
      </c>
      <c r="F681" t="s">
        <v>282</v>
      </c>
      <c r="G681">
        <v>6819.7</v>
      </c>
    </row>
    <row r="682" spans="2:7" x14ac:dyDescent="0.25">
      <c r="B682" t="s">
        <v>8</v>
      </c>
      <c r="C682" t="s">
        <v>451</v>
      </c>
      <c r="D682" t="s">
        <v>409</v>
      </c>
      <c r="E682" t="s">
        <v>27</v>
      </c>
      <c r="F682" t="s">
        <v>352</v>
      </c>
      <c r="G682">
        <v>4434.4399999999996</v>
      </c>
    </row>
    <row r="683" spans="2:7" x14ac:dyDescent="0.25">
      <c r="B683" t="s">
        <v>8</v>
      </c>
      <c r="C683" t="s">
        <v>447</v>
      </c>
      <c r="D683" t="s">
        <v>410</v>
      </c>
      <c r="E683" t="s">
        <v>25</v>
      </c>
      <c r="F683" t="s">
        <v>275</v>
      </c>
      <c r="G683">
        <v>3264.26</v>
      </c>
    </row>
    <row r="684" spans="2:7" x14ac:dyDescent="0.25">
      <c r="B684" t="s">
        <v>8</v>
      </c>
      <c r="C684" t="s">
        <v>451</v>
      </c>
      <c r="D684" t="s">
        <v>409</v>
      </c>
      <c r="E684" t="s">
        <v>48</v>
      </c>
      <c r="F684" t="s">
        <v>383</v>
      </c>
      <c r="G684">
        <v>3741.56</v>
      </c>
    </row>
    <row r="685" spans="2:7" x14ac:dyDescent="0.25">
      <c r="B685" t="s">
        <v>8</v>
      </c>
      <c r="C685" t="s">
        <v>435</v>
      </c>
      <c r="D685" t="s">
        <v>409</v>
      </c>
      <c r="E685" t="s">
        <v>44</v>
      </c>
      <c r="F685" t="s">
        <v>139</v>
      </c>
      <c r="G685">
        <v>2828.16</v>
      </c>
    </row>
    <row r="686" spans="2:7" x14ac:dyDescent="0.25">
      <c r="B686" t="s">
        <v>8</v>
      </c>
      <c r="C686" t="s">
        <v>451</v>
      </c>
      <c r="D686" t="s">
        <v>409</v>
      </c>
      <c r="E686" t="s">
        <v>4</v>
      </c>
      <c r="F686" t="s">
        <v>86</v>
      </c>
      <c r="G686">
        <v>9942.7199999999993</v>
      </c>
    </row>
    <row r="687" spans="2:7" x14ac:dyDescent="0.25">
      <c r="B687" t="s">
        <v>8</v>
      </c>
      <c r="C687" t="s">
        <v>435</v>
      </c>
      <c r="D687" t="s">
        <v>410</v>
      </c>
      <c r="E687" t="s">
        <v>54</v>
      </c>
      <c r="F687" t="s">
        <v>61</v>
      </c>
      <c r="G687">
        <v>8051.76</v>
      </c>
    </row>
    <row r="688" spans="2:7" x14ac:dyDescent="0.25">
      <c r="B688" t="s">
        <v>8</v>
      </c>
      <c r="C688" t="s">
        <v>447</v>
      </c>
      <c r="D688" t="s">
        <v>409</v>
      </c>
      <c r="E688" t="s">
        <v>20</v>
      </c>
      <c r="F688" t="s">
        <v>326</v>
      </c>
      <c r="G688">
        <v>7958.27</v>
      </c>
    </row>
    <row r="689" spans="2:7" x14ac:dyDescent="0.25">
      <c r="B689" t="s">
        <v>8</v>
      </c>
      <c r="C689" t="s">
        <v>422</v>
      </c>
      <c r="D689" t="s">
        <v>410</v>
      </c>
      <c r="E689" t="s">
        <v>44</v>
      </c>
      <c r="F689" t="s">
        <v>299</v>
      </c>
      <c r="G689">
        <v>9893.24</v>
      </c>
    </row>
    <row r="690" spans="2:7" x14ac:dyDescent="0.25">
      <c r="B690" t="s">
        <v>8</v>
      </c>
      <c r="C690" t="s">
        <v>422</v>
      </c>
      <c r="D690" t="s">
        <v>410</v>
      </c>
      <c r="E690" t="s">
        <v>30</v>
      </c>
      <c r="F690" t="s">
        <v>234</v>
      </c>
      <c r="G690">
        <v>6634.68</v>
      </c>
    </row>
    <row r="691" spans="2:7" x14ac:dyDescent="0.25">
      <c r="B691" t="s">
        <v>8</v>
      </c>
      <c r="C691" t="s">
        <v>422</v>
      </c>
      <c r="D691" t="s">
        <v>409</v>
      </c>
      <c r="E691" t="s">
        <v>15</v>
      </c>
      <c r="F691" t="s">
        <v>216</v>
      </c>
      <c r="G691">
        <v>2388.17</v>
      </c>
    </row>
    <row r="692" spans="2:7" x14ac:dyDescent="0.25">
      <c r="B692" t="s">
        <v>8</v>
      </c>
      <c r="C692" t="s">
        <v>455</v>
      </c>
      <c r="D692" t="s">
        <v>410</v>
      </c>
      <c r="E692" t="s">
        <v>27</v>
      </c>
      <c r="F692" t="s">
        <v>41</v>
      </c>
      <c r="G692">
        <v>3711.4</v>
      </c>
    </row>
    <row r="693" spans="2:7" x14ac:dyDescent="0.25">
      <c r="B693" t="s">
        <v>8</v>
      </c>
      <c r="C693" t="s">
        <v>422</v>
      </c>
      <c r="D693" t="s">
        <v>410</v>
      </c>
      <c r="E693" t="s">
        <v>63</v>
      </c>
      <c r="F693" t="s">
        <v>236</v>
      </c>
      <c r="G693">
        <v>388.57</v>
      </c>
    </row>
    <row r="694" spans="2:7" x14ac:dyDescent="0.25">
      <c r="B694" t="s">
        <v>8</v>
      </c>
      <c r="C694" t="s">
        <v>443</v>
      </c>
      <c r="D694" t="s">
        <v>410</v>
      </c>
      <c r="E694" t="s">
        <v>38</v>
      </c>
      <c r="F694" t="s">
        <v>196</v>
      </c>
      <c r="G694">
        <v>6505.24</v>
      </c>
    </row>
    <row r="695" spans="2:7" x14ac:dyDescent="0.25">
      <c r="B695" t="s">
        <v>8</v>
      </c>
      <c r="C695" t="s">
        <v>455</v>
      </c>
      <c r="D695" t="s">
        <v>408</v>
      </c>
      <c r="E695" t="s">
        <v>27</v>
      </c>
      <c r="F695" t="s">
        <v>173</v>
      </c>
      <c r="G695">
        <v>4001.43</v>
      </c>
    </row>
    <row r="696" spans="2:7" x14ac:dyDescent="0.25">
      <c r="B696" t="s">
        <v>8</v>
      </c>
      <c r="C696" t="s">
        <v>459</v>
      </c>
      <c r="D696" t="s">
        <v>410</v>
      </c>
      <c r="E696" t="s">
        <v>4</v>
      </c>
      <c r="F696" t="s">
        <v>384</v>
      </c>
      <c r="G696">
        <v>865.71</v>
      </c>
    </row>
    <row r="697" spans="2:7" x14ac:dyDescent="0.25">
      <c r="B697" t="s">
        <v>8</v>
      </c>
      <c r="C697" t="s">
        <v>438</v>
      </c>
      <c r="D697" t="s">
        <v>410</v>
      </c>
      <c r="E697" t="s">
        <v>30</v>
      </c>
      <c r="F697" t="s">
        <v>148</v>
      </c>
      <c r="G697">
        <v>8118.13</v>
      </c>
    </row>
    <row r="698" spans="2:7" x14ac:dyDescent="0.25">
      <c r="B698" t="s">
        <v>8</v>
      </c>
      <c r="C698" t="s">
        <v>435</v>
      </c>
      <c r="D698" t="s">
        <v>408</v>
      </c>
      <c r="E698" t="s">
        <v>30</v>
      </c>
      <c r="F698" t="s">
        <v>113</v>
      </c>
      <c r="G698">
        <v>5739.91</v>
      </c>
    </row>
    <row r="699" spans="2:7" x14ac:dyDescent="0.25">
      <c r="B699" t="s">
        <v>8</v>
      </c>
      <c r="C699" t="s">
        <v>435</v>
      </c>
      <c r="D699" t="s">
        <v>409</v>
      </c>
      <c r="E699" t="s">
        <v>40</v>
      </c>
      <c r="F699" t="s">
        <v>19</v>
      </c>
      <c r="G699">
        <v>2679.79</v>
      </c>
    </row>
    <row r="700" spans="2:7" x14ac:dyDescent="0.25">
      <c r="B700" t="s">
        <v>8</v>
      </c>
      <c r="C700" t="s">
        <v>462</v>
      </c>
      <c r="D700" t="s">
        <v>409</v>
      </c>
      <c r="E700" t="s">
        <v>75</v>
      </c>
      <c r="F700" t="s">
        <v>124</v>
      </c>
      <c r="G700">
        <v>9909.7800000000007</v>
      </c>
    </row>
    <row r="701" spans="2:7" x14ac:dyDescent="0.25">
      <c r="B701" t="s">
        <v>8</v>
      </c>
      <c r="C701" t="s">
        <v>430</v>
      </c>
      <c r="D701" t="s">
        <v>409</v>
      </c>
      <c r="E701" t="s">
        <v>6</v>
      </c>
      <c r="F701" t="s">
        <v>226</v>
      </c>
      <c r="G701">
        <v>946.62</v>
      </c>
    </row>
    <row r="702" spans="2:7" x14ac:dyDescent="0.25">
      <c r="B702" t="s">
        <v>8</v>
      </c>
      <c r="C702" t="s">
        <v>430</v>
      </c>
      <c r="D702" t="s">
        <v>409</v>
      </c>
      <c r="E702" t="s">
        <v>73</v>
      </c>
      <c r="F702" t="s">
        <v>220</v>
      </c>
      <c r="G702">
        <v>189.52</v>
      </c>
    </row>
    <row r="703" spans="2:7" x14ac:dyDescent="0.25">
      <c r="B703" t="s">
        <v>8</v>
      </c>
      <c r="C703" t="s">
        <v>459</v>
      </c>
      <c r="D703" t="s">
        <v>409</v>
      </c>
      <c r="E703" t="s">
        <v>65</v>
      </c>
      <c r="F703" t="s">
        <v>163</v>
      </c>
      <c r="G703">
        <v>4551.46</v>
      </c>
    </row>
    <row r="704" spans="2:7" x14ac:dyDescent="0.25">
      <c r="B704" t="s">
        <v>8</v>
      </c>
      <c r="C704" t="s">
        <v>447</v>
      </c>
      <c r="D704" t="s">
        <v>408</v>
      </c>
      <c r="E704" t="s">
        <v>27</v>
      </c>
      <c r="F704" t="s">
        <v>387</v>
      </c>
      <c r="G704">
        <v>1469.89</v>
      </c>
    </row>
    <row r="705" spans="2:7" x14ac:dyDescent="0.25">
      <c r="B705" t="s">
        <v>8</v>
      </c>
      <c r="C705" t="s">
        <v>430</v>
      </c>
      <c r="D705" t="s">
        <v>409</v>
      </c>
      <c r="E705" t="s">
        <v>13</v>
      </c>
      <c r="F705" t="s">
        <v>235</v>
      </c>
      <c r="G705">
        <v>254.13</v>
      </c>
    </row>
    <row r="706" spans="2:7" x14ac:dyDescent="0.25">
      <c r="B706" t="s">
        <v>8</v>
      </c>
      <c r="C706" t="s">
        <v>462</v>
      </c>
      <c r="D706" t="s">
        <v>410</v>
      </c>
      <c r="E706" t="s">
        <v>11</v>
      </c>
      <c r="F706" t="s">
        <v>351</v>
      </c>
      <c r="G706">
        <v>588.61</v>
      </c>
    </row>
    <row r="707" spans="2:7" x14ac:dyDescent="0.25">
      <c r="B707" t="s">
        <v>8</v>
      </c>
      <c r="C707" t="s">
        <v>441</v>
      </c>
      <c r="D707" t="s">
        <v>410</v>
      </c>
      <c r="E707" t="s">
        <v>52</v>
      </c>
      <c r="F707" t="s">
        <v>340</v>
      </c>
      <c r="G707">
        <v>5984.66</v>
      </c>
    </row>
    <row r="708" spans="2:7" x14ac:dyDescent="0.25">
      <c r="B708" t="s">
        <v>8</v>
      </c>
      <c r="C708" t="s">
        <v>451</v>
      </c>
      <c r="D708" t="s">
        <v>410</v>
      </c>
      <c r="E708" t="s">
        <v>23</v>
      </c>
      <c r="F708" t="s">
        <v>131</v>
      </c>
      <c r="G708">
        <v>542.59</v>
      </c>
    </row>
    <row r="709" spans="2:7" x14ac:dyDescent="0.25">
      <c r="B709" t="s">
        <v>8</v>
      </c>
      <c r="C709" t="s">
        <v>430</v>
      </c>
      <c r="D709" t="s">
        <v>410</v>
      </c>
      <c r="E709" t="s">
        <v>63</v>
      </c>
      <c r="F709" t="s">
        <v>76</v>
      </c>
      <c r="G709">
        <v>4055.86</v>
      </c>
    </row>
    <row r="710" spans="2:7" x14ac:dyDescent="0.25">
      <c r="B710" t="s">
        <v>8</v>
      </c>
      <c r="C710" t="s">
        <v>459</v>
      </c>
      <c r="D710" t="s">
        <v>410</v>
      </c>
      <c r="E710" t="s">
        <v>25</v>
      </c>
      <c r="F710" t="s">
        <v>167</v>
      </c>
      <c r="G710">
        <v>2147.4499999999998</v>
      </c>
    </row>
    <row r="711" spans="2:7" x14ac:dyDescent="0.25">
      <c r="B711" t="s">
        <v>8</v>
      </c>
      <c r="C711" t="s">
        <v>451</v>
      </c>
      <c r="D711" t="s">
        <v>408</v>
      </c>
      <c r="E711" t="s">
        <v>27</v>
      </c>
      <c r="F711" t="s">
        <v>185</v>
      </c>
      <c r="G711">
        <v>8432.43</v>
      </c>
    </row>
    <row r="712" spans="2:7" x14ac:dyDescent="0.25">
      <c r="B712" t="s">
        <v>8</v>
      </c>
      <c r="C712" t="s">
        <v>430</v>
      </c>
      <c r="D712" t="s">
        <v>409</v>
      </c>
      <c r="E712" t="s">
        <v>63</v>
      </c>
      <c r="F712" t="s">
        <v>171</v>
      </c>
      <c r="G712">
        <v>7366.76</v>
      </c>
    </row>
    <row r="713" spans="2:7" x14ac:dyDescent="0.25">
      <c r="B713" t="s">
        <v>8</v>
      </c>
      <c r="C713" t="s">
        <v>430</v>
      </c>
      <c r="D713" t="s">
        <v>409</v>
      </c>
      <c r="E713" t="s">
        <v>54</v>
      </c>
      <c r="F713" t="s">
        <v>86</v>
      </c>
      <c r="G713">
        <v>2775.8</v>
      </c>
    </row>
    <row r="714" spans="2:7" x14ac:dyDescent="0.25">
      <c r="B714" t="s">
        <v>8</v>
      </c>
      <c r="C714" t="s">
        <v>451</v>
      </c>
      <c r="D714" t="s">
        <v>410</v>
      </c>
      <c r="E714" t="s">
        <v>25</v>
      </c>
      <c r="F714" t="s">
        <v>166</v>
      </c>
      <c r="G714">
        <v>8721.43</v>
      </c>
    </row>
    <row r="715" spans="2:7" x14ac:dyDescent="0.25">
      <c r="B715" t="s">
        <v>8</v>
      </c>
      <c r="C715" t="s">
        <v>422</v>
      </c>
      <c r="D715" t="s">
        <v>408</v>
      </c>
      <c r="E715" t="s">
        <v>44</v>
      </c>
      <c r="F715" t="s">
        <v>200</v>
      </c>
      <c r="G715">
        <v>7063.86</v>
      </c>
    </row>
    <row r="716" spans="2:7" x14ac:dyDescent="0.25">
      <c r="B716" t="s">
        <v>8</v>
      </c>
      <c r="C716" t="s">
        <v>455</v>
      </c>
      <c r="D716" t="s">
        <v>409</v>
      </c>
      <c r="E716" t="s">
        <v>44</v>
      </c>
      <c r="F716" t="s">
        <v>98</v>
      </c>
      <c r="G716">
        <v>6354.64</v>
      </c>
    </row>
    <row r="717" spans="2:7" x14ac:dyDescent="0.25">
      <c r="B717" t="s">
        <v>8</v>
      </c>
      <c r="C717" t="s">
        <v>443</v>
      </c>
      <c r="D717" t="s">
        <v>410</v>
      </c>
      <c r="E717" t="s">
        <v>23</v>
      </c>
      <c r="F717" t="s">
        <v>150</v>
      </c>
      <c r="G717">
        <v>6908.65</v>
      </c>
    </row>
    <row r="718" spans="2:7" x14ac:dyDescent="0.25">
      <c r="B718" t="s">
        <v>8</v>
      </c>
      <c r="C718" t="s">
        <v>455</v>
      </c>
      <c r="D718" t="s">
        <v>410</v>
      </c>
      <c r="E718" t="s">
        <v>13</v>
      </c>
      <c r="F718" t="s">
        <v>68</v>
      </c>
      <c r="G718">
        <v>5291.11</v>
      </c>
    </row>
    <row r="719" spans="2:7" x14ac:dyDescent="0.25">
      <c r="B719" t="s">
        <v>8</v>
      </c>
      <c r="C719" t="s">
        <v>447</v>
      </c>
      <c r="D719" t="s">
        <v>409</v>
      </c>
      <c r="E719" t="s">
        <v>11</v>
      </c>
      <c r="F719" t="s">
        <v>134</v>
      </c>
      <c r="G719">
        <v>4768.74</v>
      </c>
    </row>
    <row r="720" spans="2:7" x14ac:dyDescent="0.25">
      <c r="B720" t="s">
        <v>8</v>
      </c>
      <c r="C720" t="s">
        <v>430</v>
      </c>
      <c r="D720" t="s">
        <v>410</v>
      </c>
      <c r="E720" t="s">
        <v>65</v>
      </c>
      <c r="F720" t="s">
        <v>76</v>
      </c>
      <c r="G720">
        <v>5001.3999999999996</v>
      </c>
    </row>
    <row r="721" spans="2:7" x14ac:dyDescent="0.25">
      <c r="B721" t="s">
        <v>8</v>
      </c>
      <c r="C721" t="s">
        <v>459</v>
      </c>
      <c r="D721" t="s">
        <v>409</v>
      </c>
      <c r="E721" t="s">
        <v>6</v>
      </c>
      <c r="F721" t="s">
        <v>184</v>
      </c>
      <c r="G721">
        <v>5379.71</v>
      </c>
    </row>
    <row r="722" spans="2:7" x14ac:dyDescent="0.25">
      <c r="B722" t="s">
        <v>8</v>
      </c>
      <c r="C722" t="s">
        <v>451</v>
      </c>
      <c r="D722" t="s">
        <v>410</v>
      </c>
      <c r="E722" t="s">
        <v>52</v>
      </c>
      <c r="F722" t="s">
        <v>221</v>
      </c>
      <c r="G722">
        <v>8860.91</v>
      </c>
    </row>
    <row r="723" spans="2:7" x14ac:dyDescent="0.25">
      <c r="B723" t="s">
        <v>8</v>
      </c>
      <c r="C723" t="s">
        <v>443</v>
      </c>
      <c r="D723" t="s">
        <v>409</v>
      </c>
      <c r="E723" t="s">
        <v>63</v>
      </c>
      <c r="F723" t="s">
        <v>308</v>
      </c>
      <c r="G723">
        <v>9240.98</v>
      </c>
    </row>
    <row r="724" spans="2:7" x14ac:dyDescent="0.25">
      <c r="B724" t="s">
        <v>8</v>
      </c>
      <c r="C724" t="s">
        <v>438</v>
      </c>
      <c r="D724" t="s">
        <v>409</v>
      </c>
      <c r="E724" t="s">
        <v>38</v>
      </c>
      <c r="F724" t="s">
        <v>99</v>
      </c>
      <c r="G724">
        <v>4510.53</v>
      </c>
    </row>
    <row r="725" spans="2:7" x14ac:dyDescent="0.25">
      <c r="B725" t="s">
        <v>8</v>
      </c>
      <c r="C725" t="s">
        <v>462</v>
      </c>
      <c r="D725" t="s">
        <v>409</v>
      </c>
      <c r="E725" t="s">
        <v>25</v>
      </c>
      <c r="F725" t="s">
        <v>402</v>
      </c>
      <c r="G725">
        <v>9063.84</v>
      </c>
    </row>
    <row r="726" spans="2:7" x14ac:dyDescent="0.25">
      <c r="B726" t="s">
        <v>8</v>
      </c>
      <c r="C726" t="s">
        <v>455</v>
      </c>
      <c r="D726" t="s">
        <v>408</v>
      </c>
      <c r="E726" t="s">
        <v>20</v>
      </c>
      <c r="F726" t="s">
        <v>389</v>
      </c>
      <c r="G726">
        <v>5950.49</v>
      </c>
    </row>
    <row r="727" spans="2:7" x14ac:dyDescent="0.25">
      <c r="B727" t="s">
        <v>8</v>
      </c>
      <c r="C727" t="s">
        <v>422</v>
      </c>
      <c r="D727" t="s">
        <v>408</v>
      </c>
      <c r="E727" t="s">
        <v>38</v>
      </c>
      <c r="F727" t="s">
        <v>195</v>
      </c>
      <c r="G727">
        <v>5555.69</v>
      </c>
    </row>
    <row r="728" spans="2:7" x14ac:dyDescent="0.25">
      <c r="B728" t="s">
        <v>8</v>
      </c>
      <c r="C728" t="s">
        <v>422</v>
      </c>
      <c r="D728" t="s">
        <v>408</v>
      </c>
      <c r="E728" t="s">
        <v>54</v>
      </c>
      <c r="F728" t="s">
        <v>272</v>
      </c>
      <c r="G728">
        <v>3565.32</v>
      </c>
    </row>
    <row r="729" spans="2:7" x14ac:dyDescent="0.25">
      <c r="B729" t="s">
        <v>8</v>
      </c>
      <c r="C729" t="s">
        <v>441</v>
      </c>
      <c r="D729" t="s">
        <v>410</v>
      </c>
      <c r="E729" t="s">
        <v>73</v>
      </c>
      <c r="F729" t="s">
        <v>57</v>
      </c>
      <c r="G729">
        <v>2915.36</v>
      </c>
    </row>
    <row r="730" spans="2:7" x14ac:dyDescent="0.25">
      <c r="B730" t="s">
        <v>8</v>
      </c>
      <c r="C730" t="s">
        <v>438</v>
      </c>
      <c r="D730" t="s">
        <v>410</v>
      </c>
      <c r="E730" t="s">
        <v>4</v>
      </c>
      <c r="F730" t="s">
        <v>363</v>
      </c>
      <c r="G730">
        <v>1522.58</v>
      </c>
    </row>
    <row r="731" spans="2:7" x14ac:dyDescent="0.25">
      <c r="B731" t="s">
        <v>8</v>
      </c>
      <c r="C731" t="s">
        <v>443</v>
      </c>
      <c r="D731" t="s">
        <v>410</v>
      </c>
      <c r="E731" t="s">
        <v>52</v>
      </c>
      <c r="F731" t="s">
        <v>310</v>
      </c>
      <c r="G731">
        <v>2431.11</v>
      </c>
    </row>
    <row r="732" spans="2:7" x14ac:dyDescent="0.25">
      <c r="B732" t="s">
        <v>8</v>
      </c>
      <c r="C732" t="s">
        <v>430</v>
      </c>
      <c r="D732" t="s">
        <v>408</v>
      </c>
      <c r="E732" t="s">
        <v>11</v>
      </c>
      <c r="F732" t="s">
        <v>173</v>
      </c>
      <c r="G732">
        <v>86.15</v>
      </c>
    </row>
    <row r="733" spans="2:7" x14ac:dyDescent="0.25">
      <c r="B733" t="s">
        <v>8</v>
      </c>
      <c r="C733" t="s">
        <v>459</v>
      </c>
      <c r="D733" t="s">
        <v>410</v>
      </c>
      <c r="E733" t="s">
        <v>17</v>
      </c>
      <c r="F733" t="s">
        <v>378</v>
      </c>
      <c r="G733">
        <v>8939.5</v>
      </c>
    </row>
    <row r="734" spans="2:7" x14ac:dyDescent="0.25">
      <c r="B734" t="s">
        <v>8</v>
      </c>
      <c r="C734" t="s">
        <v>422</v>
      </c>
      <c r="D734" t="s">
        <v>409</v>
      </c>
      <c r="E734" t="s">
        <v>65</v>
      </c>
      <c r="F734" t="s">
        <v>16</v>
      </c>
      <c r="G734">
        <v>8377.86</v>
      </c>
    </row>
    <row r="735" spans="2:7" x14ac:dyDescent="0.25">
      <c r="B735" t="s">
        <v>8</v>
      </c>
      <c r="C735" t="s">
        <v>443</v>
      </c>
      <c r="D735" t="s">
        <v>410</v>
      </c>
      <c r="E735" t="s">
        <v>73</v>
      </c>
      <c r="F735" t="s">
        <v>367</v>
      </c>
      <c r="G735">
        <v>9630.1299999999992</v>
      </c>
    </row>
    <row r="736" spans="2:7" x14ac:dyDescent="0.25">
      <c r="B736" t="s">
        <v>8</v>
      </c>
      <c r="C736" t="s">
        <v>441</v>
      </c>
      <c r="D736" t="s">
        <v>409</v>
      </c>
      <c r="E736" t="s">
        <v>40</v>
      </c>
      <c r="F736" t="s">
        <v>285</v>
      </c>
      <c r="G736">
        <v>8719.35</v>
      </c>
    </row>
    <row r="737" spans="2:7" x14ac:dyDescent="0.25">
      <c r="B737" t="s">
        <v>8</v>
      </c>
      <c r="C737" t="s">
        <v>443</v>
      </c>
      <c r="D737" t="s">
        <v>410</v>
      </c>
      <c r="E737" t="s">
        <v>11</v>
      </c>
      <c r="F737" t="s">
        <v>281</v>
      </c>
      <c r="G737">
        <v>3916.27</v>
      </c>
    </row>
    <row r="738" spans="2:7" x14ac:dyDescent="0.25">
      <c r="B738" t="s">
        <v>8</v>
      </c>
      <c r="C738" t="s">
        <v>441</v>
      </c>
      <c r="D738" t="s">
        <v>410</v>
      </c>
      <c r="E738" t="s">
        <v>13</v>
      </c>
      <c r="F738" t="s">
        <v>80</v>
      </c>
      <c r="G738">
        <v>8714.76</v>
      </c>
    </row>
    <row r="739" spans="2:7" x14ac:dyDescent="0.25">
      <c r="B739" t="s">
        <v>8</v>
      </c>
      <c r="C739" t="s">
        <v>451</v>
      </c>
      <c r="D739" t="s">
        <v>409</v>
      </c>
      <c r="E739" t="s">
        <v>6</v>
      </c>
      <c r="F739" t="s">
        <v>287</v>
      </c>
      <c r="G739">
        <v>4931.84</v>
      </c>
    </row>
    <row r="740" spans="2:7" x14ac:dyDescent="0.25">
      <c r="B740" t="s">
        <v>8</v>
      </c>
      <c r="C740" t="s">
        <v>422</v>
      </c>
      <c r="D740" t="s">
        <v>410</v>
      </c>
      <c r="E740" t="s">
        <v>44</v>
      </c>
      <c r="F740" t="s">
        <v>340</v>
      </c>
      <c r="G740">
        <v>3158.13</v>
      </c>
    </row>
    <row r="741" spans="2:7" x14ac:dyDescent="0.25">
      <c r="B741" t="s">
        <v>8</v>
      </c>
      <c r="C741" t="s">
        <v>441</v>
      </c>
      <c r="D741" t="s">
        <v>410</v>
      </c>
      <c r="E741" t="s">
        <v>54</v>
      </c>
      <c r="F741" t="s">
        <v>340</v>
      </c>
      <c r="G741">
        <v>9990.99</v>
      </c>
    </row>
    <row r="742" spans="2:7" x14ac:dyDescent="0.25">
      <c r="B742" t="s">
        <v>8</v>
      </c>
      <c r="C742" t="s">
        <v>443</v>
      </c>
      <c r="D742" t="s">
        <v>410</v>
      </c>
      <c r="E742" t="s">
        <v>73</v>
      </c>
      <c r="F742" t="s">
        <v>68</v>
      </c>
      <c r="G742">
        <v>973.21</v>
      </c>
    </row>
    <row r="743" spans="2:7" x14ac:dyDescent="0.25">
      <c r="B743" t="s">
        <v>8</v>
      </c>
      <c r="C743" t="s">
        <v>422</v>
      </c>
      <c r="D743" t="s">
        <v>410</v>
      </c>
      <c r="E743" t="s">
        <v>40</v>
      </c>
      <c r="F743" t="s">
        <v>227</v>
      </c>
      <c r="G743">
        <v>7410.29</v>
      </c>
    </row>
    <row r="744" spans="2:7" x14ac:dyDescent="0.25">
      <c r="B744" t="s">
        <v>8</v>
      </c>
      <c r="C744" t="s">
        <v>459</v>
      </c>
      <c r="D744" t="s">
        <v>409</v>
      </c>
      <c r="E744" t="s">
        <v>20</v>
      </c>
      <c r="F744" t="s">
        <v>277</v>
      </c>
      <c r="G744">
        <v>6515.92</v>
      </c>
    </row>
    <row r="745" spans="2:7" x14ac:dyDescent="0.25">
      <c r="B745" t="s">
        <v>8</v>
      </c>
      <c r="C745" t="s">
        <v>443</v>
      </c>
      <c r="D745" t="s">
        <v>408</v>
      </c>
      <c r="E745" t="s">
        <v>65</v>
      </c>
      <c r="F745" t="s">
        <v>320</v>
      </c>
      <c r="G745">
        <v>2585.1999999999998</v>
      </c>
    </row>
    <row r="746" spans="2:7" x14ac:dyDescent="0.25">
      <c r="B746" t="s">
        <v>8</v>
      </c>
      <c r="C746" t="s">
        <v>438</v>
      </c>
      <c r="D746" t="s">
        <v>410</v>
      </c>
      <c r="E746" t="s">
        <v>63</v>
      </c>
      <c r="F746" t="s">
        <v>197</v>
      </c>
      <c r="G746">
        <v>8656.32</v>
      </c>
    </row>
    <row r="747" spans="2:7" x14ac:dyDescent="0.25">
      <c r="B747" t="s">
        <v>8</v>
      </c>
      <c r="C747" t="s">
        <v>435</v>
      </c>
      <c r="D747" t="s">
        <v>409</v>
      </c>
      <c r="E747" t="s">
        <v>73</v>
      </c>
      <c r="F747" t="s">
        <v>19</v>
      </c>
      <c r="G747">
        <v>983.47</v>
      </c>
    </row>
    <row r="748" spans="2:7" x14ac:dyDescent="0.25">
      <c r="B748" t="s">
        <v>8</v>
      </c>
      <c r="C748" t="s">
        <v>430</v>
      </c>
      <c r="D748" t="s">
        <v>409</v>
      </c>
      <c r="E748" t="s">
        <v>54</v>
      </c>
      <c r="F748" t="s">
        <v>278</v>
      </c>
      <c r="G748">
        <v>3458.31</v>
      </c>
    </row>
    <row r="749" spans="2:7" x14ac:dyDescent="0.25">
      <c r="B749" t="s">
        <v>8</v>
      </c>
      <c r="C749" t="s">
        <v>459</v>
      </c>
      <c r="D749" t="s">
        <v>409</v>
      </c>
      <c r="E749" t="s">
        <v>9</v>
      </c>
      <c r="F749" t="s">
        <v>267</v>
      </c>
      <c r="G749">
        <v>848.41</v>
      </c>
    </row>
    <row r="750" spans="2:7" x14ac:dyDescent="0.25">
      <c r="B750" t="s">
        <v>8</v>
      </c>
      <c r="C750" t="s">
        <v>447</v>
      </c>
      <c r="D750" t="s">
        <v>408</v>
      </c>
      <c r="E750" t="s">
        <v>65</v>
      </c>
      <c r="F750" t="s">
        <v>5</v>
      </c>
      <c r="G750">
        <v>1702.85</v>
      </c>
    </row>
    <row r="751" spans="2:7" x14ac:dyDescent="0.25">
      <c r="B751" t="s">
        <v>8</v>
      </c>
      <c r="C751" t="s">
        <v>447</v>
      </c>
      <c r="D751" t="s">
        <v>410</v>
      </c>
      <c r="E751" t="s">
        <v>17</v>
      </c>
      <c r="F751" t="s">
        <v>174</v>
      </c>
      <c r="G751">
        <v>4770.41</v>
      </c>
    </row>
    <row r="752" spans="2:7" x14ac:dyDescent="0.25">
      <c r="B752" t="s">
        <v>8</v>
      </c>
      <c r="C752" t="s">
        <v>430</v>
      </c>
      <c r="D752" t="s">
        <v>410</v>
      </c>
      <c r="E752" t="s">
        <v>75</v>
      </c>
      <c r="F752" t="s">
        <v>330</v>
      </c>
      <c r="G752">
        <v>955.7</v>
      </c>
    </row>
    <row r="753" spans="2:7" x14ac:dyDescent="0.25">
      <c r="B753" t="s">
        <v>8</v>
      </c>
      <c r="C753" t="s">
        <v>422</v>
      </c>
      <c r="D753" t="s">
        <v>409</v>
      </c>
      <c r="E753" t="s">
        <v>48</v>
      </c>
      <c r="F753" t="s">
        <v>371</v>
      </c>
      <c r="G753">
        <v>2212.6799999999998</v>
      </c>
    </row>
    <row r="754" spans="2:7" x14ac:dyDescent="0.25">
      <c r="B754" t="s">
        <v>8</v>
      </c>
      <c r="C754" t="s">
        <v>447</v>
      </c>
      <c r="D754" t="s">
        <v>410</v>
      </c>
      <c r="E754" t="s">
        <v>73</v>
      </c>
      <c r="F754" t="s">
        <v>67</v>
      </c>
      <c r="G754">
        <v>5545.57</v>
      </c>
    </row>
    <row r="755" spans="2:7" x14ac:dyDescent="0.25">
      <c r="B755" t="s">
        <v>8</v>
      </c>
      <c r="C755" t="s">
        <v>443</v>
      </c>
      <c r="D755" t="s">
        <v>409</v>
      </c>
      <c r="E755" t="s">
        <v>40</v>
      </c>
      <c r="F755" t="s">
        <v>261</v>
      </c>
      <c r="G755">
        <v>8120.68</v>
      </c>
    </row>
    <row r="756" spans="2:7" x14ac:dyDescent="0.25">
      <c r="B756" t="s">
        <v>8</v>
      </c>
      <c r="C756" t="s">
        <v>438</v>
      </c>
      <c r="D756" t="s">
        <v>410</v>
      </c>
      <c r="E756" t="s">
        <v>38</v>
      </c>
      <c r="F756" t="s">
        <v>201</v>
      </c>
      <c r="G756">
        <v>1756.54</v>
      </c>
    </row>
    <row r="757" spans="2:7" x14ac:dyDescent="0.25">
      <c r="B757" t="s">
        <v>8</v>
      </c>
      <c r="C757" t="s">
        <v>451</v>
      </c>
      <c r="D757" t="s">
        <v>410</v>
      </c>
      <c r="E757" t="s">
        <v>73</v>
      </c>
      <c r="F757" t="s">
        <v>377</v>
      </c>
      <c r="G757">
        <v>9680.4599999999991</v>
      </c>
    </row>
    <row r="758" spans="2:7" x14ac:dyDescent="0.25">
      <c r="B758" t="s">
        <v>8</v>
      </c>
      <c r="C758" t="s">
        <v>435</v>
      </c>
      <c r="D758" t="s">
        <v>409</v>
      </c>
      <c r="E758" t="s">
        <v>11</v>
      </c>
      <c r="F758" t="s">
        <v>79</v>
      </c>
      <c r="G758">
        <v>5948.78</v>
      </c>
    </row>
    <row r="759" spans="2:7" x14ac:dyDescent="0.25">
      <c r="B759" t="s">
        <v>8</v>
      </c>
      <c r="C759" t="s">
        <v>435</v>
      </c>
      <c r="D759" t="s">
        <v>408</v>
      </c>
      <c r="E759" t="s">
        <v>73</v>
      </c>
      <c r="F759" t="s">
        <v>168</v>
      </c>
      <c r="G759">
        <v>7881.8</v>
      </c>
    </row>
    <row r="760" spans="2:7" x14ac:dyDescent="0.25">
      <c r="B760" t="s">
        <v>8</v>
      </c>
      <c r="C760" t="s">
        <v>435</v>
      </c>
      <c r="D760" t="s">
        <v>410</v>
      </c>
      <c r="E760" t="s">
        <v>4</v>
      </c>
      <c r="F760" t="s">
        <v>343</v>
      </c>
      <c r="G760">
        <v>8769.24</v>
      </c>
    </row>
    <row r="761" spans="2:7" x14ac:dyDescent="0.25">
      <c r="B761" t="s">
        <v>8</v>
      </c>
      <c r="C761" t="s">
        <v>451</v>
      </c>
      <c r="D761" t="s">
        <v>410</v>
      </c>
      <c r="E761" t="s">
        <v>17</v>
      </c>
      <c r="F761" t="s">
        <v>318</v>
      </c>
      <c r="G761">
        <v>296.73</v>
      </c>
    </row>
    <row r="762" spans="2:7" x14ac:dyDescent="0.25">
      <c r="B762" t="s">
        <v>8</v>
      </c>
      <c r="C762" t="s">
        <v>441</v>
      </c>
      <c r="D762" t="s">
        <v>409</v>
      </c>
      <c r="E762" t="s">
        <v>15</v>
      </c>
      <c r="F762" t="s">
        <v>323</v>
      </c>
      <c r="G762">
        <v>3651.72</v>
      </c>
    </row>
    <row r="763" spans="2:7" x14ac:dyDescent="0.25">
      <c r="B763" t="s">
        <v>8</v>
      </c>
      <c r="C763" t="s">
        <v>443</v>
      </c>
      <c r="D763" t="s">
        <v>410</v>
      </c>
      <c r="E763" t="s">
        <v>15</v>
      </c>
      <c r="F763" t="s">
        <v>367</v>
      </c>
      <c r="G763">
        <v>747.11</v>
      </c>
    </row>
    <row r="764" spans="2:7" x14ac:dyDescent="0.25">
      <c r="B764" t="s">
        <v>8</v>
      </c>
      <c r="C764" t="s">
        <v>441</v>
      </c>
      <c r="D764" t="s">
        <v>409</v>
      </c>
      <c r="E764" t="s">
        <v>4</v>
      </c>
      <c r="F764" t="s">
        <v>118</v>
      </c>
      <c r="G764">
        <v>8127.96</v>
      </c>
    </row>
    <row r="765" spans="2:7" x14ac:dyDescent="0.25">
      <c r="B765" t="s">
        <v>8</v>
      </c>
      <c r="C765" t="s">
        <v>455</v>
      </c>
      <c r="D765" t="s">
        <v>410</v>
      </c>
      <c r="E765" t="s">
        <v>27</v>
      </c>
      <c r="F765" t="s">
        <v>130</v>
      </c>
      <c r="G765">
        <v>4178.28</v>
      </c>
    </row>
    <row r="766" spans="2:7" x14ac:dyDescent="0.25">
      <c r="B766" t="s">
        <v>8</v>
      </c>
      <c r="C766" t="s">
        <v>441</v>
      </c>
      <c r="D766" t="s">
        <v>410</v>
      </c>
      <c r="E766" t="s">
        <v>38</v>
      </c>
      <c r="F766" t="s">
        <v>167</v>
      </c>
      <c r="G766">
        <v>4869.7700000000004</v>
      </c>
    </row>
    <row r="767" spans="2:7" x14ac:dyDescent="0.25">
      <c r="B767" t="s">
        <v>8</v>
      </c>
      <c r="C767" t="s">
        <v>430</v>
      </c>
      <c r="D767" t="s">
        <v>409</v>
      </c>
      <c r="E767" t="s">
        <v>54</v>
      </c>
      <c r="F767" t="s">
        <v>323</v>
      </c>
      <c r="G767">
        <v>7185.97</v>
      </c>
    </row>
    <row r="768" spans="2:7" x14ac:dyDescent="0.25">
      <c r="B768" t="s">
        <v>8</v>
      </c>
      <c r="C768" t="s">
        <v>430</v>
      </c>
      <c r="D768" t="s">
        <v>410</v>
      </c>
      <c r="E768" t="s">
        <v>73</v>
      </c>
      <c r="F768" t="s">
        <v>322</v>
      </c>
      <c r="G768">
        <v>6258.81</v>
      </c>
    </row>
    <row r="769" spans="2:7" x14ac:dyDescent="0.25">
      <c r="B769" t="s">
        <v>8</v>
      </c>
      <c r="C769" t="s">
        <v>447</v>
      </c>
      <c r="D769" t="s">
        <v>410</v>
      </c>
      <c r="E769" t="s">
        <v>30</v>
      </c>
      <c r="F769" t="s">
        <v>161</v>
      </c>
      <c r="G769">
        <v>5459.42</v>
      </c>
    </row>
    <row r="770" spans="2:7" x14ac:dyDescent="0.25">
      <c r="B770" t="s">
        <v>8</v>
      </c>
      <c r="C770" t="s">
        <v>422</v>
      </c>
      <c r="D770" t="s">
        <v>409</v>
      </c>
      <c r="E770" t="s">
        <v>73</v>
      </c>
      <c r="F770" t="s">
        <v>397</v>
      </c>
      <c r="G770">
        <v>1324.36</v>
      </c>
    </row>
    <row r="771" spans="2:7" x14ac:dyDescent="0.25">
      <c r="B771" t="s">
        <v>8</v>
      </c>
      <c r="C771" t="s">
        <v>435</v>
      </c>
      <c r="D771" t="s">
        <v>410</v>
      </c>
      <c r="E771" t="s">
        <v>54</v>
      </c>
      <c r="F771" t="s">
        <v>330</v>
      </c>
      <c r="G771">
        <v>605.12</v>
      </c>
    </row>
    <row r="772" spans="2:7" x14ac:dyDescent="0.25">
      <c r="B772" t="s">
        <v>8</v>
      </c>
      <c r="C772" t="s">
        <v>459</v>
      </c>
      <c r="D772" t="s">
        <v>409</v>
      </c>
      <c r="E772" t="s">
        <v>56</v>
      </c>
      <c r="F772" t="s">
        <v>216</v>
      </c>
      <c r="G772">
        <v>4498.29</v>
      </c>
    </row>
    <row r="773" spans="2:7" x14ac:dyDescent="0.25">
      <c r="B773" t="s">
        <v>8</v>
      </c>
      <c r="C773" t="s">
        <v>435</v>
      </c>
      <c r="D773" t="s">
        <v>410</v>
      </c>
      <c r="E773" t="s">
        <v>56</v>
      </c>
      <c r="F773" t="s">
        <v>130</v>
      </c>
      <c r="G773">
        <v>8550.41</v>
      </c>
    </row>
    <row r="774" spans="2:7" x14ac:dyDescent="0.25">
      <c r="B774" t="s">
        <v>8</v>
      </c>
      <c r="C774" t="s">
        <v>462</v>
      </c>
      <c r="D774" t="s">
        <v>410</v>
      </c>
      <c r="E774" t="s">
        <v>65</v>
      </c>
      <c r="F774" t="s">
        <v>302</v>
      </c>
      <c r="G774">
        <v>4529.45</v>
      </c>
    </row>
    <row r="775" spans="2:7" x14ac:dyDescent="0.25">
      <c r="B775" t="s">
        <v>8</v>
      </c>
      <c r="C775" t="s">
        <v>451</v>
      </c>
      <c r="D775" t="s">
        <v>409</v>
      </c>
      <c r="E775" t="s">
        <v>48</v>
      </c>
      <c r="F775" t="s">
        <v>206</v>
      </c>
      <c r="G775">
        <v>1441.99</v>
      </c>
    </row>
    <row r="776" spans="2:7" x14ac:dyDescent="0.25">
      <c r="B776" t="s">
        <v>8</v>
      </c>
      <c r="C776" t="s">
        <v>459</v>
      </c>
      <c r="D776" t="s">
        <v>408</v>
      </c>
      <c r="E776" t="s">
        <v>44</v>
      </c>
      <c r="F776" t="s">
        <v>208</v>
      </c>
      <c r="G776">
        <v>7959.18</v>
      </c>
    </row>
    <row r="777" spans="2:7" x14ac:dyDescent="0.25">
      <c r="B777" t="s">
        <v>8</v>
      </c>
      <c r="C777" t="s">
        <v>441</v>
      </c>
      <c r="D777" t="s">
        <v>410</v>
      </c>
      <c r="E777" t="s">
        <v>52</v>
      </c>
      <c r="F777" t="s">
        <v>112</v>
      </c>
      <c r="G777">
        <v>6085.73</v>
      </c>
    </row>
    <row r="778" spans="2:7" x14ac:dyDescent="0.25">
      <c r="B778" t="s">
        <v>8</v>
      </c>
      <c r="C778" t="s">
        <v>422</v>
      </c>
      <c r="D778" t="s">
        <v>409</v>
      </c>
      <c r="E778" t="s">
        <v>56</v>
      </c>
      <c r="F778" t="s">
        <v>29</v>
      </c>
      <c r="G778">
        <v>4151.4399999999996</v>
      </c>
    </row>
    <row r="779" spans="2:7" x14ac:dyDescent="0.25">
      <c r="B779" t="s">
        <v>8</v>
      </c>
      <c r="C779" t="s">
        <v>462</v>
      </c>
      <c r="D779" t="s">
        <v>410</v>
      </c>
      <c r="E779" t="s">
        <v>17</v>
      </c>
      <c r="F779" t="s">
        <v>330</v>
      </c>
      <c r="G779">
        <v>5687.51</v>
      </c>
    </row>
    <row r="780" spans="2:7" x14ac:dyDescent="0.25">
      <c r="B780" t="s">
        <v>8</v>
      </c>
      <c r="C780" t="s">
        <v>462</v>
      </c>
      <c r="D780" t="s">
        <v>408</v>
      </c>
      <c r="E780" t="s">
        <v>63</v>
      </c>
      <c r="F780" t="s">
        <v>389</v>
      </c>
      <c r="G780">
        <v>3994.93</v>
      </c>
    </row>
    <row r="781" spans="2:7" x14ac:dyDescent="0.25">
      <c r="B781" t="s">
        <v>8</v>
      </c>
      <c r="C781" t="s">
        <v>462</v>
      </c>
      <c r="D781" t="s">
        <v>409</v>
      </c>
      <c r="E781" t="s">
        <v>27</v>
      </c>
      <c r="F781" t="s">
        <v>243</v>
      </c>
      <c r="G781">
        <v>586.26</v>
      </c>
    </row>
    <row r="782" spans="2:7" x14ac:dyDescent="0.25">
      <c r="B782" t="s">
        <v>8</v>
      </c>
      <c r="C782" t="s">
        <v>443</v>
      </c>
      <c r="D782" t="s">
        <v>408</v>
      </c>
      <c r="E782" t="s">
        <v>4</v>
      </c>
      <c r="F782" t="s">
        <v>357</v>
      </c>
      <c r="G782">
        <v>345.19</v>
      </c>
    </row>
    <row r="783" spans="2:7" x14ac:dyDescent="0.25">
      <c r="B783" t="s">
        <v>8</v>
      </c>
      <c r="C783" t="s">
        <v>455</v>
      </c>
      <c r="D783" t="s">
        <v>409</v>
      </c>
      <c r="E783" t="s">
        <v>73</v>
      </c>
      <c r="F783" t="s">
        <v>155</v>
      </c>
      <c r="G783">
        <v>4735.91</v>
      </c>
    </row>
    <row r="784" spans="2:7" x14ac:dyDescent="0.25">
      <c r="B784" t="s">
        <v>8</v>
      </c>
      <c r="C784" t="s">
        <v>435</v>
      </c>
      <c r="D784" t="s">
        <v>409</v>
      </c>
      <c r="E784" t="s">
        <v>27</v>
      </c>
      <c r="F784" t="s">
        <v>172</v>
      </c>
      <c r="G784">
        <v>2568.16</v>
      </c>
    </row>
    <row r="785" spans="2:7" x14ac:dyDescent="0.25">
      <c r="B785" t="s">
        <v>8</v>
      </c>
      <c r="C785" t="s">
        <v>441</v>
      </c>
      <c r="D785" t="s">
        <v>410</v>
      </c>
      <c r="E785" t="s">
        <v>23</v>
      </c>
      <c r="F785" t="s">
        <v>263</v>
      </c>
      <c r="G785">
        <v>3786.24</v>
      </c>
    </row>
    <row r="786" spans="2:7" x14ac:dyDescent="0.25">
      <c r="B786" t="s">
        <v>8</v>
      </c>
      <c r="C786" t="s">
        <v>435</v>
      </c>
      <c r="D786" t="s">
        <v>409</v>
      </c>
      <c r="E786" t="s">
        <v>23</v>
      </c>
      <c r="F786" t="s">
        <v>398</v>
      </c>
      <c r="G786">
        <v>8481.39</v>
      </c>
    </row>
    <row r="787" spans="2:7" x14ac:dyDescent="0.25">
      <c r="B787" t="s">
        <v>8</v>
      </c>
      <c r="C787" t="s">
        <v>438</v>
      </c>
      <c r="D787" t="s">
        <v>408</v>
      </c>
      <c r="E787" t="s">
        <v>20</v>
      </c>
      <c r="F787" t="s">
        <v>262</v>
      </c>
      <c r="G787">
        <v>2488.4699999999998</v>
      </c>
    </row>
    <row r="788" spans="2:7" x14ac:dyDescent="0.25">
      <c r="B788" t="s">
        <v>8</v>
      </c>
      <c r="C788" t="s">
        <v>455</v>
      </c>
      <c r="D788" t="s">
        <v>409</v>
      </c>
      <c r="E788" t="s">
        <v>42</v>
      </c>
      <c r="F788" t="s">
        <v>100</v>
      </c>
      <c r="G788">
        <v>9910.59</v>
      </c>
    </row>
    <row r="789" spans="2:7" x14ac:dyDescent="0.25">
      <c r="B789" t="s">
        <v>8</v>
      </c>
      <c r="C789" t="s">
        <v>459</v>
      </c>
      <c r="D789" t="s">
        <v>409</v>
      </c>
      <c r="E789" t="s">
        <v>38</v>
      </c>
      <c r="F789" t="s">
        <v>46</v>
      </c>
      <c r="G789">
        <v>9941.66</v>
      </c>
    </row>
    <row r="790" spans="2:7" x14ac:dyDescent="0.25">
      <c r="B790" t="s">
        <v>8</v>
      </c>
      <c r="C790" t="s">
        <v>443</v>
      </c>
      <c r="D790" t="s">
        <v>410</v>
      </c>
      <c r="E790" t="s">
        <v>44</v>
      </c>
      <c r="F790" t="s">
        <v>83</v>
      </c>
      <c r="G790">
        <v>8550.9699999999993</v>
      </c>
    </row>
    <row r="791" spans="2:7" x14ac:dyDescent="0.25">
      <c r="B791" t="s">
        <v>8</v>
      </c>
      <c r="C791" t="s">
        <v>451</v>
      </c>
      <c r="D791" t="s">
        <v>410</v>
      </c>
      <c r="E791" t="s">
        <v>54</v>
      </c>
      <c r="F791" t="s">
        <v>148</v>
      </c>
      <c r="G791">
        <v>2508.48</v>
      </c>
    </row>
    <row r="792" spans="2:7" x14ac:dyDescent="0.25">
      <c r="B792" t="s">
        <v>8</v>
      </c>
      <c r="C792" t="s">
        <v>441</v>
      </c>
      <c r="D792" t="s">
        <v>409</v>
      </c>
      <c r="E792" t="s">
        <v>30</v>
      </c>
      <c r="F792" t="s">
        <v>134</v>
      </c>
      <c r="G792">
        <v>2405.7600000000002</v>
      </c>
    </row>
    <row r="793" spans="2:7" x14ac:dyDescent="0.25">
      <c r="B793" t="s">
        <v>8</v>
      </c>
      <c r="C793" t="s">
        <v>459</v>
      </c>
      <c r="D793" t="s">
        <v>409</v>
      </c>
      <c r="E793" t="s">
        <v>38</v>
      </c>
      <c r="F793" t="s">
        <v>160</v>
      </c>
      <c r="G793">
        <v>7175.29</v>
      </c>
    </row>
    <row r="794" spans="2:7" x14ac:dyDescent="0.25">
      <c r="B794" t="s">
        <v>8</v>
      </c>
      <c r="C794" t="s">
        <v>447</v>
      </c>
      <c r="D794" t="s">
        <v>409</v>
      </c>
      <c r="E794" t="s">
        <v>25</v>
      </c>
      <c r="F794" t="s">
        <v>241</v>
      </c>
      <c r="G794">
        <v>7566.62</v>
      </c>
    </row>
    <row r="795" spans="2:7" x14ac:dyDescent="0.25">
      <c r="B795" t="s">
        <v>8</v>
      </c>
      <c r="C795" t="s">
        <v>451</v>
      </c>
      <c r="D795" t="s">
        <v>409</v>
      </c>
      <c r="E795" t="s">
        <v>25</v>
      </c>
      <c r="F795" t="s">
        <v>289</v>
      </c>
      <c r="G795">
        <v>7280.1</v>
      </c>
    </row>
    <row r="796" spans="2:7" x14ac:dyDescent="0.25">
      <c r="B796" t="s">
        <v>8</v>
      </c>
      <c r="C796" t="s">
        <v>451</v>
      </c>
      <c r="D796" t="s">
        <v>410</v>
      </c>
      <c r="E796" t="s">
        <v>52</v>
      </c>
      <c r="F796" t="s">
        <v>339</v>
      </c>
      <c r="G796">
        <v>3798.33</v>
      </c>
    </row>
    <row r="797" spans="2:7" x14ac:dyDescent="0.25">
      <c r="B797" t="s">
        <v>8</v>
      </c>
      <c r="C797" t="s">
        <v>438</v>
      </c>
      <c r="D797" t="s">
        <v>410</v>
      </c>
      <c r="E797" t="s">
        <v>42</v>
      </c>
      <c r="F797" t="s">
        <v>148</v>
      </c>
      <c r="G797">
        <v>2264.9499999999998</v>
      </c>
    </row>
    <row r="798" spans="2:7" x14ac:dyDescent="0.25">
      <c r="B798" t="s">
        <v>8</v>
      </c>
      <c r="C798" t="s">
        <v>441</v>
      </c>
      <c r="D798" t="s">
        <v>408</v>
      </c>
      <c r="E798" t="s">
        <v>73</v>
      </c>
      <c r="F798" t="s">
        <v>180</v>
      </c>
      <c r="G798">
        <v>3182.56</v>
      </c>
    </row>
    <row r="799" spans="2:7" x14ac:dyDescent="0.25">
      <c r="B799" t="s">
        <v>8</v>
      </c>
      <c r="C799" t="s">
        <v>435</v>
      </c>
      <c r="D799" t="s">
        <v>409</v>
      </c>
      <c r="E799" t="s">
        <v>65</v>
      </c>
      <c r="F799" t="s">
        <v>333</v>
      </c>
      <c r="G799">
        <v>1252.1400000000001</v>
      </c>
    </row>
    <row r="800" spans="2:7" x14ac:dyDescent="0.25">
      <c r="B800" t="s">
        <v>8</v>
      </c>
      <c r="C800" t="s">
        <v>443</v>
      </c>
      <c r="D800" t="s">
        <v>409</v>
      </c>
      <c r="E800" t="s">
        <v>25</v>
      </c>
      <c r="F800" t="s">
        <v>21</v>
      </c>
      <c r="G800">
        <v>3383.51</v>
      </c>
    </row>
    <row r="801" spans="2:7" x14ac:dyDescent="0.25">
      <c r="B801" t="s">
        <v>8</v>
      </c>
      <c r="C801" t="s">
        <v>451</v>
      </c>
      <c r="D801" t="s">
        <v>409</v>
      </c>
      <c r="E801" t="s">
        <v>42</v>
      </c>
      <c r="F801" t="s">
        <v>296</v>
      </c>
      <c r="G801">
        <v>9778.7199999999993</v>
      </c>
    </row>
    <row r="802" spans="2:7" x14ac:dyDescent="0.25">
      <c r="B802" t="s">
        <v>8</v>
      </c>
      <c r="C802" t="s">
        <v>447</v>
      </c>
      <c r="D802" t="s">
        <v>409</v>
      </c>
      <c r="E802" t="s">
        <v>17</v>
      </c>
      <c r="F802" t="s">
        <v>216</v>
      </c>
      <c r="G802">
        <v>2046.6</v>
      </c>
    </row>
    <row r="803" spans="2:7" x14ac:dyDescent="0.25">
      <c r="B803" t="s">
        <v>8</v>
      </c>
      <c r="C803" t="s">
        <v>438</v>
      </c>
      <c r="D803" t="s">
        <v>409</v>
      </c>
      <c r="E803" t="s">
        <v>17</v>
      </c>
      <c r="F803" t="s">
        <v>279</v>
      </c>
      <c r="G803">
        <v>8799.32</v>
      </c>
    </row>
    <row r="804" spans="2:7" x14ac:dyDescent="0.25">
      <c r="B804" t="s">
        <v>8</v>
      </c>
      <c r="C804" t="s">
        <v>462</v>
      </c>
      <c r="D804" t="s">
        <v>408</v>
      </c>
      <c r="E804" t="s">
        <v>17</v>
      </c>
      <c r="F804" t="s">
        <v>348</v>
      </c>
      <c r="G804">
        <v>8101.23</v>
      </c>
    </row>
    <row r="805" spans="2:7" x14ac:dyDescent="0.25">
      <c r="B805" t="s">
        <v>8</v>
      </c>
      <c r="C805" t="s">
        <v>438</v>
      </c>
      <c r="D805" t="s">
        <v>409</v>
      </c>
      <c r="E805" t="s">
        <v>6</v>
      </c>
      <c r="F805" t="s">
        <v>163</v>
      </c>
      <c r="G805">
        <v>601.55999999999995</v>
      </c>
    </row>
    <row r="806" spans="2:7" x14ac:dyDescent="0.25">
      <c r="B806" t="s">
        <v>8</v>
      </c>
      <c r="C806" t="s">
        <v>441</v>
      </c>
      <c r="D806" t="s">
        <v>408</v>
      </c>
      <c r="E806" t="s">
        <v>13</v>
      </c>
      <c r="F806" t="s">
        <v>374</v>
      </c>
      <c r="G806">
        <v>3591.12</v>
      </c>
    </row>
    <row r="807" spans="2:7" x14ac:dyDescent="0.25">
      <c r="B807" t="s">
        <v>8</v>
      </c>
      <c r="C807" t="s">
        <v>443</v>
      </c>
      <c r="D807" t="s">
        <v>409</v>
      </c>
      <c r="E807" t="s">
        <v>54</v>
      </c>
      <c r="F807" t="s">
        <v>203</v>
      </c>
      <c r="G807">
        <v>4486.82</v>
      </c>
    </row>
    <row r="808" spans="2:7" x14ac:dyDescent="0.25">
      <c r="B808" t="s">
        <v>8</v>
      </c>
      <c r="C808" t="s">
        <v>451</v>
      </c>
      <c r="D808" t="s">
        <v>409</v>
      </c>
      <c r="E808" t="s">
        <v>42</v>
      </c>
      <c r="F808" t="s">
        <v>82</v>
      </c>
      <c r="G808">
        <v>5198.5200000000004</v>
      </c>
    </row>
    <row r="809" spans="2:7" x14ac:dyDescent="0.25">
      <c r="B809" t="s">
        <v>8</v>
      </c>
      <c r="C809" t="s">
        <v>462</v>
      </c>
      <c r="D809" t="s">
        <v>410</v>
      </c>
      <c r="E809" t="s">
        <v>52</v>
      </c>
      <c r="F809" t="s">
        <v>106</v>
      </c>
      <c r="G809">
        <v>5541.19</v>
      </c>
    </row>
    <row r="810" spans="2:7" x14ac:dyDescent="0.25">
      <c r="B810" t="s">
        <v>8</v>
      </c>
      <c r="C810" t="s">
        <v>462</v>
      </c>
      <c r="D810" t="s">
        <v>409</v>
      </c>
      <c r="E810" t="s">
        <v>40</v>
      </c>
      <c r="F810" t="s">
        <v>99</v>
      </c>
      <c r="G810">
        <v>2063.66</v>
      </c>
    </row>
    <row r="811" spans="2:7" x14ac:dyDescent="0.25">
      <c r="B811" t="s">
        <v>8</v>
      </c>
      <c r="C811" t="s">
        <v>462</v>
      </c>
      <c r="D811" t="s">
        <v>409</v>
      </c>
      <c r="E811" t="s">
        <v>17</v>
      </c>
      <c r="F811" t="s">
        <v>403</v>
      </c>
      <c r="G811">
        <v>6564.18</v>
      </c>
    </row>
    <row r="812" spans="2:7" x14ac:dyDescent="0.25">
      <c r="B812" t="s">
        <v>8</v>
      </c>
      <c r="C812" t="s">
        <v>451</v>
      </c>
      <c r="D812" t="s">
        <v>410</v>
      </c>
      <c r="E812" t="s">
        <v>27</v>
      </c>
      <c r="F812" t="s">
        <v>299</v>
      </c>
      <c r="G812">
        <v>4674.75</v>
      </c>
    </row>
    <row r="813" spans="2:7" x14ac:dyDescent="0.25">
      <c r="B813" t="s">
        <v>8</v>
      </c>
      <c r="C813" t="s">
        <v>462</v>
      </c>
      <c r="D813" t="s">
        <v>410</v>
      </c>
      <c r="E813" t="s">
        <v>73</v>
      </c>
      <c r="F813" t="s">
        <v>268</v>
      </c>
      <c r="G813">
        <v>4355.91</v>
      </c>
    </row>
    <row r="814" spans="2:7" x14ac:dyDescent="0.25">
      <c r="B814" t="s">
        <v>8</v>
      </c>
      <c r="C814" t="s">
        <v>447</v>
      </c>
      <c r="D814" t="s">
        <v>409</v>
      </c>
      <c r="E814" t="s">
        <v>6</v>
      </c>
      <c r="F814" t="s">
        <v>289</v>
      </c>
      <c r="G814">
        <v>8926.34</v>
      </c>
    </row>
    <row r="815" spans="2:7" x14ac:dyDescent="0.25">
      <c r="B815" t="s">
        <v>8</v>
      </c>
      <c r="C815" t="s">
        <v>430</v>
      </c>
      <c r="D815" t="s">
        <v>410</v>
      </c>
      <c r="E815" t="s">
        <v>20</v>
      </c>
      <c r="F815" t="s">
        <v>379</v>
      </c>
      <c r="G815">
        <v>6606.66</v>
      </c>
    </row>
    <row r="816" spans="2:7" x14ac:dyDescent="0.25">
      <c r="B816" t="s">
        <v>8</v>
      </c>
      <c r="C816" t="s">
        <v>435</v>
      </c>
      <c r="D816" t="s">
        <v>409</v>
      </c>
      <c r="E816" t="s">
        <v>20</v>
      </c>
      <c r="F816" t="s">
        <v>298</v>
      </c>
      <c r="G816">
        <v>3872.95</v>
      </c>
    </row>
    <row r="817" spans="2:7" x14ac:dyDescent="0.25">
      <c r="B817" t="s">
        <v>8</v>
      </c>
      <c r="C817" t="s">
        <v>435</v>
      </c>
      <c r="D817" t="s">
        <v>410</v>
      </c>
      <c r="E817" t="s">
        <v>6</v>
      </c>
      <c r="F817" t="s">
        <v>154</v>
      </c>
      <c r="G817">
        <v>8561.8799999999992</v>
      </c>
    </row>
    <row r="818" spans="2:7" x14ac:dyDescent="0.25">
      <c r="B818" t="s">
        <v>8</v>
      </c>
      <c r="C818" t="s">
        <v>462</v>
      </c>
      <c r="D818" t="s">
        <v>408</v>
      </c>
      <c r="E818" t="s">
        <v>44</v>
      </c>
      <c r="F818" t="s">
        <v>237</v>
      </c>
      <c r="G818">
        <v>4232.12</v>
      </c>
    </row>
    <row r="819" spans="2:7" x14ac:dyDescent="0.25">
      <c r="B819" t="s">
        <v>8</v>
      </c>
      <c r="C819" t="s">
        <v>422</v>
      </c>
      <c r="D819" t="s">
        <v>408</v>
      </c>
      <c r="E819" t="s">
        <v>27</v>
      </c>
      <c r="F819" t="s">
        <v>142</v>
      </c>
      <c r="G819">
        <v>7878.9</v>
      </c>
    </row>
    <row r="820" spans="2:7" x14ac:dyDescent="0.25">
      <c r="B820" t="s">
        <v>8</v>
      </c>
      <c r="C820" t="s">
        <v>459</v>
      </c>
      <c r="D820" t="s">
        <v>408</v>
      </c>
      <c r="E820" t="s">
        <v>9</v>
      </c>
      <c r="F820" t="s">
        <v>122</v>
      </c>
      <c r="G820">
        <v>6440.71</v>
      </c>
    </row>
    <row r="821" spans="2:7" x14ac:dyDescent="0.25">
      <c r="B821" t="s">
        <v>8</v>
      </c>
      <c r="C821" t="s">
        <v>438</v>
      </c>
      <c r="D821" t="s">
        <v>409</v>
      </c>
      <c r="E821" t="s">
        <v>40</v>
      </c>
      <c r="F821" t="s">
        <v>285</v>
      </c>
      <c r="G821">
        <v>7108.79</v>
      </c>
    </row>
    <row r="822" spans="2:7" x14ac:dyDescent="0.25">
      <c r="B822" t="s">
        <v>8</v>
      </c>
      <c r="C822" t="s">
        <v>443</v>
      </c>
      <c r="D822" t="s">
        <v>409</v>
      </c>
      <c r="E822" t="s">
        <v>11</v>
      </c>
      <c r="F822" t="s">
        <v>205</v>
      </c>
      <c r="G822">
        <v>9244.5300000000007</v>
      </c>
    </row>
    <row r="823" spans="2:7" x14ac:dyDescent="0.25">
      <c r="B823" t="s">
        <v>8</v>
      </c>
      <c r="C823" t="s">
        <v>430</v>
      </c>
      <c r="D823" t="s">
        <v>409</v>
      </c>
      <c r="E823" t="s">
        <v>6</v>
      </c>
      <c r="F823" t="s">
        <v>233</v>
      </c>
      <c r="G823">
        <v>1640.94</v>
      </c>
    </row>
    <row r="824" spans="2:7" x14ac:dyDescent="0.25">
      <c r="B824" t="s">
        <v>8</v>
      </c>
      <c r="C824" t="s">
        <v>455</v>
      </c>
      <c r="D824" t="s">
        <v>409</v>
      </c>
      <c r="E824" t="s">
        <v>20</v>
      </c>
      <c r="F824" t="s">
        <v>317</v>
      </c>
      <c r="G824">
        <v>7790.23</v>
      </c>
    </row>
    <row r="825" spans="2:7" x14ac:dyDescent="0.25">
      <c r="B825" t="s">
        <v>8</v>
      </c>
      <c r="C825" t="s">
        <v>430</v>
      </c>
      <c r="D825" t="s">
        <v>410</v>
      </c>
      <c r="E825" t="s">
        <v>48</v>
      </c>
      <c r="F825" t="s">
        <v>176</v>
      </c>
      <c r="G825">
        <v>7085.78</v>
      </c>
    </row>
    <row r="826" spans="2:7" x14ac:dyDescent="0.25">
      <c r="B826" t="s">
        <v>8</v>
      </c>
      <c r="C826" t="s">
        <v>441</v>
      </c>
      <c r="D826" t="s">
        <v>410</v>
      </c>
      <c r="E826" t="s">
        <v>4</v>
      </c>
      <c r="F826" t="s">
        <v>378</v>
      </c>
      <c r="G826">
        <v>7033.62</v>
      </c>
    </row>
    <row r="827" spans="2:7" x14ac:dyDescent="0.25">
      <c r="B827" t="s">
        <v>8</v>
      </c>
      <c r="C827" t="s">
        <v>443</v>
      </c>
      <c r="D827" t="s">
        <v>408</v>
      </c>
      <c r="E827" t="s">
        <v>73</v>
      </c>
      <c r="F827" t="s">
        <v>200</v>
      </c>
      <c r="G827">
        <v>285.61</v>
      </c>
    </row>
    <row r="828" spans="2:7" x14ac:dyDescent="0.25">
      <c r="B828" t="s">
        <v>8</v>
      </c>
      <c r="C828" t="s">
        <v>451</v>
      </c>
      <c r="D828" t="s">
        <v>409</v>
      </c>
      <c r="E828" t="s">
        <v>73</v>
      </c>
      <c r="F828" t="s">
        <v>127</v>
      </c>
      <c r="G828">
        <v>4513.58</v>
      </c>
    </row>
    <row r="829" spans="2:7" x14ac:dyDescent="0.25">
      <c r="B829" t="s">
        <v>8</v>
      </c>
      <c r="C829" t="s">
        <v>443</v>
      </c>
      <c r="D829" t="s">
        <v>409</v>
      </c>
      <c r="E829" t="s">
        <v>75</v>
      </c>
      <c r="F829" t="s">
        <v>169</v>
      </c>
      <c r="G829">
        <v>7092.14</v>
      </c>
    </row>
    <row r="830" spans="2:7" x14ac:dyDescent="0.25">
      <c r="B830" t="s">
        <v>8</v>
      </c>
      <c r="C830" t="s">
        <v>451</v>
      </c>
      <c r="D830" t="s">
        <v>409</v>
      </c>
      <c r="E830" t="s">
        <v>4</v>
      </c>
      <c r="F830" t="s">
        <v>225</v>
      </c>
      <c r="G830">
        <v>7990.95</v>
      </c>
    </row>
    <row r="831" spans="2:7" x14ac:dyDescent="0.25">
      <c r="B831" t="s">
        <v>8</v>
      </c>
      <c r="C831" t="s">
        <v>462</v>
      </c>
      <c r="D831" t="s">
        <v>409</v>
      </c>
      <c r="E831" t="s">
        <v>30</v>
      </c>
      <c r="F831" t="s">
        <v>58</v>
      </c>
      <c r="G831">
        <v>7605.52</v>
      </c>
    </row>
    <row r="832" spans="2:7" x14ac:dyDescent="0.25">
      <c r="B832" t="s">
        <v>8</v>
      </c>
      <c r="C832" t="s">
        <v>438</v>
      </c>
      <c r="D832" t="s">
        <v>410</v>
      </c>
      <c r="E832" t="s">
        <v>30</v>
      </c>
      <c r="F832" t="s">
        <v>354</v>
      </c>
      <c r="G832">
        <v>3413.68</v>
      </c>
    </row>
    <row r="833" spans="2:7" x14ac:dyDescent="0.25">
      <c r="B833" t="s">
        <v>8</v>
      </c>
      <c r="C833" t="s">
        <v>451</v>
      </c>
      <c r="D833" t="s">
        <v>410</v>
      </c>
      <c r="E833" t="s">
        <v>17</v>
      </c>
      <c r="F833" t="s">
        <v>274</v>
      </c>
      <c r="G833">
        <v>5865.45</v>
      </c>
    </row>
    <row r="834" spans="2:7" x14ac:dyDescent="0.25">
      <c r="B834" t="s">
        <v>8</v>
      </c>
      <c r="C834" t="s">
        <v>441</v>
      </c>
      <c r="D834" t="s">
        <v>410</v>
      </c>
      <c r="E834" t="s">
        <v>4</v>
      </c>
      <c r="F834" t="s">
        <v>174</v>
      </c>
      <c r="G834">
        <v>3482.63</v>
      </c>
    </row>
    <row r="835" spans="2:7" x14ac:dyDescent="0.25">
      <c r="B835" t="s">
        <v>8</v>
      </c>
      <c r="C835" t="s">
        <v>443</v>
      </c>
      <c r="D835" t="s">
        <v>409</v>
      </c>
      <c r="E835" t="s">
        <v>23</v>
      </c>
      <c r="F835" t="s">
        <v>123</v>
      </c>
      <c r="G835">
        <v>854.61</v>
      </c>
    </row>
    <row r="836" spans="2:7" x14ac:dyDescent="0.25">
      <c r="B836" t="s">
        <v>8</v>
      </c>
      <c r="C836" t="s">
        <v>430</v>
      </c>
      <c r="D836" t="s">
        <v>408</v>
      </c>
      <c r="E836" t="s">
        <v>40</v>
      </c>
      <c r="F836" t="s">
        <v>85</v>
      </c>
      <c r="G836">
        <v>2928.3</v>
      </c>
    </row>
    <row r="837" spans="2:7" x14ac:dyDescent="0.25">
      <c r="B837" t="s">
        <v>8</v>
      </c>
      <c r="C837" t="s">
        <v>443</v>
      </c>
      <c r="D837" t="s">
        <v>409</v>
      </c>
      <c r="E837" t="s">
        <v>63</v>
      </c>
      <c r="F837" t="s">
        <v>243</v>
      </c>
      <c r="G837">
        <v>2305.2399999999998</v>
      </c>
    </row>
    <row r="838" spans="2:7" x14ac:dyDescent="0.25">
      <c r="B838" t="s">
        <v>8</v>
      </c>
      <c r="C838" t="s">
        <v>455</v>
      </c>
      <c r="D838" t="s">
        <v>408</v>
      </c>
      <c r="E838" t="s">
        <v>6</v>
      </c>
      <c r="F838" t="s">
        <v>85</v>
      </c>
      <c r="G838">
        <v>5423.29</v>
      </c>
    </row>
    <row r="839" spans="2:7" x14ac:dyDescent="0.25">
      <c r="B839" t="s">
        <v>8</v>
      </c>
      <c r="C839" t="s">
        <v>459</v>
      </c>
      <c r="D839" t="s">
        <v>408</v>
      </c>
      <c r="E839" t="s">
        <v>30</v>
      </c>
      <c r="F839" t="s">
        <v>195</v>
      </c>
      <c r="G839">
        <v>9759.9599999999991</v>
      </c>
    </row>
    <row r="840" spans="2:7" x14ac:dyDescent="0.25">
      <c r="B840" t="s">
        <v>8</v>
      </c>
      <c r="C840" t="s">
        <v>455</v>
      </c>
      <c r="D840" t="s">
        <v>409</v>
      </c>
      <c r="E840" t="s">
        <v>23</v>
      </c>
      <c r="F840" t="s">
        <v>239</v>
      </c>
      <c r="G840">
        <v>8879.77</v>
      </c>
    </row>
    <row r="841" spans="2:7" x14ac:dyDescent="0.25">
      <c r="B841" t="s">
        <v>8</v>
      </c>
      <c r="C841" t="s">
        <v>451</v>
      </c>
      <c r="D841" t="s">
        <v>410</v>
      </c>
      <c r="E841" t="s">
        <v>63</v>
      </c>
      <c r="F841" t="s">
        <v>186</v>
      </c>
      <c r="G841">
        <v>7407.85</v>
      </c>
    </row>
    <row r="842" spans="2:7" x14ac:dyDescent="0.25">
      <c r="B842" t="s">
        <v>8</v>
      </c>
      <c r="C842" t="s">
        <v>455</v>
      </c>
      <c r="D842" t="s">
        <v>408</v>
      </c>
      <c r="E842" t="s">
        <v>40</v>
      </c>
      <c r="F842" t="s">
        <v>213</v>
      </c>
      <c r="G842">
        <v>8720.4</v>
      </c>
    </row>
    <row r="843" spans="2:7" x14ac:dyDescent="0.25">
      <c r="B843" t="s">
        <v>8</v>
      </c>
      <c r="C843" t="s">
        <v>438</v>
      </c>
      <c r="D843" t="s">
        <v>409</v>
      </c>
      <c r="E843" t="s">
        <v>9</v>
      </c>
      <c r="F843" t="s">
        <v>304</v>
      </c>
      <c r="G843">
        <v>4964.4799999999996</v>
      </c>
    </row>
    <row r="844" spans="2:7" x14ac:dyDescent="0.25">
      <c r="B844" t="s">
        <v>8</v>
      </c>
      <c r="C844" t="s">
        <v>430</v>
      </c>
      <c r="D844" t="s">
        <v>410</v>
      </c>
      <c r="E844" t="s">
        <v>6</v>
      </c>
      <c r="F844" t="s">
        <v>346</v>
      </c>
      <c r="G844">
        <v>9741.48</v>
      </c>
    </row>
    <row r="845" spans="2:7" x14ac:dyDescent="0.25">
      <c r="B845" t="s">
        <v>8</v>
      </c>
      <c r="C845" t="s">
        <v>438</v>
      </c>
      <c r="D845" t="s">
        <v>409</v>
      </c>
      <c r="E845" t="s">
        <v>20</v>
      </c>
      <c r="F845" t="s">
        <v>342</v>
      </c>
      <c r="G845">
        <v>4398.12</v>
      </c>
    </row>
    <row r="846" spans="2:7" x14ac:dyDescent="0.25">
      <c r="B846" t="s">
        <v>8</v>
      </c>
      <c r="C846" t="s">
        <v>443</v>
      </c>
      <c r="D846" t="s">
        <v>410</v>
      </c>
      <c r="E846" t="s">
        <v>27</v>
      </c>
      <c r="F846" t="s">
        <v>28</v>
      </c>
      <c r="G846">
        <v>6536.32</v>
      </c>
    </row>
    <row r="847" spans="2:7" x14ac:dyDescent="0.25">
      <c r="B847" t="s">
        <v>8</v>
      </c>
      <c r="C847" t="s">
        <v>455</v>
      </c>
      <c r="D847" t="s">
        <v>409</v>
      </c>
      <c r="E847" t="s">
        <v>44</v>
      </c>
      <c r="F847" t="s">
        <v>125</v>
      </c>
      <c r="G847">
        <v>9621.59</v>
      </c>
    </row>
    <row r="848" spans="2:7" x14ac:dyDescent="0.25">
      <c r="B848" t="s">
        <v>8</v>
      </c>
      <c r="C848" t="s">
        <v>462</v>
      </c>
      <c r="D848" t="s">
        <v>409</v>
      </c>
      <c r="E848" t="s">
        <v>11</v>
      </c>
      <c r="F848" t="s">
        <v>192</v>
      </c>
      <c r="G848">
        <v>7889.66</v>
      </c>
    </row>
    <row r="849" spans="2:7" x14ac:dyDescent="0.25">
      <c r="B849" t="s">
        <v>8</v>
      </c>
      <c r="C849" t="s">
        <v>459</v>
      </c>
      <c r="D849" t="s">
        <v>408</v>
      </c>
      <c r="E849" t="s">
        <v>38</v>
      </c>
      <c r="F849" t="s">
        <v>390</v>
      </c>
      <c r="G849">
        <v>2671.8</v>
      </c>
    </row>
    <row r="850" spans="2:7" x14ac:dyDescent="0.25">
      <c r="B850" t="s">
        <v>8</v>
      </c>
      <c r="C850" t="s">
        <v>422</v>
      </c>
      <c r="D850" t="s">
        <v>409</v>
      </c>
      <c r="E850" t="s">
        <v>30</v>
      </c>
      <c r="F850" t="s">
        <v>114</v>
      </c>
      <c r="G850">
        <v>2597.38</v>
      </c>
    </row>
    <row r="851" spans="2:7" x14ac:dyDescent="0.25">
      <c r="B851" t="s">
        <v>8</v>
      </c>
      <c r="C851" t="s">
        <v>435</v>
      </c>
      <c r="D851" t="s">
        <v>409</v>
      </c>
      <c r="E851" t="s">
        <v>17</v>
      </c>
      <c r="F851" t="s">
        <v>358</v>
      </c>
      <c r="G851">
        <v>5932.85</v>
      </c>
    </row>
    <row r="852" spans="2:7" x14ac:dyDescent="0.25">
      <c r="B852" t="s">
        <v>8</v>
      </c>
      <c r="C852" t="s">
        <v>422</v>
      </c>
      <c r="D852" t="s">
        <v>408</v>
      </c>
      <c r="E852" t="s">
        <v>65</v>
      </c>
      <c r="F852" t="s">
        <v>386</v>
      </c>
      <c r="G852">
        <v>5105.25</v>
      </c>
    </row>
    <row r="853" spans="2:7" x14ac:dyDescent="0.25">
      <c r="B853" t="s">
        <v>8</v>
      </c>
      <c r="C853" t="s">
        <v>459</v>
      </c>
      <c r="D853" t="s">
        <v>409</v>
      </c>
      <c r="E853" t="s">
        <v>11</v>
      </c>
      <c r="F853" t="s">
        <v>36</v>
      </c>
      <c r="G853">
        <v>1050.58</v>
      </c>
    </row>
    <row r="854" spans="2:7" x14ac:dyDescent="0.25">
      <c r="B854" t="s">
        <v>8</v>
      </c>
      <c r="C854" t="s">
        <v>422</v>
      </c>
      <c r="D854" t="s">
        <v>409</v>
      </c>
      <c r="E854" t="s">
        <v>52</v>
      </c>
      <c r="F854" t="s">
        <v>345</v>
      </c>
      <c r="G854">
        <v>1395.47</v>
      </c>
    </row>
    <row r="855" spans="2:7" x14ac:dyDescent="0.25">
      <c r="B855" t="s">
        <v>8</v>
      </c>
      <c r="C855" t="s">
        <v>447</v>
      </c>
      <c r="D855" t="s">
        <v>410</v>
      </c>
      <c r="E855" t="s">
        <v>40</v>
      </c>
      <c r="F855" t="s">
        <v>338</v>
      </c>
      <c r="G855">
        <v>9333.27</v>
      </c>
    </row>
    <row r="856" spans="2:7" x14ac:dyDescent="0.25">
      <c r="B856" t="s">
        <v>8</v>
      </c>
      <c r="C856" t="s">
        <v>462</v>
      </c>
      <c r="D856" t="s">
        <v>409</v>
      </c>
      <c r="E856" t="s">
        <v>17</v>
      </c>
      <c r="F856" t="s">
        <v>267</v>
      </c>
      <c r="G856">
        <v>6142.35</v>
      </c>
    </row>
    <row r="857" spans="2:7" x14ac:dyDescent="0.25">
      <c r="B857" t="s">
        <v>8</v>
      </c>
      <c r="C857" t="s">
        <v>455</v>
      </c>
      <c r="D857" t="s">
        <v>410</v>
      </c>
      <c r="E857" t="s">
        <v>73</v>
      </c>
      <c r="F857" t="s">
        <v>224</v>
      </c>
      <c r="G857">
        <v>7362.65</v>
      </c>
    </row>
    <row r="858" spans="2:7" x14ac:dyDescent="0.25">
      <c r="B858" t="s">
        <v>8</v>
      </c>
      <c r="C858" t="s">
        <v>441</v>
      </c>
      <c r="D858" t="s">
        <v>409</v>
      </c>
      <c r="E858" t="s">
        <v>15</v>
      </c>
      <c r="F858" t="s">
        <v>117</v>
      </c>
      <c r="G858">
        <v>3903.42</v>
      </c>
    </row>
    <row r="859" spans="2:7" x14ac:dyDescent="0.25">
      <c r="B859" t="s">
        <v>8</v>
      </c>
      <c r="C859" t="s">
        <v>459</v>
      </c>
      <c r="D859" t="s">
        <v>410</v>
      </c>
      <c r="E859" t="s">
        <v>17</v>
      </c>
      <c r="F859" t="s">
        <v>150</v>
      </c>
      <c r="G859">
        <v>6595.53</v>
      </c>
    </row>
    <row r="860" spans="2:7" x14ac:dyDescent="0.25">
      <c r="B860" t="s">
        <v>8</v>
      </c>
      <c r="C860" t="s">
        <v>441</v>
      </c>
      <c r="D860" t="s">
        <v>409</v>
      </c>
      <c r="E860" t="s">
        <v>56</v>
      </c>
      <c r="F860" t="s">
        <v>133</v>
      </c>
      <c r="G860">
        <v>347.5</v>
      </c>
    </row>
    <row r="861" spans="2:7" x14ac:dyDescent="0.25">
      <c r="B861" t="s">
        <v>8</v>
      </c>
      <c r="C861" t="s">
        <v>459</v>
      </c>
      <c r="D861" t="s">
        <v>408</v>
      </c>
      <c r="E861" t="s">
        <v>63</v>
      </c>
      <c r="F861" t="s">
        <v>344</v>
      </c>
      <c r="G861">
        <v>3219.36</v>
      </c>
    </row>
    <row r="862" spans="2:7" x14ac:dyDescent="0.25">
      <c r="B862" t="s">
        <v>8</v>
      </c>
      <c r="C862" t="s">
        <v>438</v>
      </c>
      <c r="D862" t="s">
        <v>410</v>
      </c>
      <c r="E862" t="s">
        <v>44</v>
      </c>
      <c r="F862" t="s">
        <v>381</v>
      </c>
      <c r="G862">
        <v>1536.43</v>
      </c>
    </row>
    <row r="863" spans="2:7" x14ac:dyDescent="0.25">
      <c r="B863" t="s">
        <v>8</v>
      </c>
      <c r="C863" t="s">
        <v>447</v>
      </c>
      <c r="D863" t="s">
        <v>409</v>
      </c>
      <c r="E863" t="s">
        <v>9</v>
      </c>
      <c r="F863" t="s">
        <v>238</v>
      </c>
      <c r="G863">
        <v>5741.48</v>
      </c>
    </row>
    <row r="864" spans="2:7" x14ac:dyDescent="0.25">
      <c r="B864" t="s">
        <v>8</v>
      </c>
      <c r="C864" t="s">
        <v>451</v>
      </c>
      <c r="D864" t="s">
        <v>410</v>
      </c>
      <c r="E864" t="s">
        <v>44</v>
      </c>
      <c r="F864" t="s">
        <v>128</v>
      </c>
      <c r="G864">
        <v>9716.7800000000007</v>
      </c>
    </row>
    <row r="865" spans="2:7" x14ac:dyDescent="0.25">
      <c r="B865" t="s">
        <v>8</v>
      </c>
      <c r="C865" t="s">
        <v>455</v>
      </c>
      <c r="D865" t="s">
        <v>410</v>
      </c>
      <c r="E865" t="s">
        <v>42</v>
      </c>
      <c r="F865" t="s">
        <v>115</v>
      </c>
      <c r="G865">
        <v>8785.6200000000008</v>
      </c>
    </row>
    <row r="866" spans="2:7" x14ac:dyDescent="0.25">
      <c r="B866" t="s">
        <v>8</v>
      </c>
      <c r="C866" t="s">
        <v>447</v>
      </c>
      <c r="D866" t="s">
        <v>409</v>
      </c>
      <c r="E866" t="s">
        <v>38</v>
      </c>
      <c r="F866" t="s">
        <v>235</v>
      </c>
      <c r="G866">
        <v>8331.42</v>
      </c>
    </row>
    <row r="867" spans="2:7" x14ac:dyDescent="0.25">
      <c r="B867" t="s">
        <v>8</v>
      </c>
      <c r="C867" t="s">
        <v>438</v>
      </c>
      <c r="D867" t="s">
        <v>409</v>
      </c>
      <c r="E867" t="s">
        <v>17</v>
      </c>
      <c r="F867" t="s">
        <v>187</v>
      </c>
      <c r="G867">
        <v>183.61</v>
      </c>
    </row>
    <row r="868" spans="2:7" x14ac:dyDescent="0.25">
      <c r="B868" t="s">
        <v>8</v>
      </c>
      <c r="C868" t="s">
        <v>430</v>
      </c>
      <c r="D868" t="s">
        <v>408</v>
      </c>
      <c r="E868" t="s">
        <v>38</v>
      </c>
      <c r="F868" t="s">
        <v>291</v>
      </c>
      <c r="G868">
        <v>6728.14</v>
      </c>
    </row>
    <row r="869" spans="2:7" x14ac:dyDescent="0.25">
      <c r="B869" t="s">
        <v>8</v>
      </c>
      <c r="C869" t="s">
        <v>447</v>
      </c>
      <c r="D869" t="s">
        <v>410</v>
      </c>
      <c r="E869" t="s">
        <v>75</v>
      </c>
      <c r="F869" t="s">
        <v>67</v>
      </c>
      <c r="G869">
        <v>611.19000000000005</v>
      </c>
    </row>
    <row r="870" spans="2:7" x14ac:dyDescent="0.25">
      <c r="B870" t="s">
        <v>8</v>
      </c>
      <c r="C870" t="s">
        <v>430</v>
      </c>
      <c r="D870" t="s">
        <v>410</v>
      </c>
      <c r="E870" t="s">
        <v>17</v>
      </c>
      <c r="F870" t="s">
        <v>367</v>
      </c>
      <c r="G870">
        <v>8768.2199999999993</v>
      </c>
    </row>
    <row r="871" spans="2:7" x14ac:dyDescent="0.25">
      <c r="B871" t="s">
        <v>8</v>
      </c>
      <c r="C871" t="s">
        <v>443</v>
      </c>
      <c r="D871" t="s">
        <v>409</v>
      </c>
      <c r="E871" t="s">
        <v>30</v>
      </c>
      <c r="F871" t="s">
        <v>198</v>
      </c>
      <c r="G871">
        <v>975.78</v>
      </c>
    </row>
    <row r="872" spans="2:7" x14ac:dyDescent="0.25">
      <c r="B872" t="s">
        <v>8</v>
      </c>
      <c r="C872" t="s">
        <v>459</v>
      </c>
      <c r="D872" t="s">
        <v>409</v>
      </c>
      <c r="E872" t="s">
        <v>65</v>
      </c>
      <c r="F872" t="s">
        <v>198</v>
      </c>
      <c r="G872">
        <v>6428.18</v>
      </c>
    </row>
    <row r="873" spans="2:7" x14ac:dyDescent="0.25">
      <c r="B873" t="s">
        <v>8</v>
      </c>
      <c r="C873" t="s">
        <v>435</v>
      </c>
      <c r="D873" t="s">
        <v>409</v>
      </c>
      <c r="E873" t="s">
        <v>63</v>
      </c>
      <c r="F873" t="s">
        <v>205</v>
      </c>
      <c r="G873">
        <v>8134.58</v>
      </c>
    </row>
    <row r="874" spans="2:7" x14ac:dyDescent="0.25">
      <c r="B874" t="s">
        <v>8</v>
      </c>
      <c r="C874" t="s">
        <v>462</v>
      </c>
      <c r="D874" t="s">
        <v>408</v>
      </c>
      <c r="E874" t="s">
        <v>63</v>
      </c>
      <c r="F874" t="s">
        <v>272</v>
      </c>
      <c r="G874">
        <v>5397.73</v>
      </c>
    </row>
    <row r="875" spans="2:7" x14ac:dyDescent="0.25">
      <c r="B875" t="s">
        <v>8</v>
      </c>
      <c r="C875" t="s">
        <v>459</v>
      </c>
      <c r="D875" t="s">
        <v>410</v>
      </c>
      <c r="E875" t="s">
        <v>13</v>
      </c>
      <c r="F875" t="s">
        <v>391</v>
      </c>
      <c r="G875">
        <v>8823.52</v>
      </c>
    </row>
    <row r="876" spans="2:7" x14ac:dyDescent="0.25">
      <c r="B876" t="s">
        <v>8</v>
      </c>
      <c r="C876" t="s">
        <v>451</v>
      </c>
      <c r="D876" t="s">
        <v>409</v>
      </c>
      <c r="E876" t="s">
        <v>23</v>
      </c>
      <c r="F876" t="s">
        <v>212</v>
      </c>
      <c r="G876">
        <v>6564.76</v>
      </c>
    </row>
    <row r="877" spans="2:7" x14ac:dyDescent="0.25">
      <c r="B877" t="s">
        <v>8</v>
      </c>
      <c r="C877" t="s">
        <v>455</v>
      </c>
      <c r="D877" t="s">
        <v>410</v>
      </c>
      <c r="E877" t="s">
        <v>73</v>
      </c>
      <c r="F877" t="s">
        <v>190</v>
      </c>
      <c r="G877">
        <v>6694.19</v>
      </c>
    </row>
    <row r="878" spans="2:7" x14ac:dyDescent="0.25">
      <c r="B878" t="s">
        <v>8</v>
      </c>
      <c r="C878" t="s">
        <v>443</v>
      </c>
      <c r="D878" t="s">
        <v>408</v>
      </c>
      <c r="E878" t="s">
        <v>56</v>
      </c>
      <c r="F878" t="s">
        <v>262</v>
      </c>
      <c r="G878">
        <v>8184.43</v>
      </c>
    </row>
    <row r="879" spans="2:7" x14ac:dyDescent="0.25">
      <c r="B879" t="s">
        <v>8</v>
      </c>
      <c r="C879" t="s">
        <v>451</v>
      </c>
      <c r="D879" t="s">
        <v>408</v>
      </c>
      <c r="E879" t="s">
        <v>9</v>
      </c>
      <c r="F879" t="s">
        <v>291</v>
      </c>
      <c r="G879">
        <v>6528.88</v>
      </c>
    </row>
    <row r="880" spans="2:7" x14ac:dyDescent="0.25">
      <c r="B880" t="s">
        <v>8</v>
      </c>
      <c r="C880" t="s">
        <v>435</v>
      </c>
      <c r="D880" t="s">
        <v>408</v>
      </c>
      <c r="E880" t="s">
        <v>17</v>
      </c>
      <c r="F880" t="s">
        <v>400</v>
      </c>
      <c r="G880">
        <v>3877.9</v>
      </c>
    </row>
    <row r="881" spans="2:7" x14ac:dyDescent="0.25">
      <c r="B881" t="s">
        <v>8</v>
      </c>
      <c r="C881" t="s">
        <v>438</v>
      </c>
      <c r="D881" t="s">
        <v>409</v>
      </c>
      <c r="E881" t="s">
        <v>27</v>
      </c>
      <c r="F881" t="s">
        <v>324</v>
      </c>
      <c r="G881">
        <v>6546.5</v>
      </c>
    </row>
    <row r="882" spans="2:7" x14ac:dyDescent="0.25">
      <c r="B882" t="s">
        <v>8</v>
      </c>
      <c r="C882" t="s">
        <v>435</v>
      </c>
      <c r="D882" t="s">
        <v>410</v>
      </c>
      <c r="E882" t="s">
        <v>75</v>
      </c>
      <c r="F882" t="s">
        <v>384</v>
      </c>
      <c r="G882">
        <v>1853.25</v>
      </c>
    </row>
    <row r="883" spans="2:7" x14ac:dyDescent="0.25">
      <c r="B883" t="s">
        <v>8</v>
      </c>
      <c r="C883" t="s">
        <v>455</v>
      </c>
      <c r="D883" t="s">
        <v>409</v>
      </c>
      <c r="E883" t="s">
        <v>38</v>
      </c>
      <c r="F883" t="s">
        <v>84</v>
      </c>
      <c r="G883">
        <v>715.69</v>
      </c>
    </row>
    <row r="884" spans="2:7" x14ac:dyDescent="0.25">
      <c r="B884" t="s">
        <v>8</v>
      </c>
      <c r="C884" t="s">
        <v>459</v>
      </c>
      <c r="D884" t="s">
        <v>409</v>
      </c>
      <c r="E884" t="s">
        <v>42</v>
      </c>
      <c r="F884" t="s">
        <v>55</v>
      </c>
      <c r="G884">
        <v>180.88</v>
      </c>
    </row>
    <row r="885" spans="2:7" x14ac:dyDescent="0.25">
      <c r="B885" t="s">
        <v>8</v>
      </c>
      <c r="C885" t="s">
        <v>441</v>
      </c>
      <c r="D885" t="s">
        <v>410</v>
      </c>
      <c r="E885" t="s">
        <v>27</v>
      </c>
      <c r="F885" t="s">
        <v>161</v>
      </c>
      <c r="G885">
        <v>8799.43</v>
      </c>
    </row>
    <row r="886" spans="2:7" x14ac:dyDescent="0.25">
      <c r="B886" t="s">
        <v>8</v>
      </c>
      <c r="C886" t="s">
        <v>422</v>
      </c>
      <c r="D886" t="s">
        <v>409</v>
      </c>
      <c r="E886" t="s">
        <v>23</v>
      </c>
      <c r="F886" t="s">
        <v>251</v>
      </c>
      <c r="G886">
        <v>9916.36</v>
      </c>
    </row>
    <row r="887" spans="2:7" x14ac:dyDescent="0.25">
      <c r="B887" t="s">
        <v>8</v>
      </c>
      <c r="C887" t="s">
        <v>438</v>
      </c>
      <c r="D887" t="s">
        <v>409</v>
      </c>
      <c r="E887" t="s">
        <v>73</v>
      </c>
      <c r="F887" t="s">
        <v>403</v>
      </c>
      <c r="G887">
        <v>6248.15</v>
      </c>
    </row>
    <row r="888" spans="2:7" x14ac:dyDescent="0.25">
      <c r="B888" t="s">
        <v>8</v>
      </c>
      <c r="C888" t="s">
        <v>459</v>
      </c>
      <c r="D888" t="s">
        <v>409</v>
      </c>
      <c r="E888" t="s">
        <v>20</v>
      </c>
      <c r="F888" t="s">
        <v>187</v>
      </c>
      <c r="G888">
        <v>5999.17</v>
      </c>
    </row>
    <row r="889" spans="2:7" x14ac:dyDescent="0.25">
      <c r="B889" t="s">
        <v>8</v>
      </c>
      <c r="C889" t="s">
        <v>459</v>
      </c>
      <c r="D889" t="s">
        <v>409</v>
      </c>
      <c r="E889" t="s">
        <v>44</v>
      </c>
      <c r="F889" t="s">
        <v>145</v>
      </c>
      <c r="G889">
        <v>4163.3900000000003</v>
      </c>
    </row>
    <row r="890" spans="2:7" x14ac:dyDescent="0.25">
      <c r="B890" t="s">
        <v>8</v>
      </c>
      <c r="C890" t="s">
        <v>435</v>
      </c>
      <c r="D890" t="s">
        <v>408</v>
      </c>
      <c r="E890" t="s">
        <v>20</v>
      </c>
      <c r="F890" t="s">
        <v>400</v>
      </c>
      <c r="G890">
        <v>9818.25</v>
      </c>
    </row>
    <row r="891" spans="2:7" x14ac:dyDescent="0.25">
      <c r="B891" t="s">
        <v>8</v>
      </c>
      <c r="C891" t="s">
        <v>422</v>
      </c>
      <c r="D891" t="s">
        <v>410</v>
      </c>
      <c r="E891" t="s">
        <v>4</v>
      </c>
      <c r="F891" t="s">
        <v>378</v>
      </c>
      <c r="G891">
        <v>6307.42</v>
      </c>
    </row>
    <row r="892" spans="2:7" x14ac:dyDescent="0.25">
      <c r="B892" t="s">
        <v>8</v>
      </c>
      <c r="C892" t="s">
        <v>455</v>
      </c>
      <c r="D892" t="s">
        <v>409</v>
      </c>
      <c r="E892" t="s">
        <v>44</v>
      </c>
      <c r="F892" t="s">
        <v>366</v>
      </c>
      <c r="G892">
        <v>2503.4899999999998</v>
      </c>
    </row>
    <row r="893" spans="2:7" x14ac:dyDescent="0.25">
      <c r="B893" t="s">
        <v>8</v>
      </c>
      <c r="C893" t="s">
        <v>422</v>
      </c>
      <c r="D893" t="s">
        <v>409</v>
      </c>
      <c r="E893" t="s">
        <v>25</v>
      </c>
      <c r="F893" t="s">
        <v>183</v>
      </c>
      <c r="G893">
        <v>6455.38</v>
      </c>
    </row>
    <row r="894" spans="2:7" x14ac:dyDescent="0.25">
      <c r="B894" t="s">
        <v>8</v>
      </c>
      <c r="C894" t="s">
        <v>422</v>
      </c>
      <c r="D894" t="s">
        <v>410</v>
      </c>
      <c r="E894" t="s">
        <v>40</v>
      </c>
      <c r="F894" t="s">
        <v>382</v>
      </c>
      <c r="G894">
        <v>2437.38</v>
      </c>
    </row>
    <row r="895" spans="2:7" x14ac:dyDescent="0.25">
      <c r="B895" t="s">
        <v>8</v>
      </c>
      <c r="C895" t="s">
        <v>422</v>
      </c>
      <c r="D895" t="s">
        <v>408</v>
      </c>
      <c r="E895" t="s">
        <v>52</v>
      </c>
      <c r="F895" t="s">
        <v>62</v>
      </c>
      <c r="G895">
        <v>1040.4000000000001</v>
      </c>
    </row>
    <row r="896" spans="2:7" x14ac:dyDescent="0.25">
      <c r="B896" t="s">
        <v>8</v>
      </c>
      <c r="C896" t="s">
        <v>438</v>
      </c>
      <c r="D896" t="s">
        <v>410</v>
      </c>
      <c r="E896" t="s">
        <v>65</v>
      </c>
      <c r="F896" t="s">
        <v>109</v>
      </c>
      <c r="G896">
        <v>1857.72</v>
      </c>
    </row>
    <row r="897" spans="2:7" x14ac:dyDescent="0.25">
      <c r="B897" t="s">
        <v>8</v>
      </c>
      <c r="C897" t="s">
        <v>447</v>
      </c>
      <c r="D897" t="s">
        <v>410</v>
      </c>
      <c r="E897" t="s">
        <v>4</v>
      </c>
      <c r="F897" t="s">
        <v>60</v>
      </c>
      <c r="G897">
        <v>4074.38</v>
      </c>
    </row>
    <row r="898" spans="2:7" x14ac:dyDescent="0.25">
      <c r="B898" t="s">
        <v>8</v>
      </c>
      <c r="C898" t="s">
        <v>451</v>
      </c>
      <c r="D898" t="s">
        <v>409</v>
      </c>
      <c r="E898" t="s">
        <v>65</v>
      </c>
      <c r="F898" t="s">
        <v>231</v>
      </c>
      <c r="G898">
        <v>2136.46</v>
      </c>
    </row>
    <row r="899" spans="2:7" x14ac:dyDescent="0.25">
      <c r="B899" t="s">
        <v>8</v>
      </c>
      <c r="C899" t="s">
        <v>430</v>
      </c>
      <c r="D899" t="s">
        <v>410</v>
      </c>
      <c r="E899" t="s">
        <v>6</v>
      </c>
      <c r="F899" t="s">
        <v>338</v>
      </c>
      <c r="G899">
        <v>8099.19</v>
      </c>
    </row>
    <row r="900" spans="2:7" x14ac:dyDescent="0.25">
      <c r="B900" t="s">
        <v>8</v>
      </c>
      <c r="C900" t="s">
        <v>447</v>
      </c>
      <c r="D900" t="s">
        <v>409</v>
      </c>
      <c r="E900" t="s">
        <v>13</v>
      </c>
      <c r="F900" t="s">
        <v>171</v>
      </c>
      <c r="G900">
        <v>2067.7800000000002</v>
      </c>
    </row>
    <row r="901" spans="2:7" x14ac:dyDescent="0.25">
      <c r="B901" t="s">
        <v>8</v>
      </c>
      <c r="C901" t="s">
        <v>438</v>
      </c>
      <c r="D901" t="s">
        <v>409</v>
      </c>
      <c r="E901" t="s">
        <v>9</v>
      </c>
      <c r="F901" t="s">
        <v>156</v>
      </c>
      <c r="G901">
        <v>7974.14</v>
      </c>
    </row>
    <row r="902" spans="2:7" x14ac:dyDescent="0.25">
      <c r="B902" t="s">
        <v>8</v>
      </c>
      <c r="C902" t="s">
        <v>447</v>
      </c>
      <c r="D902" t="s">
        <v>409</v>
      </c>
      <c r="E902" t="s">
        <v>54</v>
      </c>
      <c r="F902" t="s">
        <v>261</v>
      </c>
      <c r="G902">
        <v>6902.91</v>
      </c>
    </row>
    <row r="903" spans="2:7" x14ac:dyDescent="0.25">
      <c r="B903" t="s">
        <v>8</v>
      </c>
      <c r="C903" t="s">
        <v>451</v>
      </c>
      <c r="D903" t="s">
        <v>408</v>
      </c>
      <c r="E903" t="s">
        <v>38</v>
      </c>
      <c r="F903" t="s">
        <v>254</v>
      </c>
      <c r="G903">
        <v>6785.13</v>
      </c>
    </row>
    <row r="904" spans="2:7" x14ac:dyDescent="0.25">
      <c r="B904" t="s">
        <v>8</v>
      </c>
      <c r="C904" t="s">
        <v>451</v>
      </c>
      <c r="D904" t="s">
        <v>408</v>
      </c>
      <c r="E904" t="s">
        <v>11</v>
      </c>
      <c r="F904" t="s">
        <v>159</v>
      </c>
      <c r="G904">
        <v>1609.56</v>
      </c>
    </row>
    <row r="905" spans="2:7" x14ac:dyDescent="0.25">
      <c r="B905" t="s">
        <v>8</v>
      </c>
      <c r="C905" t="s">
        <v>430</v>
      </c>
      <c r="D905" t="s">
        <v>409</v>
      </c>
      <c r="E905" t="s">
        <v>23</v>
      </c>
      <c r="F905" t="s">
        <v>251</v>
      </c>
      <c r="G905">
        <v>6584.27</v>
      </c>
    </row>
    <row r="906" spans="2:7" x14ac:dyDescent="0.25">
      <c r="B906" t="s">
        <v>8</v>
      </c>
      <c r="C906" t="s">
        <v>462</v>
      </c>
      <c r="D906" t="s">
        <v>410</v>
      </c>
      <c r="E906" t="s">
        <v>40</v>
      </c>
      <c r="F906" t="s">
        <v>284</v>
      </c>
      <c r="G906">
        <v>5788.44</v>
      </c>
    </row>
    <row r="907" spans="2:7" x14ac:dyDescent="0.25">
      <c r="B907" t="s">
        <v>8</v>
      </c>
      <c r="C907" t="s">
        <v>451</v>
      </c>
      <c r="D907" t="s">
        <v>409</v>
      </c>
      <c r="E907" t="s">
        <v>20</v>
      </c>
      <c r="F907" t="s">
        <v>296</v>
      </c>
      <c r="G907">
        <v>6566.91</v>
      </c>
    </row>
    <row r="908" spans="2:7" x14ac:dyDescent="0.25">
      <c r="B908" t="s">
        <v>8</v>
      </c>
      <c r="C908" t="s">
        <v>451</v>
      </c>
      <c r="D908" t="s">
        <v>409</v>
      </c>
      <c r="E908" t="s">
        <v>27</v>
      </c>
      <c r="F908" t="s">
        <v>19</v>
      </c>
      <c r="G908">
        <v>640.79</v>
      </c>
    </row>
    <row r="909" spans="2:7" x14ac:dyDescent="0.25">
      <c r="B909" t="s">
        <v>8</v>
      </c>
      <c r="C909" t="s">
        <v>447</v>
      </c>
      <c r="D909" t="s">
        <v>409</v>
      </c>
      <c r="E909" t="s">
        <v>73</v>
      </c>
      <c r="F909" t="s">
        <v>160</v>
      </c>
      <c r="G909">
        <v>498.23</v>
      </c>
    </row>
    <row r="910" spans="2:7" x14ac:dyDescent="0.25">
      <c r="B910" t="s">
        <v>8</v>
      </c>
      <c r="C910" t="s">
        <v>443</v>
      </c>
      <c r="D910" t="s">
        <v>409</v>
      </c>
      <c r="E910" t="s">
        <v>27</v>
      </c>
      <c r="F910" t="s">
        <v>198</v>
      </c>
      <c r="G910">
        <v>6785.97</v>
      </c>
    </row>
    <row r="911" spans="2:7" x14ac:dyDescent="0.25">
      <c r="B911" t="s">
        <v>8</v>
      </c>
      <c r="C911" t="s">
        <v>447</v>
      </c>
      <c r="D911" t="s">
        <v>410</v>
      </c>
      <c r="E911" t="s">
        <v>13</v>
      </c>
      <c r="F911" t="s">
        <v>316</v>
      </c>
      <c r="G911">
        <v>1772.36</v>
      </c>
    </row>
    <row r="912" spans="2:7" x14ac:dyDescent="0.25">
      <c r="B912" t="s">
        <v>8</v>
      </c>
      <c r="C912" t="s">
        <v>430</v>
      </c>
      <c r="D912" t="s">
        <v>410</v>
      </c>
      <c r="E912" t="s">
        <v>56</v>
      </c>
      <c r="F912" t="s">
        <v>76</v>
      </c>
      <c r="G912">
        <v>6764.42</v>
      </c>
    </row>
    <row r="913" spans="2:7" x14ac:dyDescent="0.25">
      <c r="B913" t="s">
        <v>8</v>
      </c>
      <c r="C913" t="s">
        <v>459</v>
      </c>
      <c r="D913" t="s">
        <v>410</v>
      </c>
      <c r="E913" t="s">
        <v>48</v>
      </c>
      <c r="F913" t="s">
        <v>276</v>
      </c>
      <c r="G913">
        <v>2732.6</v>
      </c>
    </row>
    <row r="914" spans="2:7" x14ac:dyDescent="0.25">
      <c r="B914" t="s">
        <v>8</v>
      </c>
      <c r="C914" t="s">
        <v>451</v>
      </c>
      <c r="D914" t="s">
        <v>409</v>
      </c>
      <c r="E914" t="s">
        <v>4</v>
      </c>
      <c r="F914" t="s">
        <v>396</v>
      </c>
      <c r="G914">
        <v>4818.3900000000003</v>
      </c>
    </row>
    <row r="915" spans="2:7" x14ac:dyDescent="0.25">
      <c r="B915" t="s">
        <v>8</v>
      </c>
      <c r="C915" t="s">
        <v>459</v>
      </c>
      <c r="D915" t="s">
        <v>410</v>
      </c>
      <c r="E915" t="s">
        <v>9</v>
      </c>
      <c r="F915" t="s">
        <v>330</v>
      </c>
      <c r="G915">
        <v>1224.93</v>
      </c>
    </row>
    <row r="916" spans="2:7" x14ac:dyDescent="0.25">
      <c r="B916" t="s">
        <v>8</v>
      </c>
      <c r="C916" t="s">
        <v>435</v>
      </c>
      <c r="D916" t="s">
        <v>409</v>
      </c>
      <c r="E916" t="s">
        <v>6</v>
      </c>
      <c r="F916" t="s">
        <v>228</v>
      </c>
      <c r="G916">
        <v>7586.75</v>
      </c>
    </row>
    <row r="917" spans="2:7" x14ac:dyDescent="0.25">
      <c r="B917" t="s">
        <v>8</v>
      </c>
      <c r="C917" t="s">
        <v>462</v>
      </c>
      <c r="D917" t="s">
        <v>410</v>
      </c>
      <c r="E917" t="s">
        <v>25</v>
      </c>
      <c r="F917" t="s">
        <v>355</v>
      </c>
      <c r="G917">
        <v>9973.9599999999991</v>
      </c>
    </row>
    <row r="918" spans="2:7" x14ac:dyDescent="0.25">
      <c r="B918" t="s">
        <v>8</v>
      </c>
      <c r="C918" t="s">
        <v>447</v>
      </c>
      <c r="D918" t="s">
        <v>410</v>
      </c>
      <c r="E918" t="s">
        <v>11</v>
      </c>
      <c r="F918" t="s">
        <v>288</v>
      </c>
      <c r="G918">
        <v>1235.5</v>
      </c>
    </row>
    <row r="919" spans="2:7" x14ac:dyDescent="0.25">
      <c r="B919" t="s">
        <v>8</v>
      </c>
      <c r="C919" t="s">
        <v>447</v>
      </c>
      <c r="D919" t="s">
        <v>409</v>
      </c>
      <c r="E919" t="s">
        <v>15</v>
      </c>
      <c r="F919" t="s">
        <v>211</v>
      </c>
      <c r="G919">
        <v>1291.29</v>
      </c>
    </row>
    <row r="920" spans="2:7" x14ac:dyDescent="0.25">
      <c r="B920" t="s">
        <v>8</v>
      </c>
      <c r="C920" t="s">
        <v>430</v>
      </c>
      <c r="D920" t="s">
        <v>408</v>
      </c>
      <c r="E920" t="s">
        <v>9</v>
      </c>
      <c r="F920" t="s">
        <v>62</v>
      </c>
      <c r="G920">
        <v>4889.6400000000003</v>
      </c>
    </row>
    <row r="921" spans="2:7" x14ac:dyDescent="0.25">
      <c r="B921" t="s">
        <v>8</v>
      </c>
      <c r="C921" t="s">
        <v>451</v>
      </c>
      <c r="D921" t="s">
        <v>408</v>
      </c>
      <c r="E921" t="s">
        <v>56</v>
      </c>
      <c r="F921" t="s">
        <v>373</v>
      </c>
      <c r="G921">
        <v>6373.97</v>
      </c>
    </row>
    <row r="922" spans="2:7" x14ac:dyDescent="0.25">
      <c r="B922" t="s">
        <v>8</v>
      </c>
      <c r="C922" t="s">
        <v>441</v>
      </c>
      <c r="D922" t="s">
        <v>410</v>
      </c>
      <c r="E922" t="s">
        <v>56</v>
      </c>
      <c r="F922" t="s">
        <v>321</v>
      </c>
      <c r="G922">
        <v>9488.15</v>
      </c>
    </row>
    <row r="923" spans="2:7" x14ac:dyDescent="0.25">
      <c r="B923" t="s">
        <v>8</v>
      </c>
      <c r="C923" t="s">
        <v>443</v>
      </c>
      <c r="D923" t="s">
        <v>409</v>
      </c>
      <c r="E923" t="s">
        <v>40</v>
      </c>
      <c r="F923" t="s">
        <v>204</v>
      </c>
      <c r="G923">
        <v>8054.98</v>
      </c>
    </row>
    <row r="924" spans="2:7" x14ac:dyDescent="0.25">
      <c r="B924" t="s">
        <v>8</v>
      </c>
      <c r="C924" t="s">
        <v>451</v>
      </c>
      <c r="D924" t="s">
        <v>410</v>
      </c>
      <c r="E924" t="s">
        <v>25</v>
      </c>
      <c r="F924" t="s">
        <v>72</v>
      </c>
      <c r="G924">
        <v>4951.2</v>
      </c>
    </row>
    <row r="925" spans="2:7" x14ac:dyDescent="0.25">
      <c r="B925" t="s">
        <v>8</v>
      </c>
      <c r="C925" t="s">
        <v>443</v>
      </c>
      <c r="D925" t="s">
        <v>409</v>
      </c>
      <c r="E925" t="s">
        <v>54</v>
      </c>
      <c r="F925" t="s">
        <v>153</v>
      </c>
      <c r="G925">
        <v>5122.4399999999996</v>
      </c>
    </row>
    <row r="926" spans="2:7" x14ac:dyDescent="0.25">
      <c r="B926" t="s">
        <v>8</v>
      </c>
      <c r="C926" t="s">
        <v>438</v>
      </c>
      <c r="D926" t="s">
        <v>408</v>
      </c>
      <c r="E926" t="s">
        <v>11</v>
      </c>
      <c r="F926" t="s">
        <v>168</v>
      </c>
      <c r="G926">
        <v>1284.71</v>
      </c>
    </row>
    <row r="927" spans="2:7" x14ac:dyDescent="0.25">
      <c r="B927" t="s">
        <v>8</v>
      </c>
      <c r="C927" t="s">
        <v>462</v>
      </c>
      <c r="D927" t="s">
        <v>409</v>
      </c>
      <c r="E927" t="s">
        <v>4</v>
      </c>
      <c r="F927" t="s">
        <v>19</v>
      </c>
      <c r="G927">
        <v>9421.7999999999993</v>
      </c>
    </row>
    <row r="928" spans="2:7" x14ac:dyDescent="0.25">
      <c r="B928" t="s">
        <v>8</v>
      </c>
      <c r="C928" t="s">
        <v>430</v>
      </c>
      <c r="D928" t="s">
        <v>410</v>
      </c>
      <c r="E928" t="s">
        <v>48</v>
      </c>
      <c r="F928" t="s">
        <v>229</v>
      </c>
      <c r="G928">
        <v>8951.15</v>
      </c>
    </row>
    <row r="929" spans="2:7" x14ac:dyDescent="0.25">
      <c r="B929" t="s">
        <v>8</v>
      </c>
      <c r="C929" t="s">
        <v>422</v>
      </c>
      <c r="D929" t="s">
        <v>410</v>
      </c>
      <c r="E929" t="s">
        <v>23</v>
      </c>
      <c r="F929" t="s">
        <v>144</v>
      </c>
      <c r="G929">
        <v>6009.12</v>
      </c>
    </row>
    <row r="930" spans="2:7" x14ac:dyDescent="0.25">
      <c r="B930" t="s">
        <v>8</v>
      </c>
      <c r="C930" t="s">
        <v>455</v>
      </c>
      <c r="D930" t="s">
        <v>409</v>
      </c>
      <c r="E930" t="s">
        <v>25</v>
      </c>
      <c r="F930" t="s">
        <v>136</v>
      </c>
      <c r="G930">
        <v>8857.4</v>
      </c>
    </row>
    <row r="931" spans="2:7" x14ac:dyDescent="0.25">
      <c r="B931" t="s">
        <v>8</v>
      </c>
      <c r="C931" t="s">
        <v>447</v>
      </c>
      <c r="D931" t="s">
        <v>409</v>
      </c>
      <c r="E931" t="s">
        <v>30</v>
      </c>
      <c r="F931" t="s">
        <v>235</v>
      </c>
      <c r="G931">
        <v>7477.28</v>
      </c>
    </row>
    <row r="932" spans="2:7" x14ac:dyDescent="0.25">
      <c r="B932" t="s">
        <v>8</v>
      </c>
      <c r="C932" t="s">
        <v>451</v>
      </c>
      <c r="D932" t="s">
        <v>409</v>
      </c>
      <c r="E932" t="s">
        <v>38</v>
      </c>
      <c r="F932" t="s">
        <v>314</v>
      </c>
      <c r="G932">
        <v>7329.83</v>
      </c>
    </row>
    <row r="933" spans="2:7" x14ac:dyDescent="0.25">
      <c r="B933" t="s">
        <v>8</v>
      </c>
      <c r="C933" t="s">
        <v>430</v>
      </c>
      <c r="D933" t="s">
        <v>410</v>
      </c>
      <c r="E933" t="s">
        <v>75</v>
      </c>
      <c r="F933" t="s">
        <v>167</v>
      </c>
      <c r="G933">
        <v>9856.9</v>
      </c>
    </row>
    <row r="934" spans="2:7" x14ac:dyDescent="0.25">
      <c r="B934" t="s">
        <v>8</v>
      </c>
      <c r="C934" t="s">
        <v>447</v>
      </c>
      <c r="D934" t="s">
        <v>410</v>
      </c>
      <c r="E934" t="s">
        <v>9</v>
      </c>
      <c r="F934" t="s">
        <v>71</v>
      </c>
      <c r="G934">
        <v>1053.3599999999999</v>
      </c>
    </row>
    <row r="935" spans="2:7" x14ac:dyDescent="0.25">
      <c r="B935" t="s">
        <v>8</v>
      </c>
      <c r="C935" t="s">
        <v>438</v>
      </c>
      <c r="D935" t="s">
        <v>409</v>
      </c>
      <c r="E935" t="s">
        <v>75</v>
      </c>
      <c r="F935" t="s">
        <v>210</v>
      </c>
      <c r="G935">
        <v>2192.33</v>
      </c>
    </row>
    <row r="936" spans="2:7" x14ac:dyDescent="0.25">
      <c r="B936" t="s">
        <v>8</v>
      </c>
      <c r="C936" t="s">
        <v>462</v>
      </c>
      <c r="D936" t="s">
        <v>410</v>
      </c>
      <c r="E936" t="s">
        <v>54</v>
      </c>
      <c r="F936" t="s">
        <v>131</v>
      </c>
      <c r="G936">
        <v>5646.6</v>
      </c>
    </row>
    <row r="937" spans="2:7" x14ac:dyDescent="0.25">
      <c r="B937" t="s">
        <v>8</v>
      </c>
      <c r="C937" t="s">
        <v>422</v>
      </c>
      <c r="D937" t="s">
        <v>410</v>
      </c>
      <c r="E937" t="s">
        <v>6</v>
      </c>
      <c r="F937" t="s">
        <v>388</v>
      </c>
      <c r="G937">
        <v>5954.79</v>
      </c>
    </row>
    <row r="938" spans="2:7" x14ac:dyDescent="0.25">
      <c r="B938" t="s">
        <v>8</v>
      </c>
      <c r="C938" t="s">
        <v>438</v>
      </c>
      <c r="D938" t="s">
        <v>410</v>
      </c>
      <c r="E938" t="s">
        <v>25</v>
      </c>
      <c r="F938" t="s">
        <v>230</v>
      </c>
      <c r="G938">
        <v>4086.45</v>
      </c>
    </row>
    <row r="939" spans="2:7" x14ac:dyDescent="0.25">
      <c r="B939" t="s">
        <v>8</v>
      </c>
      <c r="C939" t="s">
        <v>438</v>
      </c>
      <c r="D939" t="s">
        <v>410</v>
      </c>
      <c r="E939" t="s">
        <v>23</v>
      </c>
      <c r="F939" t="s">
        <v>322</v>
      </c>
      <c r="G939">
        <v>8411.4500000000007</v>
      </c>
    </row>
    <row r="940" spans="2:7" x14ac:dyDescent="0.25">
      <c r="B940" t="s">
        <v>8</v>
      </c>
      <c r="C940" t="s">
        <v>438</v>
      </c>
      <c r="D940" t="s">
        <v>409</v>
      </c>
      <c r="E940" t="s">
        <v>17</v>
      </c>
      <c r="F940" t="s">
        <v>184</v>
      </c>
      <c r="G940">
        <v>1015.62</v>
      </c>
    </row>
    <row r="941" spans="2:7" x14ac:dyDescent="0.25">
      <c r="B941" t="s">
        <v>8</v>
      </c>
      <c r="C941" t="s">
        <v>455</v>
      </c>
      <c r="D941" t="s">
        <v>410</v>
      </c>
      <c r="E941" t="s">
        <v>30</v>
      </c>
      <c r="F941" t="s">
        <v>128</v>
      </c>
      <c r="G941">
        <v>7630.65</v>
      </c>
    </row>
    <row r="942" spans="2:7" x14ac:dyDescent="0.25">
      <c r="B942" t="s">
        <v>8</v>
      </c>
      <c r="C942" t="s">
        <v>459</v>
      </c>
      <c r="D942" t="s">
        <v>410</v>
      </c>
      <c r="E942" t="s">
        <v>20</v>
      </c>
      <c r="F942" t="s">
        <v>130</v>
      </c>
      <c r="G942">
        <v>7086.77</v>
      </c>
    </row>
    <row r="943" spans="2:7" x14ac:dyDescent="0.25">
      <c r="B943" t="s">
        <v>8</v>
      </c>
      <c r="C943" t="s">
        <v>455</v>
      </c>
      <c r="D943" t="s">
        <v>410</v>
      </c>
      <c r="E943" t="s">
        <v>38</v>
      </c>
      <c r="F943" t="s">
        <v>161</v>
      </c>
      <c r="G943">
        <v>8366.1299999999992</v>
      </c>
    </row>
    <row r="944" spans="2:7" x14ac:dyDescent="0.25">
      <c r="B944" t="s">
        <v>8</v>
      </c>
      <c r="C944" t="s">
        <v>462</v>
      </c>
      <c r="D944" t="s">
        <v>410</v>
      </c>
      <c r="E944" t="s">
        <v>27</v>
      </c>
      <c r="F944" t="s">
        <v>66</v>
      </c>
      <c r="G944">
        <v>358.61</v>
      </c>
    </row>
    <row r="945" spans="2:7" x14ac:dyDescent="0.25">
      <c r="B945" t="s">
        <v>8</v>
      </c>
      <c r="C945" t="s">
        <v>447</v>
      </c>
      <c r="D945" t="s">
        <v>410</v>
      </c>
      <c r="E945" t="s">
        <v>40</v>
      </c>
      <c r="F945" t="s">
        <v>362</v>
      </c>
      <c r="G945">
        <v>1753.23</v>
      </c>
    </row>
    <row r="946" spans="2:7" x14ac:dyDescent="0.25">
      <c r="B946" t="s">
        <v>8</v>
      </c>
      <c r="C946" t="s">
        <v>447</v>
      </c>
      <c r="D946" t="s">
        <v>409</v>
      </c>
      <c r="E946" t="s">
        <v>25</v>
      </c>
      <c r="F946" t="s">
        <v>105</v>
      </c>
      <c r="G946">
        <v>8649.89</v>
      </c>
    </row>
    <row r="947" spans="2:7" x14ac:dyDescent="0.25">
      <c r="B947" t="s">
        <v>8</v>
      </c>
      <c r="C947" t="s">
        <v>459</v>
      </c>
      <c r="D947" t="s">
        <v>410</v>
      </c>
      <c r="E947" t="s">
        <v>44</v>
      </c>
      <c r="F947" t="s">
        <v>301</v>
      </c>
      <c r="G947">
        <v>662.92</v>
      </c>
    </row>
    <row r="948" spans="2:7" x14ac:dyDescent="0.25">
      <c r="B948" t="s">
        <v>8</v>
      </c>
      <c r="C948" t="s">
        <v>455</v>
      </c>
      <c r="D948" t="s">
        <v>410</v>
      </c>
      <c r="E948" t="s">
        <v>23</v>
      </c>
      <c r="F948" t="s">
        <v>141</v>
      </c>
      <c r="G948">
        <v>3449.63</v>
      </c>
    </row>
    <row r="949" spans="2:7" x14ac:dyDescent="0.25">
      <c r="B949" t="s">
        <v>8</v>
      </c>
      <c r="C949" t="s">
        <v>447</v>
      </c>
      <c r="D949" t="s">
        <v>410</v>
      </c>
      <c r="E949" t="s">
        <v>38</v>
      </c>
      <c r="F949" t="s">
        <v>286</v>
      </c>
      <c r="G949">
        <v>2453.64</v>
      </c>
    </row>
    <row r="950" spans="2:7" x14ac:dyDescent="0.25">
      <c r="B950" t="s">
        <v>8</v>
      </c>
      <c r="C950" t="s">
        <v>443</v>
      </c>
      <c r="D950" t="s">
        <v>408</v>
      </c>
      <c r="E950" t="s">
        <v>73</v>
      </c>
      <c r="F950" t="s">
        <v>140</v>
      </c>
      <c r="G950">
        <v>1623.38</v>
      </c>
    </row>
    <row r="951" spans="2:7" x14ac:dyDescent="0.25">
      <c r="B951" t="s">
        <v>8</v>
      </c>
      <c r="C951" t="s">
        <v>462</v>
      </c>
      <c r="D951" t="s">
        <v>410</v>
      </c>
      <c r="E951" t="s">
        <v>75</v>
      </c>
      <c r="F951" t="s">
        <v>221</v>
      </c>
      <c r="G951">
        <v>2657.65</v>
      </c>
    </row>
    <row r="952" spans="2:7" x14ac:dyDescent="0.25">
      <c r="B952" t="s">
        <v>8</v>
      </c>
      <c r="C952" t="s">
        <v>462</v>
      </c>
      <c r="D952" t="s">
        <v>410</v>
      </c>
      <c r="E952" t="s">
        <v>38</v>
      </c>
      <c r="F952" t="s">
        <v>263</v>
      </c>
      <c r="G952">
        <v>1335.52</v>
      </c>
    </row>
    <row r="953" spans="2:7" x14ac:dyDescent="0.25">
      <c r="B953" t="s">
        <v>8</v>
      </c>
      <c r="C953" t="s">
        <v>441</v>
      </c>
      <c r="D953" t="s">
        <v>408</v>
      </c>
      <c r="E953" t="s">
        <v>30</v>
      </c>
      <c r="F953" t="s">
        <v>369</v>
      </c>
      <c r="G953">
        <v>7754.42</v>
      </c>
    </row>
    <row r="954" spans="2:7" x14ac:dyDescent="0.25">
      <c r="B954" t="s">
        <v>8</v>
      </c>
      <c r="C954" t="s">
        <v>462</v>
      </c>
      <c r="D954" t="s">
        <v>410</v>
      </c>
      <c r="E954" t="s">
        <v>54</v>
      </c>
      <c r="F954" t="s">
        <v>382</v>
      </c>
      <c r="G954">
        <v>6925.11</v>
      </c>
    </row>
    <row r="955" spans="2:7" x14ac:dyDescent="0.25">
      <c r="B955" t="s">
        <v>8</v>
      </c>
      <c r="C955" t="s">
        <v>438</v>
      </c>
      <c r="D955" t="s">
        <v>410</v>
      </c>
      <c r="E955" t="s">
        <v>52</v>
      </c>
      <c r="F955" t="s">
        <v>309</v>
      </c>
      <c r="G955">
        <v>6907.78</v>
      </c>
    </row>
    <row r="956" spans="2:7" x14ac:dyDescent="0.25">
      <c r="B956" t="s">
        <v>8</v>
      </c>
      <c r="C956" t="s">
        <v>455</v>
      </c>
      <c r="D956" t="s">
        <v>409</v>
      </c>
      <c r="E956" t="s">
        <v>44</v>
      </c>
      <c r="F956" t="s">
        <v>265</v>
      </c>
      <c r="G956">
        <v>4328.92</v>
      </c>
    </row>
    <row r="957" spans="2:7" x14ac:dyDescent="0.25">
      <c r="B957" t="s">
        <v>8</v>
      </c>
      <c r="C957" t="s">
        <v>447</v>
      </c>
      <c r="D957" t="s">
        <v>410</v>
      </c>
      <c r="E957" t="s">
        <v>23</v>
      </c>
      <c r="F957" t="s">
        <v>351</v>
      </c>
      <c r="G957">
        <v>8660.9500000000007</v>
      </c>
    </row>
    <row r="958" spans="2:7" x14ac:dyDescent="0.25">
      <c r="B958" t="s">
        <v>8</v>
      </c>
      <c r="C958" t="s">
        <v>462</v>
      </c>
      <c r="D958" t="s">
        <v>409</v>
      </c>
      <c r="E958" t="s">
        <v>38</v>
      </c>
      <c r="F958" t="s">
        <v>292</v>
      </c>
      <c r="G958">
        <v>7700.35</v>
      </c>
    </row>
    <row r="959" spans="2:7" x14ac:dyDescent="0.25">
      <c r="B959" t="s">
        <v>8</v>
      </c>
      <c r="C959" t="s">
        <v>459</v>
      </c>
      <c r="D959" t="s">
        <v>409</v>
      </c>
      <c r="E959" t="s">
        <v>75</v>
      </c>
      <c r="F959" t="s">
        <v>151</v>
      </c>
      <c r="G959">
        <v>6660.48</v>
      </c>
    </row>
    <row r="960" spans="2:7" x14ac:dyDescent="0.25">
      <c r="B960" t="s">
        <v>8</v>
      </c>
      <c r="C960" t="s">
        <v>422</v>
      </c>
      <c r="D960" t="s">
        <v>409</v>
      </c>
      <c r="E960" t="s">
        <v>40</v>
      </c>
      <c r="F960" t="s">
        <v>331</v>
      </c>
      <c r="G960">
        <v>3767.8</v>
      </c>
    </row>
    <row r="961" spans="2:7" x14ac:dyDescent="0.25">
      <c r="B961" t="s">
        <v>8</v>
      </c>
      <c r="C961" t="s">
        <v>438</v>
      </c>
      <c r="D961" t="s">
        <v>408</v>
      </c>
      <c r="E961" t="s">
        <v>52</v>
      </c>
      <c r="F961" t="s">
        <v>272</v>
      </c>
      <c r="G961">
        <v>312.52</v>
      </c>
    </row>
    <row r="962" spans="2:7" x14ac:dyDescent="0.25">
      <c r="B962" t="s">
        <v>8</v>
      </c>
      <c r="C962" t="s">
        <v>462</v>
      </c>
      <c r="D962" t="s">
        <v>410</v>
      </c>
      <c r="E962" t="s">
        <v>38</v>
      </c>
      <c r="F962" t="s">
        <v>376</v>
      </c>
      <c r="G962">
        <v>8472.27</v>
      </c>
    </row>
    <row r="963" spans="2:7" x14ac:dyDescent="0.25">
      <c r="B963" t="s">
        <v>8</v>
      </c>
      <c r="C963" t="s">
        <v>441</v>
      </c>
      <c r="D963" t="s">
        <v>408</v>
      </c>
      <c r="E963" t="s">
        <v>20</v>
      </c>
      <c r="F963" t="s">
        <v>374</v>
      </c>
      <c r="G963">
        <v>4326.78</v>
      </c>
    </row>
    <row r="964" spans="2:7" x14ac:dyDescent="0.25">
      <c r="B964" t="s">
        <v>8</v>
      </c>
      <c r="C964" t="s">
        <v>422</v>
      </c>
      <c r="D964" t="s">
        <v>410</v>
      </c>
      <c r="E964" t="s">
        <v>44</v>
      </c>
      <c r="F964" t="s">
        <v>60</v>
      </c>
      <c r="G964">
        <v>6295.74</v>
      </c>
    </row>
    <row r="965" spans="2:7" x14ac:dyDescent="0.25">
      <c r="B965" t="s">
        <v>8</v>
      </c>
      <c r="C965" t="s">
        <v>447</v>
      </c>
      <c r="D965" t="s">
        <v>410</v>
      </c>
      <c r="E965" t="s">
        <v>52</v>
      </c>
      <c r="F965" t="s">
        <v>258</v>
      </c>
      <c r="G965">
        <v>8390.8700000000008</v>
      </c>
    </row>
    <row r="966" spans="2:7" x14ac:dyDescent="0.25">
      <c r="B966" t="s">
        <v>8</v>
      </c>
      <c r="C966" t="s">
        <v>435</v>
      </c>
      <c r="D966" t="s">
        <v>408</v>
      </c>
      <c r="E966" t="s">
        <v>38</v>
      </c>
      <c r="F966" t="s">
        <v>5</v>
      </c>
      <c r="G966">
        <v>2231.5500000000002</v>
      </c>
    </row>
    <row r="967" spans="2:7" x14ac:dyDescent="0.25">
      <c r="B967" t="s">
        <v>8</v>
      </c>
      <c r="C967" t="s">
        <v>451</v>
      </c>
      <c r="D967" t="s">
        <v>409</v>
      </c>
      <c r="E967" t="s">
        <v>54</v>
      </c>
      <c r="F967" t="s">
        <v>333</v>
      </c>
      <c r="G967">
        <v>3943.43</v>
      </c>
    </row>
    <row r="968" spans="2:7" x14ac:dyDescent="0.25">
      <c r="B968" t="s">
        <v>8</v>
      </c>
      <c r="C968" t="s">
        <v>435</v>
      </c>
      <c r="D968" t="s">
        <v>409</v>
      </c>
      <c r="E968" t="s">
        <v>11</v>
      </c>
      <c r="F968" t="s">
        <v>235</v>
      </c>
      <c r="G968">
        <v>2795.86</v>
      </c>
    </row>
    <row r="969" spans="2:7" x14ac:dyDescent="0.25">
      <c r="B969" t="s">
        <v>8</v>
      </c>
      <c r="C969" t="s">
        <v>459</v>
      </c>
      <c r="D969" t="s">
        <v>409</v>
      </c>
      <c r="E969" t="s">
        <v>73</v>
      </c>
      <c r="F969" t="s">
        <v>206</v>
      </c>
      <c r="G969">
        <v>7041.88</v>
      </c>
    </row>
    <row r="970" spans="2:7" x14ac:dyDescent="0.25">
      <c r="B970" t="s">
        <v>8</v>
      </c>
      <c r="C970" t="s">
        <v>438</v>
      </c>
      <c r="D970" t="s">
        <v>410</v>
      </c>
      <c r="E970" t="s">
        <v>42</v>
      </c>
      <c r="F970" t="s">
        <v>14</v>
      </c>
      <c r="G970">
        <v>2106.13</v>
      </c>
    </row>
    <row r="971" spans="2:7" x14ac:dyDescent="0.25">
      <c r="B971" t="s">
        <v>8</v>
      </c>
      <c r="C971" t="s">
        <v>438</v>
      </c>
      <c r="D971" t="s">
        <v>409</v>
      </c>
      <c r="E971" t="s">
        <v>73</v>
      </c>
      <c r="F971" t="s">
        <v>252</v>
      </c>
      <c r="G971">
        <v>4641.7299999999996</v>
      </c>
    </row>
    <row r="972" spans="2:7" x14ac:dyDescent="0.25">
      <c r="B972" t="s">
        <v>8</v>
      </c>
      <c r="C972" t="s">
        <v>422</v>
      </c>
      <c r="D972" t="s">
        <v>409</v>
      </c>
      <c r="E972" t="s">
        <v>52</v>
      </c>
      <c r="F972" t="s">
        <v>139</v>
      </c>
      <c r="G972">
        <v>9724.92</v>
      </c>
    </row>
    <row r="973" spans="2:7" x14ac:dyDescent="0.25">
      <c r="B973" t="s">
        <v>8</v>
      </c>
      <c r="C973" t="s">
        <v>422</v>
      </c>
      <c r="D973" t="s">
        <v>410</v>
      </c>
      <c r="E973" t="s">
        <v>15</v>
      </c>
      <c r="F973" t="s">
        <v>288</v>
      </c>
      <c r="G973">
        <v>6310.58</v>
      </c>
    </row>
    <row r="974" spans="2:7" x14ac:dyDescent="0.25">
      <c r="B974" t="s">
        <v>8</v>
      </c>
      <c r="C974" t="s">
        <v>462</v>
      </c>
      <c r="D974" t="s">
        <v>410</v>
      </c>
      <c r="E974" t="s">
        <v>30</v>
      </c>
      <c r="F974" t="s">
        <v>316</v>
      </c>
      <c r="G974">
        <v>2999.59</v>
      </c>
    </row>
    <row r="975" spans="2:7" x14ac:dyDescent="0.25">
      <c r="B975" t="s">
        <v>8</v>
      </c>
      <c r="C975" t="s">
        <v>422</v>
      </c>
      <c r="D975" t="s">
        <v>409</v>
      </c>
      <c r="E975" t="s">
        <v>44</v>
      </c>
      <c r="F975" t="s">
        <v>349</v>
      </c>
      <c r="G975">
        <v>3797.93</v>
      </c>
    </row>
    <row r="976" spans="2:7" x14ac:dyDescent="0.25">
      <c r="B976" t="s">
        <v>8</v>
      </c>
      <c r="C976" t="s">
        <v>441</v>
      </c>
      <c r="D976" t="s">
        <v>409</v>
      </c>
      <c r="E976" t="s">
        <v>63</v>
      </c>
      <c r="F976" t="s">
        <v>147</v>
      </c>
      <c r="G976">
        <v>3405.34</v>
      </c>
    </row>
    <row r="977" spans="2:7" x14ac:dyDescent="0.25">
      <c r="B977" t="s">
        <v>8</v>
      </c>
      <c r="C977" t="s">
        <v>459</v>
      </c>
      <c r="D977" t="s">
        <v>408</v>
      </c>
      <c r="E977" t="s">
        <v>56</v>
      </c>
      <c r="F977" t="s">
        <v>208</v>
      </c>
      <c r="G977">
        <v>8613.51</v>
      </c>
    </row>
    <row r="978" spans="2:7" x14ac:dyDescent="0.25">
      <c r="B978" t="s">
        <v>8</v>
      </c>
      <c r="C978" t="s">
        <v>435</v>
      </c>
      <c r="D978" t="s">
        <v>410</v>
      </c>
      <c r="E978" t="s">
        <v>20</v>
      </c>
      <c r="F978" t="s">
        <v>230</v>
      </c>
      <c r="G978">
        <v>4691.18</v>
      </c>
    </row>
    <row r="979" spans="2:7" x14ac:dyDescent="0.25">
      <c r="B979" t="s">
        <v>8</v>
      </c>
      <c r="C979" t="s">
        <v>462</v>
      </c>
      <c r="D979" t="s">
        <v>408</v>
      </c>
      <c r="E979" t="s">
        <v>13</v>
      </c>
      <c r="F979" t="s">
        <v>62</v>
      </c>
      <c r="G979">
        <v>3237.71</v>
      </c>
    </row>
    <row r="980" spans="2:7" x14ac:dyDescent="0.25">
      <c r="B980" t="s">
        <v>8</v>
      </c>
      <c r="C980" t="s">
        <v>447</v>
      </c>
      <c r="D980" t="s">
        <v>408</v>
      </c>
      <c r="E980" t="s">
        <v>54</v>
      </c>
      <c r="F980" t="s">
        <v>386</v>
      </c>
      <c r="G980">
        <v>6527.67</v>
      </c>
    </row>
    <row r="981" spans="2:7" x14ac:dyDescent="0.25">
      <c r="B981" t="s">
        <v>8</v>
      </c>
      <c r="C981" t="s">
        <v>430</v>
      </c>
      <c r="D981" t="s">
        <v>410</v>
      </c>
      <c r="E981" t="s">
        <v>42</v>
      </c>
      <c r="F981" t="s">
        <v>18</v>
      </c>
      <c r="G981">
        <v>4677.58</v>
      </c>
    </row>
    <row r="982" spans="2:7" x14ac:dyDescent="0.25">
      <c r="B982" t="s">
        <v>8</v>
      </c>
      <c r="C982" t="s">
        <v>462</v>
      </c>
      <c r="D982" t="s">
        <v>410</v>
      </c>
      <c r="E982" t="s">
        <v>63</v>
      </c>
      <c r="F982" t="s">
        <v>107</v>
      </c>
      <c r="G982">
        <v>4431.1400000000003</v>
      </c>
    </row>
    <row r="983" spans="2:7" x14ac:dyDescent="0.25">
      <c r="B983" t="s">
        <v>8</v>
      </c>
      <c r="C983" t="s">
        <v>441</v>
      </c>
      <c r="D983" t="s">
        <v>410</v>
      </c>
      <c r="E983" t="s">
        <v>11</v>
      </c>
      <c r="F983" t="s">
        <v>382</v>
      </c>
      <c r="G983">
        <v>7132.61</v>
      </c>
    </row>
    <row r="984" spans="2:7" x14ac:dyDescent="0.25">
      <c r="B984" t="s">
        <v>8</v>
      </c>
      <c r="C984" t="s">
        <v>430</v>
      </c>
      <c r="D984" t="s">
        <v>409</v>
      </c>
      <c r="E984" t="s">
        <v>65</v>
      </c>
      <c r="F984" t="s">
        <v>265</v>
      </c>
      <c r="G984">
        <v>2635.87</v>
      </c>
    </row>
    <row r="985" spans="2:7" x14ac:dyDescent="0.25">
      <c r="B985" t="s">
        <v>8</v>
      </c>
      <c r="C985" t="s">
        <v>438</v>
      </c>
      <c r="D985" t="s">
        <v>409</v>
      </c>
      <c r="E985" t="s">
        <v>44</v>
      </c>
      <c r="F985" t="s">
        <v>271</v>
      </c>
      <c r="G985">
        <v>1126.46</v>
      </c>
    </row>
    <row r="986" spans="2:7" x14ac:dyDescent="0.25">
      <c r="B986" t="s">
        <v>8</v>
      </c>
      <c r="C986" t="s">
        <v>459</v>
      </c>
      <c r="D986" t="s">
        <v>410</v>
      </c>
      <c r="E986" t="s">
        <v>15</v>
      </c>
      <c r="F986" t="s">
        <v>157</v>
      </c>
      <c r="G986">
        <v>9781.91</v>
      </c>
    </row>
    <row r="987" spans="2:7" x14ac:dyDescent="0.25">
      <c r="B987" t="s">
        <v>8</v>
      </c>
      <c r="C987" t="s">
        <v>447</v>
      </c>
      <c r="D987" t="s">
        <v>408</v>
      </c>
      <c r="E987" t="s">
        <v>38</v>
      </c>
      <c r="F987" t="s">
        <v>177</v>
      </c>
      <c r="G987">
        <v>8783.83</v>
      </c>
    </row>
    <row r="988" spans="2:7" x14ac:dyDescent="0.25">
      <c r="B988" t="s">
        <v>8</v>
      </c>
      <c r="C988" t="s">
        <v>422</v>
      </c>
      <c r="D988" t="s">
        <v>409</v>
      </c>
      <c r="E988" t="s">
        <v>15</v>
      </c>
      <c r="F988" t="s">
        <v>308</v>
      </c>
      <c r="G988">
        <v>1806.24</v>
      </c>
    </row>
    <row r="989" spans="2:7" x14ac:dyDescent="0.25">
      <c r="B989" t="s">
        <v>8</v>
      </c>
      <c r="C989" t="s">
        <v>462</v>
      </c>
      <c r="D989" t="s">
        <v>410</v>
      </c>
      <c r="E989" t="s">
        <v>4</v>
      </c>
      <c r="F989" t="s">
        <v>266</v>
      </c>
      <c r="G989">
        <v>2352.73</v>
      </c>
    </row>
    <row r="990" spans="2:7" x14ac:dyDescent="0.25">
      <c r="B990" t="s">
        <v>8</v>
      </c>
      <c r="C990" t="s">
        <v>430</v>
      </c>
      <c r="D990" t="s">
        <v>408</v>
      </c>
      <c r="E990" t="s">
        <v>4</v>
      </c>
      <c r="F990" t="s">
        <v>195</v>
      </c>
      <c r="G990">
        <v>8468.43</v>
      </c>
    </row>
    <row r="991" spans="2:7" x14ac:dyDescent="0.25">
      <c r="B991" t="s">
        <v>8</v>
      </c>
      <c r="C991" t="s">
        <v>435</v>
      </c>
      <c r="D991" t="s">
        <v>409</v>
      </c>
      <c r="E991" t="s">
        <v>17</v>
      </c>
      <c r="F991" t="s">
        <v>24</v>
      </c>
      <c r="G991">
        <v>3653.45</v>
      </c>
    </row>
    <row r="992" spans="2:7" x14ac:dyDescent="0.25">
      <c r="B992" t="s">
        <v>8</v>
      </c>
      <c r="C992" t="s">
        <v>443</v>
      </c>
      <c r="D992" t="s">
        <v>410</v>
      </c>
      <c r="E992" t="s">
        <v>9</v>
      </c>
      <c r="F992" t="s">
        <v>288</v>
      </c>
      <c r="G992">
        <v>1269.8599999999999</v>
      </c>
    </row>
    <row r="993" spans="2:7" x14ac:dyDescent="0.25">
      <c r="B993" t="s">
        <v>8</v>
      </c>
      <c r="C993" t="s">
        <v>422</v>
      </c>
      <c r="D993" t="s">
        <v>410</v>
      </c>
      <c r="E993" t="s">
        <v>17</v>
      </c>
      <c r="F993" t="s">
        <v>255</v>
      </c>
      <c r="G993">
        <v>3842.25</v>
      </c>
    </row>
    <row r="994" spans="2:7" x14ac:dyDescent="0.25">
      <c r="B994" t="s">
        <v>8</v>
      </c>
      <c r="C994" t="s">
        <v>441</v>
      </c>
      <c r="D994" t="s">
        <v>409</v>
      </c>
      <c r="E994" t="s">
        <v>9</v>
      </c>
      <c r="F994" t="s">
        <v>39</v>
      </c>
      <c r="G994">
        <v>9634.7900000000009</v>
      </c>
    </row>
    <row r="995" spans="2:7" x14ac:dyDescent="0.25">
      <c r="B995" t="s">
        <v>8</v>
      </c>
      <c r="C995" t="s">
        <v>455</v>
      </c>
      <c r="D995" t="s">
        <v>408</v>
      </c>
      <c r="E995" t="s">
        <v>38</v>
      </c>
      <c r="F995" t="s">
        <v>401</v>
      </c>
      <c r="G995">
        <v>4204.25</v>
      </c>
    </row>
    <row r="996" spans="2:7" x14ac:dyDescent="0.25">
      <c r="B996" t="s">
        <v>8</v>
      </c>
      <c r="C996" t="s">
        <v>455</v>
      </c>
      <c r="D996" t="s">
        <v>410</v>
      </c>
      <c r="E996" t="s">
        <v>73</v>
      </c>
      <c r="F996" t="s">
        <v>322</v>
      </c>
      <c r="G996">
        <v>8668.3799999999992</v>
      </c>
    </row>
    <row r="997" spans="2:7" x14ac:dyDescent="0.25">
      <c r="B997" t="s">
        <v>8</v>
      </c>
      <c r="C997" t="s">
        <v>451</v>
      </c>
      <c r="D997" t="s">
        <v>409</v>
      </c>
      <c r="E997" t="s">
        <v>63</v>
      </c>
      <c r="F997" t="s">
        <v>341</v>
      </c>
      <c r="G997">
        <v>6008.1</v>
      </c>
    </row>
    <row r="998" spans="2:7" x14ac:dyDescent="0.25">
      <c r="B998" t="s">
        <v>8</v>
      </c>
      <c r="C998" t="s">
        <v>459</v>
      </c>
      <c r="D998" t="s">
        <v>409</v>
      </c>
      <c r="E998" t="s">
        <v>40</v>
      </c>
      <c r="F998" t="s">
        <v>37</v>
      </c>
      <c r="G998">
        <v>7613.89</v>
      </c>
    </row>
    <row r="999" spans="2:7" x14ac:dyDescent="0.25">
      <c r="B999" t="s">
        <v>8</v>
      </c>
      <c r="C999" t="s">
        <v>459</v>
      </c>
      <c r="D999" t="s">
        <v>410</v>
      </c>
      <c r="E999" t="s">
        <v>40</v>
      </c>
      <c r="F999" t="s">
        <v>347</v>
      </c>
      <c r="G999">
        <v>1238.75</v>
      </c>
    </row>
    <row r="1000" spans="2:7" x14ac:dyDescent="0.25">
      <c r="B1000" t="s">
        <v>8</v>
      </c>
      <c r="C1000" t="s">
        <v>462</v>
      </c>
      <c r="D1000" t="s">
        <v>409</v>
      </c>
      <c r="E1000" t="s">
        <v>27</v>
      </c>
      <c r="F1000" t="s">
        <v>103</v>
      </c>
      <c r="G1000">
        <v>6147.32</v>
      </c>
    </row>
    <row r="1001" spans="2:7" x14ac:dyDescent="0.25">
      <c r="B1001" t="s">
        <v>8</v>
      </c>
      <c r="C1001" t="s">
        <v>435</v>
      </c>
      <c r="D1001" t="s">
        <v>410</v>
      </c>
      <c r="E1001" t="s">
        <v>75</v>
      </c>
      <c r="F1001" t="s">
        <v>141</v>
      </c>
      <c r="G1001">
        <v>3075.49</v>
      </c>
    </row>
    <row r="1002" spans="2:7" x14ac:dyDescent="0.25">
      <c r="B1002" t="s">
        <v>8</v>
      </c>
      <c r="C1002" t="s">
        <v>435</v>
      </c>
      <c r="D1002" t="s">
        <v>410</v>
      </c>
      <c r="E1002" t="s">
        <v>20</v>
      </c>
      <c r="F1002" t="s">
        <v>338</v>
      </c>
      <c r="G1002">
        <v>5913.53</v>
      </c>
    </row>
    <row r="1003" spans="2:7" x14ac:dyDescent="0.25">
      <c r="B1003" t="s">
        <v>8</v>
      </c>
      <c r="C1003" t="s">
        <v>438</v>
      </c>
      <c r="D1003" t="s">
        <v>410</v>
      </c>
      <c r="E1003" t="s">
        <v>42</v>
      </c>
      <c r="F1003" t="s">
        <v>167</v>
      </c>
      <c r="G1003">
        <v>3579.19</v>
      </c>
    </row>
    <row r="1004" spans="2:7" x14ac:dyDescent="0.25">
      <c r="B1004" t="s">
        <v>8</v>
      </c>
      <c r="C1004" t="s">
        <v>447</v>
      </c>
      <c r="D1004" t="s">
        <v>408</v>
      </c>
      <c r="E1004" t="s">
        <v>9</v>
      </c>
      <c r="F1004" t="s">
        <v>5</v>
      </c>
      <c r="G1004">
        <v>5470.72</v>
      </c>
    </row>
    <row r="1005" spans="2:7" x14ac:dyDescent="0.25">
      <c r="B1005" t="s">
        <v>8</v>
      </c>
      <c r="C1005" t="s">
        <v>451</v>
      </c>
      <c r="D1005" t="s">
        <v>409</v>
      </c>
      <c r="E1005" t="s">
        <v>20</v>
      </c>
      <c r="F1005" t="s">
        <v>103</v>
      </c>
      <c r="G1005">
        <v>9377.32</v>
      </c>
    </row>
    <row r="1006" spans="2:7" x14ac:dyDescent="0.25">
      <c r="B1006" t="s">
        <v>8</v>
      </c>
      <c r="C1006" t="s">
        <v>447</v>
      </c>
      <c r="D1006" t="s">
        <v>409</v>
      </c>
      <c r="E1006" t="s">
        <v>44</v>
      </c>
      <c r="F1006" t="s">
        <v>235</v>
      </c>
      <c r="G1006">
        <v>5969.42</v>
      </c>
    </row>
    <row r="1007" spans="2:7" x14ac:dyDescent="0.25">
      <c r="B1007" t="s">
        <v>8</v>
      </c>
      <c r="C1007" t="s">
        <v>459</v>
      </c>
      <c r="D1007" t="s">
        <v>408</v>
      </c>
      <c r="E1007" t="s">
        <v>6</v>
      </c>
      <c r="F1007" t="s">
        <v>202</v>
      </c>
      <c r="G1007">
        <v>1214.3800000000001</v>
      </c>
    </row>
    <row r="1008" spans="2:7" x14ac:dyDescent="0.25">
      <c r="B1008" t="s">
        <v>8</v>
      </c>
      <c r="C1008" t="s">
        <v>438</v>
      </c>
      <c r="D1008" t="s">
        <v>408</v>
      </c>
      <c r="E1008" t="s">
        <v>65</v>
      </c>
      <c r="F1008" t="s">
        <v>307</v>
      </c>
      <c r="G1008">
        <v>8916.92</v>
      </c>
    </row>
    <row r="1009" spans="2:7" x14ac:dyDescent="0.25">
      <c r="B1009" t="s">
        <v>8</v>
      </c>
      <c r="C1009" t="s">
        <v>459</v>
      </c>
      <c r="D1009" t="s">
        <v>410</v>
      </c>
      <c r="E1009" t="s">
        <v>27</v>
      </c>
      <c r="F1009" t="s">
        <v>67</v>
      </c>
      <c r="G1009">
        <v>184.56</v>
      </c>
    </row>
    <row r="1010" spans="2:7" x14ac:dyDescent="0.25">
      <c r="B1010" t="s">
        <v>8</v>
      </c>
      <c r="C1010" t="s">
        <v>438</v>
      </c>
      <c r="D1010" t="s">
        <v>409</v>
      </c>
      <c r="E1010" t="s">
        <v>52</v>
      </c>
      <c r="F1010" t="s">
        <v>47</v>
      </c>
      <c r="G1010">
        <v>2000.81</v>
      </c>
    </row>
    <row r="1011" spans="2:7" x14ac:dyDescent="0.25">
      <c r="B1011" t="s">
        <v>8</v>
      </c>
      <c r="C1011" t="s">
        <v>422</v>
      </c>
      <c r="D1011" t="s">
        <v>408</v>
      </c>
      <c r="E1011" t="s">
        <v>63</v>
      </c>
      <c r="F1011" t="s">
        <v>185</v>
      </c>
      <c r="G1011">
        <v>1539.65</v>
      </c>
    </row>
    <row r="1012" spans="2:7" x14ac:dyDescent="0.25">
      <c r="B1012" t="s">
        <v>8</v>
      </c>
      <c r="C1012" t="s">
        <v>447</v>
      </c>
      <c r="D1012" t="s">
        <v>410</v>
      </c>
      <c r="E1012" t="s">
        <v>25</v>
      </c>
      <c r="F1012" t="s">
        <v>353</v>
      </c>
      <c r="G1012">
        <v>9406.4500000000007</v>
      </c>
    </row>
    <row r="1013" spans="2:7" x14ac:dyDescent="0.25">
      <c r="B1013" t="s">
        <v>8</v>
      </c>
      <c r="C1013" t="s">
        <v>447</v>
      </c>
      <c r="D1013" t="s">
        <v>409</v>
      </c>
      <c r="E1013" t="s">
        <v>23</v>
      </c>
      <c r="F1013" t="s">
        <v>308</v>
      </c>
      <c r="G1013">
        <v>3890.83</v>
      </c>
    </row>
    <row r="1014" spans="2:7" x14ac:dyDescent="0.25">
      <c r="B1014" t="s">
        <v>8</v>
      </c>
      <c r="C1014" t="s">
        <v>455</v>
      </c>
      <c r="D1014" t="s">
        <v>409</v>
      </c>
      <c r="E1014" t="s">
        <v>42</v>
      </c>
      <c r="F1014" t="s">
        <v>143</v>
      </c>
      <c r="G1014">
        <v>1356.52</v>
      </c>
    </row>
    <row r="1015" spans="2:7" x14ac:dyDescent="0.25">
      <c r="B1015" t="s">
        <v>8</v>
      </c>
      <c r="C1015" t="s">
        <v>422</v>
      </c>
      <c r="D1015" t="s">
        <v>410</v>
      </c>
      <c r="E1015" t="s">
        <v>42</v>
      </c>
      <c r="F1015" t="s">
        <v>71</v>
      </c>
      <c r="G1015">
        <v>3510.71</v>
      </c>
    </row>
    <row r="1016" spans="2:7" x14ac:dyDescent="0.25">
      <c r="B1016" t="s">
        <v>8</v>
      </c>
      <c r="C1016" t="s">
        <v>422</v>
      </c>
      <c r="D1016" t="s">
        <v>410</v>
      </c>
      <c r="E1016" t="s">
        <v>11</v>
      </c>
      <c r="F1016" t="s">
        <v>135</v>
      </c>
      <c r="G1016">
        <v>639.67999999999995</v>
      </c>
    </row>
    <row r="1017" spans="2:7" x14ac:dyDescent="0.25">
      <c r="B1017" t="s">
        <v>8</v>
      </c>
      <c r="C1017" t="s">
        <v>443</v>
      </c>
      <c r="D1017" t="s">
        <v>409</v>
      </c>
      <c r="E1017" t="s">
        <v>65</v>
      </c>
      <c r="F1017" t="s">
        <v>264</v>
      </c>
      <c r="G1017">
        <v>4505.9799999999996</v>
      </c>
    </row>
    <row r="1018" spans="2:7" x14ac:dyDescent="0.25">
      <c r="B1018" t="s">
        <v>8</v>
      </c>
      <c r="C1018" t="s">
        <v>462</v>
      </c>
      <c r="D1018" t="s">
        <v>409</v>
      </c>
      <c r="E1018" t="s">
        <v>52</v>
      </c>
      <c r="F1018" t="s">
        <v>341</v>
      </c>
      <c r="G1018">
        <v>1005.98</v>
      </c>
    </row>
    <row r="1019" spans="2:7" x14ac:dyDescent="0.25">
      <c r="B1019" t="s">
        <v>8</v>
      </c>
      <c r="C1019" t="s">
        <v>435</v>
      </c>
      <c r="D1019" t="s">
        <v>409</v>
      </c>
      <c r="E1019" t="s">
        <v>9</v>
      </c>
      <c r="F1019" t="s">
        <v>53</v>
      </c>
      <c r="G1019">
        <v>6901.85</v>
      </c>
    </row>
    <row r="1020" spans="2:7" x14ac:dyDescent="0.25">
      <c r="B1020" t="s">
        <v>8</v>
      </c>
      <c r="C1020" t="s">
        <v>435</v>
      </c>
      <c r="D1020" t="s">
        <v>409</v>
      </c>
      <c r="E1020" t="s">
        <v>9</v>
      </c>
      <c r="F1020" t="s">
        <v>285</v>
      </c>
      <c r="G1020">
        <v>397.69</v>
      </c>
    </row>
    <row r="1021" spans="2:7" x14ac:dyDescent="0.25">
      <c r="B1021" t="s">
        <v>8</v>
      </c>
      <c r="C1021" t="s">
        <v>455</v>
      </c>
      <c r="D1021" t="s">
        <v>409</v>
      </c>
      <c r="E1021" t="s">
        <v>20</v>
      </c>
      <c r="F1021" t="s">
        <v>215</v>
      </c>
      <c r="G1021">
        <v>7945.58</v>
      </c>
    </row>
    <row r="1022" spans="2:7" x14ac:dyDescent="0.25">
      <c r="B1022" t="s">
        <v>8</v>
      </c>
      <c r="C1022" t="s">
        <v>441</v>
      </c>
      <c r="D1022" t="s">
        <v>408</v>
      </c>
      <c r="E1022" t="s">
        <v>73</v>
      </c>
      <c r="F1022" t="s">
        <v>365</v>
      </c>
      <c r="G1022">
        <v>6539.7</v>
      </c>
    </row>
    <row r="1023" spans="2:7" x14ac:dyDescent="0.25">
      <c r="B1023" t="s">
        <v>8</v>
      </c>
      <c r="C1023" t="s">
        <v>435</v>
      </c>
      <c r="D1023" t="s">
        <v>410</v>
      </c>
      <c r="E1023" t="s">
        <v>25</v>
      </c>
      <c r="F1023" t="s">
        <v>395</v>
      </c>
      <c r="G1023">
        <v>7052.87</v>
      </c>
    </row>
    <row r="1024" spans="2:7" x14ac:dyDescent="0.25">
      <c r="B1024" t="s">
        <v>8</v>
      </c>
      <c r="C1024" t="s">
        <v>435</v>
      </c>
      <c r="D1024" t="s">
        <v>410</v>
      </c>
      <c r="E1024" t="s">
        <v>15</v>
      </c>
      <c r="F1024" t="s">
        <v>176</v>
      </c>
      <c r="G1024">
        <v>6739.17</v>
      </c>
    </row>
    <row r="1025" spans="2:7" x14ac:dyDescent="0.25">
      <c r="B1025" t="s">
        <v>8</v>
      </c>
      <c r="C1025" t="s">
        <v>438</v>
      </c>
      <c r="D1025" t="s">
        <v>409</v>
      </c>
      <c r="E1025" t="s">
        <v>4</v>
      </c>
      <c r="F1025" t="s">
        <v>206</v>
      </c>
      <c r="G1025">
        <v>2889.62</v>
      </c>
    </row>
    <row r="1026" spans="2:7" x14ac:dyDescent="0.25">
      <c r="B1026" t="s">
        <v>8</v>
      </c>
      <c r="C1026" t="s">
        <v>455</v>
      </c>
      <c r="D1026" t="s">
        <v>409</v>
      </c>
      <c r="E1026" t="s">
        <v>20</v>
      </c>
      <c r="F1026" t="s">
        <v>265</v>
      </c>
      <c r="G1026">
        <v>2888.97</v>
      </c>
    </row>
    <row r="1027" spans="2:7" x14ac:dyDescent="0.25">
      <c r="B1027" t="s">
        <v>8</v>
      </c>
      <c r="C1027" t="s">
        <v>451</v>
      </c>
      <c r="D1027" t="s">
        <v>408</v>
      </c>
      <c r="E1027" t="s">
        <v>9</v>
      </c>
      <c r="F1027" t="s">
        <v>257</v>
      </c>
      <c r="G1027">
        <v>7170.72</v>
      </c>
    </row>
    <row r="1028" spans="2:7" x14ac:dyDescent="0.25">
      <c r="B1028" t="s">
        <v>8</v>
      </c>
      <c r="C1028" t="s">
        <v>435</v>
      </c>
      <c r="D1028" t="s">
        <v>409</v>
      </c>
      <c r="E1028" t="s">
        <v>25</v>
      </c>
      <c r="F1028" t="s">
        <v>81</v>
      </c>
      <c r="G1028">
        <v>1263.22</v>
      </c>
    </row>
    <row r="1029" spans="2:7" x14ac:dyDescent="0.25">
      <c r="B1029" t="s">
        <v>8</v>
      </c>
      <c r="C1029" t="s">
        <v>455</v>
      </c>
      <c r="D1029" t="s">
        <v>410</v>
      </c>
      <c r="E1029" t="s">
        <v>44</v>
      </c>
      <c r="F1029" t="s">
        <v>91</v>
      </c>
      <c r="G1029">
        <v>6931.83</v>
      </c>
    </row>
    <row r="1030" spans="2:7" x14ac:dyDescent="0.25">
      <c r="B1030" t="s">
        <v>8</v>
      </c>
      <c r="C1030" t="s">
        <v>438</v>
      </c>
      <c r="D1030" t="s">
        <v>409</v>
      </c>
      <c r="E1030" t="s">
        <v>6</v>
      </c>
      <c r="F1030" t="s">
        <v>252</v>
      </c>
      <c r="G1030">
        <v>681.9</v>
      </c>
    </row>
    <row r="1031" spans="2:7" x14ac:dyDescent="0.25">
      <c r="B1031" t="s">
        <v>8</v>
      </c>
      <c r="C1031" t="s">
        <v>447</v>
      </c>
      <c r="D1031" t="s">
        <v>409</v>
      </c>
      <c r="E1031" t="s">
        <v>54</v>
      </c>
      <c r="F1031" t="s">
        <v>198</v>
      </c>
      <c r="G1031">
        <v>476.67</v>
      </c>
    </row>
    <row r="1032" spans="2:7" x14ac:dyDescent="0.25">
      <c r="B1032" t="s">
        <v>8</v>
      </c>
      <c r="C1032" t="s">
        <v>443</v>
      </c>
      <c r="D1032" t="s">
        <v>408</v>
      </c>
      <c r="E1032" t="s">
        <v>9</v>
      </c>
      <c r="F1032" t="s">
        <v>85</v>
      </c>
      <c r="G1032">
        <v>2439.81</v>
      </c>
    </row>
    <row r="1033" spans="2:7" x14ac:dyDescent="0.25">
      <c r="B1033" t="s">
        <v>8</v>
      </c>
      <c r="C1033" t="s">
        <v>430</v>
      </c>
      <c r="D1033" t="s">
        <v>409</v>
      </c>
      <c r="E1033" t="s">
        <v>73</v>
      </c>
      <c r="F1033" t="s">
        <v>155</v>
      </c>
      <c r="G1033">
        <v>5696.23</v>
      </c>
    </row>
    <row r="1034" spans="2:7" x14ac:dyDescent="0.25">
      <c r="B1034" t="s">
        <v>8</v>
      </c>
      <c r="C1034" t="s">
        <v>441</v>
      </c>
      <c r="D1034" t="s">
        <v>410</v>
      </c>
      <c r="E1034" t="s">
        <v>40</v>
      </c>
      <c r="F1034" t="s">
        <v>379</v>
      </c>
      <c r="G1034">
        <v>8657.81</v>
      </c>
    </row>
    <row r="1035" spans="2:7" x14ac:dyDescent="0.25">
      <c r="B1035" t="s">
        <v>8</v>
      </c>
      <c r="C1035" t="s">
        <v>441</v>
      </c>
      <c r="D1035" t="s">
        <v>410</v>
      </c>
      <c r="E1035" t="s">
        <v>13</v>
      </c>
      <c r="F1035" t="s">
        <v>138</v>
      </c>
      <c r="G1035">
        <v>4498.8100000000004</v>
      </c>
    </row>
    <row r="1036" spans="2:7" x14ac:dyDescent="0.25">
      <c r="B1036" t="s">
        <v>8</v>
      </c>
      <c r="C1036" t="s">
        <v>462</v>
      </c>
      <c r="D1036" t="s">
        <v>409</v>
      </c>
      <c r="E1036" t="s">
        <v>25</v>
      </c>
      <c r="F1036" t="s">
        <v>163</v>
      </c>
      <c r="G1036">
        <v>2465.11</v>
      </c>
    </row>
    <row r="1037" spans="2:7" x14ac:dyDescent="0.25">
      <c r="B1037" t="s">
        <v>8</v>
      </c>
      <c r="C1037" t="s">
        <v>438</v>
      </c>
      <c r="D1037" t="s">
        <v>409</v>
      </c>
      <c r="E1037" t="s">
        <v>75</v>
      </c>
      <c r="F1037" t="s">
        <v>404</v>
      </c>
      <c r="G1037">
        <v>8831.43</v>
      </c>
    </row>
    <row r="1038" spans="2:7" x14ac:dyDescent="0.25">
      <c r="B1038" t="s">
        <v>8</v>
      </c>
      <c r="C1038" t="s">
        <v>430</v>
      </c>
      <c r="D1038" t="s">
        <v>409</v>
      </c>
      <c r="E1038" t="s">
        <v>63</v>
      </c>
      <c r="F1038" t="s">
        <v>101</v>
      </c>
      <c r="G1038">
        <v>7085.82</v>
      </c>
    </row>
    <row r="1039" spans="2:7" x14ac:dyDescent="0.25">
      <c r="B1039" t="s">
        <v>8</v>
      </c>
      <c r="C1039" t="s">
        <v>422</v>
      </c>
      <c r="D1039" t="s">
        <v>410</v>
      </c>
      <c r="E1039" t="s">
        <v>52</v>
      </c>
      <c r="F1039" t="s">
        <v>22</v>
      </c>
      <c r="G1039">
        <v>4222.51</v>
      </c>
    </row>
    <row r="1040" spans="2:7" x14ac:dyDescent="0.25">
      <c r="B1040" t="s">
        <v>8</v>
      </c>
      <c r="C1040" t="s">
        <v>462</v>
      </c>
      <c r="D1040" t="s">
        <v>409</v>
      </c>
      <c r="E1040" t="s">
        <v>38</v>
      </c>
      <c r="F1040" t="s">
        <v>271</v>
      </c>
      <c r="G1040">
        <v>2630.35</v>
      </c>
    </row>
    <row r="1041" spans="2:7" x14ac:dyDescent="0.25">
      <c r="B1041" t="s">
        <v>8</v>
      </c>
      <c r="C1041" t="s">
        <v>422</v>
      </c>
      <c r="D1041" t="s">
        <v>410</v>
      </c>
      <c r="E1041" t="s">
        <v>56</v>
      </c>
      <c r="F1041" t="s">
        <v>176</v>
      </c>
      <c r="G1041">
        <v>7025.77</v>
      </c>
    </row>
    <row r="1042" spans="2:7" x14ac:dyDescent="0.25">
      <c r="B1042" t="s">
        <v>8</v>
      </c>
      <c r="C1042" t="s">
        <v>447</v>
      </c>
      <c r="D1042" t="s">
        <v>410</v>
      </c>
      <c r="E1042" t="s">
        <v>15</v>
      </c>
      <c r="F1042" t="s">
        <v>338</v>
      </c>
      <c r="G1042">
        <v>1796.34</v>
      </c>
    </row>
    <row r="1043" spans="2:7" x14ac:dyDescent="0.25">
      <c r="B1043" t="s">
        <v>8</v>
      </c>
      <c r="C1043" t="s">
        <v>455</v>
      </c>
      <c r="D1043" t="s">
        <v>409</v>
      </c>
      <c r="E1043" t="s">
        <v>23</v>
      </c>
      <c r="F1043" t="s">
        <v>93</v>
      </c>
      <c r="G1043">
        <v>8160.53</v>
      </c>
    </row>
    <row r="1044" spans="2:7" x14ac:dyDescent="0.25">
      <c r="B1044" t="s">
        <v>8</v>
      </c>
      <c r="C1044" t="s">
        <v>443</v>
      </c>
      <c r="D1044" t="s">
        <v>409</v>
      </c>
      <c r="E1044" t="s">
        <v>25</v>
      </c>
      <c r="F1044" t="s">
        <v>245</v>
      </c>
      <c r="G1044">
        <v>9974.25</v>
      </c>
    </row>
    <row r="1045" spans="2:7" x14ac:dyDescent="0.25">
      <c r="B1045" t="s">
        <v>8</v>
      </c>
      <c r="C1045" t="s">
        <v>443</v>
      </c>
      <c r="D1045" t="s">
        <v>409</v>
      </c>
      <c r="E1045" t="s">
        <v>52</v>
      </c>
      <c r="F1045" t="s">
        <v>77</v>
      </c>
      <c r="G1045">
        <v>3610.38</v>
      </c>
    </row>
    <row r="1046" spans="2:7" x14ac:dyDescent="0.25">
      <c r="B1046" t="s">
        <v>8</v>
      </c>
      <c r="C1046" t="s">
        <v>462</v>
      </c>
      <c r="D1046" t="s">
        <v>409</v>
      </c>
      <c r="E1046" t="s">
        <v>42</v>
      </c>
      <c r="F1046" t="s">
        <v>238</v>
      </c>
      <c r="G1046">
        <v>6124.15</v>
      </c>
    </row>
    <row r="1047" spans="2:7" x14ac:dyDescent="0.25">
      <c r="B1047" t="s">
        <v>8</v>
      </c>
      <c r="C1047" t="s">
        <v>443</v>
      </c>
      <c r="D1047" t="s">
        <v>409</v>
      </c>
      <c r="E1047" t="s">
        <v>75</v>
      </c>
      <c r="F1047" t="s">
        <v>163</v>
      </c>
      <c r="G1047">
        <v>3045.82</v>
      </c>
    </row>
    <row r="1048" spans="2:7" x14ac:dyDescent="0.25">
      <c r="B1048" t="s">
        <v>8</v>
      </c>
      <c r="C1048" t="s">
        <v>441</v>
      </c>
      <c r="D1048" t="s">
        <v>409</v>
      </c>
      <c r="E1048" t="s">
        <v>25</v>
      </c>
      <c r="F1048" t="s">
        <v>243</v>
      </c>
      <c r="G1048">
        <v>3732.3</v>
      </c>
    </row>
    <row r="1049" spans="2:7" x14ac:dyDescent="0.25">
      <c r="B1049" t="s">
        <v>8</v>
      </c>
      <c r="C1049" t="s">
        <v>443</v>
      </c>
      <c r="D1049" t="s">
        <v>410</v>
      </c>
      <c r="E1049" t="s">
        <v>27</v>
      </c>
      <c r="F1049" t="s">
        <v>186</v>
      </c>
      <c r="G1049">
        <v>3545.73</v>
      </c>
    </row>
    <row r="1050" spans="2:7" x14ac:dyDescent="0.25">
      <c r="B1050" t="s">
        <v>8</v>
      </c>
      <c r="C1050" t="s">
        <v>430</v>
      </c>
      <c r="D1050" t="s">
        <v>409</v>
      </c>
      <c r="E1050" t="s">
        <v>23</v>
      </c>
      <c r="F1050" t="s">
        <v>225</v>
      </c>
      <c r="G1050">
        <v>4209.79</v>
      </c>
    </row>
    <row r="1051" spans="2:7" x14ac:dyDescent="0.25">
      <c r="B1051" t="s">
        <v>8</v>
      </c>
      <c r="C1051" t="s">
        <v>435</v>
      </c>
      <c r="D1051" t="s">
        <v>410</v>
      </c>
      <c r="E1051" t="s">
        <v>4</v>
      </c>
      <c r="F1051" t="s">
        <v>385</v>
      </c>
      <c r="G1051">
        <v>1792.74</v>
      </c>
    </row>
    <row r="1052" spans="2:7" x14ac:dyDescent="0.25">
      <c r="B1052" t="s">
        <v>8</v>
      </c>
      <c r="C1052" t="s">
        <v>430</v>
      </c>
      <c r="D1052" t="s">
        <v>409</v>
      </c>
      <c r="E1052" t="s">
        <v>52</v>
      </c>
      <c r="F1052" t="s">
        <v>108</v>
      </c>
      <c r="G1052">
        <v>7393.65</v>
      </c>
    </row>
    <row r="1053" spans="2:7" x14ac:dyDescent="0.25">
      <c r="B1053" t="s">
        <v>8</v>
      </c>
      <c r="C1053" t="s">
        <v>455</v>
      </c>
      <c r="D1053" t="s">
        <v>408</v>
      </c>
      <c r="E1053" t="s">
        <v>48</v>
      </c>
      <c r="F1053" t="s">
        <v>369</v>
      </c>
      <c r="G1053">
        <v>7207.98</v>
      </c>
    </row>
    <row r="1054" spans="2:7" x14ac:dyDescent="0.25">
      <c r="B1054" t="s">
        <v>8</v>
      </c>
      <c r="C1054" t="s">
        <v>422</v>
      </c>
      <c r="D1054" t="s">
        <v>410</v>
      </c>
      <c r="E1054" t="s">
        <v>40</v>
      </c>
      <c r="F1054" t="s">
        <v>14</v>
      </c>
      <c r="G1054">
        <v>2430.15</v>
      </c>
    </row>
    <row r="1055" spans="2:7" x14ac:dyDescent="0.25">
      <c r="B1055" t="s">
        <v>8</v>
      </c>
      <c r="C1055" t="s">
        <v>459</v>
      </c>
      <c r="D1055" t="s">
        <v>410</v>
      </c>
      <c r="E1055" t="s">
        <v>30</v>
      </c>
      <c r="F1055" t="s">
        <v>18</v>
      </c>
      <c r="G1055">
        <v>9948.51</v>
      </c>
    </row>
    <row r="1056" spans="2:7" x14ac:dyDescent="0.25">
      <c r="B1056" t="s">
        <v>8</v>
      </c>
      <c r="C1056" t="s">
        <v>459</v>
      </c>
      <c r="D1056" t="s">
        <v>410</v>
      </c>
      <c r="E1056" t="s">
        <v>20</v>
      </c>
      <c r="F1056" t="s">
        <v>376</v>
      </c>
      <c r="G1056">
        <v>4145.7700000000004</v>
      </c>
    </row>
    <row r="1057" spans="2:7" x14ac:dyDescent="0.25">
      <c r="B1057" t="s">
        <v>8</v>
      </c>
      <c r="C1057" t="s">
        <v>459</v>
      </c>
      <c r="D1057" t="s">
        <v>408</v>
      </c>
      <c r="E1057" t="s">
        <v>42</v>
      </c>
      <c r="F1057" t="s">
        <v>173</v>
      </c>
      <c r="G1057">
        <v>1225.3900000000001</v>
      </c>
    </row>
    <row r="1058" spans="2:7" x14ac:dyDescent="0.25">
      <c r="B1058" t="s">
        <v>8</v>
      </c>
      <c r="C1058" t="s">
        <v>455</v>
      </c>
      <c r="D1058" t="s">
        <v>410</v>
      </c>
      <c r="E1058" t="s">
        <v>54</v>
      </c>
      <c r="F1058" t="s">
        <v>41</v>
      </c>
      <c r="G1058">
        <v>3292.53</v>
      </c>
    </row>
    <row r="1059" spans="2:7" x14ac:dyDescent="0.25">
      <c r="B1059" t="s">
        <v>8</v>
      </c>
      <c r="C1059" t="s">
        <v>443</v>
      </c>
      <c r="D1059" t="s">
        <v>409</v>
      </c>
      <c r="E1059" t="s">
        <v>48</v>
      </c>
      <c r="F1059" t="s">
        <v>298</v>
      </c>
      <c r="G1059">
        <v>4088.81</v>
      </c>
    </row>
    <row r="1060" spans="2:7" x14ac:dyDescent="0.25">
      <c r="B1060" t="s">
        <v>8</v>
      </c>
      <c r="C1060" t="s">
        <v>459</v>
      </c>
      <c r="D1060" t="s">
        <v>409</v>
      </c>
      <c r="E1060" t="s">
        <v>17</v>
      </c>
      <c r="F1060" t="s">
        <v>96</v>
      </c>
      <c r="G1060">
        <v>6064.63</v>
      </c>
    </row>
    <row r="1061" spans="2:7" x14ac:dyDescent="0.25">
      <c r="B1061" t="s">
        <v>8</v>
      </c>
      <c r="C1061" t="s">
        <v>422</v>
      </c>
      <c r="D1061" t="s">
        <v>410</v>
      </c>
      <c r="E1061" t="s">
        <v>54</v>
      </c>
      <c r="F1061" t="s">
        <v>135</v>
      </c>
      <c r="G1061">
        <v>7406.44</v>
      </c>
    </row>
    <row r="1062" spans="2:7" x14ac:dyDescent="0.25">
      <c r="B1062" t="s">
        <v>8</v>
      </c>
      <c r="C1062" t="s">
        <v>435</v>
      </c>
      <c r="D1062" t="s">
        <v>409</v>
      </c>
      <c r="E1062" t="s">
        <v>6</v>
      </c>
      <c r="F1062" t="s">
        <v>110</v>
      </c>
      <c r="G1062">
        <v>7671.49</v>
      </c>
    </row>
    <row r="1063" spans="2:7" x14ac:dyDescent="0.25">
      <c r="B1063" t="s">
        <v>8</v>
      </c>
      <c r="C1063" t="s">
        <v>438</v>
      </c>
      <c r="D1063" t="s">
        <v>410</v>
      </c>
      <c r="E1063" t="s">
        <v>15</v>
      </c>
      <c r="F1063" t="s">
        <v>316</v>
      </c>
      <c r="G1063">
        <v>5042.78</v>
      </c>
    </row>
    <row r="1064" spans="2:7" x14ac:dyDescent="0.25">
      <c r="B1064" t="s">
        <v>8</v>
      </c>
      <c r="C1064" t="s">
        <v>455</v>
      </c>
      <c r="D1064" t="s">
        <v>410</v>
      </c>
      <c r="E1064" t="s">
        <v>23</v>
      </c>
      <c r="F1064" t="s">
        <v>288</v>
      </c>
      <c r="G1064">
        <v>3640.81</v>
      </c>
    </row>
    <row r="1065" spans="2:7" x14ac:dyDescent="0.25">
      <c r="B1065" t="s">
        <v>8</v>
      </c>
      <c r="C1065" t="s">
        <v>435</v>
      </c>
      <c r="D1065" t="s">
        <v>409</v>
      </c>
      <c r="E1065" t="s">
        <v>17</v>
      </c>
      <c r="F1065" t="s">
        <v>100</v>
      </c>
      <c r="G1065">
        <v>8325.34</v>
      </c>
    </row>
    <row r="1066" spans="2:7" x14ac:dyDescent="0.25">
      <c r="B1066" t="s">
        <v>8</v>
      </c>
      <c r="C1066" t="s">
        <v>455</v>
      </c>
      <c r="D1066" t="s">
        <v>410</v>
      </c>
      <c r="E1066" t="s">
        <v>25</v>
      </c>
      <c r="F1066" t="s">
        <v>319</v>
      </c>
      <c r="G1066">
        <v>3244.76</v>
      </c>
    </row>
    <row r="1067" spans="2:7" x14ac:dyDescent="0.25">
      <c r="B1067" t="s">
        <v>8</v>
      </c>
      <c r="C1067" t="s">
        <v>438</v>
      </c>
      <c r="D1067" t="s">
        <v>410</v>
      </c>
      <c r="E1067" t="s">
        <v>11</v>
      </c>
      <c r="F1067" t="s">
        <v>57</v>
      </c>
      <c r="G1067">
        <v>7250.3</v>
      </c>
    </row>
    <row r="1068" spans="2:7" x14ac:dyDescent="0.25">
      <c r="B1068" t="s">
        <v>8</v>
      </c>
      <c r="C1068" t="s">
        <v>438</v>
      </c>
      <c r="D1068" t="s">
        <v>408</v>
      </c>
      <c r="E1068" t="s">
        <v>42</v>
      </c>
      <c r="F1068" t="s">
        <v>237</v>
      </c>
      <c r="G1068">
        <v>8608.75</v>
      </c>
    </row>
    <row r="1069" spans="2:7" x14ac:dyDescent="0.25">
      <c r="B1069" t="s">
        <v>8</v>
      </c>
      <c r="C1069" t="s">
        <v>438</v>
      </c>
      <c r="D1069" t="s">
        <v>409</v>
      </c>
      <c r="E1069" t="s">
        <v>42</v>
      </c>
      <c r="F1069" t="s">
        <v>239</v>
      </c>
      <c r="G1069">
        <v>3838.76</v>
      </c>
    </row>
    <row r="1070" spans="2:7" x14ac:dyDescent="0.25">
      <c r="B1070" t="s">
        <v>8</v>
      </c>
      <c r="C1070" t="s">
        <v>459</v>
      </c>
      <c r="D1070" t="s">
        <v>409</v>
      </c>
      <c r="E1070" t="s">
        <v>4</v>
      </c>
      <c r="F1070" t="s">
        <v>117</v>
      </c>
      <c r="G1070">
        <v>2572.23</v>
      </c>
    </row>
    <row r="1071" spans="2:7" x14ac:dyDescent="0.25">
      <c r="B1071" t="s">
        <v>8</v>
      </c>
      <c r="C1071" t="s">
        <v>443</v>
      </c>
      <c r="D1071" t="s">
        <v>409</v>
      </c>
      <c r="E1071" t="s">
        <v>56</v>
      </c>
      <c r="F1071" t="s">
        <v>178</v>
      </c>
      <c r="G1071">
        <v>6229.96</v>
      </c>
    </row>
    <row r="1072" spans="2:7" x14ac:dyDescent="0.25">
      <c r="B1072" t="s">
        <v>8</v>
      </c>
      <c r="C1072" t="s">
        <v>430</v>
      </c>
      <c r="D1072" t="s">
        <v>409</v>
      </c>
      <c r="E1072" t="s">
        <v>27</v>
      </c>
      <c r="F1072" t="s">
        <v>397</v>
      </c>
      <c r="G1072">
        <v>7122.48</v>
      </c>
    </row>
    <row r="1073" spans="2:7" x14ac:dyDescent="0.25">
      <c r="B1073" t="s">
        <v>8</v>
      </c>
      <c r="C1073" t="s">
        <v>443</v>
      </c>
      <c r="D1073" t="s">
        <v>410</v>
      </c>
      <c r="E1073" t="s">
        <v>11</v>
      </c>
      <c r="F1073" t="s">
        <v>234</v>
      </c>
      <c r="G1073">
        <v>216.26</v>
      </c>
    </row>
    <row r="1074" spans="2:7" x14ac:dyDescent="0.25">
      <c r="B1074" t="s">
        <v>8</v>
      </c>
      <c r="C1074" t="s">
        <v>430</v>
      </c>
      <c r="D1074" t="s">
        <v>409</v>
      </c>
      <c r="E1074" t="s">
        <v>65</v>
      </c>
      <c r="F1074" t="s">
        <v>55</v>
      </c>
      <c r="G1074">
        <v>3098.93</v>
      </c>
    </row>
    <row r="1075" spans="2:7" x14ac:dyDescent="0.25">
      <c r="B1075" t="s">
        <v>8</v>
      </c>
      <c r="C1075" t="s">
        <v>462</v>
      </c>
      <c r="D1075" t="s">
        <v>410</v>
      </c>
      <c r="E1075" t="s">
        <v>73</v>
      </c>
      <c r="F1075" t="s">
        <v>50</v>
      </c>
      <c r="G1075">
        <v>9887.2199999999993</v>
      </c>
    </row>
    <row r="1076" spans="2:7" x14ac:dyDescent="0.25">
      <c r="B1076" t="s">
        <v>8</v>
      </c>
      <c r="C1076" t="s">
        <v>435</v>
      </c>
      <c r="D1076" t="s">
        <v>409</v>
      </c>
      <c r="E1076" t="s">
        <v>17</v>
      </c>
      <c r="F1076" t="s">
        <v>39</v>
      </c>
      <c r="G1076">
        <v>5955.2</v>
      </c>
    </row>
    <row r="1077" spans="2:7" x14ac:dyDescent="0.25">
      <c r="B1077" t="s">
        <v>8</v>
      </c>
      <c r="C1077" t="s">
        <v>438</v>
      </c>
      <c r="D1077" t="s">
        <v>410</v>
      </c>
      <c r="E1077" t="s">
        <v>75</v>
      </c>
      <c r="F1077" t="s">
        <v>355</v>
      </c>
      <c r="G1077">
        <v>2396.15</v>
      </c>
    </row>
    <row r="1078" spans="2:7" x14ac:dyDescent="0.25">
      <c r="B1078" t="s">
        <v>8</v>
      </c>
      <c r="C1078" t="s">
        <v>451</v>
      </c>
      <c r="D1078" t="s">
        <v>410</v>
      </c>
      <c r="E1078" t="s">
        <v>23</v>
      </c>
      <c r="F1078" t="s">
        <v>154</v>
      </c>
      <c r="G1078">
        <v>3983.38</v>
      </c>
    </row>
    <row r="1079" spans="2:7" x14ac:dyDescent="0.25">
      <c r="B1079" t="s">
        <v>8</v>
      </c>
      <c r="C1079" t="s">
        <v>451</v>
      </c>
      <c r="D1079" t="s">
        <v>408</v>
      </c>
      <c r="E1079" t="s">
        <v>48</v>
      </c>
      <c r="F1079" t="s">
        <v>257</v>
      </c>
      <c r="G1079">
        <v>1360.1</v>
      </c>
    </row>
    <row r="1080" spans="2:7" x14ac:dyDescent="0.25">
      <c r="B1080" t="s">
        <v>8</v>
      </c>
      <c r="C1080" t="s">
        <v>447</v>
      </c>
      <c r="D1080" t="s">
        <v>408</v>
      </c>
      <c r="E1080" t="s">
        <v>9</v>
      </c>
      <c r="F1080" t="s">
        <v>180</v>
      </c>
      <c r="G1080">
        <v>3431.28</v>
      </c>
    </row>
    <row r="1081" spans="2:7" x14ac:dyDescent="0.25">
      <c r="B1081" t="s">
        <v>8</v>
      </c>
      <c r="C1081" t="s">
        <v>422</v>
      </c>
      <c r="D1081" t="s">
        <v>410</v>
      </c>
      <c r="E1081" t="s">
        <v>48</v>
      </c>
      <c r="F1081" t="s">
        <v>112</v>
      </c>
      <c r="G1081">
        <v>6366.91</v>
      </c>
    </row>
    <row r="1082" spans="2:7" x14ac:dyDescent="0.25">
      <c r="B1082" t="s">
        <v>8</v>
      </c>
      <c r="C1082" t="s">
        <v>430</v>
      </c>
      <c r="D1082" t="s">
        <v>408</v>
      </c>
      <c r="E1082" t="s">
        <v>17</v>
      </c>
      <c r="F1082" t="s">
        <v>5</v>
      </c>
      <c r="G1082">
        <v>2703.99</v>
      </c>
    </row>
    <row r="1083" spans="2:7" x14ac:dyDescent="0.25">
      <c r="B1083" t="s">
        <v>8</v>
      </c>
      <c r="C1083" t="s">
        <v>441</v>
      </c>
      <c r="D1083" t="s">
        <v>409</v>
      </c>
      <c r="E1083" t="s">
        <v>6</v>
      </c>
      <c r="F1083" t="s">
        <v>206</v>
      </c>
      <c r="G1083">
        <v>9708.92</v>
      </c>
    </row>
    <row r="1084" spans="2:7" x14ac:dyDescent="0.25">
      <c r="B1084" t="s">
        <v>8</v>
      </c>
      <c r="C1084" t="s">
        <v>455</v>
      </c>
      <c r="D1084" t="s">
        <v>410</v>
      </c>
      <c r="E1084" t="s">
        <v>13</v>
      </c>
      <c r="F1084" t="s">
        <v>395</v>
      </c>
      <c r="G1084">
        <v>6308.14</v>
      </c>
    </row>
    <row r="1085" spans="2:7" x14ac:dyDescent="0.25">
      <c r="B1085" t="s">
        <v>8</v>
      </c>
      <c r="C1085" t="s">
        <v>422</v>
      </c>
      <c r="D1085" t="s">
        <v>410</v>
      </c>
      <c r="E1085" t="s">
        <v>40</v>
      </c>
      <c r="F1085" t="s">
        <v>197</v>
      </c>
      <c r="G1085">
        <v>9848.65</v>
      </c>
    </row>
    <row r="1086" spans="2:7" x14ac:dyDescent="0.25">
      <c r="B1086" t="s">
        <v>8</v>
      </c>
      <c r="C1086" t="s">
        <v>447</v>
      </c>
      <c r="D1086" t="s">
        <v>409</v>
      </c>
      <c r="E1086" t="s">
        <v>40</v>
      </c>
      <c r="F1086" t="s">
        <v>271</v>
      </c>
      <c r="G1086">
        <v>170.88</v>
      </c>
    </row>
    <row r="1087" spans="2:7" x14ac:dyDescent="0.25">
      <c r="B1087" t="s">
        <v>8</v>
      </c>
      <c r="C1087" t="s">
        <v>459</v>
      </c>
      <c r="D1087" t="s">
        <v>409</v>
      </c>
      <c r="E1087" t="s">
        <v>27</v>
      </c>
      <c r="F1087" t="s">
        <v>98</v>
      </c>
      <c r="G1087">
        <v>8545.1200000000008</v>
      </c>
    </row>
    <row r="1088" spans="2:7" x14ac:dyDescent="0.25">
      <c r="B1088" t="s">
        <v>8</v>
      </c>
      <c r="C1088" t="s">
        <v>441</v>
      </c>
      <c r="D1088" t="s">
        <v>410</v>
      </c>
      <c r="E1088" t="s">
        <v>38</v>
      </c>
      <c r="F1088" t="s">
        <v>354</v>
      </c>
      <c r="G1088">
        <v>4792.1099999999997</v>
      </c>
    </row>
    <row r="1089" spans="2:7" x14ac:dyDescent="0.25">
      <c r="B1089" t="s">
        <v>8</v>
      </c>
      <c r="C1089" t="s">
        <v>441</v>
      </c>
      <c r="D1089" t="s">
        <v>409</v>
      </c>
      <c r="E1089" t="s">
        <v>15</v>
      </c>
      <c r="F1089" t="s">
        <v>100</v>
      </c>
      <c r="G1089">
        <v>4667.51</v>
      </c>
    </row>
    <row r="1090" spans="2:7" x14ac:dyDescent="0.25">
      <c r="B1090" t="s">
        <v>8</v>
      </c>
      <c r="C1090" t="s">
        <v>447</v>
      </c>
      <c r="D1090" t="s">
        <v>410</v>
      </c>
      <c r="E1090" t="s">
        <v>42</v>
      </c>
      <c r="F1090" t="s">
        <v>72</v>
      </c>
      <c r="G1090">
        <v>9041.1</v>
      </c>
    </row>
    <row r="1091" spans="2:7" x14ac:dyDescent="0.25">
      <c r="B1091" t="s">
        <v>8</v>
      </c>
      <c r="C1091" t="s">
        <v>451</v>
      </c>
      <c r="D1091" t="s">
        <v>408</v>
      </c>
      <c r="E1091" t="s">
        <v>30</v>
      </c>
      <c r="F1091" t="s">
        <v>272</v>
      </c>
      <c r="G1091">
        <v>6738.14</v>
      </c>
    </row>
    <row r="1092" spans="2:7" x14ac:dyDescent="0.25">
      <c r="B1092" t="s">
        <v>8</v>
      </c>
      <c r="C1092" t="s">
        <v>422</v>
      </c>
      <c r="D1092" t="s">
        <v>409</v>
      </c>
      <c r="E1092" t="s">
        <v>30</v>
      </c>
      <c r="F1092" t="s">
        <v>233</v>
      </c>
      <c r="G1092">
        <v>7941.14</v>
      </c>
    </row>
    <row r="1093" spans="2:7" x14ac:dyDescent="0.25">
      <c r="B1093" t="s">
        <v>8</v>
      </c>
      <c r="C1093" t="s">
        <v>438</v>
      </c>
      <c r="D1093" t="s">
        <v>408</v>
      </c>
      <c r="E1093" t="s">
        <v>40</v>
      </c>
      <c r="F1093" t="s">
        <v>334</v>
      </c>
      <c r="G1093">
        <v>2207.9499999999998</v>
      </c>
    </row>
    <row r="1094" spans="2:7" x14ac:dyDescent="0.25">
      <c r="B1094" t="s">
        <v>8</v>
      </c>
      <c r="C1094" t="s">
        <v>438</v>
      </c>
      <c r="D1094" t="s">
        <v>410</v>
      </c>
      <c r="E1094" t="s">
        <v>75</v>
      </c>
      <c r="F1094" t="s">
        <v>194</v>
      </c>
      <c r="G1094">
        <v>9376.15</v>
      </c>
    </row>
    <row r="1095" spans="2:7" x14ac:dyDescent="0.25">
      <c r="B1095" t="s">
        <v>8</v>
      </c>
      <c r="C1095" t="s">
        <v>435</v>
      </c>
      <c r="D1095" t="s">
        <v>410</v>
      </c>
      <c r="E1095" t="s">
        <v>63</v>
      </c>
      <c r="F1095" t="s">
        <v>194</v>
      </c>
      <c r="G1095">
        <v>9259.51</v>
      </c>
    </row>
    <row r="1096" spans="2:7" x14ac:dyDescent="0.25">
      <c r="B1096" t="s">
        <v>8</v>
      </c>
      <c r="C1096" t="s">
        <v>462</v>
      </c>
      <c r="D1096" t="s">
        <v>410</v>
      </c>
      <c r="E1096" t="s">
        <v>15</v>
      </c>
      <c r="F1096" t="s">
        <v>406</v>
      </c>
      <c r="G1096">
        <v>7602.38</v>
      </c>
    </row>
    <row r="1097" spans="2:7" x14ac:dyDescent="0.25">
      <c r="B1097" t="s">
        <v>8</v>
      </c>
      <c r="C1097" t="s">
        <v>462</v>
      </c>
      <c r="D1097" t="s">
        <v>410</v>
      </c>
      <c r="E1097" t="s">
        <v>63</v>
      </c>
      <c r="F1097" t="s">
        <v>128</v>
      </c>
      <c r="G1097">
        <v>6339.77</v>
      </c>
    </row>
    <row r="1098" spans="2:7" x14ac:dyDescent="0.25">
      <c r="B1098" t="s">
        <v>8</v>
      </c>
      <c r="C1098" t="s">
        <v>422</v>
      </c>
      <c r="D1098" t="s">
        <v>410</v>
      </c>
      <c r="E1098" t="s">
        <v>15</v>
      </c>
      <c r="F1098" t="s">
        <v>67</v>
      </c>
      <c r="G1098">
        <v>8074.73</v>
      </c>
    </row>
    <row r="1099" spans="2:7" x14ac:dyDescent="0.25">
      <c r="B1099" t="s">
        <v>8</v>
      </c>
      <c r="C1099" t="s">
        <v>462</v>
      </c>
      <c r="D1099" t="s">
        <v>409</v>
      </c>
      <c r="E1099" t="s">
        <v>25</v>
      </c>
      <c r="F1099" t="s">
        <v>290</v>
      </c>
      <c r="G1099">
        <v>2791.22</v>
      </c>
    </row>
    <row r="1100" spans="2:7" x14ac:dyDescent="0.25">
      <c r="B1100" t="s">
        <v>8</v>
      </c>
      <c r="C1100" t="s">
        <v>430</v>
      </c>
      <c r="D1100" t="s">
        <v>410</v>
      </c>
      <c r="E1100" t="s">
        <v>9</v>
      </c>
      <c r="F1100" t="s">
        <v>209</v>
      </c>
      <c r="G1100">
        <v>880.59</v>
      </c>
    </row>
    <row r="1101" spans="2:7" x14ac:dyDescent="0.25">
      <c r="B1101" t="s">
        <v>8</v>
      </c>
      <c r="C1101" t="s">
        <v>447</v>
      </c>
      <c r="D1101" t="s">
        <v>410</v>
      </c>
      <c r="E1101" t="s">
        <v>15</v>
      </c>
      <c r="F1101" t="s">
        <v>363</v>
      </c>
      <c r="G1101">
        <v>7010.63</v>
      </c>
    </row>
    <row r="1102" spans="2:7" x14ac:dyDescent="0.25">
      <c r="B1102" t="s">
        <v>8</v>
      </c>
      <c r="C1102" t="s">
        <v>430</v>
      </c>
      <c r="D1102" t="s">
        <v>409</v>
      </c>
      <c r="E1102" t="s">
        <v>20</v>
      </c>
      <c r="F1102" t="s">
        <v>125</v>
      </c>
      <c r="G1102">
        <v>8222.5400000000009</v>
      </c>
    </row>
    <row r="1103" spans="2:7" x14ac:dyDescent="0.25">
      <c r="B1103" t="s">
        <v>8</v>
      </c>
      <c r="C1103" t="s">
        <v>459</v>
      </c>
      <c r="D1103" t="s">
        <v>410</v>
      </c>
      <c r="E1103" t="s">
        <v>56</v>
      </c>
      <c r="F1103" t="s">
        <v>253</v>
      </c>
      <c r="G1103">
        <v>9630.4599999999991</v>
      </c>
    </row>
    <row r="1104" spans="2:7" x14ac:dyDescent="0.25">
      <c r="B1104" t="s">
        <v>8</v>
      </c>
      <c r="C1104" t="s">
        <v>441</v>
      </c>
      <c r="D1104" t="s">
        <v>410</v>
      </c>
      <c r="E1104" t="s">
        <v>13</v>
      </c>
      <c r="F1104" t="s">
        <v>294</v>
      </c>
      <c r="G1104">
        <v>7881.42</v>
      </c>
    </row>
    <row r="1105" spans="2:7" x14ac:dyDescent="0.25">
      <c r="B1105" t="s">
        <v>8</v>
      </c>
      <c r="C1105" t="s">
        <v>447</v>
      </c>
      <c r="D1105" t="s">
        <v>410</v>
      </c>
      <c r="E1105" t="s">
        <v>38</v>
      </c>
      <c r="F1105" t="s">
        <v>186</v>
      </c>
      <c r="G1105">
        <v>1553.85</v>
      </c>
    </row>
    <row r="1106" spans="2:7" x14ac:dyDescent="0.25">
      <c r="B1106" t="s">
        <v>8</v>
      </c>
      <c r="C1106" t="s">
        <v>430</v>
      </c>
      <c r="D1106" t="s">
        <v>409</v>
      </c>
      <c r="E1106" t="s">
        <v>56</v>
      </c>
      <c r="F1106" t="s">
        <v>217</v>
      </c>
      <c r="G1106">
        <v>9187.4699999999993</v>
      </c>
    </row>
    <row r="1107" spans="2:7" x14ac:dyDescent="0.25">
      <c r="B1107" t="s">
        <v>8</v>
      </c>
      <c r="C1107" t="s">
        <v>441</v>
      </c>
      <c r="D1107" t="s">
        <v>409</v>
      </c>
      <c r="E1107" t="s">
        <v>6</v>
      </c>
      <c r="F1107" t="s">
        <v>364</v>
      </c>
      <c r="G1107">
        <v>490.37</v>
      </c>
    </row>
    <row r="1108" spans="2:7" x14ac:dyDescent="0.25">
      <c r="B1108" t="s">
        <v>8</v>
      </c>
      <c r="C1108" t="s">
        <v>430</v>
      </c>
      <c r="D1108" t="s">
        <v>410</v>
      </c>
      <c r="E1108" t="s">
        <v>20</v>
      </c>
      <c r="F1108" t="s">
        <v>392</v>
      </c>
      <c r="G1108">
        <v>6690.3</v>
      </c>
    </row>
    <row r="1109" spans="2:7" x14ac:dyDescent="0.25">
      <c r="B1109" t="s">
        <v>8</v>
      </c>
      <c r="C1109" t="s">
        <v>443</v>
      </c>
      <c r="D1109" t="s">
        <v>409</v>
      </c>
      <c r="E1109" t="s">
        <v>42</v>
      </c>
      <c r="F1109" t="s">
        <v>398</v>
      </c>
      <c r="G1109">
        <v>4596.38</v>
      </c>
    </row>
    <row r="1110" spans="2:7" x14ac:dyDescent="0.25">
      <c r="B1110" t="s">
        <v>8</v>
      </c>
      <c r="C1110" t="s">
        <v>430</v>
      </c>
      <c r="D1110" t="s">
        <v>410</v>
      </c>
      <c r="E1110" t="s">
        <v>48</v>
      </c>
      <c r="F1110" t="s">
        <v>330</v>
      </c>
      <c r="G1110">
        <v>6575.2</v>
      </c>
    </row>
    <row r="1111" spans="2:7" x14ac:dyDescent="0.25">
      <c r="B1111" t="s">
        <v>8</v>
      </c>
      <c r="C1111" t="s">
        <v>441</v>
      </c>
      <c r="D1111" t="s">
        <v>409</v>
      </c>
      <c r="E1111" t="s">
        <v>25</v>
      </c>
      <c r="F1111" t="s">
        <v>404</v>
      </c>
      <c r="G1111">
        <v>1606.8</v>
      </c>
    </row>
    <row r="1112" spans="2:7" x14ac:dyDescent="0.25">
      <c r="B1112" t="s">
        <v>8</v>
      </c>
      <c r="C1112" t="s">
        <v>462</v>
      </c>
      <c r="D1112" t="s">
        <v>410</v>
      </c>
      <c r="E1112" t="s">
        <v>13</v>
      </c>
      <c r="F1112" t="s">
        <v>193</v>
      </c>
      <c r="G1112">
        <v>6161.84</v>
      </c>
    </row>
    <row r="1113" spans="2:7" x14ac:dyDescent="0.25">
      <c r="B1113" t="s">
        <v>8</v>
      </c>
      <c r="C1113" t="s">
        <v>435</v>
      </c>
      <c r="D1113" t="s">
        <v>409</v>
      </c>
      <c r="E1113" t="s">
        <v>73</v>
      </c>
      <c r="F1113" t="s">
        <v>198</v>
      </c>
      <c r="G1113">
        <v>5505.74</v>
      </c>
    </row>
    <row r="1114" spans="2:7" x14ac:dyDescent="0.25">
      <c r="B1114" t="s">
        <v>8</v>
      </c>
      <c r="C1114" t="s">
        <v>451</v>
      </c>
      <c r="D1114" t="s">
        <v>410</v>
      </c>
      <c r="E1114" t="s">
        <v>13</v>
      </c>
      <c r="F1114" t="s">
        <v>41</v>
      </c>
      <c r="G1114">
        <v>8296.3700000000008</v>
      </c>
    </row>
    <row r="1115" spans="2:7" x14ac:dyDescent="0.25">
      <c r="B1115" t="s">
        <v>8</v>
      </c>
      <c r="C1115" t="s">
        <v>451</v>
      </c>
      <c r="D1115" t="s">
        <v>408</v>
      </c>
      <c r="E1115" t="s">
        <v>56</v>
      </c>
      <c r="F1115" t="s">
        <v>159</v>
      </c>
      <c r="G1115">
        <v>380.5</v>
      </c>
    </row>
    <row r="1116" spans="2:7" x14ac:dyDescent="0.25">
      <c r="B1116" t="s">
        <v>8</v>
      </c>
      <c r="C1116" t="s">
        <v>459</v>
      </c>
      <c r="D1116" t="s">
        <v>410</v>
      </c>
      <c r="E1116" t="s">
        <v>63</v>
      </c>
      <c r="F1116" t="s">
        <v>141</v>
      </c>
      <c r="G1116">
        <v>7720.39</v>
      </c>
    </row>
    <row r="1117" spans="2:7" x14ac:dyDescent="0.25">
      <c r="B1117" t="s">
        <v>8</v>
      </c>
      <c r="C1117" t="s">
        <v>443</v>
      </c>
      <c r="D1117" t="s">
        <v>410</v>
      </c>
      <c r="E1117" t="s">
        <v>42</v>
      </c>
      <c r="F1117" t="s">
        <v>104</v>
      </c>
      <c r="G1117">
        <v>4277.34</v>
      </c>
    </row>
    <row r="1118" spans="2:7" x14ac:dyDescent="0.25">
      <c r="B1118" t="s">
        <v>8</v>
      </c>
      <c r="C1118" t="s">
        <v>435</v>
      </c>
      <c r="D1118" t="s">
        <v>409</v>
      </c>
      <c r="E1118" t="s">
        <v>44</v>
      </c>
      <c r="F1118" t="s">
        <v>188</v>
      </c>
      <c r="G1118">
        <v>6177.75</v>
      </c>
    </row>
    <row r="1119" spans="2:7" x14ac:dyDescent="0.25">
      <c r="B1119" t="s">
        <v>8</v>
      </c>
      <c r="C1119" t="s">
        <v>462</v>
      </c>
      <c r="D1119" t="s">
        <v>409</v>
      </c>
      <c r="E1119" t="s">
        <v>20</v>
      </c>
      <c r="F1119" t="s">
        <v>303</v>
      </c>
      <c r="G1119">
        <v>5099.47</v>
      </c>
    </row>
    <row r="1120" spans="2:7" x14ac:dyDescent="0.25">
      <c r="B1120" t="s">
        <v>8</v>
      </c>
      <c r="C1120" t="s">
        <v>430</v>
      </c>
      <c r="D1120" t="s">
        <v>409</v>
      </c>
      <c r="E1120" t="s">
        <v>65</v>
      </c>
      <c r="F1120" t="s">
        <v>217</v>
      </c>
      <c r="G1120">
        <v>5941.32</v>
      </c>
    </row>
    <row r="1121" spans="2:7" x14ac:dyDescent="0.25">
      <c r="B1121" t="s">
        <v>8</v>
      </c>
      <c r="C1121" t="s">
        <v>447</v>
      </c>
      <c r="D1121" t="s">
        <v>408</v>
      </c>
      <c r="E1121" t="s">
        <v>27</v>
      </c>
      <c r="F1121" t="s">
        <v>335</v>
      </c>
      <c r="G1121">
        <v>977.98</v>
      </c>
    </row>
    <row r="1122" spans="2:7" x14ac:dyDescent="0.25">
      <c r="B1122" t="s">
        <v>8</v>
      </c>
      <c r="C1122" t="s">
        <v>422</v>
      </c>
      <c r="D1122" t="s">
        <v>408</v>
      </c>
      <c r="E1122" t="s">
        <v>13</v>
      </c>
      <c r="F1122" t="s">
        <v>111</v>
      </c>
      <c r="G1122">
        <v>2388.8000000000002</v>
      </c>
    </row>
    <row r="1123" spans="2:7" x14ac:dyDescent="0.25">
      <c r="B1123" t="s">
        <v>8</v>
      </c>
      <c r="C1123" t="s">
        <v>462</v>
      </c>
      <c r="D1123" t="s">
        <v>408</v>
      </c>
      <c r="E1123" t="s">
        <v>9</v>
      </c>
      <c r="F1123" t="s">
        <v>232</v>
      </c>
      <c r="G1123">
        <v>9043.65</v>
      </c>
    </row>
    <row r="1124" spans="2:7" x14ac:dyDescent="0.25">
      <c r="B1124" t="s">
        <v>8</v>
      </c>
      <c r="C1124" t="s">
        <v>459</v>
      </c>
      <c r="D1124" t="s">
        <v>409</v>
      </c>
      <c r="E1124" t="s">
        <v>6</v>
      </c>
      <c r="F1124" t="s">
        <v>332</v>
      </c>
      <c r="G1124">
        <v>6450.55</v>
      </c>
    </row>
    <row r="1125" spans="2:7" x14ac:dyDescent="0.25">
      <c r="B1125" t="s">
        <v>8</v>
      </c>
      <c r="C1125" t="s">
        <v>462</v>
      </c>
      <c r="D1125" t="s">
        <v>409</v>
      </c>
      <c r="E1125" t="s">
        <v>6</v>
      </c>
      <c r="F1125" t="s">
        <v>267</v>
      </c>
      <c r="G1125">
        <v>7187.45</v>
      </c>
    </row>
    <row r="1126" spans="2:7" x14ac:dyDescent="0.25">
      <c r="B1126" t="s">
        <v>8</v>
      </c>
      <c r="C1126" t="s">
        <v>435</v>
      </c>
      <c r="D1126" t="s">
        <v>410</v>
      </c>
      <c r="E1126" t="s">
        <v>52</v>
      </c>
      <c r="F1126" t="s">
        <v>109</v>
      </c>
      <c r="G1126">
        <v>9970.65</v>
      </c>
    </row>
    <row r="1127" spans="2:7" x14ac:dyDescent="0.25">
      <c r="B1127" t="s">
        <v>8</v>
      </c>
      <c r="C1127" t="s">
        <v>441</v>
      </c>
      <c r="D1127" t="s">
        <v>408</v>
      </c>
      <c r="E1127" t="s">
        <v>11</v>
      </c>
      <c r="F1127" t="s">
        <v>142</v>
      </c>
      <c r="G1127">
        <v>7098.83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28C9-6813-49E9-BDCA-9E70713D5E1D}">
  <dimension ref="D2:F10"/>
  <sheetViews>
    <sheetView workbookViewId="0">
      <selection activeCell="J10" sqref="J10"/>
    </sheetView>
  </sheetViews>
  <sheetFormatPr baseColWidth="10" defaultRowHeight="15" x14ac:dyDescent="0.25"/>
  <cols>
    <col min="4" max="4" width="25.140625" customWidth="1"/>
    <col min="5" max="5" width="17.85546875" customWidth="1"/>
  </cols>
  <sheetData>
    <row r="2" spans="4:6" x14ac:dyDescent="0.25">
      <c r="D2" s="15"/>
      <c r="E2" s="15" t="s">
        <v>564</v>
      </c>
      <c r="F2" s="15"/>
    </row>
    <row r="3" spans="4:6" x14ac:dyDescent="0.25">
      <c r="D3" s="15"/>
      <c r="E3" s="15"/>
      <c r="F3" s="15"/>
    </row>
    <row r="4" spans="4:6" x14ac:dyDescent="0.25">
      <c r="D4" s="15" t="s">
        <v>565</v>
      </c>
      <c r="E4" s="15"/>
      <c r="F4" s="15" t="s">
        <v>105</v>
      </c>
    </row>
    <row r="5" spans="4:6" x14ac:dyDescent="0.25">
      <c r="D5" s="15"/>
      <c r="E5" s="15"/>
      <c r="F5" s="15"/>
    </row>
    <row r="6" spans="4:6" x14ac:dyDescent="0.25">
      <c r="D6" s="15"/>
      <c r="E6" s="15"/>
      <c r="F6" s="15"/>
    </row>
    <row r="7" spans="4:6" x14ac:dyDescent="0.25">
      <c r="D7" s="15" t="s">
        <v>566</v>
      </c>
      <c r="E7" s="15"/>
      <c r="F7" s="15">
        <f>COUNTIF('P2C3-Fichier_Europe_Est'!E:E,Feuil4!F4)</f>
        <v>5</v>
      </c>
    </row>
    <row r="8" spans="4:6" x14ac:dyDescent="0.25">
      <c r="D8" s="15"/>
      <c r="E8" s="15"/>
      <c r="F8" s="15"/>
    </row>
    <row r="9" spans="4:6" x14ac:dyDescent="0.25">
      <c r="D9" s="15"/>
      <c r="E9" s="15"/>
      <c r="F9" s="15"/>
    </row>
    <row r="10" spans="4:6" x14ac:dyDescent="0.25">
      <c r="D10" s="15" t="s">
        <v>567</v>
      </c>
      <c r="E10" s="15"/>
      <c r="F10" s="15">
        <f ca="1">SUMIF('P2C3-Fichier_Europe_Est'!E:H,Feuil4!F4,'P2C3-Fichier_Europe_Est'!H:H)</f>
        <v>26005.8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814427-B0F7-4E0A-B0E0-5596B8EDB19D}">
          <x14:formula1>
            <xm:f>'P2C3-Fichier_Europe_Est'!$E:$E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P2C3-Fichier_Europe_Est</vt:lpstr>
      <vt:lpstr>Table correspondance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2024-06-05T14:55:09Z</dcterms:modified>
</cp:coreProperties>
</file>