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  <sheet name="Coeff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<sst xmlns="http://schemas.openxmlformats.org/spreadsheetml/2006/main" count="76" uniqueCount="59">
  <si>
    <t xml:space="preserve">ID</t>
  </si>
  <si>
    <t xml:space="preserve">F/G</t>
  </si>
  <si>
    <t xml:space="preserve">Prenom</t>
  </si>
  <si>
    <t xml:space="preserve">Nom</t>
  </si>
  <si>
    <t xml:space="preserve">Date de naissance</t>
  </si>
  <si>
    <t xml:space="preserve">Age</t>
  </si>
  <si>
    <t xml:space="preserve">CP</t>
  </si>
  <si>
    <t xml:space="preserve">Ville</t>
  </si>
  <si>
    <t xml:space="preserve">Mathematiques</t>
  </si>
  <si>
    <t xml:space="preserve">Francais</t>
  </si>
  <si>
    <t xml:space="preserve">Histoire/Geographie</t>
  </si>
  <si>
    <t xml:space="preserve">LV1</t>
  </si>
  <si>
    <t xml:space="preserve">SES</t>
  </si>
  <si>
    <t xml:space="preserve">moyenne</t>
  </si>
  <si>
    <t xml:space="preserve">Median</t>
  </si>
  <si>
    <t xml:space="preserve">moyenne pond</t>
  </si>
  <si>
    <t xml:space="preserve">G</t>
  </si>
  <si>
    <t xml:space="preserve">Patrick</t>
  </si>
  <si>
    <t xml:space="preserve">Adler</t>
  </si>
  <si>
    <t xml:space="preserve">ÉVREUX</t>
  </si>
  <si>
    <t xml:space="preserve">Matthieu</t>
  </si>
  <si>
    <t xml:space="preserve">Blondlot</t>
  </si>
  <si>
    <t xml:space="preserve">HAZEBROUCK</t>
  </si>
  <si>
    <t xml:space="preserve">F</t>
  </si>
  <si>
    <t xml:space="preserve">Amber</t>
  </si>
  <si>
    <t xml:space="preserve">Brousseau</t>
  </si>
  <si>
    <t xml:space="preserve">PAU</t>
  </si>
  <si>
    <t xml:space="preserve">Dominique</t>
  </si>
  <si>
    <t xml:space="preserve">Duranseau</t>
  </si>
  <si>
    <t xml:space="preserve">EVRY</t>
  </si>
  <si>
    <t xml:space="preserve">Belda</t>
  </si>
  <si>
    <t xml:space="preserve">Grimard</t>
  </si>
  <si>
    <t xml:space="preserve">AIX-EN-PROVENCE</t>
  </si>
  <si>
    <t xml:space="preserve">Josette</t>
  </si>
  <si>
    <t xml:space="preserve">Guernon</t>
  </si>
  <si>
    <t xml:space="preserve">TORCY</t>
  </si>
  <si>
    <t xml:space="preserve">Orane</t>
  </si>
  <si>
    <t xml:space="preserve">Lamy</t>
  </si>
  <si>
    <t xml:space="preserve">MONTREUIL</t>
  </si>
  <si>
    <t xml:space="preserve">Alain</t>
  </si>
  <si>
    <t xml:space="preserve">Langelier</t>
  </si>
  <si>
    <t xml:space="preserve">MULHOUSE</t>
  </si>
  <si>
    <t xml:space="preserve">Marc</t>
  </si>
  <si>
    <t xml:space="preserve">Marois</t>
  </si>
  <si>
    <t xml:space="preserve">PARIS</t>
  </si>
  <si>
    <t xml:space="preserve">Philippe</t>
  </si>
  <si>
    <t xml:space="preserve">Noël</t>
  </si>
  <si>
    <t xml:space="preserve">VERDUN</t>
  </si>
  <si>
    <t xml:space="preserve">Norbert</t>
  </si>
  <si>
    <t xml:space="preserve">Orville</t>
  </si>
  <si>
    <t xml:space="preserve">CAMBRAI</t>
  </si>
  <si>
    <t xml:space="preserve">Anouk</t>
  </si>
  <si>
    <t xml:space="preserve">Poissonnier</t>
  </si>
  <si>
    <t xml:space="preserve">LE KREMLIN-BICÊTRE</t>
  </si>
  <si>
    <t xml:space="preserve">Karlotta</t>
  </si>
  <si>
    <t xml:space="preserve">Turgeon</t>
  </si>
  <si>
    <t xml:space="preserve">TOTAL:</t>
  </si>
  <si>
    <t xml:space="preserve">Matiere</t>
  </si>
  <si>
    <t xml:space="preserve">Coef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</si>
</sst>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16" fillId="0" borderId="0" applyFont="true" applyBorder="false" applyAlignment="true" applyProtection="false">
      <alignment horizontal="left" vertical="bottom" textRotation="0" wrapText="false" indent="0" shrinkToFit="false"/>
    </xf>
    <xf numFmtId="164" fontId="16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n-tête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Coin de la table dynamique" xfId="37"/>
    <cellStyle name="Valeur de la table dynamique" xfId="38"/>
    <cellStyle name="Champ de la table dynamique" xfId="39"/>
    <cellStyle name="Catégorie de la table dynamique" xfId="40"/>
    <cellStyle name="Titre de la table dynamique" xfId="41"/>
    <cellStyle name="Résultat de la table dynamique" xfId="4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2" activeCellId="0" sqref="P2"/>
    </sheetView>
  </sheetViews>
  <sheetFormatPr defaultRowHeight="14.65" zeroHeight="false" outlineLevelRow="0" outlineLevelCol="0"/>
  <cols>
    <col collapsed="false" customWidth="false" hidden="false" outlineLevel="0" max="4" min="1" style="0" width="11.51"/>
    <col collapsed="false" customWidth="true" hidden="false" outlineLevel="0" max="5" min="5" style="0" width="26.43"/>
    <col collapsed="false" customWidth="false" hidden="false" outlineLevel="0" max="7" min="6" style="0" width="11.51"/>
    <col collapsed="false" customWidth="true" hidden="false" outlineLevel="0" max="8" min="8" style="0" width="21.16"/>
    <col collapsed="false" customWidth="true" hidden="false" outlineLevel="0" max="9" min="9" style="0" width="13.92"/>
    <col collapsed="false" customWidth="true" hidden="false" outlineLevel="0" max="10" min="10" style="0" width="8.51"/>
    <col collapsed="false" customWidth="true" hidden="false" outlineLevel="0" max="11" min="11" style="0" width="10.97"/>
    <col collapsed="false" customWidth="true" hidden="false" outlineLevel="0" max="12" min="12" style="0" width="9.16"/>
    <col collapsed="false" customWidth="true" hidden="false" outlineLevel="0" max="13" min="13" style="0" width="9.03"/>
    <col collapsed="false" customWidth="false" hidden="false" outlineLevel="0" max="1025" min="14" style="0" width="11.51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4.65" hidden="false" customHeight="false" outlineLevel="0" collapsed="false">
      <c r="A2" s="0" t="n">
        <v>2018001</v>
      </c>
      <c r="B2" s="0" t="s">
        <v>16</v>
      </c>
      <c r="C2" s="0" t="s">
        <v>17</v>
      </c>
      <c r="D2" s="0" t="s">
        <v>18</v>
      </c>
      <c r="E2" s="1" t="n">
        <v>35000</v>
      </c>
      <c r="F2" s="2" t="n">
        <f aca="true">DATEDIF(E2,TODAY(),"y")</f>
        <v>25</v>
      </c>
      <c r="G2" s="0" t="n">
        <v>27000</v>
      </c>
      <c r="H2" s="0" t="s">
        <v>19</v>
      </c>
      <c r="I2" s="0" t="n">
        <v>13.9</v>
      </c>
      <c r="J2" s="0" t="n">
        <v>9.5</v>
      </c>
      <c r="K2" s="0" t="n">
        <v>5.5</v>
      </c>
      <c r="L2" s="0" t="n">
        <v>8.1</v>
      </c>
      <c r="M2" s="0" t="n">
        <v>9.3</v>
      </c>
      <c r="N2" s="0" t="n">
        <f aca="false">AVERAGE(I2:M2)</f>
        <v>9.26</v>
      </c>
      <c r="O2" s="0" t="n">
        <f aca="false">MEDIAN(I2:M2)</f>
        <v>9.3</v>
      </c>
      <c r="P2" s="0" t="n">
        <f aca="false">(I2*Coeff!$B$2+J2*Coeff!$B$4+K2*Coeff!$B$5+L2*Coeff!$B$6+M2*Coeff!$B$3)/SUM(Coeff!$B$2:$B$6)</f>
        <v>9.97</v>
      </c>
    </row>
    <row r="3" customFormat="false" ht="14.65" hidden="false" customHeight="false" outlineLevel="0" collapsed="false">
      <c r="A3" s="0" t="n">
        <v>2018002</v>
      </c>
      <c r="B3" s="0" t="s">
        <v>16</v>
      </c>
      <c r="C3" s="0" t="s">
        <v>20</v>
      </c>
      <c r="D3" s="0" t="s">
        <v>21</v>
      </c>
      <c r="E3" s="1" t="n">
        <v>35317</v>
      </c>
      <c r="F3" s="2" t="n">
        <f aca="true">DATEDIF(E3,TODAY(),"y")</f>
        <v>24</v>
      </c>
      <c r="G3" s="0" t="n">
        <v>59190</v>
      </c>
      <c r="H3" s="0" t="s">
        <v>22</v>
      </c>
      <c r="I3" s="0" t="n">
        <v>9.25</v>
      </c>
      <c r="J3" s="0" t="n">
        <v>17</v>
      </c>
      <c r="K3" s="0" t="n">
        <v>8</v>
      </c>
      <c r="L3" s="0" t="n">
        <v>15.3</v>
      </c>
      <c r="M3" s="0" t="n">
        <v>5.75</v>
      </c>
      <c r="N3" s="0" t="n">
        <f aca="false">AVERAGE(I3:M3)</f>
        <v>11.06</v>
      </c>
      <c r="O3" s="0" t="n">
        <f aca="false">MEDIAN(I3:M3)</f>
        <v>9.25</v>
      </c>
      <c r="P3" s="0" t="n">
        <f aca="false">(I3*Coeff!$B$2+J3*Coeff!$B$4+K3*Coeff!$B$5+L3*Coeff!$B$6+M3*Coeff!$B$3)/SUM(Coeff!$B$2:$B$6)</f>
        <v>10.82</v>
      </c>
    </row>
    <row r="4" customFormat="false" ht="14.65" hidden="false" customHeight="false" outlineLevel="0" collapsed="false">
      <c r="A4" s="0" t="n">
        <v>2018003</v>
      </c>
      <c r="B4" s="0" t="s">
        <v>23</v>
      </c>
      <c r="C4" s="0" t="s">
        <v>24</v>
      </c>
      <c r="D4" s="0" t="s">
        <v>25</v>
      </c>
      <c r="E4" s="1" t="n">
        <v>34813</v>
      </c>
      <c r="F4" s="2" t="n">
        <f aca="true">DATEDIF(E4,TODAY(),"y")</f>
        <v>25</v>
      </c>
      <c r="G4" s="0" t="n">
        <v>64000</v>
      </c>
      <c r="H4" s="0" t="s">
        <v>26</v>
      </c>
      <c r="I4" s="0" t="n">
        <v>10.5</v>
      </c>
      <c r="J4" s="0" t="n">
        <v>14.3</v>
      </c>
      <c r="K4" s="0" t="n">
        <v>13.4</v>
      </c>
      <c r="L4" s="0" t="n">
        <v>15.17</v>
      </c>
      <c r="M4" s="0" t="n">
        <v>11.95</v>
      </c>
      <c r="N4" s="0" t="n">
        <f aca="false">AVERAGE(I4:M4)</f>
        <v>13.064</v>
      </c>
      <c r="O4" s="0" t="n">
        <f aca="false">MEDIAN(I4:M4)</f>
        <v>13.4</v>
      </c>
      <c r="P4" s="0" t="n">
        <f aca="false">(I4*Coeff!$B$2+J4*Coeff!$B$4+K4*Coeff!$B$5+L4*Coeff!$B$6+M4*Coeff!$B$3)/SUM(Coeff!$B$2:$B$6)</f>
        <v>12.6855</v>
      </c>
    </row>
    <row r="5" customFormat="false" ht="14.65" hidden="false" customHeight="false" outlineLevel="0" collapsed="false">
      <c r="A5" s="0" t="n">
        <v>2018004</v>
      </c>
      <c r="B5" s="0" t="s">
        <v>23</v>
      </c>
      <c r="C5" s="0" t="s">
        <v>27</v>
      </c>
      <c r="D5" s="0" t="s">
        <v>28</v>
      </c>
      <c r="E5" s="1" t="n">
        <v>34982</v>
      </c>
      <c r="F5" s="2" t="n">
        <f aca="true">DATEDIF(E5,TODAY(),"y")</f>
        <v>25</v>
      </c>
      <c r="G5" s="0" t="n">
        <v>91000</v>
      </c>
      <c r="H5" s="0" t="s">
        <v>29</v>
      </c>
      <c r="I5" s="0" t="n">
        <v>16.95</v>
      </c>
      <c r="J5" s="0" t="n">
        <v>10</v>
      </c>
      <c r="K5" s="0" t="n">
        <v>5.5</v>
      </c>
      <c r="L5" s="0" t="n">
        <v>11.21</v>
      </c>
      <c r="M5" s="0" t="n">
        <v>9.3</v>
      </c>
      <c r="N5" s="0" t="n">
        <f aca="false">AVERAGE(I5:M5)</f>
        <v>10.592</v>
      </c>
      <c r="O5" s="0" t="n">
        <f aca="false">MEDIAN(I5:M5)</f>
        <v>10</v>
      </c>
      <c r="P5" s="0" t="n">
        <f aca="false">(I5*Coeff!$B$2+J5*Coeff!$B$4+K5*Coeff!$B$5+L5*Coeff!$B$6+M5*Coeff!$B$3)/SUM(Coeff!$B$2:$B$6)</f>
        <v>11.4515</v>
      </c>
    </row>
    <row r="6" customFormat="false" ht="14.65" hidden="false" customHeight="false" outlineLevel="0" collapsed="false">
      <c r="A6" s="0" t="n">
        <v>2018005</v>
      </c>
      <c r="B6" s="0" t="s">
        <v>23</v>
      </c>
      <c r="C6" s="0" t="s">
        <v>30</v>
      </c>
      <c r="D6" s="0" t="s">
        <v>31</v>
      </c>
      <c r="E6" s="1" t="n">
        <v>34762</v>
      </c>
      <c r="F6" s="2" t="n">
        <f aca="true">DATEDIF(E6,TODAY(),"y")</f>
        <v>25</v>
      </c>
      <c r="G6" s="0" t="n">
        <v>13100</v>
      </c>
      <c r="H6" s="0" t="s">
        <v>32</v>
      </c>
      <c r="I6" s="0" t="n">
        <v>5.8</v>
      </c>
      <c r="J6" s="0" t="n">
        <v>14</v>
      </c>
      <c r="K6" s="0" t="n">
        <v>8.6</v>
      </c>
      <c r="L6" s="0" t="n">
        <v>8.9</v>
      </c>
      <c r="M6" s="0" t="n">
        <v>7.03</v>
      </c>
      <c r="N6" s="0" t="n">
        <f aca="false">AVERAGE(I6:M6)</f>
        <v>8.866</v>
      </c>
      <c r="O6" s="0" t="n">
        <f aca="false">MEDIAN(I6:M6)</f>
        <v>8.6</v>
      </c>
      <c r="P6" s="0" t="n">
        <f aca="false">(I6*Coeff!$B$2+J6*Coeff!$B$4+K6*Coeff!$B$5+L6*Coeff!$B$6+M6*Coeff!$B$3)/SUM(Coeff!$B$2:$B$6)</f>
        <v>8.571</v>
      </c>
    </row>
    <row r="7" customFormat="false" ht="14.65" hidden="false" customHeight="false" outlineLevel="0" collapsed="false">
      <c r="A7" s="0" t="n">
        <v>2018006</v>
      </c>
      <c r="B7" s="0" t="s">
        <v>23</v>
      </c>
      <c r="C7" s="0" t="s">
        <v>33</v>
      </c>
      <c r="D7" s="0" t="s">
        <v>34</v>
      </c>
      <c r="E7" s="1" t="n">
        <v>35497</v>
      </c>
      <c r="F7" s="2" t="n">
        <f aca="true">DATEDIF(E7,TODAY(),"y")</f>
        <v>23</v>
      </c>
      <c r="G7" s="0" t="n">
        <v>77200</v>
      </c>
      <c r="H7" s="0" t="s">
        <v>35</v>
      </c>
      <c r="I7" s="0" t="n">
        <v>14.5</v>
      </c>
      <c r="J7" s="0" t="n">
        <v>15.8</v>
      </c>
      <c r="K7" s="0" t="n">
        <v>14.5</v>
      </c>
      <c r="L7" s="0" t="n">
        <v>9.3</v>
      </c>
      <c r="M7" s="0" t="n">
        <v>10.34</v>
      </c>
      <c r="N7" s="0" t="n">
        <f aca="false">AVERAGE(I7:M7)</f>
        <v>12.888</v>
      </c>
      <c r="O7" s="0" t="n">
        <f aca="false">MEDIAN(I7:M7)</f>
        <v>14.5</v>
      </c>
      <c r="P7" s="0" t="n">
        <f aca="false">(I7*Coeff!$B$2+J7*Coeff!$B$4+K7*Coeff!$B$5+L7*Coeff!$B$6+M7*Coeff!$B$3)/SUM(Coeff!$B$2:$B$6)</f>
        <v>13.148</v>
      </c>
    </row>
    <row r="8" customFormat="false" ht="14.65" hidden="false" customHeight="false" outlineLevel="0" collapsed="false">
      <c r="A8" s="0" t="n">
        <v>2018007</v>
      </c>
      <c r="B8" s="0" t="s">
        <v>23</v>
      </c>
      <c r="C8" s="0" t="s">
        <v>36</v>
      </c>
      <c r="D8" s="0" t="s">
        <v>37</v>
      </c>
      <c r="E8" s="1" t="n">
        <v>34409</v>
      </c>
      <c r="F8" s="2" t="n">
        <f aca="true">DATEDIF(E8,TODAY(),"y")</f>
        <v>26</v>
      </c>
      <c r="G8" s="0" t="n">
        <v>93100</v>
      </c>
      <c r="H8" s="0" t="s">
        <v>38</v>
      </c>
      <c r="I8" s="0" t="n">
        <v>12.4</v>
      </c>
      <c r="J8" s="0" t="n">
        <v>11.7</v>
      </c>
      <c r="K8" s="0" t="n">
        <v>10.3</v>
      </c>
      <c r="L8" s="0" t="n">
        <v>5.9</v>
      </c>
      <c r="M8" s="0" t="n">
        <v>19.4</v>
      </c>
      <c r="N8" s="0" t="n">
        <f aca="false">AVERAGE(I8:M8)</f>
        <v>11.94</v>
      </c>
      <c r="O8" s="0" t="n">
        <f aca="false">MEDIAN(I8:M8)</f>
        <v>11.7</v>
      </c>
      <c r="P8" s="0" t="n">
        <f aca="false">(I8*Coeff!$B$2+J8*Coeff!$B$4+K8*Coeff!$B$5+L8*Coeff!$B$6+M8*Coeff!$B$3)/SUM(Coeff!$B$2:$B$6)</f>
        <v>12.37</v>
      </c>
    </row>
    <row r="9" customFormat="false" ht="14.65" hidden="false" customHeight="false" outlineLevel="0" collapsed="false">
      <c r="A9" s="0" t="n">
        <v>2018008</v>
      </c>
      <c r="B9" s="0" t="s">
        <v>16</v>
      </c>
      <c r="C9" s="0" t="s">
        <v>39</v>
      </c>
      <c r="D9" s="0" t="s">
        <v>40</v>
      </c>
      <c r="E9" s="1" t="n">
        <v>36261</v>
      </c>
      <c r="F9" s="2" t="n">
        <f aca="true">DATEDIF(E9,TODAY(),"y")</f>
        <v>21</v>
      </c>
      <c r="G9" s="0" t="n">
        <v>68200</v>
      </c>
      <c r="H9" s="0" t="s">
        <v>41</v>
      </c>
      <c r="I9" s="0" t="n">
        <v>5.6</v>
      </c>
      <c r="J9" s="0" t="n">
        <v>14.2</v>
      </c>
      <c r="K9" s="0" t="n">
        <v>10.25</v>
      </c>
      <c r="L9" s="0" t="n">
        <v>10.5</v>
      </c>
      <c r="M9" s="0" t="n">
        <v>7.5</v>
      </c>
      <c r="N9" s="0" t="n">
        <f aca="false">AVERAGE(I9:M9)</f>
        <v>9.61</v>
      </c>
      <c r="O9" s="0" t="n">
        <f aca="false">MEDIAN(I9:M9)</f>
        <v>10.25</v>
      </c>
      <c r="P9" s="0" t="n">
        <f aca="false">(I9*Coeff!$B$2+J9*Coeff!$B$4+K9*Coeff!$B$5+L9*Coeff!$B$6+M9*Coeff!$B$3)/SUM(Coeff!$B$2:$B$6)</f>
        <v>9.1325</v>
      </c>
    </row>
    <row r="10" customFormat="false" ht="14.65" hidden="false" customHeight="false" outlineLevel="0" collapsed="false">
      <c r="A10" s="0" t="n">
        <v>2018009</v>
      </c>
      <c r="B10" s="0" t="s">
        <v>16</v>
      </c>
      <c r="C10" s="0" t="s">
        <v>42</v>
      </c>
      <c r="D10" s="0" t="s">
        <v>43</v>
      </c>
      <c r="E10" s="1" t="n">
        <v>34526</v>
      </c>
      <c r="F10" s="2" t="n">
        <f aca="true">DATEDIF(E10,TODAY(),"y")</f>
        <v>26</v>
      </c>
      <c r="G10" s="0" t="n">
        <v>75003</v>
      </c>
      <c r="H10" s="0" t="s">
        <v>44</v>
      </c>
      <c r="I10" s="0" t="n">
        <v>6.2</v>
      </c>
      <c r="J10" s="0" t="n">
        <v>9.75</v>
      </c>
      <c r="K10" s="0" t="n">
        <v>9</v>
      </c>
      <c r="L10" s="0" t="n">
        <v>13.41</v>
      </c>
      <c r="M10" s="0" t="n">
        <v>8</v>
      </c>
      <c r="N10" s="0" t="n">
        <f aca="false">AVERAGE(I10:M10)</f>
        <v>9.272</v>
      </c>
      <c r="O10" s="0" t="n">
        <f aca="false">MEDIAN(I10:M10)</f>
        <v>9</v>
      </c>
      <c r="P10" s="0" t="n">
        <f aca="false">(I10*Coeff!$B$2+J10*Coeff!$B$4+K10*Coeff!$B$5+L10*Coeff!$B$6+M10*Coeff!$B$3)/SUM(Coeff!$B$2:$B$6)</f>
        <v>8.7715</v>
      </c>
    </row>
    <row r="11" customFormat="false" ht="14.65" hidden="false" customHeight="false" outlineLevel="0" collapsed="false">
      <c r="A11" s="0" t="n">
        <v>2018010</v>
      </c>
      <c r="B11" s="0" t="s">
        <v>16</v>
      </c>
      <c r="C11" s="0" t="s">
        <v>45</v>
      </c>
      <c r="D11" s="0" t="s">
        <v>46</v>
      </c>
      <c r="E11" s="1" t="n">
        <v>34992</v>
      </c>
      <c r="F11" s="2" t="n">
        <f aca="true">DATEDIF(E11,TODAY(),"y")</f>
        <v>25</v>
      </c>
      <c r="G11" s="0" t="n">
        <v>55100</v>
      </c>
      <c r="H11" s="0" t="s">
        <v>47</v>
      </c>
      <c r="I11" s="0" t="n">
        <v>10.18</v>
      </c>
      <c r="J11" s="0" t="n">
        <v>8.72</v>
      </c>
      <c r="K11" s="0" t="n">
        <v>11.5</v>
      </c>
      <c r="L11" s="0" t="n">
        <v>10</v>
      </c>
      <c r="M11" s="0" t="n">
        <v>4.5</v>
      </c>
      <c r="N11" s="0" t="n">
        <f aca="false">AVERAGE(I11:M11)</f>
        <v>8.98</v>
      </c>
      <c r="O11" s="0" t="n">
        <f aca="false">MEDIAN(I11:M11)</f>
        <v>10</v>
      </c>
      <c r="P11" s="0" t="n">
        <f aca="false">(I11*Coeff!$B$2+J11*Coeff!$B$4+K11*Coeff!$B$5+L11*Coeff!$B$6+M11*Coeff!$B$3)/SUM(Coeff!$B$2:$B$6)</f>
        <v>8.923</v>
      </c>
    </row>
    <row r="12" customFormat="false" ht="14.65" hidden="false" customHeight="false" outlineLevel="0" collapsed="false">
      <c r="A12" s="0" t="n">
        <v>2018011</v>
      </c>
      <c r="B12" s="0" t="s">
        <v>16</v>
      </c>
      <c r="C12" s="0" t="s">
        <v>48</v>
      </c>
      <c r="D12" s="0" t="s">
        <v>49</v>
      </c>
      <c r="E12" s="1" t="n">
        <v>34797</v>
      </c>
      <c r="F12" s="2" t="n">
        <f aca="true">DATEDIF(E12,TODAY(),"y")</f>
        <v>25</v>
      </c>
      <c r="G12" s="0" t="n">
        <v>59400</v>
      </c>
      <c r="H12" s="0" t="s">
        <v>50</v>
      </c>
      <c r="I12" s="0" t="n">
        <v>12.3</v>
      </c>
      <c r="J12" s="0" t="n">
        <v>19.5</v>
      </c>
      <c r="K12" s="0" t="n">
        <v>2.3</v>
      </c>
      <c r="L12" s="0" t="n">
        <v>4.5</v>
      </c>
      <c r="M12" s="0" t="n">
        <v>4.03</v>
      </c>
      <c r="N12" s="0" t="n">
        <f aca="false">AVERAGE(I12:M12)</f>
        <v>8.526</v>
      </c>
      <c r="O12" s="0" t="n">
        <f aca="false">MEDIAN(I12:M12)</f>
        <v>4.5</v>
      </c>
      <c r="P12" s="0" t="n">
        <f aca="false">(I12*Coeff!$B$2+J12*Coeff!$B$4+K12*Coeff!$B$5+L12*Coeff!$B$6+M12*Coeff!$B$3)/SUM(Coeff!$B$2:$B$6)</f>
        <v>9.416</v>
      </c>
    </row>
    <row r="13" customFormat="false" ht="14.65" hidden="false" customHeight="false" outlineLevel="0" collapsed="false">
      <c r="A13" s="0" t="n">
        <v>2018012</v>
      </c>
      <c r="B13" s="0" t="s">
        <v>23</v>
      </c>
      <c r="C13" s="0" t="s">
        <v>51</v>
      </c>
      <c r="D13" s="0" t="s">
        <v>52</v>
      </c>
      <c r="E13" s="1" t="n">
        <v>34844</v>
      </c>
      <c r="F13" s="2" t="n">
        <f aca="true">DATEDIF(E13,TODAY(),"y")</f>
        <v>25</v>
      </c>
      <c r="G13" s="0" t="n">
        <v>94270</v>
      </c>
      <c r="H13" s="0" t="s">
        <v>53</v>
      </c>
      <c r="I13" s="0" t="n">
        <v>13.85</v>
      </c>
      <c r="J13" s="0" t="n">
        <v>18.75</v>
      </c>
      <c r="K13" s="0" t="n">
        <v>8.34</v>
      </c>
      <c r="L13" s="0" t="n">
        <v>5</v>
      </c>
      <c r="M13" s="0" t="n">
        <v>7</v>
      </c>
      <c r="N13" s="0" t="n">
        <f aca="false">AVERAGE(I13:M13)</f>
        <v>10.588</v>
      </c>
      <c r="O13" s="0" t="n">
        <f aca="false">MEDIAN(I13:M13)</f>
        <v>8.34</v>
      </c>
      <c r="P13" s="0" t="n">
        <f aca="false">(I13*Coeff!$B$2+J13*Coeff!$B$4+K13*Coeff!$B$5+L13*Coeff!$B$6+M13*Coeff!$B$3)/SUM(Coeff!$B$2:$B$6)</f>
        <v>11.306</v>
      </c>
    </row>
    <row r="14" customFormat="false" ht="14.65" hidden="false" customHeight="false" outlineLevel="0" collapsed="false">
      <c r="A14" s="0" t="n">
        <v>2018013</v>
      </c>
      <c r="B14" s="0" t="s">
        <v>23</v>
      </c>
      <c r="C14" s="0" t="s">
        <v>54</v>
      </c>
      <c r="D14" s="0" t="s">
        <v>55</v>
      </c>
      <c r="E14" s="1" t="n">
        <v>35987</v>
      </c>
      <c r="F14" s="2" t="n">
        <f aca="true">DATEDIF(E14,TODAY(),"y")</f>
        <v>22</v>
      </c>
      <c r="G14" s="0" t="n">
        <v>91000</v>
      </c>
      <c r="H14" s="0" t="s">
        <v>29</v>
      </c>
      <c r="I14" s="0" t="n">
        <v>10.75</v>
      </c>
      <c r="J14" s="0" t="n">
        <v>8.4</v>
      </c>
      <c r="K14" s="0" t="n">
        <v>13.5</v>
      </c>
      <c r="L14" s="0" t="n">
        <v>13.5</v>
      </c>
      <c r="M14" s="0" t="n">
        <v>13.5</v>
      </c>
      <c r="N14" s="0" t="n">
        <f aca="false">AVERAGE(I14:M14)</f>
        <v>11.93</v>
      </c>
      <c r="O14" s="0" t="n">
        <f aca="false">MEDIAN(I14:M14)</f>
        <v>13.5</v>
      </c>
      <c r="P14" s="0" t="n">
        <f aca="false">(I14*Coeff!$B$2+J14*Coeff!$B$4+K14*Coeff!$B$5+L14*Coeff!$B$6+M14*Coeff!$B$3)/SUM(Coeff!$B$2:$B$6)</f>
        <v>11.655</v>
      </c>
    </row>
    <row r="16" customFormat="false" ht="14.65" hidden="false" customHeight="false" outlineLevel="0" collapsed="false">
      <c r="L16" s="0" t="s">
        <v>56</v>
      </c>
      <c r="N16" s="0" t="n">
        <f aca="false">AVERAGE(I2:M14)</f>
        <v>10.5058461538462</v>
      </c>
      <c r="O16" s="0" t="n">
        <f aca="false">MEDIAN(I2:M14)</f>
        <v>10.18</v>
      </c>
      <c r="P16" s="0" t="n">
        <f aca="false">(AVERAGE(I2:I14)*Coeff!B2+AVERAGE(J2:J14)*Coeff!B4+AVERAGE(K2:K14)*Coeff!B5+AVERAGE(L2:L14)*Coeff!B6+AVERAGE(M2:M14)*Coeff!B3)/SUM(Coeff!B2:B6)</f>
        <v>10.6323076923077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65" zeroHeight="false" outlineLevelRow="0" outlineLevelCol="0"/>
  <cols>
    <col collapsed="false" customWidth="true" hidden="false" outlineLevel="0" max="1" min="1" style="0" width="19.04"/>
    <col collapsed="false" customWidth="false" hidden="false" outlineLevel="0" max="2" min="2" style="0" width="11.51"/>
    <col collapsed="false" customWidth="true" hidden="false" outlineLevel="0" max="4" min="3" style="0" width="17.4"/>
    <col collapsed="false" customWidth="false" hidden="false" outlineLevel="0" max="1025" min="5" style="0" width="11.51"/>
  </cols>
  <sheetData>
    <row r="1" customFormat="false" ht="14.65" hidden="false" customHeight="false" outlineLevel="0" collapsed="false">
      <c r="A1" s="3" t="s">
        <v>57</v>
      </c>
      <c r="B1" s="3" t="s">
        <v>58</v>
      </c>
    </row>
    <row r="2" customFormat="false" ht="14.65" hidden="false" customHeight="false" outlineLevel="0" collapsed="false">
      <c r="A2" s="0" t="s">
        <v>8</v>
      </c>
      <c r="B2" s="0" t="n">
        <v>3</v>
      </c>
    </row>
    <row r="3" customFormat="false" ht="14.65" hidden="false" customHeight="false" outlineLevel="0" collapsed="false">
      <c r="A3" s="0" t="s">
        <v>12</v>
      </c>
      <c r="B3" s="0" t="n">
        <v>2</v>
      </c>
    </row>
    <row r="4" customFormat="false" ht="14.65" hidden="false" customHeight="false" outlineLevel="0" collapsed="false">
      <c r="A4" s="0" t="s">
        <v>9</v>
      </c>
      <c r="B4" s="0" t="n">
        <v>2</v>
      </c>
    </row>
    <row r="5" customFormat="false" ht="14.65" hidden="false" customHeight="false" outlineLevel="0" collapsed="false">
      <c r="A5" s="0" t="s">
        <v>10</v>
      </c>
      <c r="B5" s="0" t="n">
        <v>1.5</v>
      </c>
    </row>
    <row r="6" customFormat="false" ht="14.65" hidden="false" customHeight="false" outlineLevel="0" collapsed="false">
      <c r="A6" s="0" t="s">
        <v>11</v>
      </c>
      <c r="B6" s="0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2018-09-10T13:31:18Z</dcterms:created>
  <dc:creator/>
  <dc:description/>
  <dc:language>fr-FR</dc:language>
  <cp:lastModifiedBy/>
  <dcterms:modified xsi:type="dcterms:W3CDTF">2018-09-19T19:12:04Z</dcterms:modified>
  <cp:revision>11</cp:revision>
  <dc:subject/>
  <dc:title/>
</cp:coreProperties>
</file>