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lients" sheetId="1" state="visible" r:id="rId2"/>
    <sheet name="Taux intéret" sheetId="2" state="visible" r:id="rId3"/>
    <sheet name="Taux assurance" sheetId="3" state="visible" r:id="rId4"/>
    <sheet name="simu" sheetId="4" state="visible" r:id="rId5"/>
  </sheets>
  <calcPr iterateCount="200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<sst xmlns="http://schemas.openxmlformats.org/spreadsheetml/2006/main" count="73" uniqueCount="56">
  <si>
    <t xml:space="preserve">Id</t>
  </si>
  <si>
    <t xml:space="preserve">Nom</t>
  </si>
  <si>
    <t xml:space="preserve">Prénom</t>
  </si>
  <si>
    <t xml:space="preserve">Date de naissance</t>
  </si>
  <si>
    <t xml:space="preserve">Situation</t>
  </si>
  <si>
    <t xml:space="preserve">Revenus mensuels</t>
  </si>
  <si>
    <t xml:space="preserve">Pret demande</t>
  </si>
  <si>
    <t xml:space="preserve">Delmeda</t>
  </si>
  <si>
    <t xml:space="preserve">Jean</t>
  </si>
  <si>
    <t xml:space="preserve">Celibataire</t>
  </si>
  <si>
    <t xml:space="preserve">Durand</t>
  </si>
  <si>
    <t xml:space="preserve">Valerie</t>
  </si>
  <si>
    <t xml:space="preserve">Mariee</t>
  </si>
  <si>
    <t xml:space="preserve">Jordan</t>
  </si>
  <si>
    <t xml:space="preserve">Kevin</t>
  </si>
  <si>
    <t xml:space="preserve">Marie</t>
  </si>
  <si>
    <t xml:space="preserve">Larsen</t>
  </si>
  <si>
    <t xml:space="preserve">Martine</t>
  </si>
  <si>
    <t xml:space="preserve">Karos</t>
  </si>
  <si>
    <t xml:space="preserve">Brigitte</t>
  </si>
  <si>
    <t xml:space="preserve">Duree prêt (années)</t>
  </si>
  <si>
    <t xml:space="preserve">Taux min</t>
  </si>
  <si>
    <t xml:space="preserve">Taux marché</t>
  </si>
  <si>
    <t xml:space="preserve">âge de l’emprunteur (ans)</t>
  </si>
  <si>
    <t xml:space="preserve">taux d’assurance minimum 2017 en %</t>
  </si>
  <si>
    <t xml:space="preserve">taux d’assurance minimum 2018 en %</t>
  </si>
  <si>
    <t xml:space="preserve">taux d’assurance maximum en %</t>
  </si>
  <si>
    <t xml:space="preserve">% de baisse de prix entre 2017 et 2018</t>
  </si>
  <si>
    <t xml:space="preserve">6%</t>
  </si>
  <si>
    <t xml:space="preserve">7%</t>
  </si>
  <si>
    <t xml:space="preserve">9%</t>
  </si>
  <si>
    <t xml:space="preserve">14%</t>
  </si>
  <si>
    <t xml:space="preserve">15%</t>
  </si>
  <si>
    <t xml:space="preserve">18%</t>
  </si>
  <si>
    <t xml:space="preserve">22%</t>
  </si>
  <si>
    <t xml:space="preserve">25%</t>
  </si>
  <si>
    <t xml:space="preserve">17%</t>
  </si>
  <si>
    <t xml:space="preserve">29%</t>
  </si>
  <si>
    <t xml:space="preserve">27%</t>
  </si>
  <si>
    <t xml:space="preserve">20%</t>
  </si>
  <si>
    <t xml:space="preserve">26%</t>
  </si>
  <si>
    <t xml:space="preserve">30%</t>
  </si>
  <si>
    <t xml:space="preserve">23%</t>
  </si>
  <si>
    <t xml:space="preserve">24%</t>
  </si>
  <si>
    <t xml:space="preserve">21%</t>
  </si>
  <si>
    <t xml:space="preserve">Client</t>
  </si>
  <si>
    <t xml:space="preserve">Age</t>
  </si>
  <si>
    <t xml:space="preserve">Montant demande</t>
  </si>
  <si>
    <t xml:space="preserve">Duree (mois)</t>
  </si>
  <si>
    <t xml:space="preserve">Taux assur</t>
  </si>
  <si>
    <t xml:space="preserve">Taux interets</t>
  </si>
  <si>
    <t xml:space="preserve">Mensualites</t>
  </si>
  <si>
    <t xml:space="preserve">Assur / mois</t>
  </si>
  <si>
    <t xml:space="preserve">Mensualites (hors assur)</t>
  </si>
  <si>
    <t xml:space="preserve">Total interets</t>
  </si>
  <si>
    <t xml:space="preserve">Total assur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</si>
</sst>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"/>
    <numFmt numFmtId="166" formatCode="@"/>
    <numFmt numFmtId="167" formatCode="0.00\ %"/>
    <numFmt numFmtId="168" formatCode="0"/>
    <numFmt numFmtId="169" formatCode="0.000%"/>
    <numFmt numFmtId="170" formatCode="#,##0.00\ [$€-40C];[RED]\-#,##0.00\ [$€-40C]"/>
    <numFmt numFmtId="171" formatCode="DD/MM/YY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0" width="5.4"/>
    <col collapsed="false" customWidth="false" hidden="false" outlineLevel="0" max="3" min="2" style="0" width="11.5"/>
    <col collapsed="false" customWidth="true" hidden="false" outlineLevel="0" max="4" min="4" style="0" width="16.6"/>
    <col collapsed="false" customWidth="false" hidden="false" outlineLevel="0" max="5" min="5" style="0" width="11.5"/>
    <col collapsed="false" customWidth="true" hidden="false" outlineLevel="0" max="6" min="6" style="0" width="16.97"/>
    <col collapsed="false" customWidth="true" hidden="false" outlineLevel="0" max="7" min="7" style="0" width="16"/>
    <col collapsed="false" customWidth="false" hidden="false" outlineLevel="0" max="1025" min="8" style="0" width="11.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B2" s="0" t="s">
        <v>7</v>
      </c>
      <c r="C2" s="0" t="s">
        <v>8</v>
      </c>
      <c r="D2" s="1" t="n">
        <v>29579</v>
      </c>
      <c r="E2" s="0" t="s">
        <v>9</v>
      </c>
      <c r="F2" s="0" t="n">
        <v>1500</v>
      </c>
      <c r="G2" s="0" t="n">
        <v>200000</v>
      </c>
    </row>
    <row r="3" customFormat="false" ht="12.8" hidden="false" customHeight="false" outlineLevel="0" collapsed="false">
      <c r="B3" s="0" t="s">
        <v>10</v>
      </c>
      <c r="C3" s="0" t="s">
        <v>11</v>
      </c>
      <c r="D3" s="2" t="n">
        <v>34043</v>
      </c>
      <c r="E3" s="0" t="s">
        <v>12</v>
      </c>
      <c r="F3" s="0" t="n">
        <v>2500</v>
      </c>
      <c r="G3" s="0" t="n">
        <v>420000</v>
      </c>
    </row>
    <row r="4" customFormat="false" ht="12.8" hidden="false" customHeight="false" outlineLevel="0" collapsed="false">
      <c r="B4" s="0" t="s">
        <v>13</v>
      </c>
      <c r="C4" s="0" t="s">
        <v>14</v>
      </c>
      <c r="D4" s="2" t="n">
        <v>25978</v>
      </c>
      <c r="E4" s="0" t="s">
        <v>15</v>
      </c>
      <c r="F4" s="0" t="n">
        <v>1900</v>
      </c>
      <c r="G4" s="0" t="n">
        <v>150000</v>
      </c>
    </row>
    <row r="5" customFormat="false" ht="14.65" hidden="false" customHeight="false" outlineLevel="0" collapsed="false">
      <c r="B5" s="0" t="s">
        <v>16</v>
      </c>
      <c r="C5" s="0" t="s">
        <v>17</v>
      </c>
      <c r="D5" s="2" t="n">
        <v>25091</v>
      </c>
      <c r="E5" s="0" t="s">
        <v>9</v>
      </c>
      <c r="F5" s="0" t="n">
        <v>3600</v>
      </c>
      <c r="G5" s="0" t="n">
        <v>350000</v>
      </c>
    </row>
    <row r="6" customFormat="false" ht="12.8" hidden="false" customHeight="false" outlineLevel="0" collapsed="false">
      <c r="B6" s="0" t="s">
        <v>18</v>
      </c>
      <c r="C6" s="0" t="s">
        <v>19</v>
      </c>
      <c r="D6" s="2" t="n">
        <v>25000</v>
      </c>
      <c r="E6" s="0" t="s">
        <v>12</v>
      </c>
      <c r="F6" s="0" t="n">
        <v>2900</v>
      </c>
      <c r="G6" s="0" t="n">
        <v>230000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16.92"/>
    <col collapsed="false" customWidth="false" hidden="false" outlineLevel="0" max="1025" min="2" style="0" width="11.5"/>
  </cols>
  <sheetData>
    <row r="1" customFormat="false" ht="12.8" hidden="false" customHeight="false" outlineLevel="0" collapsed="false">
      <c r="A1" s="3" t="s">
        <v>20</v>
      </c>
      <c r="B1" s="4" t="s">
        <v>21</v>
      </c>
      <c r="C1" s="5" t="s">
        <v>22</v>
      </c>
      <c r="D1" s="6"/>
    </row>
    <row r="2" customFormat="false" ht="12.8" hidden="false" customHeight="false" outlineLevel="0" collapsed="false">
      <c r="A2" s="3" t="n">
        <v>7</v>
      </c>
      <c r="B2" s="7" t="n">
        <v>0.0047</v>
      </c>
      <c r="C2" s="7" t="n">
        <v>0.0095</v>
      </c>
    </row>
    <row r="3" customFormat="false" ht="12.8" hidden="false" customHeight="false" outlineLevel="0" collapsed="false">
      <c r="A3" s="3" t="n">
        <v>10</v>
      </c>
      <c r="B3" s="7" t="n">
        <v>0.007</v>
      </c>
      <c r="C3" s="7" t="n">
        <v>0.011</v>
      </c>
    </row>
    <row r="4" customFormat="false" ht="12.8" hidden="false" customHeight="false" outlineLevel="0" collapsed="false">
      <c r="A4" s="3" t="n">
        <v>15</v>
      </c>
      <c r="B4" s="7" t="n">
        <v>0.0095</v>
      </c>
      <c r="C4" s="7" t="n">
        <v>0.0135</v>
      </c>
    </row>
    <row r="5" customFormat="false" ht="12.8" hidden="false" customHeight="false" outlineLevel="0" collapsed="false">
      <c r="A5" s="3" t="n">
        <v>20</v>
      </c>
      <c r="B5" s="7" t="n">
        <v>0.0112</v>
      </c>
      <c r="C5" s="7" t="n">
        <v>0.016</v>
      </c>
    </row>
    <row r="6" customFormat="false" ht="12.8" hidden="false" customHeight="false" outlineLevel="0" collapsed="false">
      <c r="A6" s="3" t="n">
        <v>25</v>
      </c>
      <c r="B6" s="7" t="n">
        <v>0.014</v>
      </c>
      <c r="C6" s="7" t="n">
        <v>0.018</v>
      </c>
    </row>
    <row r="7" customFormat="false" ht="12.8" hidden="false" customHeight="false" outlineLevel="0" collapsed="false">
      <c r="A7" s="3" t="n">
        <v>30</v>
      </c>
      <c r="B7" s="7" t="n">
        <v>0.017</v>
      </c>
      <c r="C7" s="7" t="n">
        <v>0.0265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3" colorId="64" zoomScale="160" zoomScaleNormal="160" zoomScalePageLayoutView="100" workbookViewId="0">
      <selection pane="topLeft" activeCell="D29" activeCellId="0" sqref="D29"/>
    </sheetView>
  </sheetViews>
  <sheetFormatPr defaultRowHeight="12.8" zeroHeight="false" outlineLevelRow="0" outlineLevelCol="0"/>
  <cols>
    <col collapsed="false" customWidth="true" hidden="false" outlineLevel="0" max="1" min="1" style="0" width="12.89"/>
    <col collapsed="false" customWidth="false" hidden="false" outlineLevel="0" max="1025" min="2" style="0" width="11.5"/>
  </cols>
  <sheetData>
    <row r="1" customFormat="false" ht="46.25" hidden="false" customHeight="false" outlineLevel="0" collapsed="false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9"/>
    </row>
    <row r="2" customFormat="false" ht="12.8" hidden="false" customHeight="false" outlineLevel="0" collapsed="false">
      <c r="A2" s="10" t="n">
        <v>25</v>
      </c>
      <c r="B2" s="11" t="n">
        <v>0.053</v>
      </c>
      <c r="C2" s="11" t="n">
        <v>0.05</v>
      </c>
      <c r="D2" s="11" t="n">
        <v>0.083</v>
      </c>
      <c r="E2" s="6" t="s">
        <v>28</v>
      </c>
      <c r="F2" s="9"/>
    </row>
    <row r="3" customFormat="false" ht="12.8" hidden="false" customHeight="false" outlineLevel="0" collapsed="false">
      <c r="A3" s="10" t="n">
        <f aca="false">A2+1</f>
        <v>26</v>
      </c>
      <c r="B3" s="11" t="n">
        <v>0.054</v>
      </c>
      <c r="C3" s="11" t="n">
        <v>0.05</v>
      </c>
      <c r="D3" s="11" t="n">
        <v>0.083</v>
      </c>
      <c r="E3" s="6" t="s">
        <v>29</v>
      </c>
      <c r="F3" s="9"/>
    </row>
    <row r="4" customFormat="false" ht="12.8" hidden="false" customHeight="false" outlineLevel="0" collapsed="false">
      <c r="A4" s="10" t="n">
        <f aca="false">A3+1</f>
        <v>27</v>
      </c>
      <c r="B4" s="11" t="n">
        <v>0.055</v>
      </c>
      <c r="C4" s="11" t="n">
        <v>0.05</v>
      </c>
      <c r="D4" s="11" t="n">
        <v>0.083</v>
      </c>
      <c r="E4" s="6" t="s">
        <v>30</v>
      </c>
      <c r="F4" s="9"/>
    </row>
    <row r="5" customFormat="false" ht="12.8" hidden="false" customHeight="false" outlineLevel="0" collapsed="false">
      <c r="A5" s="10" t="n">
        <f aca="false">A4+1</f>
        <v>28</v>
      </c>
      <c r="B5" s="11" t="n">
        <v>0.055</v>
      </c>
      <c r="C5" s="11" t="n">
        <v>0.05</v>
      </c>
      <c r="D5" s="11" t="n">
        <v>0.083</v>
      </c>
      <c r="E5" s="6" t="s">
        <v>30</v>
      </c>
      <c r="F5" s="9"/>
    </row>
    <row r="6" customFormat="false" ht="12.8" hidden="false" customHeight="false" outlineLevel="0" collapsed="false">
      <c r="A6" s="10" t="n">
        <f aca="false">A5+1</f>
        <v>29</v>
      </c>
      <c r="B6" s="11" t="n">
        <v>0.058</v>
      </c>
      <c r="C6" s="11" t="n">
        <v>0.05</v>
      </c>
      <c r="D6" s="11" t="n">
        <v>0.083</v>
      </c>
      <c r="E6" s="6" t="s">
        <v>31</v>
      </c>
      <c r="F6" s="9"/>
    </row>
    <row r="7" customFormat="false" ht="12.8" hidden="false" customHeight="false" outlineLevel="0" collapsed="false">
      <c r="A7" s="10" t="n">
        <f aca="false">A6+1</f>
        <v>30</v>
      </c>
      <c r="B7" s="11" t="n">
        <v>0.059</v>
      </c>
      <c r="C7" s="11" t="n">
        <v>0.05</v>
      </c>
      <c r="D7" s="11" t="n">
        <v>0.083</v>
      </c>
      <c r="E7" s="6" t="s">
        <v>32</v>
      </c>
      <c r="F7" s="9"/>
    </row>
    <row r="8" customFormat="false" ht="12.8" hidden="false" customHeight="false" outlineLevel="0" collapsed="false">
      <c r="A8" s="10" t="n">
        <f aca="false">A7+1</f>
        <v>31</v>
      </c>
      <c r="B8" s="11" t="n">
        <v>0.061</v>
      </c>
      <c r="C8" s="11" t="n">
        <v>0.05</v>
      </c>
      <c r="D8" s="11" t="n">
        <v>0.086</v>
      </c>
      <c r="E8" s="6" t="s">
        <v>33</v>
      </c>
      <c r="F8" s="9"/>
    </row>
    <row r="9" customFormat="false" ht="12.8" hidden="false" customHeight="false" outlineLevel="0" collapsed="false">
      <c r="A9" s="10" t="n">
        <f aca="false">A8+1</f>
        <v>32</v>
      </c>
      <c r="B9" s="11" t="n">
        <v>0.064</v>
      </c>
      <c r="C9" s="11" t="n">
        <v>0.05</v>
      </c>
      <c r="D9" s="11" t="n">
        <v>0.086</v>
      </c>
      <c r="E9" s="6" t="s">
        <v>34</v>
      </c>
      <c r="F9" s="9"/>
    </row>
    <row r="10" customFormat="false" ht="12.8" hidden="false" customHeight="false" outlineLevel="0" collapsed="false">
      <c r="A10" s="10" t="n">
        <f aca="false">A9+1</f>
        <v>33</v>
      </c>
      <c r="B10" s="11" t="n">
        <v>0.067</v>
      </c>
      <c r="C10" s="11" t="n">
        <v>0.05</v>
      </c>
      <c r="D10" s="11" t="n">
        <v>0.086</v>
      </c>
      <c r="E10" s="6" t="s">
        <v>35</v>
      </c>
      <c r="F10" s="9"/>
    </row>
    <row r="11" customFormat="false" ht="12.8" hidden="false" customHeight="false" outlineLevel="0" collapsed="false">
      <c r="A11" s="10" t="n">
        <f aca="false">A10+1</f>
        <v>34</v>
      </c>
      <c r="B11" s="11" t="n">
        <v>0.072</v>
      </c>
      <c r="C11" s="11" t="n">
        <v>0.06</v>
      </c>
      <c r="D11" s="11" t="n">
        <v>0.086</v>
      </c>
      <c r="E11" s="6" t="s">
        <v>36</v>
      </c>
      <c r="F11" s="9"/>
    </row>
    <row r="12" customFormat="false" ht="12.8" hidden="false" customHeight="false" outlineLevel="0" collapsed="false">
      <c r="A12" s="10" t="n">
        <f aca="false">A11+1</f>
        <v>35</v>
      </c>
      <c r="B12" s="11" t="n">
        <v>0.077</v>
      </c>
      <c r="C12" s="11" t="n">
        <v>0.06</v>
      </c>
      <c r="D12" s="11" t="n">
        <v>0.086</v>
      </c>
      <c r="E12" s="6" t="s">
        <v>34</v>
      </c>
      <c r="F12" s="9"/>
    </row>
    <row r="13" customFormat="false" ht="12.8" hidden="false" customHeight="false" outlineLevel="0" collapsed="false">
      <c r="A13" s="10" t="n">
        <f aca="false">A12+1</f>
        <v>36</v>
      </c>
      <c r="B13" s="11" t="n">
        <v>0.084</v>
      </c>
      <c r="C13" s="11" t="n">
        <v>0.06</v>
      </c>
      <c r="D13" s="11" t="n">
        <v>0.162</v>
      </c>
      <c r="E13" s="6" t="s">
        <v>37</v>
      </c>
      <c r="F13" s="9"/>
    </row>
    <row r="14" customFormat="false" ht="12.8" hidden="false" customHeight="false" outlineLevel="0" collapsed="false">
      <c r="A14" s="10" t="n">
        <f aca="false">A13+1</f>
        <v>37</v>
      </c>
      <c r="B14" s="11" t="n">
        <v>0.09</v>
      </c>
      <c r="C14" s="11" t="n">
        <v>0.07</v>
      </c>
      <c r="D14" s="11" t="n">
        <v>0.162</v>
      </c>
      <c r="E14" s="6" t="s">
        <v>34</v>
      </c>
      <c r="F14" s="9"/>
    </row>
    <row r="15" customFormat="false" ht="12.8" hidden="false" customHeight="false" outlineLevel="0" collapsed="false">
      <c r="A15" s="10" t="n">
        <f aca="false">A14+1</f>
        <v>38</v>
      </c>
      <c r="B15" s="11" t="n">
        <v>0.098</v>
      </c>
      <c r="C15" s="11" t="n">
        <v>0.08</v>
      </c>
      <c r="D15" s="11" t="n">
        <v>0.162</v>
      </c>
      <c r="E15" s="6" t="s">
        <v>33</v>
      </c>
      <c r="F15" s="9"/>
    </row>
    <row r="16" customFormat="false" ht="12.8" hidden="false" customHeight="false" outlineLevel="0" collapsed="false">
      <c r="A16" s="10" t="n">
        <f aca="false">A15+1</f>
        <v>39</v>
      </c>
      <c r="B16" s="11" t="n">
        <v>0.103</v>
      </c>
      <c r="C16" s="11" t="n">
        <v>0.08</v>
      </c>
      <c r="D16" s="11" t="n">
        <v>0.162</v>
      </c>
      <c r="E16" s="6" t="s">
        <v>34</v>
      </c>
      <c r="F16" s="9"/>
    </row>
    <row r="17" customFormat="false" ht="12.8" hidden="false" customHeight="false" outlineLevel="0" collapsed="false">
      <c r="A17" s="10" t="n">
        <f aca="false">A16+1</f>
        <v>40</v>
      </c>
      <c r="B17" s="11" t="n">
        <v>0.11</v>
      </c>
      <c r="C17" s="11" t="n">
        <v>0.08</v>
      </c>
      <c r="D17" s="11" t="n">
        <v>0.162</v>
      </c>
      <c r="E17" s="6" t="s">
        <v>38</v>
      </c>
      <c r="F17" s="9"/>
    </row>
    <row r="18" customFormat="false" ht="12.8" hidden="false" customHeight="false" outlineLevel="0" collapsed="false">
      <c r="A18" s="10" t="n">
        <f aca="false">A17+1</f>
        <v>41</v>
      </c>
      <c r="B18" s="11" t="n">
        <v>0.12</v>
      </c>
      <c r="C18" s="11" t="n">
        <v>0.09</v>
      </c>
      <c r="D18" s="11" t="n">
        <v>0.162</v>
      </c>
      <c r="E18" s="6" t="s">
        <v>35</v>
      </c>
      <c r="F18" s="9"/>
    </row>
    <row r="19" customFormat="false" ht="12.8" hidden="false" customHeight="false" outlineLevel="0" collapsed="false">
      <c r="A19" s="10" t="n">
        <f aca="false">A18+1</f>
        <v>42</v>
      </c>
      <c r="B19" s="11" t="n">
        <v>0.129</v>
      </c>
      <c r="C19" s="11" t="n">
        <v>0.1</v>
      </c>
      <c r="D19" s="11" t="n">
        <v>0.162</v>
      </c>
      <c r="E19" s="6" t="s">
        <v>34</v>
      </c>
      <c r="F19" s="9"/>
    </row>
    <row r="20" customFormat="false" ht="12.8" hidden="false" customHeight="false" outlineLevel="0" collapsed="false">
      <c r="A20" s="10" t="n">
        <f aca="false">A19+1</f>
        <v>43</v>
      </c>
      <c r="B20" s="11" t="n">
        <v>0.141</v>
      </c>
      <c r="C20" s="11" t="n">
        <v>0.11</v>
      </c>
      <c r="D20" s="11" t="n">
        <v>0.162</v>
      </c>
      <c r="E20" s="6" t="s">
        <v>34</v>
      </c>
      <c r="F20" s="9"/>
    </row>
    <row r="21" customFormat="false" ht="12.8" hidden="false" customHeight="false" outlineLevel="0" collapsed="false">
      <c r="A21" s="10" t="n">
        <f aca="false">A20+1</f>
        <v>44</v>
      </c>
      <c r="B21" s="11" t="n">
        <v>0.153</v>
      </c>
      <c r="C21" s="11" t="n">
        <v>0.12</v>
      </c>
      <c r="D21" s="11" t="n">
        <v>0.162</v>
      </c>
      <c r="E21" s="6" t="s">
        <v>34</v>
      </c>
      <c r="F21" s="9"/>
    </row>
    <row r="22" customFormat="false" ht="12.8" hidden="false" customHeight="false" outlineLevel="0" collapsed="false">
      <c r="A22" s="10" t="n">
        <f aca="false">A21+1</f>
        <v>45</v>
      </c>
      <c r="B22" s="11" t="n">
        <v>0.163</v>
      </c>
      <c r="C22" s="11" t="n">
        <v>0.13</v>
      </c>
      <c r="D22" s="11" t="n">
        <v>0.162</v>
      </c>
      <c r="E22" s="6" t="s">
        <v>39</v>
      </c>
      <c r="F22" s="9"/>
    </row>
    <row r="23" customFormat="false" ht="12.8" hidden="false" customHeight="false" outlineLevel="0" collapsed="false">
      <c r="A23" s="10" t="n">
        <f aca="false">A22+1</f>
        <v>46</v>
      </c>
      <c r="B23" s="11" t="n">
        <v>0.176</v>
      </c>
      <c r="C23" s="11" t="n">
        <v>0.13</v>
      </c>
      <c r="D23" s="11" t="n">
        <v>0.25</v>
      </c>
      <c r="E23" s="6" t="s">
        <v>40</v>
      </c>
      <c r="F23" s="9"/>
    </row>
    <row r="24" customFormat="false" ht="12.8" hidden="false" customHeight="false" outlineLevel="0" collapsed="false">
      <c r="A24" s="10" t="n">
        <f aca="false">A23+1</f>
        <v>47</v>
      </c>
      <c r="B24" s="11" t="n">
        <v>0.192</v>
      </c>
      <c r="C24" s="11" t="n">
        <v>0.14</v>
      </c>
      <c r="D24" s="11" t="n">
        <v>0.25</v>
      </c>
      <c r="E24" s="6" t="s">
        <v>38</v>
      </c>
      <c r="F24" s="9"/>
    </row>
    <row r="25" customFormat="false" ht="12.8" hidden="false" customHeight="false" outlineLevel="0" collapsed="false">
      <c r="A25" s="10" t="n">
        <f aca="false">A24+1</f>
        <v>48</v>
      </c>
      <c r="B25" s="11" t="n">
        <v>0.21</v>
      </c>
      <c r="C25" s="11" t="n">
        <v>0.15</v>
      </c>
      <c r="D25" s="11" t="n">
        <v>0.25</v>
      </c>
      <c r="E25" s="6" t="s">
        <v>37</v>
      </c>
      <c r="F25" s="9"/>
    </row>
    <row r="26" customFormat="false" ht="12.8" hidden="false" customHeight="false" outlineLevel="0" collapsed="false">
      <c r="A26" s="10" t="n">
        <f aca="false">A25+1</f>
        <v>49</v>
      </c>
      <c r="B26" s="11" t="n">
        <v>0.229</v>
      </c>
      <c r="C26" s="11" t="n">
        <v>0.17</v>
      </c>
      <c r="D26" s="11" t="n">
        <v>0.25</v>
      </c>
      <c r="E26" s="6" t="s">
        <v>40</v>
      </c>
      <c r="F26" s="9"/>
    </row>
    <row r="27" customFormat="false" ht="12.8" hidden="false" customHeight="false" outlineLevel="0" collapsed="false">
      <c r="A27" s="10" t="n">
        <f aca="false">A26+1</f>
        <v>50</v>
      </c>
      <c r="B27" s="11" t="n">
        <v>0.2409</v>
      </c>
      <c r="C27" s="11" t="n">
        <v>0.18</v>
      </c>
      <c r="D27" s="11" t="n">
        <v>0.25</v>
      </c>
      <c r="E27" s="6" t="s">
        <v>35</v>
      </c>
      <c r="F27" s="9"/>
    </row>
    <row r="28" customFormat="false" ht="12.8" hidden="false" customHeight="false" outlineLevel="0" collapsed="false">
      <c r="A28" s="10" t="n">
        <f aca="false">A27+1</f>
        <v>51</v>
      </c>
      <c r="B28" s="11" t="n">
        <v>0.274</v>
      </c>
      <c r="C28" s="11" t="n">
        <v>0.2</v>
      </c>
      <c r="D28" s="11" t="n">
        <v>0.365</v>
      </c>
      <c r="E28" s="6" t="s">
        <v>38</v>
      </c>
      <c r="F28" s="9"/>
    </row>
    <row r="29" customFormat="false" ht="12.8" hidden="false" customHeight="false" outlineLevel="0" collapsed="false">
      <c r="A29" s="10" t="n">
        <f aca="false">A28+1</f>
        <v>52</v>
      </c>
      <c r="B29" s="11" t="n">
        <v>0.299</v>
      </c>
      <c r="C29" s="11" t="n">
        <v>0.21</v>
      </c>
      <c r="D29" s="11" t="n">
        <v>0.365</v>
      </c>
      <c r="E29" s="6" t="s">
        <v>41</v>
      </c>
      <c r="F29" s="9"/>
    </row>
    <row r="30" customFormat="false" ht="12.8" hidden="false" customHeight="false" outlineLevel="0" collapsed="false">
      <c r="A30" s="10" t="n">
        <f aca="false">A29+1</f>
        <v>53</v>
      </c>
      <c r="B30" s="11" t="n">
        <v>0.313</v>
      </c>
      <c r="C30" s="11" t="n">
        <v>0.24</v>
      </c>
      <c r="D30" s="11" t="n">
        <v>0.365</v>
      </c>
      <c r="E30" s="6" t="s">
        <v>42</v>
      </c>
      <c r="F30" s="9"/>
    </row>
    <row r="31" customFormat="false" ht="12.8" hidden="false" customHeight="false" outlineLevel="0" collapsed="false">
      <c r="A31" s="10" t="n">
        <f aca="false">A30+1</f>
        <v>54</v>
      </c>
      <c r="B31" s="11" t="n">
        <v>0.34</v>
      </c>
      <c r="C31" s="11" t="n">
        <v>0.26</v>
      </c>
      <c r="D31" s="11" t="n">
        <v>0.365</v>
      </c>
      <c r="E31" s="6" t="s">
        <v>43</v>
      </c>
      <c r="F31" s="9"/>
    </row>
    <row r="32" customFormat="false" ht="12.8" hidden="false" customHeight="false" outlineLevel="0" collapsed="false">
      <c r="A32" s="10" t="n">
        <f aca="false">A31+1</f>
        <v>55</v>
      </c>
      <c r="B32" s="11" t="n">
        <v>0.368</v>
      </c>
      <c r="C32" s="11" t="n">
        <v>0.29</v>
      </c>
      <c r="D32" s="11" t="n">
        <v>0.365</v>
      </c>
      <c r="E32" s="6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19" activeCellId="0" sqref="E19"/>
    </sheetView>
  </sheetViews>
  <sheetFormatPr defaultRowHeight="12.8" zeroHeight="false" outlineLevelRow="0" outlineLevelCol="0"/>
  <cols>
    <col collapsed="false" customWidth="true" hidden="false" outlineLevel="0" max="1" min="1" style="0" width="3.45"/>
    <col collapsed="false" customWidth="false" hidden="false" outlineLevel="0" max="2" min="2" style="0" width="11.52"/>
    <col collapsed="false" customWidth="true" hidden="false" outlineLevel="0" max="3" min="3" style="0" width="15.35"/>
    <col collapsed="false" customWidth="true" hidden="false" outlineLevel="0" max="4" min="4" style="0" width="16.02"/>
    <col collapsed="false" customWidth="true" hidden="false" outlineLevel="0" max="5" min="5" style="0" width="21.44"/>
    <col collapsed="false" customWidth="true" hidden="false" outlineLevel="0" max="6" min="6" style="0" width="11.8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12" t="s">
        <v>45</v>
      </c>
      <c r="C1" s="12" t="s">
        <v>46</v>
      </c>
      <c r="D1" s="12" t="s">
        <v>47</v>
      </c>
      <c r="E1" s="12" t="s">
        <v>48</v>
      </c>
      <c r="F1" s="12" t="s">
        <v>49</v>
      </c>
      <c r="G1" s="12" t="s">
        <v>50</v>
      </c>
    </row>
    <row r="2" customFormat="false" ht="12.8" hidden="false" customHeight="false" outlineLevel="0" collapsed="false">
      <c r="B2" s="4" t="s">
        <v>10</v>
      </c>
      <c r="C2" s="4" t="n">
        <f aca="true">DATEDIF(VLOOKUP(B2,Clients!B2:D6,3),NOW(),"y")</f>
        <v>27</v>
      </c>
      <c r="D2" s="4" t="n">
        <f aca="false">INDEX(Clients!B2:G6,MATCH(B2,Clients!B2:B6,0),6)</f>
        <v>420000</v>
      </c>
      <c r="E2" s="13" t="n">
        <v>200</v>
      </c>
      <c r="F2" s="14" t="n">
        <f aca="false">INDEX('Taux assurance'!A2:D32,MATCH(C2,'Taux assurance'!A2:A32,1),4)/100</f>
        <v>0.00083</v>
      </c>
      <c r="G2" s="15" t="n">
        <f aca="false">INDEX('Taux intéret'!A2:C7,MATCH(E2/12,'Taux intéret'!A2:A7,1),3)</f>
        <v>0.0135</v>
      </c>
    </row>
    <row r="4" customFormat="false" ht="12.8" hidden="false" customHeight="false" outlineLevel="0" collapsed="false">
      <c r="C4" s="12" t="s">
        <v>51</v>
      </c>
      <c r="D4" s="12" t="s">
        <v>52</v>
      </c>
      <c r="E4" s="12" t="s">
        <v>53</v>
      </c>
      <c r="F4" s="12" t="s">
        <v>54</v>
      </c>
      <c r="G4" s="12" t="s">
        <v>55</v>
      </c>
    </row>
    <row r="5" customFormat="false" ht="12.8" hidden="false" customHeight="false" outlineLevel="0" collapsed="false">
      <c r="C5" s="16" t="n">
        <f aca="false">E5+D5</f>
        <v>2375.32797044956</v>
      </c>
      <c r="D5" s="16" t="n">
        <f aca="false">G5/E2</f>
        <v>29.05</v>
      </c>
      <c r="E5" s="17" t="n">
        <f aca="false">(D2*G2/12) / (1 - POWER(1+G2/12,-E2))</f>
        <v>2346.27797044956</v>
      </c>
      <c r="F5" s="17" t="n">
        <f aca="false">E5*E2-D2</f>
        <v>49255.5940899123</v>
      </c>
      <c r="G5" s="17" t="n">
        <f aca="false">D2*F2/12*E2</f>
        <v>5810</v>
      </c>
    </row>
    <row r="6" customFormat="false" ht="12.8" hidden="false" customHeight="false" outlineLevel="0" collapsed="false">
      <c r="A6" s="18"/>
      <c r="B6" s="18"/>
      <c r="C6" s="18"/>
      <c r="D6" s="18"/>
    </row>
    <row r="7" customFormat="false" ht="12.8" hidden="true" customHeight="false" outlineLevel="0" collapsed="false">
      <c r="A7" s="18"/>
      <c r="B7" s="18"/>
      <c r="C7" s="19"/>
      <c r="D7" s="18"/>
    </row>
    <row r="8" customFormat="false" ht="12.8" hidden="true" customHeight="false" outlineLevel="0" collapsed="false">
      <c r="A8" s="18"/>
      <c r="B8" s="18"/>
      <c r="C8" s="18"/>
      <c r="D8" s="18"/>
    </row>
    <row r="9" customFormat="false" ht="12.8" hidden="true" customHeight="false" outlineLevel="0" collapsed="false">
      <c r="A9" s="18"/>
      <c r="B9" s="18"/>
      <c r="C9" s="20"/>
      <c r="D9" s="18"/>
    </row>
    <row r="10" customFormat="false" ht="12.8" hidden="true" customHeight="false" outlineLevel="0" collapsed="false">
      <c r="A10" s="18"/>
      <c r="B10" s="18"/>
      <c r="C10" s="19"/>
      <c r="D10" s="18"/>
    </row>
    <row r="11" customFormat="false" ht="12.8" hidden="false" customHeight="false" outlineLevel="0" collapsed="false">
      <c r="A11" s="18"/>
      <c r="B11" s="18"/>
      <c r="C11" s="18"/>
      <c r="D11" s="18"/>
    </row>
    <row r="12" customFormat="false" ht="12.8" hidden="false" customHeight="false" outlineLevel="0" collapsed="false">
      <c r="A12" s="18"/>
      <c r="B12" s="21"/>
      <c r="C12" s="21"/>
      <c r="D12" s="21"/>
    </row>
    <row r="13" customFormat="false" ht="12.8" hidden="false" customHeight="false" outlineLevel="0" collapsed="false">
      <c r="A13" s="18"/>
      <c r="B13" s="21"/>
      <c r="C13" s="21"/>
      <c r="D13" s="21"/>
    </row>
    <row r="14" customFormat="false" ht="12.8" hidden="false" customHeight="false" outlineLevel="0" collapsed="false">
      <c r="A14" s="18"/>
      <c r="B14" s="21"/>
      <c r="C14" s="21"/>
      <c r="D14" s="21"/>
    </row>
    <row r="15" customFormat="false" ht="12.8" hidden="false" customHeight="false" outlineLevel="0" collapsed="false">
      <c r="A15" s="18"/>
      <c r="B15" s="18"/>
      <c r="C15" s="18"/>
      <c r="D15" s="18"/>
    </row>
    <row r="16" customFormat="false" ht="12.8" hidden="false" customHeight="false" outlineLevel="0" collapsed="false">
      <c r="A16" s="18"/>
      <c r="B16" s="18"/>
      <c r="C16" s="18"/>
      <c r="D16" s="18"/>
    </row>
    <row r="17" customFormat="false" ht="12.8" hidden="false" customHeight="false" outlineLevel="0" collapsed="false">
      <c r="A17" s="18"/>
      <c r="B17" s="18"/>
      <c r="C17" s="18"/>
      <c r="D17" s="18"/>
    </row>
    <row r="18" customFormat="false" ht="12.8" hidden="false" customHeight="false" outlineLevel="0" collapsed="false">
      <c r="A18" s="18"/>
      <c r="B18" s="18"/>
      <c r="C18" s="18"/>
      <c r="D18" s="18"/>
    </row>
    <row r="19" customFormat="false" ht="12.8" hidden="false" customHeight="false" outlineLevel="0" collapsed="false">
      <c r="A19" s="18"/>
      <c r="B19" s="18"/>
      <c r="C19" s="18"/>
      <c r="D19" s="18"/>
    </row>
  </sheetData>
  <dataValidations count="1">
    <dataValidation allowBlank="true" operator="equal" showDropDown="false" showErrorMessage="true" showInputMessage="false" sqref="B2" type="list">
      <formula1>Clients!$B$2:$B$6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2020-11-19T12:05:43Z</dcterms:modified>
  <cp:revision>17</cp:revision>
  <dc:subject/>
  <dc:title/>
</cp:coreProperties>
</file>