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3DACTSTG\data\TUTORIAL\"/>
    </mc:Choice>
  </mc:AlternateContent>
  <xr:revisionPtr revIDLastSave="0" documentId="13_ncr:1_{CA8AA28A-21FB-4E7A-93B9-C602A38F7FE6}" xr6:coauthVersionLast="36" xr6:coauthVersionMax="36" xr10:uidLastSave="{00000000-0000-0000-0000-000000000000}"/>
  <bookViews>
    <workbookView xWindow="0" yWindow="0" windowWidth="11052" windowHeight="7464" xr2:uid="{00000000-000D-0000-FFFF-FFFF00000000}"/>
  </bookViews>
  <sheets>
    <sheet name="object" sheetId="1" r:id="rId1"/>
  </sheets>
  <calcPr calcId="191029"/>
</workbook>
</file>

<file path=xl/calcChain.xml><?xml version="1.0" encoding="utf-8"?>
<calcChain xmlns="http://schemas.openxmlformats.org/spreadsheetml/2006/main">
  <c r="B49" i="1" l="1"/>
  <c r="C50" i="1"/>
  <c r="C52" i="1"/>
  <c r="B54" i="1"/>
  <c r="C55" i="1"/>
  <c r="C57" i="1"/>
  <c r="B59" i="1"/>
  <c r="C60" i="1"/>
  <c r="B64" i="1"/>
  <c r="C65" i="1"/>
  <c r="C34" i="1" l="1"/>
  <c r="C44" i="1" l="1"/>
  <c r="C42" i="1" l="1"/>
  <c r="B41" i="1"/>
  <c r="C39" i="1"/>
  <c r="C37" i="1"/>
  <c r="B36" i="1"/>
  <c r="C32" i="1"/>
  <c r="B31" i="1"/>
  <c r="C29" i="1"/>
  <c r="C27" i="1"/>
  <c r="B26" i="1"/>
  <c r="G10" i="1" l="1"/>
  <c r="G11" i="1"/>
  <c r="G12" i="1"/>
  <c r="G13" i="1"/>
  <c r="G9" i="1"/>
  <c r="F9" i="1"/>
  <c r="F10" i="1"/>
  <c r="F11" i="1"/>
  <c r="F12" i="1"/>
  <c r="F13" i="1"/>
  <c r="B1" i="1" l="1"/>
  <c r="B17" i="1"/>
  <c r="C18" i="1"/>
</calcChain>
</file>

<file path=xl/sharedStrings.xml><?xml version="1.0" encoding="utf-8"?>
<sst xmlns="http://schemas.openxmlformats.org/spreadsheetml/2006/main" count="79" uniqueCount="34">
  <si>
    <t>NUM_OBJECT</t>
  </si>
  <si>
    <t>#オブジェクトの総数</t>
  </si>
  <si>
    <t>OBJECT_FILENAME</t>
  </si>
  <si>
    <t>data/OBJECT/planter.x</t>
  </si>
  <si>
    <t>#プランター</t>
  </si>
  <si>
    <t>data/OBJECT/cardboard.x</t>
  </si>
  <si>
    <t># 段ボール</t>
  </si>
  <si>
    <t>data/OBJECT/Woodbox.x</t>
  </si>
  <si>
    <t># 木箱</t>
  </si>
  <si>
    <t>OBJECTSET</t>
  </si>
  <si>
    <t>INDEX</t>
  </si>
  <si>
    <t>POS</t>
  </si>
  <si>
    <t>ROT</t>
  </si>
  <si>
    <t>END_OBJECTSET</t>
  </si>
  <si>
    <t>data/OBJECT/jewel.x</t>
    <phoneticPr fontId="18"/>
  </si>
  <si>
    <t># 宝石</t>
    <rPh sb="2" eb="4">
      <t>ホウセキ</t>
    </rPh>
    <phoneticPr fontId="18"/>
  </si>
  <si>
    <t>JEWELSET</t>
    <phoneticPr fontId="18"/>
  </si>
  <si>
    <t>END_JEWELSET</t>
    <phoneticPr fontId="18"/>
  </si>
  <si>
    <t>data/OBJECT/desk.x</t>
    <phoneticPr fontId="18"/>
  </si>
  <si>
    <t># 机</t>
    <rPh sb="2" eb="3">
      <t>ツクエ</t>
    </rPh>
    <phoneticPr fontId="18"/>
  </si>
  <si>
    <t>XMODELTYPE</t>
    <phoneticPr fontId="18"/>
  </si>
  <si>
    <t>個性「俊敏」</t>
  </si>
  <si>
    <t>個性「強靭」</t>
  </si>
  <si>
    <t>個性「収納」</t>
  </si>
  <si>
    <t>#個性</t>
    <rPh sb="1" eb="3">
      <t>コセイ</t>
    </rPh>
    <phoneticPr fontId="18"/>
  </si>
  <si>
    <t>無個性</t>
    <rPh sb="0" eb="3">
      <t>ムコセイ</t>
    </rPh>
    <phoneticPr fontId="18"/>
  </si>
  <si>
    <t>#INDEX</t>
    <phoneticPr fontId="18"/>
  </si>
  <si>
    <t>個性</t>
    <rPh sb="0" eb="2">
      <t>コセイ</t>
    </rPh>
    <phoneticPr fontId="18"/>
  </si>
  <si>
    <t>GOALPOINT</t>
    <phoneticPr fontId="18"/>
  </si>
  <si>
    <t>GOALLENGTH</t>
    <phoneticPr fontId="18"/>
  </si>
  <si>
    <t>#説明ポリゴン付き</t>
    <rPh sb="1" eb="3">
      <t>セツメイ</t>
    </rPh>
    <rPh sb="7" eb="8">
      <t>ツ</t>
    </rPh>
    <phoneticPr fontId="18"/>
  </si>
  <si>
    <t>#通常配置物</t>
    <rPh sb="1" eb="3">
      <t>ツウジョウ</t>
    </rPh>
    <rPh sb="3" eb="5">
      <t>ハイチ</t>
    </rPh>
    <rPh sb="5" eb="6">
      <t>ブツ</t>
    </rPh>
    <phoneticPr fontId="18"/>
  </si>
  <si>
    <t>#宝石</t>
    <rPh sb="1" eb="3">
      <t>ホウセキ</t>
    </rPh>
    <phoneticPr fontId="18"/>
  </si>
  <si>
    <t>体力</t>
    <rPh sb="0" eb="2">
      <t>タイリョク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</si>
</sst>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2" xfId="0" applyFill="1" applyBorder="1" applyAlignment="1">
      <alignment horizontal="right" vertical="center"/>
    </xf>
    <xf numFmtId="0" fontId="0" fillId="35" borderId="13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9" xfId="0" quotePrefix="1" applyFill="1" applyBorder="1">
      <alignment vertical="center"/>
    </xf>
    <xf numFmtId="0" fontId="0" fillId="35" borderId="0" xfId="0" applyFill="1" applyBorder="1" applyAlignment="1">
      <alignment horizontal="left" vertical="center"/>
    </xf>
    <xf numFmtId="0" fontId="0" fillId="34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9" xfId="0" quotePrefix="1" applyFill="1" applyBorder="1">
      <alignment vertical="center"/>
    </xf>
    <xf numFmtId="0" fontId="0" fillId="36" borderId="19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 applyAlignment="1">
      <alignment horizontal="right" vertical="center"/>
    </xf>
    <xf numFmtId="0" fontId="0" fillId="36" borderId="18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3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14" xfId="0" applyFill="1" applyBorder="1">
      <alignment vertical="center"/>
    </xf>
    <xf numFmtId="0" fontId="0" fillId="36" borderId="21" xfId="0" applyFill="1" applyBorder="1">
      <alignment vertical="center"/>
    </xf>
    <xf numFmtId="0" fontId="0" fillId="36" borderId="15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37" borderId="0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9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21" xfId="0" applyFill="1" applyBorder="1">
      <alignment vertical="center"/>
    </xf>
    <xf numFmtId="0" fontId="0" fillId="37" borderId="15" xfId="0" applyFill="1" applyBorder="1">
      <alignment vertical="center"/>
    </xf>
    <xf numFmtId="0" fontId="0" fillId="0" borderId="0" xfId="0" applyFill="1" applyBorder="1">
      <alignment vertical="center"/>
    </xf>
    <xf numFmtId="0" fontId="0" fillId="36" borderId="0" xfId="0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85" zoomScaleNormal="85" workbookViewId="0">
      <selection activeCell="D5" sqref="D5"/>
    </sheetView>
  </sheetViews>
  <sheetFormatPr defaultColWidth="0" defaultRowHeight="18" x14ac:dyDescent="0.45"/>
  <cols>
    <col min="1" max="1" width="17.296875" customWidth="1"/>
    <col min="2" max="7" width="8.796875" customWidth="1"/>
    <col min="8" max="16384" width="8.796875" hidden="1"/>
  </cols>
  <sheetData>
    <row r="1" spans="1:7" ht="18.600000000000001" thickBot="1" x14ac:dyDescent="0.5">
      <c r="A1" s="7" t="s">
        <v>0</v>
      </c>
      <c r="B1" s="8">
        <f>COUNTIFS(A:A,"OBJECTSET")+COUNTIFS(A:A,"JEWELSET")</f>
        <v>9</v>
      </c>
      <c r="D1" t="s">
        <v>1</v>
      </c>
      <c r="F1" t="s">
        <v>24</v>
      </c>
    </row>
    <row r="2" spans="1:7" x14ac:dyDescent="0.45">
      <c r="A2" s="1" t="s">
        <v>2</v>
      </c>
      <c r="B2" s="2" t="s">
        <v>3</v>
      </c>
      <c r="D2" t="s">
        <v>4</v>
      </c>
      <c r="F2" t="s">
        <v>25</v>
      </c>
    </row>
    <row r="3" spans="1:7" x14ac:dyDescent="0.45">
      <c r="A3" s="3" t="s">
        <v>2</v>
      </c>
      <c r="B3" s="4" t="s">
        <v>5</v>
      </c>
      <c r="D3" t="s">
        <v>6</v>
      </c>
      <c r="F3" t="s">
        <v>21</v>
      </c>
    </row>
    <row r="4" spans="1:7" x14ac:dyDescent="0.45">
      <c r="A4" s="21" t="s">
        <v>2</v>
      </c>
      <c r="B4" s="21" t="s">
        <v>7</v>
      </c>
      <c r="D4" t="s">
        <v>8</v>
      </c>
      <c r="F4" t="s">
        <v>22</v>
      </c>
    </row>
    <row r="5" spans="1:7" x14ac:dyDescent="0.45">
      <c r="A5" s="21" t="s">
        <v>2</v>
      </c>
      <c r="B5" s="21" t="s">
        <v>18</v>
      </c>
      <c r="D5" t="s">
        <v>19</v>
      </c>
      <c r="F5" t="s">
        <v>23</v>
      </c>
    </row>
    <row r="6" spans="1:7" ht="18.600000000000001" thickBot="1" x14ac:dyDescent="0.5">
      <c r="A6" s="5" t="s">
        <v>2</v>
      </c>
      <c r="B6" s="6" t="s">
        <v>14</v>
      </c>
      <c r="D6" t="s">
        <v>15</v>
      </c>
    </row>
    <row r="8" spans="1:7" ht="18.600000000000001" thickBot="1" x14ac:dyDescent="0.5">
      <c r="B8" s="44" t="s">
        <v>26</v>
      </c>
      <c r="C8" t="s">
        <v>27</v>
      </c>
      <c r="D8" t="s">
        <v>33</v>
      </c>
    </row>
    <row r="9" spans="1:7" x14ac:dyDescent="0.45">
      <c r="A9" s="36" t="s">
        <v>20</v>
      </c>
      <c r="B9" s="37">
        <v>0</v>
      </c>
      <c r="C9" s="37">
        <v>0</v>
      </c>
      <c r="D9" s="38">
        <v>100</v>
      </c>
      <c r="F9" s="34" t="str">
        <f>INDEX($D$2:$D$6,B9 + 1)</f>
        <v>#プランター</v>
      </c>
      <c r="G9" t="str">
        <f>INDEX($F$2:$F$6,C9 + 1)</f>
        <v>無個性</v>
      </c>
    </row>
    <row r="10" spans="1:7" x14ac:dyDescent="0.45">
      <c r="A10" s="39" t="s">
        <v>20</v>
      </c>
      <c r="B10" s="35">
        <v>1</v>
      </c>
      <c r="C10" s="35">
        <v>3</v>
      </c>
      <c r="D10" s="40">
        <v>40</v>
      </c>
      <c r="F10" s="34" t="str">
        <f>INDEX($D$2:$D$6,B10 + 1)</f>
        <v># 段ボール</v>
      </c>
      <c r="G10" t="str">
        <f>INDEX($F$2:$F$6,C10 + 1)</f>
        <v>個性「収納」</v>
      </c>
    </row>
    <row r="11" spans="1:7" x14ac:dyDescent="0.45">
      <c r="A11" s="39" t="s">
        <v>20</v>
      </c>
      <c r="B11" s="35">
        <v>2</v>
      </c>
      <c r="C11" s="35">
        <v>1</v>
      </c>
      <c r="D11" s="40">
        <v>10</v>
      </c>
      <c r="F11" s="34" t="str">
        <f>INDEX($D$2:$D$6,B11 + 1)</f>
        <v># 木箱</v>
      </c>
      <c r="G11" t="str">
        <f>INDEX($F$2:$F$6,C11 + 1)</f>
        <v>個性「俊敏」</v>
      </c>
    </row>
    <row r="12" spans="1:7" x14ac:dyDescent="0.45">
      <c r="A12" s="39" t="s">
        <v>20</v>
      </c>
      <c r="B12" s="35">
        <v>3</v>
      </c>
      <c r="C12" s="35">
        <v>2</v>
      </c>
      <c r="D12" s="40">
        <v>300</v>
      </c>
      <c r="F12" s="34" t="str">
        <f>INDEX($D$2:$D$6,B12 + 1)</f>
        <v># 机</v>
      </c>
      <c r="G12" t="str">
        <f>INDEX($F$2:$F$6,C12 + 1)</f>
        <v>個性「強靭」</v>
      </c>
    </row>
    <row r="13" spans="1:7" ht="18.600000000000001" thickBot="1" x14ac:dyDescent="0.5">
      <c r="A13" s="41" t="s">
        <v>20</v>
      </c>
      <c r="B13" s="42">
        <v>4</v>
      </c>
      <c r="C13" s="42">
        <v>0</v>
      </c>
      <c r="D13" s="43">
        <v>0</v>
      </c>
      <c r="F13" s="34" t="str">
        <f>INDEX($D$2:$D$6,B13 + 1)</f>
        <v># 宝石</v>
      </c>
      <c r="G13" t="str">
        <f>INDEX($F$2:$F$6,C13 + 1)</f>
        <v>無個性</v>
      </c>
    </row>
    <row r="15" spans="1:7" x14ac:dyDescent="0.45">
      <c r="A15" s="46"/>
      <c r="B15" s="46"/>
      <c r="C15" s="46"/>
      <c r="D15" s="46"/>
    </row>
    <row r="16" spans="1:7" ht="18.600000000000001" thickBot="1" x14ac:dyDescent="0.5">
      <c r="A16" t="s">
        <v>32</v>
      </c>
    </row>
    <row r="17" spans="1:4" x14ac:dyDescent="0.45">
      <c r="A17" s="22" t="s">
        <v>16</v>
      </c>
      <c r="B17" s="23" t="str">
        <f>"#" &amp; COUNTIF($A$1:$A17, "JEWELSET")&amp;"個目"</f>
        <v>#1個目</v>
      </c>
      <c r="C17" s="24"/>
      <c r="D17" s="25"/>
    </row>
    <row r="18" spans="1:4" x14ac:dyDescent="0.45">
      <c r="A18" s="26" t="s">
        <v>10</v>
      </c>
      <c r="B18" s="27">
        <v>4</v>
      </c>
      <c r="C18" s="28" t="str">
        <f>INDEX($D$2:$D$6,B18 + 1)</f>
        <v># 宝石</v>
      </c>
      <c r="D18" s="29"/>
    </row>
    <row r="19" spans="1:4" x14ac:dyDescent="0.45">
      <c r="A19" s="26" t="s">
        <v>11</v>
      </c>
      <c r="B19" s="27">
        <v>0</v>
      </c>
      <c r="C19" s="27">
        <v>0</v>
      </c>
      <c r="D19" s="30">
        <v>1200</v>
      </c>
    </row>
    <row r="20" spans="1:4" x14ac:dyDescent="0.45">
      <c r="A20" s="26" t="s">
        <v>28</v>
      </c>
      <c r="B20" s="27">
        <v>0</v>
      </c>
      <c r="C20" s="27">
        <v>0</v>
      </c>
      <c r="D20" s="30">
        <v>1360</v>
      </c>
    </row>
    <row r="21" spans="1:4" x14ac:dyDescent="0.45">
      <c r="A21" s="26" t="s">
        <v>29</v>
      </c>
      <c r="B21" s="27">
        <v>40</v>
      </c>
      <c r="C21" s="45"/>
      <c r="D21" s="29"/>
    </row>
    <row r="22" spans="1:4" ht="18.600000000000001" thickBot="1" x14ac:dyDescent="0.5">
      <c r="A22" s="31" t="s">
        <v>17</v>
      </c>
      <c r="B22" s="32"/>
      <c r="C22" s="32"/>
      <c r="D22" s="33"/>
    </row>
    <row r="25" spans="1:4" ht="18.600000000000001" thickBot="1" x14ac:dyDescent="0.5">
      <c r="A25" s="44" t="s">
        <v>30</v>
      </c>
      <c r="B25" s="46"/>
      <c r="C25" s="46"/>
      <c r="D25" s="46"/>
    </row>
    <row r="26" spans="1:4" x14ac:dyDescent="0.45">
      <c r="A26" s="10" t="s">
        <v>9</v>
      </c>
      <c r="B26" s="19" t="str">
        <f>"#" &amp; COUNTIF($A$1:$A26, "OBJECTSET")&amp;"個目"</f>
        <v>#1個目</v>
      </c>
      <c r="C26" s="11"/>
      <c r="D26" s="12"/>
    </row>
    <row r="27" spans="1:4" x14ac:dyDescent="0.45">
      <c r="A27" s="13" t="s">
        <v>10</v>
      </c>
      <c r="B27" s="9">
        <v>0</v>
      </c>
      <c r="C27" s="20" t="str">
        <f>INDEX($D$2:$D$6,B27 + 1)</f>
        <v>#プランター</v>
      </c>
      <c r="D27" s="14"/>
    </row>
    <row r="28" spans="1:4" x14ac:dyDescent="0.45">
      <c r="A28" s="13" t="s">
        <v>11</v>
      </c>
      <c r="B28" s="9">
        <v>200</v>
      </c>
      <c r="C28" s="9">
        <v>0</v>
      </c>
      <c r="D28" s="15">
        <v>-100</v>
      </c>
    </row>
    <row r="29" spans="1:4" x14ac:dyDescent="0.45">
      <c r="A29" s="13" t="s">
        <v>12</v>
      </c>
      <c r="B29" s="9">
        <v>0</v>
      </c>
      <c r="C29" s="9">
        <f>RADIANS(-90)</f>
        <v>-1.5707963267948966</v>
      </c>
      <c r="D29" s="15">
        <v>0</v>
      </c>
    </row>
    <row r="30" spans="1:4" ht="18.600000000000001" thickBot="1" x14ac:dyDescent="0.5">
      <c r="A30" s="16" t="s">
        <v>13</v>
      </c>
      <c r="B30" s="17"/>
      <c r="C30" s="17"/>
      <c r="D30" s="18"/>
    </row>
    <row r="31" spans="1:4" x14ac:dyDescent="0.45">
      <c r="A31" s="10" t="s">
        <v>9</v>
      </c>
      <c r="B31" s="19" t="str">
        <f>"#" &amp; COUNTIF($A$1:$A31, "OBJECTSET")&amp;"個目"</f>
        <v>#2個目</v>
      </c>
      <c r="C31" s="11"/>
      <c r="D31" s="12"/>
    </row>
    <row r="32" spans="1:4" x14ac:dyDescent="0.45">
      <c r="A32" s="13" t="s">
        <v>10</v>
      </c>
      <c r="B32" s="9">
        <v>1</v>
      </c>
      <c r="C32" s="20" t="str">
        <f>INDEX($D$2:$D$6,B32 + 1)</f>
        <v># 段ボール</v>
      </c>
      <c r="D32" s="14"/>
    </row>
    <row r="33" spans="1:4" x14ac:dyDescent="0.45">
      <c r="A33" s="13" t="s">
        <v>11</v>
      </c>
      <c r="B33" s="9">
        <v>200</v>
      </c>
      <c r="C33" s="9">
        <v>0</v>
      </c>
      <c r="D33" s="15">
        <v>-300</v>
      </c>
    </row>
    <row r="34" spans="1:4" x14ac:dyDescent="0.45">
      <c r="A34" s="13" t="s">
        <v>12</v>
      </c>
      <c r="B34" s="9">
        <v>0</v>
      </c>
      <c r="C34" s="9">
        <f>RADIANS(180)</f>
        <v>3.1415926535897931</v>
      </c>
      <c r="D34" s="15">
        <v>0</v>
      </c>
    </row>
    <row r="35" spans="1:4" ht="18.600000000000001" thickBot="1" x14ac:dyDescent="0.5">
      <c r="A35" s="16" t="s">
        <v>13</v>
      </c>
      <c r="B35" s="17"/>
      <c r="C35" s="17"/>
      <c r="D35" s="18"/>
    </row>
    <row r="36" spans="1:4" x14ac:dyDescent="0.45">
      <c r="A36" s="10" t="s">
        <v>9</v>
      </c>
      <c r="B36" s="19" t="str">
        <f>"#" &amp; COUNTIF($A$1:$A36, "OBJECTSET")&amp;"個目"</f>
        <v>#3個目</v>
      </c>
      <c r="C36" s="11"/>
      <c r="D36" s="12"/>
    </row>
    <row r="37" spans="1:4" x14ac:dyDescent="0.45">
      <c r="A37" s="13" t="s">
        <v>10</v>
      </c>
      <c r="B37" s="9">
        <v>2</v>
      </c>
      <c r="C37" s="20" t="str">
        <f>INDEX($D$2:$D$6,B37 + 1)</f>
        <v># 木箱</v>
      </c>
      <c r="D37" s="14"/>
    </row>
    <row r="38" spans="1:4" x14ac:dyDescent="0.45">
      <c r="A38" s="13" t="s">
        <v>11</v>
      </c>
      <c r="B38" s="9">
        <v>-200</v>
      </c>
      <c r="C38" s="9">
        <v>0</v>
      </c>
      <c r="D38" s="15">
        <v>-100</v>
      </c>
    </row>
    <row r="39" spans="1:4" x14ac:dyDescent="0.45">
      <c r="A39" s="13" t="s">
        <v>12</v>
      </c>
      <c r="B39" s="9">
        <v>0</v>
      </c>
      <c r="C39" s="9">
        <f>RADIANS(-90)</f>
        <v>-1.5707963267948966</v>
      </c>
      <c r="D39" s="15">
        <v>0</v>
      </c>
    </row>
    <row r="40" spans="1:4" ht="18.600000000000001" thickBot="1" x14ac:dyDescent="0.5">
      <c r="A40" s="16" t="s">
        <v>13</v>
      </c>
      <c r="B40" s="17"/>
      <c r="C40" s="17"/>
      <c r="D40" s="18"/>
    </row>
    <row r="41" spans="1:4" x14ac:dyDescent="0.45">
      <c r="A41" s="10" t="s">
        <v>9</v>
      </c>
      <c r="B41" s="19" t="str">
        <f>"#" &amp; COUNTIF($A$1:$A41, "OBJECTSET")&amp;"個目"</f>
        <v>#4個目</v>
      </c>
      <c r="C41" s="11"/>
      <c r="D41" s="12"/>
    </row>
    <row r="42" spans="1:4" x14ac:dyDescent="0.45">
      <c r="A42" s="13" t="s">
        <v>10</v>
      </c>
      <c r="B42" s="9">
        <v>3</v>
      </c>
      <c r="C42" s="20" t="str">
        <f>INDEX($D$2:$D$6,B42 + 1)</f>
        <v># 机</v>
      </c>
      <c r="D42" s="14"/>
    </row>
    <row r="43" spans="1:4" x14ac:dyDescent="0.45">
      <c r="A43" s="13" t="s">
        <v>11</v>
      </c>
      <c r="B43" s="9">
        <v>-200</v>
      </c>
      <c r="C43" s="9">
        <v>0</v>
      </c>
      <c r="D43" s="15">
        <v>-300</v>
      </c>
    </row>
    <row r="44" spans="1:4" x14ac:dyDescent="0.45">
      <c r="A44" s="13" t="s">
        <v>12</v>
      </c>
      <c r="B44" s="9">
        <v>0</v>
      </c>
      <c r="C44" s="9">
        <f>RADIANS(90)</f>
        <v>1.5707963267948966</v>
      </c>
      <c r="D44" s="15">
        <v>0</v>
      </c>
    </row>
    <row r="45" spans="1:4" ht="18.600000000000001" thickBot="1" x14ac:dyDescent="0.5">
      <c r="A45" s="16" t="s">
        <v>13</v>
      </c>
      <c r="B45" s="17"/>
      <c r="C45" s="17"/>
      <c r="D45" s="18"/>
    </row>
    <row r="48" spans="1:4" ht="18.600000000000001" thickBot="1" x14ac:dyDescent="0.5">
      <c r="A48" t="s">
        <v>31</v>
      </c>
    </row>
    <row r="49" spans="1:4" x14ac:dyDescent="0.45">
      <c r="A49" s="10" t="s">
        <v>9</v>
      </c>
      <c r="B49" s="19" t="str">
        <f>"#" &amp; COUNTIF($A$1:$A49, "OBJECTSET")&amp;"個目"</f>
        <v>#5個目</v>
      </c>
      <c r="C49" s="11"/>
      <c r="D49" s="12"/>
    </row>
    <row r="50" spans="1:4" x14ac:dyDescent="0.45">
      <c r="A50" s="13" t="s">
        <v>10</v>
      </c>
      <c r="B50" s="9">
        <v>0</v>
      </c>
      <c r="C50" s="20" t="str">
        <f>INDEX($D$2:$D$6,B50 + 1)</f>
        <v>#プランター</v>
      </c>
      <c r="D50" s="14"/>
    </row>
    <row r="51" spans="1:4" x14ac:dyDescent="0.45">
      <c r="A51" s="13" t="s">
        <v>11</v>
      </c>
      <c r="B51" s="9">
        <v>-100</v>
      </c>
      <c r="C51" s="9">
        <v>0</v>
      </c>
      <c r="D51" s="15">
        <v>750</v>
      </c>
    </row>
    <row r="52" spans="1:4" x14ac:dyDescent="0.45">
      <c r="A52" s="13" t="s">
        <v>12</v>
      </c>
      <c r="B52" s="9">
        <v>0</v>
      </c>
      <c r="C52" s="9">
        <f>RADIANS(180)</f>
        <v>3.1415926535897931</v>
      </c>
      <c r="D52" s="15">
        <v>0</v>
      </c>
    </row>
    <row r="53" spans="1:4" ht="18.600000000000001" thickBot="1" x14ac:dyDescent="0.5">
      <c r="A53" s="16" t="s">
        <v>13</v>
      </c>
      <c r="B53" s="17"/>
      <c r="C53" s="17"/>
      <c r="D53" s="18"/>
    </row>
    <row r="54" spans="1:4" x14ac:dyDescent="0.45">
      <c r="A54" s="10" t="s">
        <v>9</v>
      </c>
      <c r="B54" s="19" t="str">
        <f>"#" &amp; COUNTIF($A$1:$A54, "OBJECTSET")&amp;"個目"</f>
        <v>#6個目</v>
      </c>
      <c r="C54" s="11"/>
      <c r="D54" s="12"/>
    </row>
    <row r="55" spans="1:4" x14ac:dyDescent="0.45">
      <c r="A55" s="13" t="s">
        <v>10</v>
      </c>
      <c r="B55" s="9">
        <v>1</v>
      </c>
      <c r="C55" s="20" t="str">
        <f>INDEX($D$2:$D$6,B55 + 1)</f>
        <v># 段ボール</v>
      </c>
      <c r="D55" s="14"/>
    </row>
    <row r="56" spans="1:4" x14ac:dyDescent="0.45">
      <c r="A56" s="13" t="s">
        <v>11</v>
      </c>
      <c r="B56" s="9">
        <v>-50</v>
      </c>
      <c r="C56" s="9">
        <v>0</v>
      </c>
      <c r="D56" s="15">
        <v>750</v>
      </c>
    </row>
    <row r="57" spans="1:4" x14ac:dyDescent="0.45">
      <c r="A57" s="13" t="s">
        <v>12</v>
      </c>
      <c r="B57" s="9">
        <v>0</v>
      </c>
      <c r="C57" s="9">
        <f>RADIANS(180)</f>
        <v>3.1415926535897931</v>
      </c>
      <c r="D57" s="15">
        <v>0</v>
      </c>
    </row>
    <row r="58" spans="1:4" ht="18.600000000000001" thickBot="1" x14ac:dyDescent="0.5">
      <c r="A58" s="16" t="s">
        <v>13</v>
      </c>
      <c r="B58" s="17"/>
      <c r="C58" s="17"/>
      <c r="D58" s="18"/>
    </row>
    <row r="59" spans="1:4" x14ac:dyDescent="0.45">
      <c r="A59" s="10" t="s">
        <v>9</v>
      </c>
      <c r="B59" s="19" t="str">
        <f>"#" &amp; COUNTIF($A$1:$A59, "OBJECTSET")&amp;"個目"</f>
        <v>#7個目</v>
      </c>
      <c r="C59" s="11"/>
      <c r="D59" s="12"/>
    </row>
    <row r="60" spans="1:4" x14ac:dyDescent="0.45">
      <c r="A60" s="13" t="s">
        <v>10</v>
      </c>
      <c r="B60" s="9">
        <v>2</v>
      </c>
      <c r="C60" s="20" t="str">
        <f>INDEX($D$2:$D$6,B60 + 1)</f>
        <v># 木箱</v>
      </c>
      <c r="D60" s="14"/>
    </row>
    <row r="61" spans="1:4" x14ac:dyDescent="0.45">
      <c r="A61" s="13" t="s">
        <v>11</v>
      </c>
      <c r="B61" s="9">
        <v>0</v>
      </c>
      <c r="C61" s="9">
        <v>0</v>
      </c>
      <c r="D61" s="15">
        <v>750</v>
      </c>
    </row>
    <row r="62" spans="1:4" x14ac:dyDescent="0.45">
      <c r="A62" s="13" t="s">
        <v>12</v>
      </c>
      <c r="B62" s="9">
        <v>0</v>
      </c>
      <c r="C62" s="9">
        <v>0</v>
      </c>
      <c r="D62" s="15">
        <v>0</v>
      </c>
    </row>
    <row r="63" spans="1:4" ht="18.600000000000001" thickBot="1" x14ac:dyDescent="0.5">
      <c r="A63" s="16" t="s">
        <v>13</v>
      </c>
      <c r="B63" s="17"/>
      <c r="C63" s="17"/>
      <c r="D63" s="18"/>
    </row>
    <row r="64" spans="1:4" x14ac:dyDescent="0.45">
      <c r="A64" s="10" t="s">
        <v>9</v>
      </c>
      <c r="B64" s="19" t="str">
        <f>"#" &amp; COUNTIF($A$1:$A64, "OBJECTSET")&amp;"個目"</f>
        <v>#8個目</v>
      </c>
      <c r="C64" s="11"/>
      <c r="D64" s="12"/>
    </row>
    <row r="65" spans="1:4" x14ac:dyDescent="0.45">
      <c r="A65" s="13" t="s">
        <v>10</v>
      </c>
      <c r="B65" s="9">
        <v>3</v>
      </c>
      <c r="C65" s="20" t="str">
        <f>INDEX($D$2:$D$6,B65 + 1)</f>
        <v># 机</v>
      </c>
      <c r="D65" s="14"/>
    </row>
    <row r="66" spans="1:4" x14ac:dyDescent="0.45">
      <c r="A66" s="13" t="s">
        <v>11</v>
      </c>
      <c r="B66" s="9">
        <v>-200</v>
      </c>
      <c r="C66" s="9">
        <v>0</v>
      </c>
      <c r="D66" s="15">
        <v>750</v>
      </c>
    </row>
    <row r="67" spans="1:4" x14ac:dyDescent="0.45">
      <c r="A67" s="13" t="s">
        <v>12</v>
      </c>
      <c r="B67" s="9">
        <v>0</v>
      </c>
      <c r="C67" s="9">
        <v>0</v>
      </c>
      <c r="D67" s="15">
        <v>0</v>
      </c>
    </row>
    <row r="68" spans="1:4" ht="18.600000000000001" thickBot="1" x14ac:dyDescent="0.5">
      <c r="A68" s="16" t="s">
        <v>13</v>
      </c>
      <c r="B68" s="17"/>
      <c r="C68" s="17"/>
      <c r="D68" s="1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2023-07-11T00:26:01Z</dcterms:created>
  <dcterms:modified xsi:type="dcterms:W3CDTF">2023-09-21T04:08:29Z</dcterms:modified>
</cp:coreProperties>
</file>