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3DACTSTG\data\CSV\"/>
    </mc:Choice>
  </mc:AlternateContent>
  <xr:revisionPtr revIDLastSave="0" documentId="8_{2F4483B1-48F9-47EC-80E8-A942D371BF8F}" xr6:coauthVersionLast="36" xr6:coauthVersionMax="36" xr10:uidLastSave="{00000000-0000-0000-0000-000000000000}"/>
  <bookViews>
    <workbookView xWindow="0" yWindow="0" windowWidth="11052" windowHeight="7464" xr2:uid="{00000000-000D-0000-FFFF-FFFF00000000}"/>
  </bookViews>
  <sheets>
    <sheet name="object" sheetId="1" r:id="rId1"/>
  </sheets>
  <calcPr calcId="191029"/>
</workbook>
</file>

<file path=xl/calcChain.xml><?xml version="1.0" encoding="utf-8"?>
<calcChain xmlns="http://schemas.openxmlformats.org/spreadsheetml/2006/main">
  <c r="C241" i="1" l="1"/>
  <c r="C246" i="1"/>
  <c r="C236" i="1"/>
  <c r="C244" i="1"/>
  <c r="B243" i="1"/>
  <c r="C239" i="1"/>
  <c r="B238" i="1"/>
  <c r="C234" i="1"/>
  <c r="B233" i="1"/>
  <c r="C231" i="1"/>
  <c r="C229" i="1"/>
  <c r="B228" i="1"/>
  <c r="C9" i="1"/>
  <c r="B1" i="1" l="1"/>
  <c r="B248" i="1"/>
  <c r="C249" i="1"/>
  <c r="C224" i="1"/>
  <c r="C219" i="1"/>
  <c r="C214" i="1"/>
  <c r="C209" i="1"/>
  <c r="C204" i="1"/>
  <c r="C199" i="1"/>
  <c r="C194" i="1"/>
  <c r="C189" i="1"/>
  <c r="C184" i="1"/>
  <c r="C179" i="1"/>
  <c r="C174" i="1"/>
  <c r="C169" i="1"/>
  <c r="C164" i="1"/>
  <c r="C159" i="1"/>
  <c r="C154" i="1"/>
  <c r="C149" i="1"/>
  <c r="C144" i="1"/>
  <c r="C139" i="1"/>
  <c r="C134" i="1"/>
  <c r="C129" i="1"/>
  <c r="C124" i="1"/>
  <c r="C119" i="1"/>
  <c r="C114" i="1"/>
  <c r="C109" i="1"/>
  <c r="C104" i="1"/>
  <c r="C99" i="1"/>
  <c r="C94" i="1"/>
  <c r="C89" i="1"/>
  <c r="C84" i="1"/>
  <c r="C79" i="1"/>
  <c r="C74" i="1"/>
  <c r="C69" i="1"/>
  <c r="C64" i="1"/>
  <c r="C59" i="1"/>
  <c r="C54" i="1"/>
  <c r="C49" i="1"/>
  <c r="C44" i="1"/>
  <c r="C39" i="1"/>
  <c r="C34" i="1"/>
  <c r="C29" i="1"/>
  <c r="C24" i="1"/>
  <c r="C19" i="1"/>
  <c r="C14" i="1"/>
  <c r="B223" i="1" l="1"/>
  <c r="B128" i="1" l="1"/>
  <c r="B123" i="1"/>
  <c r="B118" i="1"/>
  <c r="B98" i="1"/>
  <c r="B93" i="1"/>
  <c r="B113" i="1"/>
  <c r="B108" i="1"/>
  <c r="B103" i="1"/>
  <c r="B48" i="1"/>
  <c r="B43" i="1"/>
  <c r="B33" i="1"/>
  <c r="B218" i="1"/>
  <c r="B213" i="1"/>
  <c r="B208" i="1"/>
  <c r="B203" i="1"/>
  <c r="B198" i="1"/>
  <c r="B193" i="1"/>
  <c r="B188" i="1"/>
  <c r="B183" i="1"/>
  <c r="B178" i="1"/>
  <c r="B173" i="1"/>
  <c r="B168" i="1"/>
  <c r="B163" i="1"/>
  <c r="B158" i="1"/>
  <c r="B153" i="1"/>
  <c r="B148" i="1"/>
  <c r="B13" i="1" l="1"/>
  <c r="B143" i="1"/>
  <c r="B138" i="1"/>
  <c r="B133" i="1"/>
  <c r="B88" i="1"/>
  <c r="B83" i="1"/>
  <c r="B78" i="1"/>
  <c r="B73" i="1"/>
  <c r="B68" i="1"/>
  <c r="B63" i="1"/>
  <c r="B58" i="1"/>
  <c r="B38" i="1"/>
  <c r="B53" i="1"/>
  <c r="B28" i="1"/>
  <c r="B23" i="1"/>
  <c r="B18" i="1"/>
  <c r="B8" i="1"/>
</calcChain>
</file>

<file path=xl/sharedStrings.xml><?xml version="1.0" encoding="utf-8"?>
<sst xmlns="http://schemas.openxmlformats.org/spreadsheetml/2006/main" count="261" uniqueCount="20">
  <si>
    <t>NUM_OBJECT</t>
  </si>
  <si>
    <t>#オブジェクトの総数</t>
  </si>
  <si>
    <t>OBJECT_FILENAME</t>
  </si>
  <si>
    <t>data/OBJECT/planter.x</t>
  </si>
  <si>
    <t>#プランター</t>
  </si>
  <si>
    <t>data/OBJECT/cardboard.x</t>
  </si>
  <si>
    <t># 段ボール</t>
  </si>
  <si>
    <t>data/OBJECT/Woodbox.x</t>
  </si>
  <si>
    <t># 木箱</t>
  </si>
  <si>
    <t>OBJECTSET</t>
  </si>
  <si>
    <t>INDEX</t>
  </si>
  <si>
    <t>POS</t>
  </si>
  <si>
    <t>ROT</t>
  </si>
  <si>
    <t>END_OBJECTSET</t>
  </si>
  <si>
    <t>data/OBJECT/jewel.x</t>
    <phoneticPr fontId="18"/>
  </si>
  <si>
    <t># 宝石</t>
    <rPh sb="2" eb="4">
      <t>ホウセキ</t>
    </rPh>
    <phoneticPr fontId="18"/>
  </si>
  <si>
    <t>JEWELSET</t>
    <phoneticPr fontId="18"/>
  </si>
  <si>
    <t>END_JEWELSET</t>
    <phoneticPr fontId="18"/>
  </si>
  <si>
    <t>data/OBJECT/SecurityCamera.x</t>
    <phoneticPr fontId="18"/>
  </si>
  <si>
    <t># 監視カメラ</t>
    <rPh sb="2" eb="4">
      <t>カンシ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</si>
</sst>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34" borderId="10" xfId="0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3" xfId="0" applyFill="1" applyBorder="1">
      <alignment vertical="center"/>
    </xf>
    <xf numFmtId="0" fontId="0" fillId="34" borderId="14" xfId="0" applyFill="1" applyBorder="1">
      <alignment vertical="center"/>
    </xf>
    <xf numFmtId="0" fontId="0" fillId="34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5" borderId="18" xfId="0" applyFill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35" borderId="19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2" xfId="0" applyFill="1" applyBorder="1" applyAlignment="1">
      <alignment horizontal="right" vertical="center"/>
    </xf>
    <xf numFmtId="0" fontId="0" fillId="35" borderId="13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5" borderId="14" xfId="0" applyFill="1" applyBorder="1">
      <alignment vertical="center"/>
    </xf>
    <xf numFmtId="0" fontId="0" fillId="35" borderId="21" xfId="0" applyFill="1" applyBorder="1">
      <alignment vertical="center"/>
    </xf>
    <xf numFmtId="0" fontId="0" fillId="35" borderId="15" xfId="0" applyFill="1" applyBorder="1">
      <alignment vertical="center"/>
    </xf>
    <xf numFmtId="0" fontId="0" fillId="35" borderId="19" xfId="0" quotePrefix="1" applyFill="1" applyBorder="1">
      <alignment vertical="center"/>
    </xf>
    <xf numFmtId="0" fontId="0" fillId="35" borderId="0" xfId="0" applyFill="1" applyBorder="1" applyAlignment="1">
      <alignment horizontal="left" vertical="center"/>
    </xf>
    <xf numFmtId="0" fontId="0" fillId="34" borderId="0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9" xfId="0" quotePrefix="1" applyFill="1" applyBorder="1">
      <alignment vertical="center"/>
    </xf>
    <xf numFmtId="0" fontId="0" fillId="36" borderId="19" xfId="0" applyFill="1" applyBorder="1">
      <alignment vertical="center"/>
    </xf>
    <xf numFmtId="0" fontId="0" fillId="36" borderId="11" xfId="0" applyFill="1" applyBorder="1">
      <alignment vertical="center"/>
    </xf>
    <xf numFmtId="0" fontId="0" fillId="36" borderId="12" xfId="0" applyFill="1" applyBorder="1" applyAlignment="1">
      <alignment horizontal="right" vertical="center"/>
    </xf>
    <xf numFmtId="0" fontId="0" fillId="36" borderId="18" xfId="0" applyFill="1" applyBorder="1" applyAlignment="1">
      <alignment horizontal="center" vertical="center"/>
    </xf>
    <xf numFmtId="0" fontId="0" fillId="36" borderId="0" xfId="0" applyFill="1" applyBorder="1" applyAlignment="1">
      <alignment horizontal="left" vertical="center"/>
    </xf>
    <xf numFmtId="0" fontId="0" fillId="36" borderId="13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36" borderId="14" xfId="0" applyFill="1" applyBorder="1">
      <alignment vertical="center"/>
    </xf>
    <xf numFmtId="0" fontId="0" fillId="36" borderId="21" xfId="0" applyFill="1" applyBorder="1">
      <alignment vertical="center"/>
    </xf>
    <xf numFmtId="0" fontId="0" fillId="36" borderId="15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abSelected="1" topLeftCell="A232" zoomScale="115" zoomScaleNormal="115" workbookViewId="0">
      <selection activeCell="G241" sqref="G241"/>
    </sheetView>
  </sheetViews>
  <sheetFormatPr defaultColWidth="0" defaultRowHeight="18" x14ac:dyDescent="0.45"/>
  <cols>
    <col min="1" max="1" width="17.296875" customWidth="1"/>
    <col min="2" max="7" width="8.796875" customWidth="1"/>
    <col min="8" max="16384" width="8.796875" hidden="1"/>
  </cols>
  <sheetData>
    <row r="1" spans="1:4" ht="18.600000000000001" thickBot="1" x14ac:dyDescent="0.5">
      <c r="A1" s="7" t="s">
        <v>0</v>
      </c>
      <c r="B1" s="8">
        <f>COUNTIFS(A:A,"OBJECTSET")+COUNTIFS(A:A,"JEWELSET")</f>
        <v>49</v>
      </c>
      <c r="D1" t="s">
        <v>1</v>
      </c>
    </row>
    <row r="2" spans="1:4" x14ac:dyDescent="0.45">
      <c r="A2" s="1" t="s">
        <v>2</v>
      </c>
      <c r="B2" s="2" t="s">
        <v>3</v>
      </c>
      <c r="D2" t="s">
        <v>4</v>
      </c>
    </row>
    <row r="3" spans="1:4" x14ac:dyDescent="0.45">
      <c r="A3" s="3" t="s">
        <v>2</v>
      </c>
      <c r="B3" s="4" t="s">
        <v>5</v>
      </c>
      <c r="D3" t="s">
        <v>6</v>
      </c>
    </row>
    <row r="4" spans="1:4" x14ac:dyDescent="0.45">
      <c r="A4" s="21" t="s">
        <v>2</v>
      </c>
      <c r="B4" s="21" t="s">
        <v>7</v>
      </c>
      <c r="D4" t="s">
        <v>8</v>
      </c>
    </row>
    <row r="5" spans="1:4" x14ac:dyDescent="0.45">
      <c r="A5" s="21" t="s">
        <v>2</v>
      </c>
      <c r="B5" s="21" t="s">
        <v>18</v>
      </c>
      <c r="D5" t="s">
        <v>19</v>
      </c>
    </row>
    <row r="6" spans="1:4" ht="18.600000000000001" thickBot="1" x14ac:dyDescent="0.5">
      <c r="A6" s="5" t="s">
        <v>2</v>
      </c>
      <c r="B6" s="6" t="s">
        <v>14</v>
      </c>
      <c r="D6" t="s">
        <v>15</v>
      </c>
    </row>
    <row r="7" spans="1:4" ht="18.600000000000001" thickBot="1" x14ac:dyDescent="0.5"/>
    <row r="8" spans="1:4" x14ac:dyDescent="0.45">
      <c r="A8" s="10" t="s">
        <v>9</v>
      </c>
      <c r="B8" s="19" t="str">
        <f>"#" &amp; COUNTIF($A$1:$A8, "OBJECTSET")&amp;"個目"</f>
        <v>#1個目</v>
      </c>
      <c r="C8" s="11"/>
      <c r="D8" s="12"/>
    </row>
    <row r="9" spans="1:4" x14ac:dyDescent="0.45">
      <c r="A9" s="13" t="s">
        <v>10</v>
      </c>
      <c r="B9" s="9">
        <v>0</v>
      </c>
      <c r="C9" s="20" t="str">
        <f>INDEX($D$2:$D$6,B9 + 1)</f>
        <v>#プランター</v>
      </c>
      <c r="D9" s="14"/>
    </row>
    <row r="10" spans="1:4" x14ac:dyDescent="0.45">
      <c r="A10" s="13" t="s">
        <v>11</v>
      </c>
      <c r="B10" s="9">
        <v>-780</v>
      </c>
      <c r="C10" s="9">
        <v>0</v>
      </c>
      <c r="D10" s="15">
        <v>-430</v>
      </c>
    </row>
    <row r="11" spans="1:4" x14ac:dyDescent="0.45">
      <c r="A11" s="13" t="s">
        <v>12</v>
      </c>
      <c r="B11" s="9">
        <v>0</v>
      </c>
      <c r="C11" s="9">
        <v>0</v>
      </c>
      <c r="D11" s="15">
        <v>0</v>
      </c>
    </row>
    <row r="12" spans="1:4" ht="18.600000000000001" thickBot="1" x14ac:dyDescent="0.5">
      <c r="A12" s="16" t="s">
        <v>13</v>
      </c>
      <c r="B12" s="17"/>
      <c r="C12" s="17"/>
      <c r="D12" s="18"/>
    </row>
    <row r="13" spans="1:4" x14ac:dyDescent="0.45">
      <c r="A13" s="10" t="s">
        <v>9</v>
      </c>
      <c r="B13" s="19" t="str">
        <f>"#" &amp; COUNTIF($A$1:$A13, "OBJECTSET")&amp;"個目"</f>
        <v>#2個目</v>
      </c>
      <c r="C13" s="11"/>
      <c r="D13" s="12"/>
    </row>
    <row r="14" spans="1:4" x14ac:dyDescent="0.45">
      <c r="A14" s="13" t="s">
        <v>10</v>
      </c>
      <c r="B14" s="9">
        <v>0</v>
      </c>
      <c r="C14" s="20" t="str">
        <f>INDEX($D$2:$D$6,B14 + 1)</f>
        <v>#プランター</v>
      </c>
      <c r="D14" s="14"/>
    </row>
    <row r="15" spans="1:4" x14ac:dyDescent="0.45">
      <c r="A15" s="13" t="s">
        <v>11</v>
      </c>
      <c r="B15" s="9">
        <v>-780</v>
      </c>
      <c r="C15" s="9">
        <v>0</v>
      </c>
      <c r="D15" s="15">
        <v>-780</v>
      </c>
    </row>
    <row r="16" spans="1:4" x14ac:dyDescent="0.45">
      <c r="A16" s="13" t="s">
        <v>12</v>
      </c>
      <c r="B16" s="9">
        <v>0</v>
      </c>
      <c r="C16" s="9">
        <v>0</v>
      </c>
      <c r="D16" s="15">
        <v>0</v>
      </c>
    </row>
    <row r="17" spans="1:4" ht="18.600000000000001" thickBot="1" x14ac:dyDescent="0.5">
      <c r="A17" s="16" t="s">
        <v>13</v>
      </c>
      <c r="B17" s="17"/>
      <c r="C17" s="17"/>
      <c r="D17" s="18"/>
    </row>
    <row r="18" spans="1:4" x14ac:dyDescent="0.45">
      <c r="A18" s="10" t="s">
        <v>9</v>
      </c>
      <c r="B18" s="19" t="str">
        <f>"#" &amp; COUNTIF($A$1:$A18, "OBJECTSET")&amp;"個目"</f>
        <v>#3個目</v>
      </c>
      <c r="C18" s="11"/>
      <c r="D18" s="12"/>
    </row>
    <row r="19" spans="1:4" x14ac:dyDescent="0.45">
      <c r="A19" s="13" t="s">
        <v>10</v>
      </c>
      <c r="B19" s="9">
        <v>0</v>
      </c>
      <c r="C19" s="20" t="str">
        <f>INDEX($D$2:$D$6,B19 + 1)</f>
        <v>#プランター</v>
      </c>
      <c r="D19" s="14"/>
    </row>
    <row r="20" spans="1:4" x14ac:dyDescent="0.45">
      <c r="A20" s="13" t="s">
        <v>11</v>
      </c>
      <c r="B20" s="9">
        <v>-780</v>
      </c>
      <c r="C20" s="9">
        <v>0</v>
      </c>
      <c r="D20" s="15">
        <v>-100</v>
      </c>
    </row>
    <row r="21" spans="1:4" x14ac:dyDescent="0.45">
      <c r="A21" s="13" t="s">
        <v>12</v>
      </c>
      <c r="B21" s="9">
        <v>0</v>
      </c>
      <c r="C21" s="9">
        <v>0</v>
      </c>
      <c r="D21" s="15">
        <v>0</v>
      </c>
    </row>
    <row r="22" spans="1:4" ht="18.600000000000001" thickBot="1" x14ac:dyDescent="0.5">
      <c r="A22" s="16" t="s">
        <v>13</v>
      </c>
      <c r="B22" s="17"/>
      <c r="C22" s="17"/>
      <c r="D22" s="18"/>
    </row>
    <row r="23" spans="1:4" x14ac:dyDescent="0.45">
      <c r="A23" s="10" t="s">
        <v>9</v>
      </c>
      <c r="B23" s="19" t="str">
        <f>"#" &amp; COUNTIF($A$1:$A23, "OBJECTSET")&amp;"個目"</f>
        <v>#4個目</v>
      </c>
      <c r="C23" s="11"/>
      <c r="D23" s="12"/>
    </row>
    <row r="24" spans="1:4" x14ac:dyDescent="0.45">
      <c r="A24" s="13" t="s">
        <v>10</v>
      </c>
      <c r="B24" s="9">
        <v>0</v>
      </c>
      <c r="C24" s="20" t="str">
        <f>INDEX($D$2:$D$6,B24 + 1)</f>
        <v>#プランター</v>
      </c>
      <c r="D24" s="14"/>
    </row>
    <row r="25" spans="1:4" x14ac:dyDescent="0.45">
      <c r="A25" s="13" t="s">
        <v>11</v>
      </c>
      <c r="B25" s="9">
        <v>-540</v>
      </c>
      <c r="C25" s="9">
        <v>0</v>
      </c>
      <c r="D25" s="15">
        <v>120</v>
      </c>
    </row>
    <row r="26" spans="1:4" x14ac:dyDescent="0.45">
      <c r="A26" s="13" t="s">
        <v>12</v>
      </c>
      <c r="B26" s="9">
        <v>0</v>
      </c>
      <c r="C26" s="9">
        <v>0</v>
      </c>
      <c r="D26" s="15">
        <v>0</v>
      </c>
    </row>
    <row r="27" spans="1:4" ht="18.600000000000001" thickBot="1" x14ac:dyDescent="0.5">
      <c r="A27" s="16" t="s">
        <v>13</v>
      </c>
      <c r="B27" s="17"/>
      <c r="C27" s="17"/>
      <c r="D27" s="18"/>
    </row>
    <row r="28" spans="1:4" x14ac:dyDescent="0.45">
      <c r="A28" s="10" t="s">
        <v>9</v>
      </c>
      <c r="B28" s="19" t="str">
        <f>"#" &amp; COUNTIF($A$1:$A28, "OBJECTSET")&amp;"個目"</f>
        <v>#5個目</v>
      </c>
      <c r="C28" s="11"/>
      <c r="D28" s="12"/>
    </row>
    <row r="29" spans="1:4" x14ac:dyDescent="0.45">
      <c r="A29" s="13" t="s">
        <v>10</v>
      </c>
      <c r="B29" s="9">
        <v>0</v>
      </c>
      <c r="C29" s="20" t="str">
        <f>INDEX($D$2:$D$6,B29 + 1)</f>
        <v>#プランター</v>
      </c>
      <c r="D29" s="14"/>
    </row>
    <row r="30" spans="1:4" x14ac:dyDescent="0.45">
      <c r="A30" s="13" t="s">
        <v>11</v>
      </c>
      <c r="B30" s="9">
        <v>-480</v>
      </c>
      <c r="C30" s="9">
        <v>0</v>
      </c>
      <c r="D30" s="15">
        <v>-140</v>
      </c>
    </row>
    <row r="31" spans="1:4" x14ac:dyDescent="0.45">
      <c r="A31" s="13" t="s">
        <v>12</v>
      </c>
      <c r="B31" s="9">
        <v>0</v>
      </c>
      <c r="C31" s="9">
        <v>0</v>
      </c>
      <c r="D31" s="15">
        <v>0</v>
      </c>
    </row>
    <row r="32" spans="1:4" ht="18.600000000000001" thickBot="1" x14ac:dyDescent="0.5">
      <c r="A32" s="16" t="s">
        <v>13</v>
      </c>
      <c r="B32" s="17"/>
      <c r="C32" s="17"/>
      <c r="D32" s="18"/>
    </row>
    <row r="33" spans="1:4" x14ac:dyDescent="0.45">
      <c r="A33" s="10" t="s">
        <v>9</v>
      </c>
      <c r="B33" s="19" t="str">
        <f>"#" &amp; COUNTIF($A$1:$A33, "OBJECTSET")&amp;"個目"</f>
        <v>#6個目</v>
      </c>
      <c r="C33" s="11"/>
      <c r="D33" s="12"/>
    </row>
    <row r="34" spans="1:4" x14ac:dyDescent="0.45">
      <c r="A34" s="13" t="s">
        <v>10</v>
      </c>
      <c r="B34" s="9">
        <v>0</v>
      </c>
      <c r="C34" s="20" t="str">
        <f>INDEX($D$2:$D$6,B34 + 1)</f>
        <v>#プランター</v>
      </c>
      <c r="D34" s="14"/>
    </row>
    <row r="35" spans="1:4" x14ac:dyDescent="0.45">
      <c r="A35" s="13" t="s">
        <v>11</v>
      </c>
      <c r="B35" s="9">
        <v>-480</v>
      </c>
      <c r="C35" s="9">
        <v>0</v>
      </c>
      <c r="D35" s="15">
        <v>-140</v>
      </c>
    </row>
    <row r="36" spans="1:4" x14ac:dyDescent="0.45">
      <c r="A36" s="13" t="s">
        <v>12</v>
      </c>
      <c r="B36" s="9">
        <v>0</v>
      </c>
      <c r="C36" s="9">
        <v>0</v>
      </c>
      <c r="D36" s="15">
        <v>0</v>
      </c>
    </row>
    <row r="37" spans="1:4" ht="18.600000000000001" thickBot="1" x14ac:dyDescent="0.5">
      <c r="A37" s="16" t="s">
        <v>13</v>
      </c>
      <c r="B37" s="17"/>
      <c r="C37" s="17"/>
      <c r="D37" s="18"/>
    </row>
    <row r="38" spans="1:4" x14ac:dyDescent="0.45">
      <c r="A38" s="10" t="s">
        <v>9</v>
      </c>
      <c r="B38" s="19" t="str">
        <f>"#" &amp; COUNTIF($A$1:$A38, "OBJECTSET")&amp;"個目"</f>
        <v>#7個目</v>
      </c>
      <c r="C38" s="11"/>
      <c r="D38" s="12"/>
    </row>
    <row r="39" spans="1:4" x14ac:dyDescent="0.45">
      <c r="A39" s="13" t="s">
        <v>10</v>
      </c>
      <c r="B39" s="9">
        <v>0</v>
      </c>
      <c r="C39" s="20" t="str">
        <f>INDEX($D$2:$D$6,B39 + 1)</f>
        <v>#プランター</v>
      </c>
      <c r="D39" s="14"/>
    </row>
    <row r="40" spans="1:4" x14ac:dyDescent="0.45">
      <c r="A40" s="13" t="s">
        <v>11</v>
      </c>
      <c r="B40" s="9">
        <v>770</v>
      </c>
      <c r="C40" s="9">
        <v>0</v>
      </c>
      <c r="D40" s="15">
        <v>500</v>
      </c>
    </row>
    <row r="41" spans="1:4" x14ac:dyDescent="0.45">
      <c r="A41" s="13" t="s">
        <v>12</v>
      </c>
      <c r="B41" s="9">
        <v>0</v>
      </c>
      <c r="C41" s="9">
        <v>0</v>
      </c>
      <c r="D41" s="15">
        <v>0</v>
      </c>
    </row>
    <row r="42" spans="1:4" ht="18.600000000000001" thickBot="1" x14ac:dyDescent="0.5">
      <c r="A42" s="16" t="s">
        <v>13</v>
      </c>
      <c r="B42" s="17"/>
      <c r="C42" s="17"/>
      <c r="D42" s="18"/>
    </row>
    <row r="43" spans="1:4" x14ac:dyDescent="0.45">
      <c r="A43" s="10" t="s">
        <v>9</v>
      </c>
      <c r="B43" s="19" t="str">
        <f>"#" &amp; COUNTIF($A$1:$A43, "OBJECTSET")&amp;"個目"</f>
        <v>#8個目</v>
      </c>
      <c r="C43" s="11"/>
      <c r="D43" s="12"/>
    </row>
    <row r="44" spans="1:4" x14ac:dyDescent="0.45">
      <c r="A44" s="13" t="s">
        <v>10</v>
      </c>
      <c r="B44" s="9">
        <v>0</v>
      </c>
      <c r="C44" s="20" t="str">
        <f>INDEX($D$2:$D$6,B44 + 1)</f>
        <v>#プランター</v>
      </c>
      <c r="D44" s="14"/>
    </row>
    <row r="45" spans="1:4" x14ac:dyDescent="0.45">
      <c r="A45" s="13" t="s">
        <v>11</v>
      </c>
      <c r="B45" s="9">
        <v>780</v>
      </c>
      <c r="C45" s="9">
        <v>0</v>
      </c>
      <c r="D45" s="15">
        <v>-30</v>
      </c>
    </row>
    <row r="46" spans="1:4" x14ac:dyDescent="0.45">
      <c r="A46" s="13" t="s">
        <v>12</v>
      </c>
      <c r="B46" s="9">
        <v>0</v>
      </c>
      <c r="C46" s="9">
        <v>0</v>
      </c>
      <c r="D46" s="15">
        <v>0</v>
      </c>
    </row>
    <row r="47" spans="1:4" ht="18.600000000000001" thickBot="1" x14ac:dyDescent="0.5">
      <c r="A47" s="16" t="s">
        <v>13</v>
      </c>
      <c r="B47" s="17"/>
      <c r="C47" s="17"/>
      <c r="D47" s="18"/>
    </row>
    <row r="48" spans="1:4" x14ac:dyDescent="0.45">
      <c r="A48" s="10" t="s">
        <v>9</v>
      </c>
      <c r="B48" s="19" t="str">
        <f>"#" &amp; COUNTIF($A$1:$A48, "OBJECTSET")&amp;"個目"</f>
        <v>#9個目</v>
      </c>
      <c r="C48" s="11"/>
      <c r="D48" s="12"/>
    </row>
    <row r="49" spans="1:4" x14ac:dyDescent="0.45">
      <c r="A49" s="13" t="s">
        <v>10</v>
      </c>
      <c r="B49" s="9">
        <v>0</v>
      </c>
      <c r="C49" s="20" t="str">
        <f>INDEX($D$2:$D$6,B49 + 1)</f>
        <v>#プランター</v>
      </c>
      <c r="D49" s="14"/>
    </row>
    <row r="50" spans="1:4" x14ac:dyDescent="0.45">
      <c r="A50" s="13" t="s">
        <v>11</v>
      </c>
      <c r="B50" s="9">
        <v>318</v>
      </c>
      <c r="C50" s="9">
        <v>0</v>
      </c>
      <c r="D50" s="15">
        <v>552</v>
      </c>
    </row>
    <row r="51" spans="1:4" x14ac:dyDescent="0.45">
      <c r="A51" s="13" t="s">
        <v>12</v>
      </c>
      <c r="B51" s="9">
        <v>0</v>
      </c>
      <c r="C51" s="9">
        <v>0</v>
      </c>
      <c r="D51" s="15">
        <v>0</v>
      </c>
    </row>
    <row r="52" spans="1:4" ht="18.600000000000001" thickBot="1" x14ac:dyDescent="0.5">
      <c r="A52" s="16" t="s">
        <v>13</v>
      </c>
      <c r="B52" s="17"/>
      <c r="C52" s="17"/>
      <c r="D52" s="18"/>
    </row>
    <row r="53" spans="1:4" x14ac:dyDescent="0.45">
      <c r="A53" s="10" t="s">
        <v>9</v>
      </c>
      <c r="B53" s="19" t="str">
        <f>"#" &amp; COUNTIF($A$1:$A53, "OBJECTSET")&amp;"個目"</f>
        <v>#10個目</v>
      </c>
      <c r="C53" s="11"/>
      <c r="D53" s="12"/>
    </row>
    <row r="54" spans="1:4" x14ac:dyDescent="0.45">
      <c r="A54" s="13" t="s">
        <v>10</v>
      </c>
      <c r="B54" s="9">
        <v>1</v>
      </c>
      <c r="C54" s="20" t="str">
        <f>INDEX($D$2:$D$6,B54 + 1)</f>
        <v># 段ボール</v>
      </c>
      <c r="D54" s="14"/>
    </row>
    <row r="55" spans="1:4" x14ac:dyDescent="0.45">
      <c r="A55" s="13" t="s">
        <v>11</v>
      </c>
      <c r="B55" s="9">
        <v>-780</v>
      </c>
      <c r="C55" s="9">
        <v>0</v>
      </c>
      <c r="D55" s="15">
        <v>-288</v>
      </c>
    </row>
    <row r="56" spans="1:4" x14ac:dyDescent="0.45">
      <c r="A56" s="13" t="s">
        <v>12</v>
      </c>
      <c r="B56" s="9">
        <v>0</v>
      </c>
      <c r="C56" s="9">
        <v>0</v>
      </c>
      <c r="D56" s="15">
        <v>0</v>
      </c>
    </row>
    <row r="57" spans="1:4" ht="18.600000000000001" thickBot="1" x14ac:dyDescent="0.5">
      <c r="A57" s="16" t="s">
        <v>13</v>
      </c>
      <c r="B57" s="17"/>
      <c r="C57" s="17"/>
      <c r="D57" s="18"/>
    </row>
    <row r="58" spans="1:4" x14ac:dyDescent="0.45">
      <c r="A58" s="10" t="s">
        <v>9</v>
      </c>
      <c r="B58" s="19" t="str">
        <f>"#" &amp; COUNTIF($A$1:$A58, "OBJECTSET")&amp;"個目"</f>
        <v>#11個目</v>
      </c>
      <c r="C58" s="11"/>
      <c r="D58" s="12"/>
    </row>
    <row r="59" spans="1:4" x14ac:dyDescent="0.45">
      <c r="A59" s="13" t="s">
        <v>10</v>
      </c>
      <c r="B59" s="9">
        <v>1</v>
      </c>
      <c r="C59" s="20" t="str">
        <f>INDEX($D$2:$D$6,B59 + 1)</f>
        <v># 段ボール</v>
      </c>
      <c r="D59" s="14"/>
    </row>
    <row r="60" spans="1:4" x14ac:dyDescent="0.45">
      <c r="A60" s="13" t="s">
        <v>11</v>
      </c>
      <c r="B60" s="9">
        <v>-780</v>
      </c>
      <c r="C60" s="9">
        <v>0</v>
      </c>
      <c r="D60" s="15">
        <v>-320</v>
      </c>
    </row>
    <row r="61" spans="1:4" x14ac:dyDescent="0.45">
      <c r="A61" s="13" t="s">
        <v>12</v>
      </c>
      <c r="B61" s="9">
        <v>0</v>
      </c>
      <c r="C61" s="9">
        <v>0</v>
      </c>
      <c r="D61" s="15">
        <v>0</v>
      </c>
    </row>
    <row r="62" spans="1:4" ht="18.600000000000001" thickBot="1" x14ac:dyDescent="0.5">
      <c r="A62" s="16" t="s">
        <v>13</v>
      </c>
      <c r="B62" s="17"/>
      <c r="C62" s="17"/>
      <c r="D62" s="18"/>
    </row>
    <row r="63" spans="1:4" x14ac:dyDescent="0.45">
      <c r="A63" s="10" t="s">
        <v>9</v>
      </c>
      <c r="B63" s="19" t="str">
        <f>"#" &amp; COUNTIF($A$1:$A63, "OBJECTSET")&amp;"個目"</f>
        <v>#12個目</v>
      </c>
      <c r="C63" s="11"/>
      <c r="D63" s="12"/>
    </row>
    <row r="64" spans="1:4" x14ac:dyDescent="0.45">
      <c r="A64" s="13" t="s">
        <v>10</v>
      </c>
      <c r="B64" s="9">
        <v>1</v>
      </c>
      <c r="C64" s="20" t="str">
        <f>INDEX($D$2:$D$6,B64 + 1)</f>
        <v># 段ボール</v>
      </c>
      <c r="D64" s="14"/>
    </row>
    <row r="65" spans="1:4" x14ac:dyDescent="0.45">
      <c r="A65" s="13" t="s">
        <v>11</v>
      </c>
      <c r="B65" s="9">
        <v>-780</v>
      </c>
      <c r="C65" s="9">
        <v>0</v>
      </c>
      <c r="D65" s="15">
        <v>-352</v>
      </c>
    </row>
    <row r="66" spans="1:4" x14ac:dyDescent="0.45">
      <c r="A66" s="13" t="s">
        <v>12</v>
      </c>
      <c r="B66" s="9">
        <v>0</v>
      </c>
      <c r="C66" s="9">
        <v>0</v>
      </c>
      <c r="D66" s="15">
        <v>0</v>
      </c>
    </row>
    <row r="67" spans="1:4" ht="18.600000000000001" thickBot="1" x14ac:dyDescent="0.5">
      <c r="A67" s="16" t="s">
        <v>13</v>
      </c>
      <c r="B67" s="17"/>
      <c r="C67" s="17"/>
      <c r="D67" s="18"/>
    </row>
    <row r="68" spans="1:4" x14ac:dyDescent="0.45">
      <c r="A68" s="10" t="s">
        <v>9</v>
      </c>
      <c r="B68" s="19" t="str">
        <f>"#" &amp; COUNTIF($A$1:$A68, "OBJECTSET")&amp;"個目"</f>
        <v>#13個目</v>
      </c>
      <c r="C68" s="11"/>
      <c r="D68" s="12"/>
    </row>
    <row r="69" spans="1:4" x14ac:dyDescent="0.45">
      <c r="A69" s="13" t="s">
        <v>10</v>
      </c>
      <c r="B69" s="9">
        <v>1</v>
      </c>
      <c r="C69" s="20" t="str">
        <f>INDEX($D$2:$D$6,B69 + 1)</f>
        <v># 段ボール</v>
      </c>
      <c r="D69" s="14"/>
    </row>
    <row r="70" spans="1:4" x14ac:dyDescent="0.45">
      <c r="A70" s="13" t="s">
        <v>11</v>
      </c>
      <c r="B70" s="9">
        <v>-780</v>
      </c>
      <c r="C70" s="9">
        <v>0</v>
      </c>
      <c r="D70" s="15">
        <v>780</v>
      </c>
    </row>
    <row r="71" spans="1:4" x14ac:dyDescent="0.45">
      <c r="A71" s="13" t="s">
        <v>12</v>
      </c>
      <c r="B71" s="9">
        <v>0</v>
      </c>
      <c r="C71" s="9">
        <v>0</v>
      </c>
      <c r="D71" s="15">
        <v>0</v>
      </c>
    </row>
    <row r="72" spans="1:4" ht="18.600000000000001" thickBot="1" x14ac:dyDescent="0.5">
      <c r="A72" s="16" t="s">
        <v>13</v>
      </c>
      <c r="B72" s="17"/>
      <c r="C72" s="17"/>
      <c r="D72" s="18"/>
    </row>
    <row r="73" spans="1:4" x14ac:dyDescent="0.45">
      <c r="A73" s="10" t="s">
        <v>9</v>
      </c>
      <c r="B73" s="19" t="str">
        <f>"#" &amp; COUNTIF($A$1:$A73, "OBJECTSET")&amp;"個目"</f>
        <v>#14個目</v>
      </c>
      <c r="C73" s="11"/>
      <c r="D73" s="12"/>
    </row>
    <row r="74" spans="1:4" x14ac:dyDescent="0.45">
      <c r="A74" s="13" t="s">
        <v>10</v>
      </c>
      <c r="B74" s="9">
        <v>1</v>
      </c>
      <c r="C74" s="20" t="str">
        <f>INDEX($D$2:$D$6,B74 + 1)</f>
        <v># 段ボール</v>
      </c>
      <c r="D74" s="14"/>
    </row>
    <row r="75" spans="1:4" x14ac:dyDescent="0.45">
      <c r="A75" s="13" t="s">
        <v>11</v>
      </c>
      <c r="B75" s="9">
        <v>-240</v>
      </c>
      <c r="C75" s="9">
        <v>0</v>
      </c>
      <c r="D75" s="15">
        <v>500</v>
      </c>
    </row>
    <row r="76" spans="1:4" x14ac:dyDescent="0.45">
      <c r="A76" s="13" t="s">
        <v>12</v>
      </c>
      <c r="B76" s="9">
        <v>0</v>
      </c>
      <c r="C76" s="9">
        <v>0</v>
      </c>
      <c r="D76" s="15">
        <v>0</v>
      </c>
    </row>
    <row r="77" spans="1:4" ht="18.600000000000001" thickBot="1" x14ac:dyDescent="0.5">
      <c r="A77" s="16" t="s">
        <v>13</v>
      </c>
      <c r="B77" s="17"/>
      <c r="C77" s="17"/>
      <c r="D77" s="18"/>
    </row>
    <row r="78" spans="1:4" x14ac:dyDescent="0.45">
      <c r="A78" s="10" t="s">
        <v>9</v>
      </c>
      <c r="B78" s="19" t="str">
        <f>"#" &amp; COUNTIF($A$1:$A78, "OBJECTSET")&amp;"個目"</f>
        <v>#15個目</v>
      </c>
      <c r="C78" s="11"/>
      <c r="D78" s="12"/>
    </row>
    <row r="79" spans="1:4" x14ac:dyDescent="0.45">
      <c r="A79" s="13" t="s">
        <v>10</v>
      </c>
      <c r="B79" s="9">
        <v>1</v>
      </c>
      <c r="C79" s="20" t="str">
        <f>INDEX($D$2:$D$6,B79 + 1)</f>
        <v># 段ボール</v>
      </c>
      <c r="D79" s="14"/>
    </row>
    <row r="80" spans="1:4" x14ac:dyDescent="0.45">
      <c r="A80" s="13" t="s">
        <v>11</v>
      </c>
      <c r="B80" s="9">
        <v>700</v>
      </c>
      <c r="C80" s="9">
        <v>0</v>
      </c>
      <c r="D80" s="15">
        <v>780</v>
      </c>
    </row>
    <row r="81" spans="1:4" x14ac:dyDescent="0.45">
      <c r="A81" s="13" t="s">
        <v>12</v>
      </c>
      <c r="B81" s="9">
        <v>0</v>
      </c>
      <c r="C81" s="9">
        <v>0</v>
      </c>
      <c r="D81" s="15">
        <v>0</v>
      </c>
    </row>
    <row r="82" spans="1:4" ht="18.600000000000001" thickBot="1" x14ac:dyDescent="0.5">
      <c r="A82" s="16" t="s">
        <v>13</v>
      </c>
      <c r="B82" s="17"/>
      <c r="C82" s="17"/>
      <c r="D82" s="18"/>
    </row>
    <row r="83" spans="1:4" x14ac:dyDescent="0.45">
      <c r="A83" s="10" t="s">
        <v>9</v>
      </c>
      <c r="B83" s="19" t="str">
        <f>"#" &amp; COUNTIF($A$1:$A83, "OBJECTSET")&amp;"個目"</f>
        <v>#16個目</v>
      </c>
      <c r="C83" s="11"/>
      <c r="D83" s="12"/>
    </row>
    <row r="84" spans="1:4" x14ac:dyDescent="0.45">
      <c r="A84" s="13" t="s">
        <v>10</v>
      </c>
      <c r="B84" s="9">
        <v>1</v>
      </c>
      <c r="C84" s="20" t="str">
        <f>INDEX($D$2:$D$6,B84 + 1)</f>
        <v># 段ボール</v>
      </c>
      <c r="D84" s="14"/>
    </row>
    <row r="85" spans="1:4" x14ac:dyDescent="0.45">
      <c r="A85" s="13" t="s">
        <v>11</v>
      </c>
      <c r="B85" s="9">
        <v>732</v>
      </c>
      <c r="C85" s="9">
        <v>0</v>
      </c>
      <c r="D85" s="15">
        <v>780</v>
      </c>
    </row>
    <row r="86" spans="1:4" x14ac:dyDescent="0.45">
      <c r="A86" s="13" t="s">
        <v>12</v>
      </c>
      <c r="B86" s="9">
        <v>0</v>
      </c>
      <c r="C86" s="9">
        <v>1.57</v>
      </c>
      <c r="D86" s="15">
        <v>0</v>
      </c>
    </row>
    <row r="87" spans="1:4" ht="18.600000000000001" thickBot="1" x14ac:dyDescent="0.5">
      <c r="A87" s="16" t="s">
        <v>13</v>
      </c>
      <c r="B87" s="17"/>
      <c r="C87" s="17"/>
      <c r="D87" s="18"/>
    </row>
    <row r="88" spans="1:4" x14ac:dyDescent="0.45">
      <c r="A88" s="10" t="s">
        <v>9</v>
      </c>
      <c r="B88" s="19" t="str">
        <f>"#" &amp; COUNTIF($A$1:$A88, "OBJECTSET")&amp;"個目"</f>
        <v>#17個目</v>
      </c>
      <c r="C88" s="11"/>
      <c r="D88" s="12"/>
    </row>
    <row r="89" spans="1:4" x14ac:dyDescent="0.45">
      <c r="A89" s="13" t="s">
        <v>10</v>
      </c>
      <c r="B89" s="9">
        <v>1</v>
      </c>
      <c r="C89" s="20" t="str">
        <f>INDEX($D$2:$D$6,B89 + 1)</f>
        <v># 段ボール</v>
      </c>
      <c r="D89" s="14"/>
    </row>
    <row r="90" spans="1:4" x14ac:dyDescent="0.45">
      <c r="A90" s="13" t="s">
        <v>11</v>
      </c>
      <c r="B90" s="9">
        <v>765</v>
      </c>
      <c r="C90" s="9">
        <v>0</v>
      </c>
      <c r="D90" s="15">
        <v>780</v>
      </c>
    </row>
    <row r="91" spans="1:4" x14ac:dyDescent="0.45">
      <c r="A91" s="13" t="s">
        <v>12</v>
      </c>
      <c r="B91" s="9">
        <v>0</v>
      </c>
      <c r="C91" s="9">
        <v>0</v>
      </c>
      <c r="D91" s="15">
        <v>0</v>
      </c>
    </row>
    <row r="92" spans="1:4" ht="18.600000000000001" thickBot="1" x14ac:dyDescent="0.5">
      <c r="A92" s="16" t="s">
        <v>13</v>
      </c>
      <c r="B92" s="17"/>
      <c r="C92" s="17"/>
      <c r="D92" s="18"/>
    </row>
    <row r="93" spans="1:4" x14ac:dyDescent="0.45">
      <c r="A93" s="10" t="s">
        <v>9</v>
      </c>
      <c r="B93" s="19" t="str">
        <f>"#" &amp; COUNTIF($A$1:$A93, "OBJECTSET")&amp;"個目"</f>
        <v>#18個目</v>
      </c>
      <c r="C93" s="11"/>
      <c r="D93" s="12"/>
    </row>
    <row r="94" spans="1:4" x14ac:dyDescent="0.45">
      <c r="A94" s="13" t="s">
        <v>10</v>
      </c>
      <c r="B94" s="9">
        <v>1</v>
      </c>
      <c r="C94" s="20" t="str">
        <f>INDEX($D$2:$D$6,B94 + 1)</f>
        <v># 段ボール</v>
      </c>
      <c r="D94" s="14"/>
    </row>
    <row r="95" spans="1:4" x14ac:dyDescent="0.45">
      <c r="A95" s="13" t="s">
        <v>11</v>
      </c>
      <c r="B95" s="9">
        <v>656</v>
      </c>
      <c r="C95" s="9">
        <v>0</v>
      </c>
      <c r="D95" s="15">
        <v>-780</v>
      </c>
    </row>
    <row r="96" spans="1:4" x14ac:dyDescent="0.45">
      <c r="A96" s="13" t="s">
        <v>12</v>
      </c>
      <c r="B96" s="9">
        <v>0</v>
      </c>
      <c r="C96" s="9">
        <v>1.57</v>
      </c>
      <c r="D96" s="15">
        <v>0</v>
      </c>
    </row>
    <row r="97" spans="1:4" ht="18.600000000000001" thickBot="1" x14ac:dyDescent="0.5">
      <c r="A97" s="16" t="s">
        <v>13</v>
      </c>
      <c r="B97" s="17"/>
      <c r="C97" s="17"/>
      <c r="D97" s="18"/>
    </row>
    <row r="98" spans="1:4" x14ac:dyDescent="0.45">
      <c r="A98" s="10" t="s">
        <v>9</v>
      </c>
      <c r="B98" s="19" t="str">
        <f>"#" &amp; COUNTIF($A$1:$A98, "OBJECTSET")&amp;"個目"</f>
        <v>#19個目</v>
      </c>
      <c r="C98" s="11"/>
      <c r="D98" s="12"/>
    </row>
    <row r="99" spans="1:4" x14ac:dyDescent="0.45">
      <c r="A99" s="13" t="s">
        <v>10</v>
      </c>
      <c r="B99" s="9">
        <v>1</v>
      </c>
      <c r="C99" s="20" t="str">
        <f>INDEX($D$2:$D$6,B99 + 1)</f>
        <v># 段ボール</v>
      </c>
      <c r="D99" s="14"/>
    </row>
    <row r="100" spans="1:4" x14ac:dyDescent="0.45">
      <c r="A100" s="13" t="s">
        <v>11</v>
      </c>
      <c r="B100" s="9">
        <v>687</v>
      </c>
      <c r="C100" s="9">
        <v>0</v>
      </c>
      <c r="D100" s="15">
        <v>-780</v>
      </c>
    </row>
    <row r="101" spans="1:4" x14ac:dyDescent="0.45">
      <c r="A101" s="13" t="s">
        <v>12</v>
      </c>
      <c r="B101" s="9">
        <v>0</v>
      </c>
      <c r="C101" s="9">
        <v>1.57</v>
      </c>
      <c r="D101" s="15">
        <v>0</v>
      </c>
    </row>
    <row r="102" spans="1:4" ht="18.600000000000001" thickBot="1" x14ac:dyDescent="0.5">
      <c r="A102" s="16" t="s">
        <v>13</v>
      </c>
      <c r="B102" s="17"/>
      <c r="C102" s="17"/>
      <c r="D102" s="18"/>
    </row>
    <row r="103" spans="1:4" x14ac:dyDescent="0.45">
      <c r="A103" s="10" t="s">
        <v>9</v>
      </c>
      <c r="B103" s="19" t="str">
        <f>"#" &amp; COUNTIF($A$1:$A103, "OBJECTSET")&amp;"個目"</f>
        <v>#20個目</v>
      </c>
      <c r="C103" s="11"/>
      <c r="D103" s="12"/>
    </row>
    <row r="104" spans="1:4" x14ac:dyDescent="0.45">
      <c r="A104" s="13" t="s">
        <v>10</v>
      </c>
      <c r="B104" s="9">
        <v>1</v>
      </c>
      <c r="C104" s="20" t="str">
        <f>INDEX($D$2:$D$6,B104 + 1)</f>
        <v># 段ボール</v>
      </c>
      <c r="D104" s="14"/>
    </row>
    <row r="105" spans="1:4" x14ac:dyDescent="0.45">
      <c r="A105" s="13" t="s">
        <v>11</v>
      </c>
      <c r="B105" s="9">
        <v>718</v>
      </c>
      <c r="C105" s="9">
        <v>0</v>
      </c>
      <c r="D105" s="15">
        <v>-780</v>
      </c>
    </row>
    <row r="106" spans="1:4" x14ac:dyDescent="0.45">
      <c r="A106" s="13" t="s">
        <v>12</v>
      </c>
      <c r="B106" s="9">
        <v>0</v>
      </c>
      <c r="C106" s="9">
        <v>1.57</v>
      </c>
      <c r="D106" s="15">
        <v>0</v>
      </c>
    </row>
    <row r="107" spans="1:4" ht="18.600000000000001" thickBot="1" x14ac:dyDescent="0.5">
      <c r="A107" s="16" t="s">
        <v>13</v>
      </c>
      <c r="B107" s="17"/>
      <c r="C107" s="17"/>
      <c r="D107" s="18"/>
    </row>
    <row r="108" spans="1:4" x14ac:dyDescent="0.45">
      <c r="A108" s="10" t="s">
        <v>9</v>
      </c>
      <c r="B108" s="19" t="str">
        <f>"#" &amp; COUNTIF($A$1:$A108, "OBJECTSET")&amp;"個目"</f>
        <v>#21個目</v>
      </c>
      <c r="C108" s="11"/>
      <c r="D108" s="12"/>
    </row>
    <row r="109" spans="1:4" x14ac:dyDescent="0.45">
      <c r="A109" s="13" t="s">
        <v>10</v>
      </c>
      <c r="B109" s="9">
        <v>1</v>
      </c>
      <c r="C109" s="20" t="str">
        <f>INDEX($D$2:$D$6,B109 + 1)</f>
        <v># 段ボール</v>
      </c>
      <c r="D109" s="14"/>
    </row>
    <row r="110" spans="1:4" x14ac:dyDescent="0.45">
      <c r="A110" s="13" t="s">
        <v>11</v>
      </c>
      <c r="B110" s="9">
        <v>749</v>
      </c>
      <c r="C110" s="9">
        <v>0</v>
      </c>
      <c r="D110" s="15">
        <v>-780</v>
      </c>
    </row>
    <row r="111" spans="1:4" x14ac:dyDescent="0.45">
      <c r="A111" s="13" t="s">
        <v>12</v>
      </c>
      <c r="B111" s="9">
        <v>0</v>
      </c>
      <c r="C111" s="9">
        <v>1.57</v>
      </c>
      <c r="D111" s="15">
        <v>0</v>
      </c>
    </row>
    <row r="112" spans="1:4" ht="18.600000000000001" thickBot="1" x14ac:dyDescent="0.5">
      <c r="A112" s="16" t="s">
        <v>13</v>
      </c>
      <c r="B112" s="17"/>
      <c r="C112" s="17"/>
      <c r="D112" s="18"/>
    </row>
    <row r="113" spans="1:4" x14ac:dyDescent="0.45">
      <c r="A113" s="10" t="s">
        <v>9</v>
      </c>
      <c r="B113" s="19" t="str">
        <f>"#" &amp; COUNTIF($A$1:$A113, "OBJECTSET")&amp;"個目"</f>
        <v>#22個目</v>
      </c>
      <c r="C113" s="11"/>
      <c r="D113" s="12"/>
    </row>
    <row r="114" spans="1:4" x14ac:dyDescent="0.45">
      <c r="A114" s="13" t="s">
        <v>10</v>
      </c>
      <c r="B114" s="9">
        <v>1</v>
      </c>
      <c r="C114" s="20" t="str">
        <f>INDEX($D$2:$D$6,B114 + 1)</f>
        <v># 段ボール</v>
      </c>
      <c r="D114" s="14"/>
    </row>
    <row r="115" spans="1:4" x14ac:dyDescent="0.45">
      <c r="A115" s="13" t="s">
        <v>11</v>
      </c>
      <c r="B115" s="9">
        <v>780</v>
      </c>
      <c r="C115" s="9">
        <v>0</v>
      </c>
      <c r="D115" s="15">
        <v>-780</v>
      </c>
    </row>
    <row r="116" spans="1:4" x14ac:dyDescent="0.45">
      <c r="A116" s="13" t="s">
        <v>12</v>
      </c>
      <c r="B116" s="9">
        <v>0</v>
      </c>
      <c r="C116" s="9">
        <v>1.57</v>
      </c>
      <c r="D116" s="15">
        <v>0</v>
      </c>
    </row>
    <row r="117" spans="1:4" ht="18.600000000000001" thickBot="1" x14ac:dyDescent="0.5">
      <c r="A117" s="16" t="s">
        <v>13</v>
      </c>
      <c r="B117" s="17"/>
      <c r="C117" s="17"/>
      <c r="D117" s="18"/>
    </row>
    <row r="118" spans="1:4" x14ac:dyDescent="0.45">
      <c r="A118" s="10" t="s">
        <v>9</v>
      </c>
      <c r="B118" s="19" t="str">
        <f>"#" &amp; COUNTIF($A$1:$A118, "OBJECTSET")&amp;"個目"</f>
        <v>#23個目</v>
      </c>
      <c r="C118" s="11"/>
      <c r="D118" s="12"/>
    </row>
    <row r="119" spans="1:4" x14ac:dyDescent="0.45">
      <c r="A119" s="13" t="s">
        <v>10</v>
      </c>
      <c r="B119" s="9">
        <v>1</v>
      </c>
      <c r="C119" s="20" t="str">
        <f>INDEX($D$2:$D$6,B119 + 1)</f>
        <v># 段ボール</v>
      </c>
      <c r="D119" s="14"/>
    </row>
    <row r="120" spans="1:4" x14ac:dyDescent="0.45">
      <c r="A120" s="13" t="s">
        <v>11</v>
      </c>
      <c r="B120" s="9">
        <v>687</v>
      </c>
      <c r="C120" s="9">
        <v>30</v>
      </c>
      <c r="D120" s="15">
        <v>-780</v>
      </c>
    </row>
    <row r="121" spans="1:4" x14ac:dyDescent="0.45">
      <c r="A121" s="13" t="s">
        <v>12</v>
      </c>
      <c r="B121" s="9">
        <v>0</v>
      </c>
      <c r="C121" s="9">
        <v>1.57</v>
      </c>
      <c r="D121" s="15">
        <v>0</v>
      </c>
    </row>
    <row r="122" spans="1:4" ht="18.600000000000001" thickBot="1" x14ac:dyDescent="0.5">
      <c r="A122" s="16" t="s">
        <v>13</v>
      </c>
      <c r="B122" s="17"/>
      <c r="C122" s="17"/>
      <c r="D122" s="18"/>
    </row>
    <row r="123" spans="1:4" x14ac:dyDescent="0.45">
      <c r="A123" s="10" t="s">
        <v>9</v>
      </c>
      <c r="B123" s="19" t="str">
        <f>"#" &amp; COUNTIF($A$1:$A123, "OBJECTSET")&amp;"個目"</f>
        <v>#24個目</v>
      </c>
      <c r="C123" s="11"/>
      <c r="D123" s="12"/>
    </row>
    <row r="124" spans="1:4" x14ac:dyDescent="0.45">
      <c r="A124" s="13" t="s">
        <v>10</v>
      </c>
      <c r="B124" s="9">
        <v>1</v>
      </c>
      <c r="C124" s="20" t="str">
        <f>INDEX($D$2:$D$6,B124 + 1)</f>
        <v># 段ボール</v>
      </c>
      <c r="D124" s="14"/>
    </row>
    <row r="125" spans="1:4" x14ac:dyDescent="0.45">
      <c r="A125" s="13" t="s">
        <v>11</v>
      </c>
      <c r="B125" s="9">
        <v>718</v>
      </c>
      <c r="C125" s="9">
        <v>30</v>
      </c>
      <c r="D125" s="15">
        <v>-780</v>
      </c>
    </row>
    <row r="126" spans="1:4" x14ac:dyDescent="0.45">
      <c r="A126" s="13" t="s">
        <v>12</v>
      </c>
      <c r="B126" s="9">
        <v>0</v>
      </c>
      <c r="C126" s="9">
        <v>1.57</v>
      </c>
      <c r="D126" s="15">
        <v>0</v>
      </c>
    </row>
    <row r="127" spans="1:4" ht="18.600000000000001" thickBot="1" x14ac:dyDescent="0.5">
      <c r="A127" s="16" t="s">
        <v>13</v>
      </c>
      <c r="B127" s="17"/>
      <c r="C127" s="17"/>
      <c r="D127" s="18"/>
    </row>
    <row r="128" spans="1:4" x14ac:dyDescent="0.45">
      <c r="A128" s="10" t="s">
        <v>9</v>
      </c>
      <c r="B128" s="19" t="str">
        <f>"#" &amp; COUNTIF($A$1:$A128, "OBJECTSET")&amp;"個目"</f>
        <v>#25個目</v>
      </c>
      <c r="C128" s="11"/>
      <c r="D128" s="12"/>
    </row>
    <row r="129" spans="1:4" x14ac:dyDescent="0.45">
      <c r="A129" s="13" t="s">
        <v>10</v>
      </c>
      <c r="B129" s="9">
        <v>1</v>
      </c>
      <c r="C129" s="20" t="str">
        <f>INDEX($D$2:$D$6,B129 + 1)</f>
        <v># 段ボール</v>
      </c>
      <c r="D129" s="14"/>
    </row>
    <row r="130" spans="1:4" x14ac:dyDescent="0.45">
      <c r="A130" s="13" t="s">
        <v>11</v>
      </c>
      <c r="B130" s="9">
        <v>749</v>
      </c>
      <c r="C130" s="9">
        <v>30</v>
      </c>
      <c r="D130" s="15">
        <v>-780</v>
      </c>
    </row>
    <row r="131" spans="1:4" x14ac:dyDescent="0.45">
      <c r="A131" s="13" t="s">
        <v>12</v>
      </c>
      <c r="B131" s="9">
        <v>0</v>
      </c>
      <c r="C131" s="9">
        <v>1.57</v>
      </c>
      <c r="D131" s="15">
        <v>0</v>
      </c>
    </row>
    <row r="132" spans="1:4" ht="18.600000000000001" thickBot="1" x14ac:dyDescent="0.5">
      <c r="A132" s="16" t="s">
        <v>13</v>
      </c>
      <c r="B132" s="17"/>
      <c r="C132" s="17"/>
      <c r="D132" s="18"/>
    </row>
    <row r="133" spans="1:4" x14ac:dyDescent="0.45">
      <c r="A133" s="10" t="s">
        <v>9</v>
      </c>
      <c r="B133" s="19" t="str">
        <f>"#" &amp; COUNTIF($A$1:$A133, "OBJECTSET")&amp;"個目"</f>
        <v>#26個目</v>
      </c>
      <c r="C133" s="11"/>
      <c r="D133" s="12"/>
    </row>
    <row r="134" spans="1:4" x14ac:dyDescent="0.45">
      <c r="A134" s="13" t="s">
        <v>10</v>
      </c>
      <c r="B134" s="9">
        <v>2</v>
      </c>
      <c r="C134" s="20" t="str">
        <f>INDEX($D$2:$D$6,B134 + 1)</f>
        <v># 木箱</v>
      </c>
      <c r="D134" s="14"/>
    </row>
    <row r="135" spans="1:4" x14ac:dyDescent="0.45">
      <c r="A135" s="13" t="s">
        <v>11</v>
      </c>
      <c r="B135" s="9">
        <v>310</v>
      </c>
      <c r="C135" s="9">
        <v>0</v>
      </c>
      <c r="D135" s="15">
        <v>340</v>
      </c>
    </row>
    <row r="136" spans="1:4" x14ac:dyDescent="0.45">
      <c r="A136" s="13" t="s">
        <v>12</v>
      </c>
      <c r="B136" s="9">
        <v>0</v>
      </c>
      <c r="C136" s="9">
        <v>0</v>
      </c>
      <c r="D136" s="15">
        <v>0</v>
      </c>
    </row>
    <row r="137" spans="1:4" ht="18.600000000000001" thickBot="1" x14ac:dyDescent="0.5">
      <c r="A137" s="16" t="s">
        <v>13</v>
      </c>
      <c r="B137" s="17"/>
      <c r="C137" s="17"/>
      <c r="D137" s="18"/>
    </row>
    <row r="138" spans="1:4" x14ac:dyDescent="0.45">
      <c r="A138" s="10" t="s">
        <v>9</v>
      </c>
      <c r="B138" s="19" t="str">
        <f>"#" &amp; COUNTIF($A$1:$A138, "OBJECTSET")&amp;"個目"</f>
        <v>#27個目</v>
      </c>
      <c r="C138" s="11"/>
      <c r="D138" s="12"/>
    </row>
    <row r="139" spans="1:4" x14ac:dyDescent="0.45">
      <c r="A139" s="13" t="s">
        <v>10</v>
      </c>
      <c r="B139" s="9">
        <v>2</v>
      </c>
      <c r="C139" s="20" t="str">
        <f>INDEX($D$2:$D$6,B139 + 1)</f>
        <v># 木箱</v>
      </c>
      <c r="D139" s="14"/>
    </row>
    <row r="140" spans="1:4" x14ac:dyDescent="0.45">
      <c r="A140" s="13" t="s">
        <v>11</v>
      </c>
      <c r="B140" s="9">
        <v>310</v>
      </c>
      <c r="C140" s="9">
        <v>0</v>
      </c>
      <c r="D140" s="15">
        <v>360</v>
      </c>
    </row>
    <row r="141" spans="1:4" x14ac:dyDescent="0.45">
      <c r="A141" s="13" t="s">
        <v>12</v>
      </c>
      <c r="B141" s="9">
        <v>0</v>
      </c>
      <c r="C141" s="9">
        <v>0</v>
      </c>
      <c r="D141" s="15">
        <v>0</v>
      </c>
    </row>
    <row r="142" spans="1:4" ht="18.600000000000001" thickBot="1" x14ac:dyDescent="0.5">
      <c r="A142" s="16" t="s">
        <v>13</v>
      </c>
      <c r="B142" s="17"/>
      <c r="C142" s="17"/>
      <c r="D142" s="18"/>
    </row>
    <row r="143" spans="1:4" x14ac:dyDescent="0.45">
      <c r="A143" s="10" t="s">
        <v>9</v>
      </c>
      <c r="B143" s="19" t="str">
        <f>"#" &amp; COUNTIF($A$1:$A143, "OBJECTSET")&amp;"個目"</f>
        <v>#28個目</v>
      </c>
      <c r="C143" s="11"/>
      <c r="D143" s="12"/>
    </row>
    <row r="144" spans="1:4" x14ac:dyDescent="0.45">
      <c r="A144" s="13" t="s">
        <v>10</v>
      </c>
      <c r="B144" s="9">
        <v>2</v>
      </c>
      <c r="C144" s="20" t="str">
        <f>INDEX($D$2:$D$6,B144 + 1)</f>
        <v># 木箱</v>
      </c>
      <c r="D144" s="14"/>
    </row>
    <row r="145" spans="1:4" x14ac:dyDescent="0.45">
      <c r="A145" s="13" t="s">
        <v>11</v>
      </c>
      <c r="B145" s="9">
        <v>310</v>
      </c>
      <c r="C145" s="9">
        <v>0</v>
      </c>
      <c r="D145" s="15">
        <v>380</v>
      </c>
    </row>
    <row r="146" spans="1:4" x14ac:dyDescent="0.45">
      <c r="A146" s="13" t="s">
        <v>12</v>
      </c>
      <c r="B146" s="9">
        <v>0</v>
      </c>
      <c r="C146" s="9">
        <v>0</v>
      </c>
      <c r="D146" s="15">
        <v>0</v>
      </c>
    </row>
    <row r="147" spans="1:4" ht="18.600000000000001" thickBot="1" x14ac:dyDescent="0.5">
      <c r="A147" s="16" t="s">
        <v>13</v>
      </c>
      <c r="B147" s="17"/>
      <c r="C147" s="17"/>
      <c r="D147" s="18"/>
    </row>
    <row r="148" spans="1:4" x14ac:dyDescent="0.45">
      <c r="A148" s="10" t="s">
        <v>9</v>
      </c>
      <c r="B148" s="19" t="str">
        <f>"#" &amp; COUNTIF($A$1:$A148, "OBJECTSET")&amp;"個目"</f>
        <v>#29個目</v>
      </c>
      <c r="C148" s="11"/>
      <c r="D148" s="12"/>
    </row>
    <row r="149" spans="1:4" x14ac:dyDescent="0.45">
      <c r="A149" s="13" t="s">
        <v>10</v>
      </c>
      <c r="B149" s="9">
        <v>2</v>
      </c>
      <c r="C149" s="20" t="str">
        <f>INDEX($D$2:$D$6,B149 + 1)</f>
        <v># 木箱</v>
      </c>
      <c r="D149" s="14"/>
    </row>
    <row r="150" spans="1:4" x14ac:dyDescent="0.45">
      <c r="A150" s="13" t="s">
        <v>11</v>
      </c>
      <c r="B150" s="9">
        <v>310</v>
      </c>
      <c r="C150" s="9">
        <v>0</v>
      </c>
      <c r="D150" s="15">
        <v>400</v>
      </c>
    </row>
    <row r="151" spans="1:4" x14ac:dyDescent="0.45">
      <c r="A151" s="13" t="s">
        <v>12</v>
      </c>
      <c r="B151" s="9">
        <v>0</v>
      </c>
      <c r="C151" s="9">
        <v>0</v>
      </c>
      <c r="D151" s="15">
        <v>0</v>
      </c>
    </row>
    <row r="152" spans="1:4" ht="18.600000000000001" thickBot="1" x14ac:dyDescent="0.5">
      <c r="A152" s="16" t="s">
        <v>13</v>
      </c>
      <c r="B152" s="17"/>
      <c r="C152" s="17"/>
      <c r="D152" s="18"/>
    </row>
    <row r="153" spans="1:4" x14ac:dyDescent="0.45">
      <c r="A153" s="10" t="s">
        <v>9</v>
      </c>
      <c r="B153" s="19" t="str">
        <f>"#" &amp; COUNTIF($A$1:$A153, "OBJECTSET")&amp;"個目"</f>
        <v>#30個目</v>
      </c>
      <c r="C153" s="11"/>
      <c r="D153" s="12"/>
    </row>
    <row r="154" spans="1:4" x14ac:dyDescent="0.45">
      <c r="A154" s="13" t="s">
        <v>10</v>
      </c>
      <c r="B154" s="9">
        <v>2</v>
      </c>
      <c r="C154" s="20" t="str">
        <f>INDEX($D$2:$D$6,B154 + 1)</f>
        <v># 木箱</v>
      </c>
      <c r="D154" s="14"/>
    </row>
    <row r="155" spans="1:4" x14ac:dyDescent="0.45">
      <c r="A155" s="13" t="s">
        <v>11</v>
      </c>
      <c r="B155" s="9">
        <v>310</v>
      </c>
      <c r="C155" s="9">
        <v>0</v>
      </c>
      <c r="D155" s="15">
        <v>420</v>
      </c>
    </row>
    <row r="156" spans="1:4" x14ac:dyDescent="0.45">
      <c r="A156" s="13" t="s">
        <v>12</v>
      </c>
      <c r="B156" s="9">
        <v>0</v>
      </c>
      <c r="C156" s="9">
        <v>0</v>
      </c>
      <c r="D156" s="15">
        <v>0</v>
      </c>
    </row>
    <row r="157" spans="1:4" ht="18.600000000000001" thickBot="1" x14ac:dyDescent="0.5">
      <c r="A157" s="16" t="s">
        <v>13</v>
      </c>
      <c r="B157" s="17"/>
      <c r="C157" s="17"/>
      <c r="D157" s="18"/>
    </row>
    <row r="158" spans="1:4" x14ac:dyDescent="0.45">
      <c r="A158" s="10" t="s">
        <v>9</v>
      </c>
      <c r="B158" s="19" t="str">
        <f>"#" &amp; COUNTIF($A$1:$A158, "OBJECTSET")&amp;"個目"</f>
        <v>#31個目</v>
      </c>
      <c r="C158" s="11"/>
      <c r="D158" s="12"/>
    </row>
    <row r="159" spans="1:4" x14ac:dyDescent="0.45">
      <c r="A159" s="13" t="s">
        <v>10</v>
      </c>
      <c r="B159" s="9">
        <v>2</v>
      </c>
      <c r="C159" s="20" t="str">
        <f>INDEX($D$2:$D$6,B159 + 1)</f>
        <v># 木箱</v>
      </c>
      <c r="D159" s="14"/>
    </row>
    <row r="160" spans="1:4" x14ac:dyDescent="0.45">
      <c r="A160" s="13" t="s">
        <v>11</v>
      </c>
      <c r="B160" s="9">
        <v>310</v>
      </c>
      <c r="C160" s="9">
        <v>0</v>
      </c>
      <c r="D160" s="15">
        <v>440</v>
      </c>
    </row>
    <row r="161" spans="1:4" x14ac:dyDescent="0.45">
      <c r="A161" s="13" t="s">
        <v>12</v>
      </c>
      <c r="B161" s="9">
        <v>0</v>
      </c>
      <c r="C161" s="9">
        <v>0</v>
      </c>
      <c r="D161" s="15">
        <v>0</v>
      </c>
    </row>
    <row r="162" spans="1:4" ht="18.600000000000001" thickBot="1" x14ac:dyDescent="0.5">
      <c r="A162" s="16" t="s">
        <v>13</v>
      </c>
      <c r="B162" s="17"/>
      <c r="C162" s="17"/>
      <c r="D162" s="18"/>
    </row>
    <row r="163" spans="1:4" x14ac:dyDescent="0.45">
      <c r="A163" s="10" t="s">
        <v>9</v>
      </c>
      <c r="B163" s="19" t="str">
        <f>"#" &amp; COUNTIF($A$1:$A163, "OBJECTSET")&amp;"個目"</f>
        <v>#32個目</v>
      </c>
      <c r="C163" s="11"/>
      <c r="D163" s="12"/>
    </row>
    <row r="164" spans="1:4" x14ac:dyDescent="0.45">
      <c r="A164" s="13" t="s">
        <v>10</v>
      </c>
      <c r="B164" s="9">
        <v>2</v>
      </c>
      <c r="C164" s="20" t="str">
        <f>INDEX($D$2:$D$6,B164 + 1)</f>
        <v># 木箱</v>
      </c>
      <c r="D164" s="14"/>
    </row>
    <row r="165" spans="1:4" x14ac:dyDescent="0.45">
      <c r="A165" s="13" t="s">
        <v>11</v>
      </c>
      <c r="B165" s="9">
        <v>310</v>
      </c>
      <c r="C165" s="9">
        <v>0</v>
      </c>
      <c r="D165" s="15">
        <v>460</v>
      </c>
    </row>
    <row r="166" spans="1:4" x14ac:dyDescent="0.45">
      <c r="A166" s="13" t="s">
        <v>12</v>
      </c>
      <c r="B166" s="9">
        <v>0</v>
      </c>
      <c r="C166" s="9">
        <v>0</v>
      </c>
      <c r="D166" s="15">
        <v>0</v>
      </c>
    </row>
    <row r="167" spans="1:4" ht="18.600000000000001" thickBot="1" x14ac:dyDescent="0.5">
      <c r="A167" s="16" t="s">
        <v>13</v>
      </c>
      <c r="B167" s="17"/>
      <c r="C167" s="17"/>
      <c r="D167" s="18"/>
    </row>
    <row r="168" spans="1:4" x14ac:dyDescent="0.45">
      <c r="A168" s="10" t="s">
        <v>9</v>
      </c>
      <c r="B168" s="19" t="str">
        <f>"#" &amp; COUNTIF($A$1:$A168, "OBJECTSET")&amp;"個目"</f>
        <v>#33個目</v>
      </c>
      <c r="C168" s="11"/>
      <c r="D168" s="12"/>
    </row>
    <row r="169" spans="1:4" x14ac:dyDescent="0.45">
      <c r="A169" s="13" t="s">
        <v>10</v>
      </c>
      <c r="B169" s="9">
        <v>2</v>
      </c>
      <c r="C169" s="20" t="str">
        <f>INDEX($D$2:$D$6,B169 + 1)</f>
        <v># 木箱</v>
      </c>
      <c r="D169" s="14"/>
    </row>
    <row r="170" spans="1:4" x14ac:dyDescent="0.45">
      <c r="A170" s="13" t="s">
        <v>11</v>
      </c>
      <c r="B170" s="9">
        <v>310</v>
      </c>
      <c r="C170" s="9">
        <v>0</v>
      </c>
      <c r="D170" s="15">
        <v>480</v>
      </c>
    </row>
    <row r="171" spans="1:4" x14ac:dyDescent="0.45">
      <c r="A171" s="13" t="s">
        <v>12</v>
      </c>
      <c r="B171" s="9">
        <v>0</v>
      </c>
      <c r="C171" s="9">
        <v>0</v>
      </c>
      <c r="D171" s="15">
        <v>0</v>
      </c>
    </row>
    <row r="172" spans="1:4" ht="18.600000000000001" thickBot="1" x14ac:dyDescent="0.5">
      <c r="A172" s="16" t="s">
        <v>13</v>
      </c>
      <c r="B172" s="17"/>
      <c r="C172" s="17"/>
      <c r="D172" s="18"/>
    </row>
    <row r="173" spans="1:4" x14ac:dyDescent="0.45">
      <c r="A173" s="10" t="s">
        <v>9</v>
      </c>
      <c r="B173" s="19" t="str">
        <f>"#" &amp; COUNTIF($A$1:$A173, "OBJECTSET")&amp;"個目"</f>
        <v>#34個目</v>
      </c>
      <c r="C173" s="11"/>
      <c r="D173" s="12"/>
    </row>
    <row r="174" spans="1:4" x14ac:dyDescent="0.45">
      <c r="A174" s="13" t="s">
        <v>10</v>
      </c>
      <c r="B174" s="9">
        <v>2</v>
      </c>
      <c r="C174" s="20" t="str">
        <f>INDEX($D$2:$D$6,B174 + 1)</f>
        <v># 木箱</v>
      </c>
      <c r="D174" s="14"/>
    </row>
    <row r="175" spans="1:4" x14ac:dyDescent="0.45">
      <c r="A175" s="13" t="s">
        <v>11</v>
      </c>
      <c r="B175" s="9">
        <v>310</v>
      </c>
      <c r="C175" s="9">
        <v>20</v>
      </c>
      <c r="D175" s="15">
        <v>340</v>
      </c>
    </row>
    <row r="176" spans="1:4" x14ac:dyDescent="0.45">
      <c r="A176" s="13" t="s">
        <v>12</v>
      </c>
      <c r="B176" s="9">
        <v>0</v>
      </c>
      <c r="C176" s="9">
        <v>0</v>
      </c>
      <c r="D176" s="15">
        <v>0</v>
      </c>
    </row>
    <row r="177" spans="1:4" ht="18.600000000000001" thickBot="1" x14ac:dyDescent="0.5">
      <c r="A177" s="16" t="s">
        <v>13</v>
      </c>
      <c r="B177" s="17"/>
      <c r="C177" s="17"/>
      <c r="D177" s="18"/>
    </row>
    <row r="178" spans="1:4" x14ac:dyDescent="0.45">
      <c r="A178" s="10" t="s">
        <v>9</v>
      </c>
      <c r="B178" s="19" t="str">
        <f>"#" &amp; COUNTIF($A$1:$A178, "OBJECTSET")&amp;"個目"</f>
        <v>#35個目</v>
      </c>
      <c r="C178" s="11"/>
      <c r="D178" s="12"/>
    </row>
    <row r="179" spans="1:4" x14ac:dyDescent="0.45">
      <c r="A179" s="13" t="s">
        <v>10</v>
      </c>
      <c r="B179" s="9">
        <v>2</v>
      </c>
      <c r="C179" s="20" t="str">
        <f>INDEX($D$2:$D$6,B179 + 1)</f>
        <v># 木箱</v>
      </c>
      <c r="D179" s="14"/>
    </row>
    <row r="180" spans="1:4" x14ac:dyDescent="0.45">
      <c r="A180" s="13" t="s">
        <v>11</v>
      </c>
      <c r="B180" s="9">
        <v>310</v>
      </c>
      <c r="C180" s="9">
        <v>20</v>
      </c>
      <c r="D180" s="15">
        <v>360</v>
      </c>
    </row>
    <row r="181" spans="1:4" x14ac:dyDescent="0.45">
      <c r="A181" s="13" t="s">
        <v>12</v>
      </c>
      <c r="B181" s="9">
        <v>0</v>
      </c>
      <c r="C181" s="9">
        <v>0</v>
      </c>
      <c r="D181" s="15">
        <v>0</v>
      </c>
    </row>
    <row r="182" spans="1:4" ht="18.600000000000001" thickBot="1" x14ac:dyDescent="0.5">
      <c r="A182" s="16" t="s">
        <v>13</v>
      </c>
      <c r="B182" s="17"/>
      <c r="C182" s="17"/>
      <c r="D182" s="18"/>
    </row>
    <row r="183" spans="1:4" x14ac:dyDescent="0.45">
      <c r="A183" s="10" t="s">
        <v>9</v>
      </c>
      <c r="B183" s="19" t="str">
        <f>"#" &amp; COUNTIF($A$1:$A183, "OBJECTSET")&amp;"個目"</f>
        <v>#36個目</v>
      </c>
      <c r="C183" s="11"/>
      <c r="D183" s="12"/>
    </row>
    <row r="184" spans="1:4" x14ac:dyDescent="0.45">
      <c r="A184" s="13" t="s">
        <v>10</v>
      </c>
      <c r="B184" s="9">
        <v>2</v>
      </c>
      <c r="C184" s="20" t="str">
        <f>INDEX($D$2:$D$6,B184 + 1)</f>
        <v># 木箱</v>
      </c>
      <c r="D184" s="14"/>
    </row>
    <row r="185" spans="1:4" x14ac:dyDescent="0.45">
      <c r="A185" s="13" t="s">
        <v>11</v>
      </c>
      <c r="B185" s="9">
        <v>310</v>
      </c>
      <c r="C185" s="9">
        <v>20</v>
      </c>
      <c r="D185" s="15">
        <v>380</v>
      </c>
    </row>
    <row r="186" spans="1:4" x14ac:dyDescent="0.45">
      <c r="A186" s="13" t="s">
        <v>12</v>
      </c>
      <c r="B186" s="9">
        <v>0</v>
      </c>
      <c r="C186" s="9">
        <v>0</v>
      </c>
      <c r="D186" s="15">
        <v>0</v>
      </c>
    </row>
    <row r="187" spans="1:4" ht="18.600000000000001" thickBot="1" x14ac:dyDescent="0.5">
      <c r="A187" s="16" t="s">
        <v>13</v>
      </c>
      <c r="B187" s="17"/>
      <c r="C187" s="17"/>
      <c r="D187" s="18"/>
    </row>
    <row r="188" spans="1:4" x14ac:dyDescent="0.45">
      <c r="A188" s="10" t="s">
        <v>9</v>
      </c>
      <c r="B188" s="19" t="str">
        <f>"#" &amp; COUNTIF($A$1:$A188, "OBJECTSET")&amp;"個目"</f>
        <v>#37個目</v>
      </c>
      <c r="C188" s="11"/>
      <c r="D188" s="12"/>
    </row>
    <row r="189" spans="1:4" x14ac:dyDescent="0.45">
      <c r="A189" s="13" t="s">
        <v>10</v>
      </c>
      <c r="B189" s="9">
        <v>2</v>
      </c>
      <c r="C189" s="20" t="str">
        <f>INDEX($D$2:$D$6,B189 + 1)</f>
        <v># 木箱</v>
      </c>
      <c r="D189" s="14"/>
    </row>
    <row r="190" spans="1:4" x14ac:dyDescent="0.45">
      <c r="A190" s="13" t="s">
        <v>11</v>
      </c>
      <c r="B190" s="9">
        <v>310</v>
      </c>
      <c r="C190" s="9">
        <v>20</v>
      </c>
      <c r="D190" s="15">
        <v>400</v>
      </c>
    </row>
    <row r="191" spans="1:4" x14ac:dyDescent="0.45">
      <c r="A191" s="13" t="s">
        <v>12</v>
      </c>
      <c r="B191" s="9">
        <v>0</v>
      </c>
      <c r="C191" s="9">
        <v>0</v>
      </c>
      <c r="D191" s="15">
        <v>0</v>
      </c>
    </row>
    <row r="192" spans="1:4" ht="18.600000000000001" thickBot="1" x14ac:dyDescent="0.5">
      <c r="A192" s="16" t="s">
        <v>13</v>
      </c>
      <c r="B192" s="17"/>
      <c r="C192" s="17"/>
      <c r="D192" s="18"/>
    </row>
    <row r="193" spans="1:4" x14ac:dyDescent="0.45">
      <c r="A193" s="10" t="s">
        <v>9</v>
      </c>
      <c r="B193" s="19" t="str">
        <f>"#" &amp; COUNTIF($A$1:$A193, "OBJECTSET")&amp;"個目"</f>
        <v>#38個目</v>
      </c>
      <c r="C193" s="11"/>
      <c r="D193" s="12"/>
    </row>
    <row r="194" spans="1:4" x14ac:dyDescent="0.45">
      <c r="A194" s="13" t="s">
        <v>10</v>
      </c>
      <c r="B194" s="9">
        <v>2</v>
      </c>
      <c r="C194" s="20" t="str">
        <f>INDEX($D$2:$D$6,B194 + 1)</f>
        <v># 木箱</v>
      </c>
      <c r="D194" s="14"/>
    </row>
    <row r="195" spans="1:4" x14ac:dyDescent="0.45">
      <c r="A195" s="13" t="s">
        <v>11</v>
      </c>
      <c r="B195" s="9">
        <v>310</v>
      </c>
      <c r="C195" s="9">
        <v>20</v>
      </c>
      <c r="D195" s="15">
        <v>420</v>
      </c>
    </row>
    <row r="196" spans="1:4" x14ac:dyDescent="0.45">
      <c r="A196" s="13" t="s">
        <v>12</v>
      </c>
      <c r="B196" s="9">
        <v>0</v>
      </c>
      <c r="C196" s="9">
        <v>0</v>
      </c>
      <c r="D196" s="15">
        <v>0</v>
      </c>
    </row>
    <row r="197" spans="1:4" ht="18.600000000000001" thickBot="1" x14ac:dyDescent="0.5">
      <c r="A197" s="16" t="s">
        <v>13</v>
      </c>
      <c r="B197" s="17"/>
      <c r="C197" s="17"/>
      <c r="D197" s="18"/>
    </row>
    <row r="198" spans="1:4" x14ac:dyDescent="0.45">
      <c r="A198" s="10" t="s">
        <v>9</v>
      </c>
      <c r="B198" s="19" t="str">
        <f>"#" &amp; COUNTIF($A$1:$A198, "OBJECTSET")&amp;"個目"</f>
        <v>#39個目</v>
      </c>
      <c r="C198" s="11"/>
      <c r="D198" s="12"/>
    </row>
    <row r="199" spans="1:4" x14ac:dyDescent="0.45">
      <c r="A199" s="13" t="s">
        <v>10</v>
      </c>
      <c r="B199" s="9">
        <v>2</v>
      </c>
      <c r="C199" s="20" t="str">
        <f>INDEX($D$2:$D$6,B199 + 1)</f>
        <v># 木箱</v>
      </c>
      <c r="D199" s="14"/>
    </row>
    <row r="200" spans="1:4" x14ac:dyDescent="0.45">
      <c r="A200" s="13" t="s">
        <v>11</v>
      </c>
      <c r="B200" s="9">
        <v>310</v>
      </c>
      <c r="C200" s="9">
        <v>20</v>
      </c>
      <c r="D200" s="15">
        <v>440</v>
      </c>
    </row>
    <row r="201" spans="1:4" x14ac:dyDescent="0.45">
      <c r="A201" s="13" t="s">
        <v>12</v>
      </c>
      <c r="B201" s="9">
        <v>0</v>
      </c>
      <c r="C201" s="9">
        <v>0</v>
      </c>
      <c r="D201" s="15">
        <v>0</v>
      </c>
    </row>
    <row r="202" spans="1:4" ht="18.600000000000001" thickBot="1" x14ac:dyDescent="0.5">
      <c r="A202" s="16" t="s">
        <v>13</v>
      </c>
      <c r="B202" s="17"/>
      <c r="C202" s="17"/>
      <c r="D202" s="18"/>
    </row>
    <row r="203" spans="1:4" x14ac:dyDescent="0.45">
      <c r="A203" s="10" t="s">
        <v>9</v>
      </c>
      <c r="B203" s="19" t="str">
        <f>"#" &amp; COUNTIF($A$1:$A203, "OBJECTSET")&amp;"個目"</f>
        <v>#40個目</v>
      </c>
      <c r="C203" s="11"/>
      <c r="D203" s="12"/>
    </row>
    <row r="204" spans="1:4" x14ac:dyDescent="0.45">
      <c r="A204" s="13" t="s">
        <v>10</v>
      </c>
      <c r="B204" s="9">
        <v>2</v>
      </c>
      <c r="C204" s="20" t="str">
        <f>INDEX($D$2:$D$6,B204 + 1)</f>
        <v># 木箱</v>
      </c>
      <c r="D204" s="14"/>
    </row>
    <row r="205" spans="1:4" x14ac:dyDescent="0.45">
      <c r="A205" s="13" t="s">
        <v>11</v>
      </c>
      <c r="B205" s="9">
        <v>310</v>
      </c>
      <c r="C205" s="9">
        <v>20</v>
      </c>
      <c r="D205" s="15">
        <v>460</v>
      </c>
    </row>
    <row r="206" spans="1:4" x14ac:dyDescent="0.45">
      <c r="A206" s="13" t="s">
        <v>12</v>
      </c>
      <c r="B206" s="9">
        <v>0</v>
      </c>
      <c r="C206" s="9">
        <v>0</v>
      </c>
      <c r="D206" s="15">
        <v>0</v>
      </c>
    </row>
    <row r="207" spans="1:4" ht="18.600000000000001" thickBot="1" x14ac:dyDescent="0.5">
      <c r="A207" s="16" t="s">
        <v>13</v>
      </c>
      <c r="B207" s="17"/>
      <c r="C207" s="17"/>
      <c r="D207" s="18"/>
    </row>
    <row r="208" spans="1:4" x14ac:dyDescent="0.45">
      <c r="A208" s="10" t="s">
        <v>9</v>
      </c>
      <c r="B208" s="19" t="str">
        <f>"#" &amp; COUNTIF($A$1:$A208, "OBJECTSET")&amp;"個目"</f>
        <v>#41個目</v>
      </c>
      <c r="C208" s="11"/>
      <c r="D208" s="12"/>
    </row>
    <row r="209" spans="1:4" x14ac:dyDescent="0.45">
      <c r="A209" s="13" t="s">
        <v>10</v>
      </c>
      <c r="B209" s="9">
        <v>2</v>
      </c>
      <c r="C209" s="20" t="str">
        <f>INDEX($D$2:$D$6,B209 + 1)</f>
        <v># 木箱</v>
      </c>
      <c r="D209" s="14"/>
    </row>
    <row r="210" spans="1:4" x14ac:dyDescent="0.45">
      <c r="A210" s="13" t="s">
        <v>11</v>
      </c>
      <c r="B210" s="9">
        <v>310</v>
      </c>
      <c r="C210" s="9">
        <v>40</v>
      </c>
      <c r="D210" s="15">
        <v>340</v>
      </c>
    </row>
    <row r="211" spans="1:4" x14ac:dyDescent="0.45">
      <c r="A211" s="13" t="s">
        <v>12</v>
      </c>
      <c r="B211" s="9">
        <v>0</v>
      </c>
      <c r="C211" s="9">
        <v>0</v>
      </c>
      <c r="D211" s="15">
        <v>0</v>
      </c>
    </row>
    <row r="212" spans="1:4" ht="18.600000000000001" thickBot="1" x14ac:dyDescent="0.5">
      <c r="A212" s="16" t="s">
        <v>13</v>
      </c>
      <c r="B212" s="17"/>
      <c r="C212" s="17"/>
      <c r="D212" s="18"/>
    </row>
    <row r="213" spans="1:4" x14ac:dyDescent="0.45">
      <c r="A213" s="10" t="s">
        <v>9</v>
      </c>
      <c r="B213" s="19" t="str">
        <f>"#" &amp; COUNTIF($A$1:$A213, "OBJECTSET")&amp;"個目"</f>
        <v>#42個目</v>
      </c>
      <c r="C213" s="11"/>
      <c r="D213" s="12"/>
    </row>
    <row r="214" spans="1:4" x14ac:dyDescent="0.45">
      <c r="A214" s="13" t="s">
        <v>10</v>
      </c>
      <c r="B214" s="9">
        <v>2</v>
      </c>
      <c r="C214" s="20" t="str">
        <f>INDEX($D$2:$D$6,B214 + 1)</f>
        <v># 木箱</v>
      </c>
      <c r="D214" s="14"/>
    </row>
    <row r="215" spans="1:4" x14ac:dyDescent="0.45">
      <c r="A215" s="13" t="s">
        <v>11</v>
      </c>
      <c r="B215" s="9">
        <v>310</v>
      </c>
      <c r="C215" s="9">
        <v>40</v>
      </c>
      <c r="D215" s="15">
        <v>360</v>
      </c>
    </row>
    <row r="216" spans="1:4" x14ac:dyDescent="0.45">
      <c r="A216" s="13" t="s">
        <v>12</v>
      </c>
      <c r="B216" s="9">
        <v>0</v>
      </c>
      <c r="C216" s="9">
        <v>0</v>
      </c>
      <c r="D216" s="15">
        <v>0</v>
      </c>
    </row>
    <row r="217" spans="1:4" ht="18.600000000000001" thickBot="1" x14ac:dyDescent="0.5">
      <c r="A217" s="16" t="s">
        <v>13</v>
      </c>
      <c r="B217" s="17"/>
      <c r="C217" s="17"/>
      <c r="D217" s="18"/>
    </row>
    <row r="218" spans="1:4" x14ac:dyDescent="0.45">
      <c r="A218" s="10" t="s">
        <v>9</v>
      </c>
      <c r="B218" s="19" t="str">
        <f>"#" &amp; COUNTIF($A$1:$A218, "OBJECTSET")&amp;"個目"</f>
        <v>#43個目</v>
      </c>
      <c r="C218" s="11"/>
      <c r="D218" s="12"/>
    </row>
    <row r="219" spans="1:4" x14ac:dyDescent="0.45">
      <c r="A219" s="13" t="s">
        <v>10</v>
      </c>
      <c r="B219" s="9">
        <v>2</v>
      </c>
      <c r="C219" s="20" t="str">
        <f>INDEX($D$2:$D$6,B219 + 1)</f>
        <v># 木箱</v>
      </c>
      <c r="D219" s="14"/>
    </row>
    <row r="220" spans="1:4" x14ac:dyDescent="0.45">
      <c r="A220" s="13" t="s">
        <v>11</v>
      </c>
      <c r="B220" s="9">
        <v>310</v>
      </c>
      <c r="C220" s="9">
        <v>40</v>
      </c>
      <c r="D220" s="15">
        <v>380</v>
      </c>
    </row>
    <row r="221" spans="1:4" x14ac:dyDescent="0.45">
      <c r="A221" s="13" t="s">
        <v>12</v>
      </c>
      <c r="B221" s="9">
        <v>0</v>
      </c>
      <c r="C221" s="9">
        <v>0</v>
      </c>
      <c r="D221" s="15">
        <v>0</v>
      </c>
    </row>
    <row r="222" spans="1:4" ht="18.600000000000001" thickBot="1" x14ac:dyDescent="0.5">
      <c r="A222" s="16" t="s">
        <v>13</v>
      </c>
      <c r="B222" s="17"/>
      <c r="C222" s="17"/>
      <c r="D222" s="18"/>
    </row>
    <row r="223" spans="1:4" x14ac:dyDescent="0.45">
      <c r="A223" s="10" t="s">
        <v>9</v>
      </c>
      <c r="B223" s="19" t="str">
        <f>"#" &amp; COUNTIF($A$1:$A223, "OBJECTSET")&amp;"個目"</f>
        <v>#44個目</v>
      </c>
      <c r="C223" s="11"/>
      <c r="D223" s="12"/>
    </row>
    <row r="224" spans="1:4" x14ac:dyDescent="0.45">
      <c r="A224" s="13" t="s">
        <v>10</v>
      </c>
      <c r="B224" s="9">
        <v>2</v>
      </c>
      <c r="C224" s="20" t="str">
        <f>INDEX($D$2:$D$6,B224 + 1)</f>
        <v># 木箱</v>
      </c>
      <c r="D224" s="14"/>
    </row>
    <row r="225" spans="1:4" x14ac:dyDescent="0.45">
      <c r="A225" s="13" t="s">
        <v>11</v>
      </c>
      <c r="B225" s="9">
        <v>0</v>
      </c>
      <c r="C225" s="9">
        <v>0</v>
      </c>
      <c r="D225" s="15">
        <v>-600</v>
      </c>
    </row>
    <row r="226" spans="1:4" x14ac:dyDescent="0.45">
      <c r="A226" s="13" t="s">
        <v>12</v>
      </c>
      <c r="B226" s="9">
        <v>0</v>
      </c>
      <c r="C226" s="9">
        <v>0</v>
      </c>
      <c r="D226" s="15">
        <v>0</v>
      </c>
    </row>
    <row r="227" spans="1:4" ht="18.600000000000001" thickBot="1" x14ac:dyDescent="0.5">
      <c r="A227" s="16" t="s">
        <v>13</v>
      </c>
      <c r="B227" s="17"/>
      <c r="C227" s="17"/>
      <c r="D227" s="18"/>
    </row>
    <row r="228" spans="1:4" x14ac:dyDescent="0.45">
      <c r="A228" s="10" t="s">
        <v>9</v>
      </c>
      <c r="B228" s="19" t="str">
        <f>"#" &amp; COUNTIF($A$1:$A228, "OBJECTSET")&amp;"個目"</f>
        <v>#45個目</v>
      </c>
      <c r="C228" s="11"/>
      <c r="D228" s="12"/>
    </row>
    <row r="229" spans="1:4" x14ac:dyDescent="0.45">
      <c r="A229" s="13" t="s">
        <v>10</v>
      </c>
      <c r="B229" s="9">
        <v>3</v>
      </c>
      <c r="C229" s="20" t="str">
        <f>INDEX($D$2:$D$6,B229 + 1)</f>
        <v># 監視カメラ</v>
      </c>
      <c r="D229" s="14"/>
    </row>
    <row r="230" spans="1:4" x14ac:dyDescent="0.45">
      <c r="A230" s="13" t="s">
        <v>11</v>
      </c>
      <c r="B230" s="9">
        <v>-780</v>
      </c>
      <c r="C230" s="9">
        <v>150</v>
      </c>
      <c r="D230" s="15">
        <v>-220</v>
      </c>
    </row>
    <row r="231" spans="1:4" x14ac:dyDescent="0.45">
      <c r="A231" s="13" t="s">
        <v>12</v>
      </c>
      <c r="B231" s="9">
        <v>0</v>
      </c>
      <c r="C231" s="9">
        <f>RADIANS(-135)</f>
        <v>-2.3561944901923448</v>
      </c>
      <c r="D231" s="15">
        <v>0</v>
      </c>
    </row>
    <row r="232" spans="1:4" ht="18.600000000000001" thickBot="1" x14ac:dyDescent="0.5">
      <c r="A232" s="16" t="s">
        <v>13</v>
      </c>
      <c r="B232" s="17"/>
      <c r="C232" s="17"/>
      <c r="D232" s="18"/>
    </row>
    <row r="233" spans="1:4" x14ac:dyDescent="0.45">
      <c r="A233" s="10" t="s">
        <v>9</v>
      </c>
      <c r="B233" s="19" t="str">
        <f>"#" &amp; COUNTIF($A$1:$A233, "OBJECTSET")&amp;"個目"</f>
        <v>#46個目</v>
      </c>
      <c r="C233" s="11"/>
      <c r="D233" s="12"/>
    </row>
    <row r="234" spans="1:4" x14ac:dyDescent="0.45">
      <c r="A234" s="13" t="s">
        <v>10</v>
      </c>
      <c r="B234" s="9">
        <v>3</v>
      </c>
      <c r="C234" s="20" t="str">
        <f>INDEX($D$2:$D$6,B234 + 1)</f>
        <v># 監視カメラ</v>
      </c>
      <c r="D234" s="14"/>
    </row>
    <row r="235" spans="1:4" x14ac:dyDescent="0.45">
      <c r="A235" s="13" t="s">
        <v>11</v>
      </c>
      <c r="B235" s="9">
        <v>-780</v>
      </c>
      <c r="C235" s="9">
        <v>150</v>
      </c>
      <c r="D235" s="15">
        <v>300</v>
      </c>
    </row>
    <row r="236" spans="1:4" x14ac:dyDescent="0.45">
      <c r="A236" s="13" t="s">
        <v>12</v>
      </c>
      <c r="B236" s="9">
        <v>0</v>
      </c>
      <c r="C236" s="9">
        <f>RADIANS(-90)</f>
        <v>-1.5707963267948966</v>
      </c>
      <c r="D236" s="15">
        <v>0</v>
      </c>
    </row>
    <row r="237" spans="1:4" ht="18.600000000000001" thickBot="1" x14ac:dyDescent="0.5">
      <c r="A237" s="16" t="s">
        <v>13</v>
      </c>
      <c r="B237" s="17"/>
      <c r="C237" s="17"/>
      <c r="D237" s="18"/>
    </row>
    <row r="238" spans="1:4" x14ac:dyDescent="0.45">
      <c r="A238" s="10" t="s">
        <v>9</v>
      </c>
      <c r="B238" s="19" t="str">
        <f>"#" &amp; COUNTIF($A$1:$A238, "OBJECTSET")&amp;"個目"</f>
        <v>#47個目</v>
      </c>
      <c r="C238" s="11"/>
      <c r="D238" s="12"/>
    </row>
    <row r="239" spans="1:4" x14ac:dyDescent="0.45">
      <c r="A239" s="13" t="s">
        <v>10</v>
      </c>
      <c r="B239" s="9">
        <v>3</v>
      </c>
      <c r="C239" s="20" t="str">
        <f>INDEX($D$2:$D$6,B239 + 1)</f>
        <v># 監視カメラ</v>
      </c>
      <c r="D239" s="14"/>
    </row>
    <row r="240" spans="1:4" x14ac:dyDescent="0.45">
      <c r="A240" s="13" t="s">
        <v>11</v>
      </c>
      <c r="B240" s="9">
        <v>-630</v>
      </c>
      <c r="C240" s="9">
        <v>150</v>
      </c>
      <c r="D240" s="15">
        <v>600</v>
      </c>
    </row>
    <row r="241" spans="1:4" x14ac:dyDescent="0.45">
      <c r="A241" s="13" t="s">
        <v>12</v>
      </c>
      <c r="B241" s="9">
        <v>0</v>
      </c>
      <c r="C241" s="9">
        <f>RADIANS(-45)</f>
        <v>-0.78539816339744828</v>
      </c>
      <c r="D241" s="15">
        <v>0</v>
      </c>
    </row>
    <row r="242" spans="1:4" ht="18.600000000000001" thickBot="1" x14ac:dyDescent="0.5">
      <c r="A242" s="16" t="s">
        <v>13</v>
      </c>
      <c r="B242" s="17"/>
      <c r="C242" s="17"/>
      <c r="D242" s="18"/>
    </row>
    <row r="243" spans="1:4" x14ac:dyDescent="0.45">
      <c r="A243" s="10" t="s">
        <v>9</v>
      </c>
      <c r="B243" s="19" t="str">
        <f>"#" &amp; COUNTIF($A$1:$A243, "OBJECTSET")&amp;"個目"</f>
        <v>#48個目</v>
      </c>
      <c r="C243" s="11"/>
      <c r="D243" s="12"/>
    </row>
    <row r="244" spans="1:4" x14ac:dyDescent="0.45">
      <c r="A244" s="13" t="s">
        <v>10</v>
      </c>
      <c r="B244" s="9">
        <v>3</v>
      </c>
      <c r="C244" s="20" t="str">
        <f>INDEX($D$2:$D$6,B244 + 1)</f>
        <v># 監視カメラ</v>
      </c>
      <c r="D244" s="14"/>
    </row>
    <row r="245" spans="1:4" x14ac:dyDescent="0.45">
      <c r="A245" s="13" t="s">
        <v>11</v>
      </c>
      <c r="B245" s="9">
        <v>-360</v>
      </c>
      <c r="C245" s="9">
        <v>150</v>
      </c>
      <c r="D245" s="15">
        <v>-150</v>
      </c>
    </row>
    <row r="246" spans="1:4" x14ac:dyDescent="0.45">
      <c r="A246" s="13" t="s">
        <v>12</v>
      </c>
      <c r="B246" s="9">
        <v>0</v>
      </c>
      <c r="C246" s="9">
        <f>RADIANS(135)</f>
        <v>2.3561944901923448</v>
      </c>
      <c r="D246" s="15">
        <v>0</v>
      </c>
    </row>
    <row r="247" spans="1:4" ht="18.600000000000001" thickBot="1" x14ac:dyDescent="0.5">
      <c r="A247" s="16" t="s">
        <v>13</v>
      </c>
      <c r="B247" s="17"/>
      <c r="C247" s="17"/>
      <c r="D247" s="18"/>
    </row>
    <row r="248" spans="1:4" x14ac:dyDescent="0.45">
      <c r="A248" s="22" t="s">
        <v>16</v>
      </c>
      <c r="B248" s="23" t="str">
        <f>"#" &amp; COUNTIF($A$1:$A248, "JEWELSET")&amp;"個目"</f>
        <v>#1個目</v>
      </c>
      <c r="C248" s="24"/>
      <c r="D248" s="25"/>
    </row>
    <row r="249" spans="1:4" x14ac:dyDescent="0.45">
      <c r="A249" s="26" t="s">
        <v>10</v>
      </c>
      <c r="B249" s="27">
        <v>4</v>
      </c>
      <c r="C249" s="28" t="str">
        <f>INDEX($D$2:$D$6,B249 + 1)</f>
        <v># 宝石</v>
      </c>
      <c r="D249" s="29"/>
    </row>
    <row r="250" spans="1:4" x14ac:dyDescent="0.45">
      <c r="A250" s="26" t="s">
        <v>11</v>
      </c>
      <c r="B250" s="27">
        <v>0</v>
      </c>
      <c r="C250" s="27">
        <v>0</v>
      </c>
      <c r="D250" s="30">
        <v>700</v>
      </c>
    </row>
    <row r="251" spans="1:4" ht="18.600000000000001" thickBot="1" x14ac:dyDescent="0.5">
      <c r="A251" s="31" t="s">
        <v>17</v>
      </c>
      <c r="B251" s="32"/>
      <c r="C251" s="32"/>
      <c r="D251" s="33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2023-07-11T00:26:01Z</dcterms:created>
  <dcterms:modified xsi:type="dcterms:W3CDTF">2023-07-31T08:50:34Z</dcterms:modified>
</cp:coreProperties>
</file>