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Пример 1" sheetId="1" r:id="rId1"/>
    <sheet name="Пример 2" sheetId="2" r:id="rId2"/>
    <sheet name="Пример 3" sheetId="4" r:id="rId3"/>
    <sheet name="Пример 4" sheetId="3" r:id="rId4"/>
  </sheets>
  <calcPr calcId="145621"/>
</workbook>
</file>

<file path=xl/calcChain.xml><?xml version="1.0" encoding="utf-8"?>
<calcChain xmlns="http://schemas.openxmlformats.org/spreadsheetml/2006/main">
  <c r="E4" i="3" l="1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3" i="3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3" i="4"/>
</calcChain>
</file>

<file path=xl/sharedStrings.xml><?xml version="1.0" encoding="utf-8"?>
<sst xmlns="http://schemas.openxmlformats.org/spreadsheetml/2006/main" count="277" uniqueCount="82">
  <si>
    <t>fonds</t>
  </si>
  <si>
    <t>product</t>
  </si>
  <si>
    <t>z</t>
  </si>
  <si>
    <t>ВЫВОД ИТОГОВ</t>
  </si>
  <si>
    <t>Регрессионная статистика</t>
  </si>
  <si>
    <t>Множественный R</t>
  </si>
  <si>
    <t>R-квадрат</t>
  </si>
  <si>
    <t>Нормированный R-квадрат</t>
  </si>
  <si>
    <t>Стандартная ошибка</t>
  </si>
  <si>
    <t>Наблюдения</t>
  </si>
  <si>
    <t>Дисперсионный анализ</t>
  </si>
  <si>
    <t>Регрессия</t>
  </si>
  <si>
    <t>Остаток</t>
  </si>
  <si>
    <t>Итого</t>
  </si>
  <si>
    <t>Y-пересечение</t>
  </si>
  <si>
    <t>df</t>
  </si>
  <si>
    <t>SS</t>
  </si>
  <si>
    <t>MS</t>
  </si>
  <si>
    <t>F</t>
  </si>
  <si>
    <t>Значимость F</t>
  </si>
  <si>
    <t>Коэффициенты</t>
  </si>
  <si>
    <t>t-статистика</t>
  </si>
  <si>
    <t>P-Значение</t>
  </si>
  <si>
    <t>Нижние 95%</t>
  </si>
  <si>
    <t>Верхние 95%</t>
  </si>
  <si>
    <t>Нижние 95,0%</t>
  </si>
  <si>
    <t>Верхние 95,0%</t>
  </si>
  <si>
    <t>Переменная X 1</t>
  </si>
  <si>
    <r>
      <rPr>
        <b/>
        <sz val="12"/>
        <color theme="1"/>
        <rFont val="Calibri"/>
        <family val="2"/>
        <charset val="204"/>
        <scheme val="minor"/>
      </rPr>
      <t>Регрессия</t>
    </r>
    <r>
      <rPr>
        <sz val="12"/>
        <color theme="1"/>
        <rFont val="Calibri"/>
        <family val="2"/>
        <charset val="204"/>
        <scheme val="minor"/>
      </rPr>
      <t>: product = 11,5 + 1,43*fonds</t>
    </r>
  </si>
  <si>
    <t>z = 1</t>
  </si>
  <si>
    <r>
      <rPr>
        <b/>
        <sz val="12"/>
        <color theme="1"/>
        <rFont val="Calibri"/>
        <family val="2"/>
        <charset val="204"/>
        <scheme val="minor"/>
      </rPr>
      <t>Cоответствующие стандартные ошибки коэффициентов</t>
    </r>
    <r>
      <rPr>
        <sz val="12"/>
        <color theme="1"/>
        <rFont val="Calibri"/>
        <family val="2"/>
        <charset val="204"/>
        <scheme val="minor"/>
      </rPr>
      <t>: 1,75 и 0,13</t>
    </r>
  </si>
  <si>
    <r>
      <rPr>
        <b/>
        <sz val="12"/>
        <color theme="1"/>
        <rFont val="Calibri"/>
        <family val="2"/>
        <charset val="204"/>
        <scheme val="minor"/>
      </rPr>
      <t>Cоответствующие стандартные ошибки коэффициентов</t>
    </r>
    <r>
      <rPr>
        <sz val="12"/>
        <color theme="1"/>
        <rFont val="Calibri"/>
        <family val="2"/>
        <charset val="204"/>
        <scheme val="minor"/>
      </rPr>
      <t>: 2,1 и 0,18</t>
    </r>
  </si>
  <si>
    <r>
      <t xml:space="preserve">Уравнение регрессии
показывает, что увеличение основных фондов на 1 млн руб. приводит к
увеличению выработки 1 работника в среднем на </t>
    </r>
    <r>
      <rPr>
        <b/>
        <sz val="11"/>
        <color theme="1"/>
        <rFont val="Calibri"/>
        <family val="2"/>
        <charset val="204"/>
        <scheme val="minor"/>
      </rPr>
      <t>B1 = 1,43 тыс. руб.</t>
    </r>
  </si>
  <si>
    <r>
      <rPr>
        <b/>
        <sz val="12"/>
        <color theme="1"/>
        <rFont val="Calibri"/>
        <family val="2"/>
        <charset val="204"/>
        <scheme val="minor"/>
      </rPr>
      <t>Регрессия</t>
    </r>
    <r>
      <rPr>
        <sz val="12"/>
        <color theme="1"/>
        <rFont val="Calibri"/>
        <family val="2"/>
        <charset val="204"/>
        <scheme val="minor"/>
      </rPr>
      <t>: product = 12,5 + 1,44*fonds</t>
    </r>
  </si>
  <si>
    <t>y</t>
  </si>
  <si>
    <t>x1</t>
  </si>
  <si>
    <t>x2</t>
  </si>
  <si>
    <t>x3</t>
  </si>
  <si>
    <t>x4</t>
  </si>
  <si>
    <t>x5</t>
  </si>
  <si>
    <t>Переменная X 2</t>
  </si>
  <si>
    <t>Переменная X 3</t>
  </si>
  <si>
    <t>Переменная X 4</t>
  </si>
  <si>
    <t>Переменная X 5</t>
  </si>
  <si>
    <r>
      <rPr>
        <b/>
        <sz val="12"/>
        <color theme="1"/>
        <rFont val="Calibri"/>
        <family val="2"/>
        <charset val="204"/>
        <scheme val="minor"/>
      </rPr>
      <t>Регрессия</t>
    </r>
    <r>
      <rPr>
        <sz val="12"/>
        <color theme="1"/>
        <rFont val="Calibri"/>
        <family val="2"/>
        <charset val="204"/>
        <scheme val="minor"/>
      </rPr>
      <t>: f = 3,51 - 0,02*x1 + 15,59*x2 + 0,11*x3 + 4,47*x4 - 2,93*x5</t>
    </r>
  </si>
  <si>
    <t>Столбец 1</t>
  </si>
  <si>
    <t>Столбец 2</t>
  </si>
  <si>
    <t>Столбец 3</t>
  </si>
  <si>
    <t>Столбец 4</t>
  </si>
  <si>
    <t>Столбец 5</t>
  </si>
  <si>
    <t>Столбец 6</t>
  </si>
  <si>
    <t>№</t>
  </si>
  <si>
    <t>Y</t>
  </si>
  <si>
    <t>X</t>
  </si>
  <si>
    <t>X^2</t>
  </si>
  <si>
    <t>I СТЕПЕНЬ</t>
  </si>
  <si>
    <t>X^3</t>
  </si>
  <si>
    <t>II СТЕПЕНЬ</t>
  </si>
  <si>
    <t>III СТЕПЕНЬ</t>
  </si>
  <si>
    <t>БЕЗ ЛИНЕЙНОГО ЧЛЕНА</t>
  </si>
  <si>
    <t>i</t>
  </si>
  <si>
    <t>x</t>
  </si>
  <si>
    <t>z1</t>
  </si>
  <si>
    <t>z2</t>
  </si>
  <si>
    <t>z3</t>
  </si>
  <si>
    <t>z4</t>
  </si>
  <si>
    <t>z5</t>
  </si>
  <si>
    <t>z6</t>
  </si>
  <si>
    <t>z7</t>
  </si>
  <si>
    <t>z8</t>
  </si>
  <si>
    <t>x^2</t>
  </si>
  <si>
    <t>xy</t>
  </si>
  <si>
    <t>y^2</t>
  </si>
  <si>
    <t xml:space="preserve">После проведения анализа выявлено, что лучше всего исходные данные описывает регрессия II степени, потому что R2 = 0,89 (довольно высокий) и S = 1,53 (довольно малая). В доказательство, можно увидеть на графике, что точность полиномной линии тренда II степени точнее, чем линейная (Rпол = 0,84 &gt; Rлин = 0,81) 
    </t>
  </si>
  <si>
    <t>R2 =  0,517. Для проверки гипотезы Н0 об отсутствии  линейной связи между переменной y и совокупностью факторов определена статистика (24) F = 3. Это значение соответствует уровню значимости р = 0.048 =&gt; гипотеза Н 0 отклоняется</t>
  </si>
  <si>
    <t xml:space="preserve">Так как значения р-коэффициента очень малы, то гипотезу можно отвергать
  </t>
  </si>
  <si>
    <r>
      <rPr>
        <b/>
        <sz val="11"/>
        <color theme="1"/>
        <rFont val="Calibri"/>
        <family val="2"/>
        <charset val="204"/>
        <scheme val="minor"/>
      </rPr>
      <t>R-квадрат увеличился</t>
    </r>
    <r>
      <rPr>
        <sz val="11"/>
        <color theme="1"/>
        <rFont val="Calibri"/>
        <family val="2"/>
        <charset val="204"/>
        <scheme val="minor"/>
      </rPr>
      <t xml:space="preserve"> с 0,597 до 0,897                    </t>
    </r>
    <r>
      <rPr>
        <b/>
        <sz val="11"/>
        <color theme="1"/>
        <rFont val="Calibri"/>
        <family val="2"/>
        <charset val="204"/>
        <scheme val="minor"/>
      </rPr>
      <t>S уменьшилось</t>
    </r>
    <r>
      <rPr>
        <sz val="11"/>
        <color theme="1"/>
        <rFont val="Calibri"/>
        <family val="2"/>
        <charset val="204"/>
        <scheme val="minor"/>
      </rPr>
      <t xml:space="preserve"> с 5,01 до 2,70 =&gt; значения имеют меньший разбег</t>
    </r>
  </si>
  <si>
    <t>коэффициент детерминации</t>
  </si>
  <si>
    <t>количество наблюдений</t>
  </si>
  <si>
    <t>Нижние 0,95%</t>
  </si>
  <si>
    <t>Верхние 0,95%</t>
  </si>
  <si>
    <r>
      <rPr>
        <b/>
        <sz val="11"/>
        <color theme="1"/>
        <rFont val="Calibri"/>
        <family val="2"/>
        <charset val="204"/>
        <scheme val="minor"/>
      </rPr>
      <t>Регрессия</t>
    </r>
    <r>
      <rPr>
        <sz val="11"/>
        <color theme="1"/>
        <rFont val="Calibri"/>
        <family val="2"/>
        <charset val="204"/>
        <scheme val="minor"/>
      </rPr>
      <t>: 105,33 -7,85*x - 3,41*y - 7,97*x*x -3,48*x*y +7,18*y*y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</si>
</sst>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5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2" xfId="0" applyBorder="1"/>
    <xf numFmtId="0" fontId="1" fillId="0" borderId="0" xfId="0" applyFont="1" applyBorder="1"/>
    <xf numFmtId="0" fontId="1" fillId="0" borderId="2" xfId="0" applyFont="1" applyBorder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0" xfId="0" applyFill="1" applyBorder="1" applyAlignment="1"/>
    <xf numFmtId="0" fontId="0" fillId="0" borderId="3" xfId="0" applyFill="1" applyBorder="1" applyAlignment="1"/>
    <xf numFmtId="0" fontId="2" fillId="0" borderId="4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Continuous"/>
    </xf>
    <xf numFmtId="0" fontId="2" fillId="0" borderId="0" xfId="0" applyFont="1" applyFill="1" applyBorder="1" applyAlignment="1">
      <alignment horizontal="centerContinuous"/>
    </xf>
    <xf numFmtId="0" fontId="2" fillId="0" borderId="0" xfId="0" applyFont="1" applyFill="1" applyBorder="1" applyAlignment="1">
      <alignment horizontal="center"/>
    </xf>
    <xf numFmtId="0" fontId="0" fillId="2" borderId="0" xfId="0" applyFill="1" applyBorder="1" applyAlignment="1"/>
    <xf numFmtId="0" fontId="0" fillId="2" borderId="3" xfId="0" applyFill="1" applyBorder="1" applyAlignment="1"/>
    <xf numFmtId="4" fontId="0" fillId="0" borderId="1" xfId="0" applyNumberForma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Border="1" applyAlignment="1">
      <alignment horizontal="right" vertical="center"/>
    </xf>
    <xf numFmtId="0" fontId="0" fillId="0" borderId="0" xfId="0" applyBorder="1" applyAlignment="1">
      <alignment horizontal="left"/>
    </xf>
    <xf numFmtId="4" fontId="0" fillId="0" borderId="0" xfId="0" applyNumberFormat="1"/>
    <xf numFmtId="165" fontId="0" fillId="0" borderId="0" xfId="0" applyNumberFormat="1" applyFill="1" applyBorder="1" applyAlignment="1"/>
    <xf numFmtId="165" fontId="0" fillId="0" borderId="3" xfId="0" applyNumberFormat="1" applyFill="1" applyBorder="1" applyAlignment="1"/>
    <xf numFmtId="2" fontId="0" fillId="0" borderId="1" xfId="0" applyNumberForma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center" wrapText="1"/>
    </xf>
    <xf numFmtId="0" fontId="0" fillId="0" borderId="0" xfId="0" applyAlignment="1">
      <alignment horizontal="center" vertical="center" wrapText="1"/>
    </xf>
    <xf numFmtId="0" fontId="3" fillId="0" borderId="0" xfId="0" applyFont="1" applyBorder="1" applyAlignment="1">
      <alignment horizontal="center"/>
    </xf>
    <xf numFmtId="0" fontId="0" fillId="0" borderId="0" xfId="0" applyFill="1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/>
    <xf numFmtId="0" fontId="3" fillId="0" borderId="0" xfId="0" applyFont="1" applyBorder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Диаграмма</a:t>
            </a:r>
            <a:r>
              <a:rPr lang="ru-RU" baseline="0"/>
              <a:t> рассеяния</a:t>
            </a:r>
            <a:endParaRPr lang="ru-RU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3880796150481189"/>
                  <c:y val="0.1684627442403033"/>
                </c:manualLayout>
              </c:layout>
              <c:numFmt formatCode="General" sourceLinked="0"/>
            </c:trendlineLbl>
          </c:trendline>
          <c:xVal>
            <c:numRef>
              <c:f>'Пример 1'!$B$3:$B$47</c:f>
              <c:numCache>
                <c:formatCode>0.0</c:formatCode>
                <c:ptCount val="45"/>
                <c:pt idx="0">
                  <c:v>6.5</c:v>
                </c:pt>
                <c:pt idx="1">
                  <c:v>10.3</c:v>
                </c:pt>
                <c:pt idx="2">
                  <c:v>7.7</c:v>
                </c:pt>
                <c:pt idx="3">
                  <c:v>15.8</c:v>
                </c:pt>
                <c:pt idx="4">
                  <c:v>7.4</c:v>
                </c:pt>
                <c:pt idx="5">
                  <c:v>14.3</c:v>
                </c:pt>
                <c:pt idx="6">
                  <c:v>15.4</c:v>
                </c:pt>
                <c:pt idx="7">
                  <c:v>21.1</c:v>
                </c:pt>
                <c:pt idx="8">
                  <c:v>22.1</c:v>
                </c:pt>
                <c:pt idx="9">
                  <c:v>12</c:v>
                </c:pt>
                <c:pt idx="10">
                  <c:v>9.5</c:v>
                </c:pt>
                <c:pt idx="11">
                  <c:v>8.1</c:v>
                </c:pt>
                <c:pt idx="12">
                  <c:v>8.4</c:v>
                </c:pt>
                <c:pt idx="13">
                  <c:v>15.3</c:v>
                </c:pt>
                <c:pt idx="14">
                  <c:v>4.3</c:v>
                </c:pt>
                <c:pt idx="15">
                  <c:v>9.3000000000000007</c:v>
                </c:pt>
                <c:pt idx="16">
                  <c:v>5.7</c:v>
                </c:pt>
                <c:pt idx="17">
                  <c:v>12.9</c:v>
                </c:pt>
                <c:pt idx="18">
                  <c:v>5.0999999999999996</c:v>
                </c:pt>
                <c:pt idx="19">
                  <c:v>3.8</c:v>
                </c:pt>
                <c:pt idx="20">
                  <c:v>17.100000000000001</c:v>
                </c:pt>
                <c:pt idx="21">
                  <c:v>8.1999999999999993</c:v>
                </c:pt>
                <c:pt idx="22">
                  <c:v>8.1</c:v>
                </c:pt>
                <c:pt idx="23">
                  <c:v>11.7</c:v>
                </c:pt>
                <c:pt idx="24">
                  <c:v>13</c:v>
                </c:pt>
                <c:pt idx="25">
                  <c:v>15.3</c:v>
                </c:pt>
                <c:pt idx="26">
                  <c:v>13.5</c:v>
                </c:pt>
                <c:pt idx="27">
                  <c:v>10.5</c:v>
                </c:pt>
                <c:pt idx="28">
                  <c:v>7.3</c:v>
                </c:pt>
                <c:pt idx="29">
                  <c:v>13.8</c:v>
                </c:pt>
                <c:pt idx="30">
                  <c:v>10.4</c:v>
                </c:pt>
                <c:pt idx="31">
                  <c:v>10.199999999999999</c:v>
                </c:pt>
                <c:pt idx="32">
                  <c:v>18</c:v>
                </c:pt>
                <c:pt idx="33">
                  <c:v>13.8</c:v>
                </c:pt>
                <c:pt idx="34">
                  <c:v>6</c:v>
                </c:pt>
                <c:pt idx="35">
                  <c:v>11.9</c:v>
                </c:pt>
                <c:pt idx="36">
                  <c:v>9.4</c:v>
                </c:pt>
                <c:pt idx="37">
                  <c:v>13.7</c:v>
                </c:pt>
                <c:pt idx="38">
                  <c:v>12</c:v>
                </c:pt>
                <c:pt idx="39">
                  <c:v>11.6</c:v>
                </c:pt>
                <c:pt idx="40">
                  <c:v>9.1</c:v>
                </c:pt>
                <c:pt idx="41">
                  <c:v>6.6</c:v>
                </c:pt>
                <c:pt idx="42">
                  <c:v>7.6</c:v>
                </c:pt>
                <c:pt idx="43">
                  <c:v>9.9</c:v>
                </c:pt>
                <c:pt idx="44">
                  <c:v>14.7</c:v>
                </c:pt>
              </c:numCache>
            </c:numRef>
          </c:xVal>
          <c:yVal>
            <c:numRef>
              <c:f>'Пример 1'!$C$3:$C$47</c:f>
              <c:numCache>
                <c:formatCode>0.0</c:formatCode>
                <c:ptCount val="45"/>
                <c:pt idx="0">
                  <c:v>18.3</c:v>
                </c:pt>
                <c:pt idx="1">
                  <c:v>31.1</c:v>
                </c:pt>
                <c:pt idx="2">
                  <c:v>27</c:v>
                </c:pt>
                <c:pt idx="3">
                  <c:v>37.9</c:v>
                </c:pt>
                <c:pt idx="4">
                  <c:v>20.3</c:v>
                </c:pt>
                <c:pt idx="5">
                  <c:v>32.4</c:v>
                </c:pt>
                <c:pt idx="6">
                  <c:v>31.2</c:v>
                </c:pt>
                <c:pt idx="7">
                  <c:v>39.700000000000003</c:v>
                </c:pt>
                <c:pt idx="8">
                  <c:v>46.6</c:v>
                </c:pt>
                <c:pt idx="9">
                  <c:v>33.1</c:v>
                </c:pt>
                <c:pt idx="10">
                  <c:v>26.9</c:v>
                </c:pt>
                <c:pt idx="11">
                  <c:v>24</c:v>
                </c:pt>
                <c:pt idx="12">
                  <c:v>24.2</c:v>
                </c:pt>
                <c:pt idx="13">
                  <c:v>33.700000000000003</c:v>
                </c:pt>
                <c:pt idx="14">
                  <c:v>18.5</c:v>
                </c:pt>
                <c:pt idx="15">
                  <c:v>17.2</c:v>
                </c:pt>
                <c:pt idx="16">
                  <c:v>19</c:v>
                </c:pt>
                <c:pt idx="17">
                  <c:v>24.8</c:v>
                </c:pt>
                <c:pt idx="18">
                  <c:v>21.5</c:v>
                </c:pt>
                <c:pt idx="19">
                  <c:v>14.5</c:v>
                </c:pt>
                <c:pt idx="20">
                  <c:v>33.700000000000003</c:v>
                </c:pt>
                <c:pt idx="21">
                  <c:v>19.3</c:v>
                </c:pt>
                <c:pt idx="22">
                  <c:v>23.9</c:v>
                </c:pt>
                <c:pt idx="23">
                  <c:v>28</c:v>
                </c:pt>
                <c:pt idx="24">
                  <c:v>30.9</c:v>
                </c:pt>
                <c:pt idx="25">
                  <c:v>27.2</c:v>
                </c:pt>
                <c:pt idx="26">
                  <c:v>29.9</c:v>
                </c:pt>
                <c:pt idx="27">
                  <c:v>34.9</c:v>
                </c:pt>
                <c:pt idx="28">
                  <c:v>24.4</c:v>
                </c:pt>
                <c:pt idx="29">
                  <c:v>37.4</c:v>
                </c:pt>
                <c:pt idx="30">
                  <c:v>21.4</c:v>
                </c:pt>
                <c:pt idx="31">
                  <c:v>23.5</c:v>
                </c:pt>
                <c:pt idx="32">
                  <c:v>31.1</c:v>
                </c:pt>
                <c:pt idx="33">
                  <c:v>43.2</c:v>
                </c:pt>
                <c:pt idx="34">
                  <c:v>19.5</c:v>
                </c:pt>
                <c:pt idx="35">
                  <c:v>42.1</c:v>
                </c:pt>
                <c:pt idx="36">
                  <c:v>18.100000000000001</c:v>
                </c:pt>
                <c:pt idx="37">
                  <c:v>31.6</c:v>
                </c:pt>
                <c:pt idx="38">
                  <c:v>21.3</c:v>
                </c:pt>
                <c:pt idx="39">
                  <c:v>26.5</c:v>
                </c:pt>
                <c:pt idx="40">
                  <c:v>31.6</c:v>
                </c:pt>
                <c:pt idx="41">
                  <c:v>12.6</c:v>
                </c:pt>
                <c:pt idx="42">
                  <c:v>28.4</c:v>
                </c:pt>
                <c:pt idx="43">
                  <c:v>22.4</c:v>
                </c:pt>
                <c:pt idx="44">
                  <c:v>27.7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187904"/>
        <c:axId val="204186368"/>
      </c:scatterChart>
      <c:valAx>
        <c:axId val="204187904"/>
        <c:scaling>
          <c:orientation val="minMax"/>
        </c:scaling>
        <c:delete val="0"/>
        <c:axPos val="b"/>
        <c:numFmt formatCode="0.0" sourceLinked="1"/>
        <c:majorTickMark val="out"/>
        <c:minorTickMark val="none"/>
        <c:tickLblPos val="nextTo"/>
        <c:crossAx val="204186368"/>
        <c:crosses val="autoZero"/>
        <c:crossBetween val="midCat"/>
      </c:valAx>
      <c:valAx>
        <c:axId val="204186368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2041879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Диаграмма рассеяния (</a:t>
            </a:r>
            <a:r>
              <a:rPr lang="en-US"/>
              <a:t>y-x1</a:t>
            </a:r>
            <a:r>
              <a:rPr lang="ru-RU"/>
              <a:t>)</a:t>
            </a:r>
          </a:p>
        </c:rich>
      </c:tx>
      <c:layout>
        <c:manualLayout>
          <c:xMode val="edge"/>
          <c:yMode val="edge"/>
          <c:x val="0.18387489063867013"/>
          <c:y val="0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0708573928258967"/>
          <c:y val="0.13473388743073783"/>
          <c:w val="0.83072681539807525"/>
          <c:h val="0.74928623505395164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22800371828521435"/>
                  <c:y val="-2.763597258675999E-2"/>
                </c:manualLayout>
              </c:layout>
              <c:numFmt formatCode="General" sourceLinked="0"/>
            </c:trendlineLbl>
          </c:trendline>
          <c:xVal>
            <c:numRef>
              <c:f>'Пример 2'!$C$3:$C$22</c:f>
              <c:numCache>
                <c:formatCode>#,##0.00</c:formatCode>
                <c:ptCount val="20"/>
                <c:pt idx="0">
                  <c:v>9.6999999999999993</c:v>
                </c:pt>
                <c:pt idx="1">
                  <c:v>8.4</c:v>
                </c:pt>
                <c:pt idx="2">
                  <c:v>9</c:v>
                </c:pt>
                <c:pt idx="3">
                  <c:v>9.9</c:v>
                </c:pt>
                <c:pt idx="4">
                  <c:v>9.6</c:v>
                </c:pt>
                <c:pt idx="5">
                  <c:v>8.6</c:v>
                </c:pt>
                <c:pt idx="6">
                  <c:v>12.5</c:v>
                </c:pt>
                <c:pt idx="7">
                  <c:v>7.6</c:v>
                </c:pt>
                <c:pt idx="8">
                  <c:v>6.9</c:v>
                </c:pt>
                <c:pt idx="9">
                  <c:v>13.5</c:v>
                </c:pt>
                <c:pt idx="10">
                  <c:v>9.6999999999999993</c:v>
                </c:pt>
                <c:pt idx="11">
                  <c:v>10.7</c:v>
                </c:pt>
                <c:pt idx="12">
                  <c:v>12.1</c:v>
                </c:pt>
                <c:pt idx="13">
                  <c:v>9.6999999999999993</c:v>
                </c:pt>
                <c:pt idx="14">
                  <c:v>7</c:v>
                </c:pt>
                <c:pt idx="15">
                  <c:v>7.2</c:v>
                </c:pt>
                <c:pt idx="16">
                  <c:v>8.1999999999999993</c:v>
                </c:pt>
                <c:pt idx="17">
                  <c:v>8.4</c:v>
                </c:pt>
                <c:pt idx="18">
                  <c:v>13.1</c:v>
                </c:pt>
                <c:pt idx="19">
                  <c:v>8.6999999999999993</c:v>
                </c:pt>
              </c:numCache>
            </c:numRef>
          </c:xVal>
          <c:yVal>
            <c:numRef>
              <c:f>'Пример 2'!$D$3:$D$22</c:f>
              <c:numCache>
                <c:formatCode>#,##0.00</c:formatCode>
                <c:ptCount val="20"/>
                <c:pt idx="0">
                  <c:v>1.59</c:v>
                </c:pt>
                <c:pt idx="1">
                  <c:v>0.34</c:v>
                </c:pt>
                <c:pt idx="2">
                  <c:v>2.5299999999999998</c:v>
                </c:pt>
                <c:pt idx="3">
                  <c:v>4.63</c:v>
                </c:pt>
                <c:pt idx="4">
                  <c:v>2.16</c:v>
                </c:pt>
                <c:pt idx="5">
                  <c:v>2.16</c:v>
                </c:pt>
                <c:pt idx="6">
                  <c:v>0.68</c:v>
                </c:pt>
                <c:pt idx="7">
                  <c:v>0.35</c:v>
                </c:pt>
                <c:pt idx="8">
                  <c:v>0.52</c:v>
                </c:pt>
                <c:pt idx="9">
                  <c:v>3.42</c:v>
                </c:pt>
                <c:pt idx="10">
                  <c:v>1.78</c:v>
                </c:pt>
                <c:pt idx="11">
                  <c:v>2.4</c:v>
                </c:pt>
                <c:pt idx="12">
                  <c:v>9.36</c:v>
                </c:pt>
                <c:pt idx="13">
                  <c:v>1.72</c:v>
                </c:pt>
                <c:pt idx="14">
                  <c:v>0.59</c:v>
                </c:pt>
                <c:pt idx="15">
                  <c:v>0.28000000000000003</c:v>
                </c:pt>
                <c:pt idx="16">
                  <c:v>1.64</c:v>
                </c:pt>
                <c:pt idx="17">
                  <c:v>0.09</c:v>
                </c:pt>
                <c:pt idx="18">
                  <c:v>0.08</c:v>
                </c:pt>
                <c:pt idx="19">
                  <c:v>1.36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514944"/>
        <c:axId val="198513408"/>
      </c:scatterChart>
      <c:valAx>
        <c:axId val="198514944"/>
        <c:scaling>
          <c:orientation val="minMax"/>
        </c:scaling>
        <c:delete val="0"/>
        <c:axPos val="b"/>
        <c:numFmt formatCode="#,##0.00" sourceLinked="1"/>
        <c:majorTickMark val="out"/>
        <c:minorTickMark val="none"/>
        <c:tickLblPos val="nextTo"/>
        <c:crossAx val="198513408"/>
        <c:crosses val="autoZero"/>
        <c:crossBetween val="midCat"/>
      </c:valAx>
      <c:valAx>
        <c:axId val="198513408"/>
        <c:scaling>
          <c:orientation val="minMax"/>
        </c:scaling>
        <c:delete val="0"/>
        <c:axPos val="l"/>
        <c:majorGridlines/>
        <c:numFmt formatCode="#,##0.00" sourceLinked="1"/>
        <c:majorTickMark val="out"/>
        <c:minorTickMark val="none"/>
        <c:tickLblPos val="nextTo"/>
        <c:crossAx val="1985149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 sz="1800" b="1" i="0" baseline="0">
                <a:effectLst/>
              </a:rPr>
              <a:t>Диаграмма рассеяния (</a:t>
            </a:r>
            <a:r>
              <a:rPr lang="en-US" sz="1800" b="1" i="0" baseline="0">
                <a:effectLst/>
              </a:rPr>
              <a:t>y-x2</a:t>
            </a:r>
            <a:r>
              <a:rPr lang="ru-RU" sz="1800" b="1" i="0" baseline="0">
                <a:effectLst/>
              </a:rPr>
              <a:t>)</a:t>
            </a:r>
            <a:endParaRPr lang="ru-RU">
              <a:effectLst/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1664545528931186"/>
          <c:y val="0.19480351414406533"/>
          <c:w val="0.82136419997859977"/>
          <c:h val="0.68921660834062404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3.4852799650043745E-2"/>
                  <c:y val="-5.5455672207640715E-2"/>
                </c:manualLayout>
              </c:layout>
              <c:numFmt formatCode="General" sourceLinked="0"/>
            </c:trendlineLbl>
          </c:trendline>
          <c:xVal>
            <c:numRef>
              <c:f>'Пример 2'!$C$3:$C$22</c:f>
              <c:numCache>
                <c:formatCode>#,##0.00</c:formatCode>
                <c:ptCount val="20"/>
                <c:pt idx="0">
                  <c:v>9.6999999999999993</c:v>
                </c:pt>
                <c:pt idx="1">
                  <c:v>8.4</c:v>
                </c:pt>
                <c:pt idx="2">
                  <c:v>9</c:v>
                </c:pt>
                <c:pt idx="3">
                  <c:v>9.9</c:v>
                </c:pt>
                <c:pt idx="4">
                  <c:v>9.6</c:v>
                </c:pt>
                <c:pt idx="5">
                  <c:v>8.6</c:v>
                </c:pt>
                <c:pt idx="6">
                  <c:v>12.5</c:v>
                </c:pt>
                <c:pt idx="7">
                  <c:v>7.6</c:v>
                </c:pt>
                <c:pt idx="8">
                  <c:v>6.9</c:v>
                </c:pt>
                <c:pt idx="9">
                  <c:v>13.5</c:v>
                </c:pt>
                <c:pt idx="10">
                  <c:v>9.6999999999999993</c:v>
                </c:pt>
                <c:pt idx="11">
                  <c:v>10.7</c:v>
                </c:pt>
                <c:pt idx="12">
                  <c:v>12.1</c:v>
                </c:pt>
                <c:pt idx="13">
                  <c:v>9.6999999999999993</c:v>
                </c:pt>
                <c:pt idx="14">
                  <c:v>7</c:v>
                </c:pt>
                <c:pt idx="15">
                  <c:v>7.2</c:v>
                </c:pt>
                <c:pt idx="16">
                  <c:v>8.1999999999999993</c:v>
                </c:pt>
                <c:pt idx="17">
                  <c:v>8.4</c:v>
                </c:pt>
                <c:pt idx="18">
                  <c:v>13.1</c:v>
                </c:pt>
                <c:pt idx="19">
                  <c:v>8.6999999999999993</c:v>
                </c:pt>
              </c:numCache>
            </c:numRef>
          </c:xVal>
          <c:yVal>
            <c:numRef>
              <c:f>'Пример 2'!$E$3:$E$22</c:f>
              <c:numCache>
                <c:formatCode>#,##0.00</c:formatCode>
                <c:ptCount val="20"/>
                <c:pt idx="0">
                  <c:v>0.26</c:v>
                </c:pt>
                <c:pt idx="1">
                  <c:v>0.28000000000000003</c:v>
                </c:pt>
                <c:pt idx="2">
                  <c:v>0.31</c:v>
                </c:pt>
                <c:pt idx="3">
                  <c:v>0.4</c:v>
                </c:pt>
                <c:pt idx="4">
                  <c:v>0.26</c:v>
                </c:pt>
                <c:pt idx="5">
                  <c:v>0.3</c:v>
                </c:pt>
                <c:pt idx="6">
                  <c:v>0.28999999999999998</c:v>
                </c:pt>
                <c:pt idx="7">
                  <c:v>0.26</c:v>
                </c:pt>
                <c:pt idx="8">
                  <c:v>0.24</c:v>
                </c:pt>
                <c:pt idx="9">
                  <c:v>0.31</c:v>
                </c:pt>
                <c:pt idx="10">
                  <c:v>0.3</c:v>
                </c:pt>
                <c:pt idx="11">
                  <c:v>0.32</c:v>
                </c:pt>
                <c:pt idx="12">
                  <c:v>0.4</c:v>
                </c:pt>
                <c:pt idx="13">
                  <c:v>0.28000000000000003</c:v>
                </c:pt>
                <c:pt idx="14">
                  <c:v>0.28999999999999998</c:v>
                </c:pt>
                <c:pt idx="15">
                  <c:v>0.26</c:v>
                </c:pt>
                <c:pt idx="16">
                  <c:v>0.28999999999999998</c:v>
                </c:pt>
                <c:pt idx="17">
                  <c:v>0.22</c:v>
                </c:pt>
                <c:pt idx="18">
                  <c:v>0.25</c:v>
                </c:pt>
                <c:pt idx="19">
                  <c:v>0.26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974848"/>
        <c:axId val="196973312"/>
      </c:scatterChart>
      <c:valAx>
        <c:axId val="196974848"/>
        <c:scaling>
          <c:orientation val="minMax"/>
        </c:scaling>
        <c:delete val="0"/>
        <c:axPos val="b"/>
        <c:numFmt formatCode="#,##0.00" sourceLinked="1"/>
        <c:majorTickMark val="out"/>
        <c:minorTickMark val="none"/>
        <c:tickLblPos val="nextTo"/>
        <c:crossAx val="196973312"/>
        <c:crosses val="autoZero"/>
        <c:crossBetween val="midCat"/>
      </c:valAx>
      <c:valAx>
        <c:axId val="196973312"/>
        <c:scaling>
          <c:orientation val="minMax"/>
        </c:scaling>
        <c:delete val="0"/>
        <c:axPos val="l"/>
        <c:majorGridlines/>
        <c:numFmt formatCode="#,##0.00" sourceLinked="1"/>
        <c:majorTickMark val="out"/>
        <c:minorTickMark val="none"/>
        <c:tickLblPos val="nextTo"/>
        <c:crossAx val="1969748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 sz="1800" b="1" i="0" baseline="0">
                <a:effectLst/>
              </a:rPr>
              <a:t>Диаграмма рассеяния (</a:t>
            </a:r>
            <a:r>
              <a:rPr lang="en-US" sz="1800" b="1" i="0" baseline="0">
                <a:effectLst/>
              </a:rPr>
              <a:t>y-x3</a:t>
            </a:r>
            <a:r>
              <a:rPr lang="ru-RU" sz="1800" b="1" i="0" baseline="0">
                <a:effectLst/>
              </a:rPr>
              <a:t>)</a:t>
            </a:r>
            <a:endParaRPr lang="ru-RU">
              <a:effectLst/>
            </a:endParaRP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16763938406004333"/>
                  <c:y val="2.4720764071157773E-2"/>
                </c:manualLayout>
              </c:layout>
              <c:numFmt formatCode="General" sourceLinked="0"/>
            </c:trendlineLbl>
          </c:trendline>
          <c:xVal>
            <c:numRef>
              <c:f>'Пример 2'!$C$3:$C$22</c:f>
              <c:numCache>
                <c:formatCode>#,##0.00</c:formatCode>
                <c:ptCount val="20"/>
                <c:pt idx="0">
                  <c:v>9.6999999999999993</c:v>
                </c:pt>
                <c:pt idx="1">
                  <c:v>8.4</c:v>
                </c:pt>
                <c:pt idx="2">
                  <c:v>9</c:v>
                </c:pt>
                <c:pt idx="3">
                  <c:v>9.9</c:v>
                </c:pt>
                <c:pt idx="4">
                  <c:v>9.6</c:v>
                </c:pt>
                <c:pt idx="5">
                  <c:v>8.6</c:v>
                </c:pt>
                <c:pt idx="6">
                  <c:v>12.5</c:v>
                </c:pt>
                <c:pt idx="7">
                  <c:v>7.6</c:v>
                </c:pt>
                <c:pt idx="8">
                  <c:v>6.9</c:v>
                </c:pt>
                <c:pt idx="9">
                  <c:v>13.5</c:v>
                </c:pt>
                <c:pt idx="10">
                  <c:v>9.6999999999999993</c:v>
                </c:pt>
                <c:pt idx="11">
                  <c:v>10.7</c:v>
                </c:pt>
                <c:pt idx="12">
                  <c:v>12.1</c:v>
                </c:pt>
                <c:pt idx="13">
                  <c:v>9.6999999999999993</c:v>
                </c:pt>
                <c:pt idx="14">
                  <c:v>7</c:v>
                </c:pt>
                <c:pt idx="15">
                  <c:v>7.2</c:v>
                </c:pt>
                <c:pt idx="16">
                  <c:v>8.1999999999999993</c:v>
                </c:pt>
                <c:pt idx="17">
                  <c:v>8.4</c:v>
                </c:pt>
                <c:pt idx="18">
                  <c:v>13.1</c:v>
                </c:pt>
                <c:pt idx="19">
                  <c:v>8.6999999999999993</c:v>
                </c:pt>
              </c:numCache>
            </c:numRef>
          </c:xVal>
          <c:yVal>
            <c:numRef>
              <c:f>'Пример 2'!$F$3:$F$22</c:f>
              <c:numCache>
                <c:formatCode>#,##0.00</c:formatCode>
                <c:ptCount val="20"/>
                <c:pt idx="0">
                  <c:v>2.0499999999999998</c:v>
                </c:pt>
                <c:pt idx="1">
                  <c:v>0.46</c:v>
                </c:pt>
                <c:pt idx="2">
                  <c:v>2.2599999999999998</c:v>
                </c:pt>
                <c:pt idx="3">
                  <c:v>6.44</c:v>
                </c:pt>
                <c:pt idx="4">
                  <c:v>2.16</c:v>
                </c:pt>
                <c:pt idx="5">
                  <c:v>2.69</c:v>
                </c:pt>
                <c:pt idx="6">
                  <c:v>0.73</c:v>
                </c:pt>
                <c:pt idx="7">
                  <c:v>0.42</c:v>
                </c:pt>
                <c:pt idx="8">
                  <c:v>0.49</c:v>
                </c:pt>
                <c:pt idx="9">
                  <c:v>3.02</c:v>
                </c:pt>
                <c:pt idx="10">
                  <c:v>3.19</c:v>
                </c:pt>
                <c:pt idx="11">
                  <c:v>3.3</c:v>
                </c:pt>
                <c:pt idx="12">
                  <c:v>11.51</c:v>
                </c:pt>
                <c:pt idx="13">
                  <c:v>2.2599999999999998</c:v>
                </c:pt>
                <c:pt idx="14">
                  <c:v>0.6</c:v>
                </c:pt>
                <c:pt idx="15">
                  <c:v>0.3</c:v>
                </c:pt>
                <c:pt idx="16">
                  <c:v>1.44</c:v>
                </c:pt>
                <c:pt idx="17">
                  <c:v>0.05</c:v>
                </c:pt>
                <c:pt idx="18">
                  <c:v>0.03</c:v>
                </c:pt>
                <c:pt idx="19">
                  <c:v>0.17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010368"/>
        <c:axId val="198008832"/>
      </c:scatterChart>
      <c:valAx>
        <c:axId val="198010368"/>
        <c:scaling>
          <c:orientation val="minMax"/>
        </c:scaling>
        <c:delete val="0"/>
        <c:axPos val="b"/>
        <c:numFmt formatCode="#,##0.00" sourceLinked="1"/>
        <c:majorTickMark val="out"/>
        <c:minorTickMark val="none"/>
        <c:tickLblPos val="nextTo"/>
        <c:crossAx val="198008832"/>
        <c:crosses val="autoZero"/>
        <c:crossBetween val="midCat"/>
      </c:valAx>
      <c:valAx>
        <c:axId val="198008832"/>
        <c:scaling>
          <c:orientation val="minMax"/>
        </c:scaling>
        <c:delete val="0"/>
        <c:axPos val="l"/>
        <c:majorGridlines/>
        <c:numFmt formatCode="#,##0.00" sourceLinked="1"/>
        <c:majorTickMark val="out"/>
        <c:minorTickMark val="none"/>
        <c:tickLblPos val="nextTo"/>
        <c:crossAx val="1980103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 sz="1800" b="1" i="0" baseline="0">
                <a:effectLst/>
              </a:rPr>
              <a:t>Диаграмма рассеяния (</a:t>
            </a:r>
            <a:r>
              <a:rPr lang="en-US" sz="1800" b="1" i="0" baseline="0">
                <a:effectLst/>
              </a:rPr>
              <a:t>y-x4</a:t>
            </a:r>
            <a:r>
              <a:rPr lang="ru-RU" sz="1800" b="1" i="0" baseline="0">
                <a:effectLst/>
              </a:rPr>
              <a:t>)</a:t>
            </a:r>
            <a:endParaRPr lang="ru-RU">
              <a:effectLst/>
            </a:endParaRP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8.6905748155888099E-2"/>
                  <c:y val="-6.5569772528433948E-2"/>
                </c:manualLayout>
              </c:layout>
              <c:numFmt formatCode="General" sourceLinked="0"/>
            </c:trendlineLbl>
          </c:trendline>
          <c:xVal>
            <c:numRef>
              <c:f>'Пример 2'!$C$3:$C$22</c:f>
              <c:numCache>
                <c:formatCode>#,##0.00</c:formatCode>
                <c:ptCount val="20"/>
                <c:pt idx="0">
                  <c:v>9.6999999999999993</c:v>
                </c:pt>
                <c:pt idx="1">
                  <c:v>8.4</c:v>
                </c:pt>
                <c:pt idx="2">
                  <c:v>9</c:v>
                </c:pt>
                <c:pt idx="3">
                  <c:v>9.9</c:v>
                </c:pt>
                <c:pt idx="4">
                  <c:v>9.6</c:v>
                </c:pt>
                <c:pt idx="5">
                  <c:v>8.6</c:v>
                </c:pt>
                <c:pt idx="6">
                  <c:v>12.5</c:v>
                </c:pt>
                <c:pt idx="7">
                  <c:v>7.6</c:v>
                </c:pt>
                <c:pt idx="8">
                  <c:v>6.9</c:v>
                </c:pt>
                <c:pt idx="9">
                  <c:v>13.5</c:v>
                </c:pt>
                <c:pt idx="10">
                  <c:v>9.6999999999999993</c:v>
                </c:pt>
                <c:pt idx="11">
                  <c:v>10.7</c:v>
                </c:pt>
                <c:pt idx="12">
                  <c:v>12.1</c:v>
                </c:pt>
                <c:pt idx="13">
                  <c:v>9.6999999999999993</c:v>
                </c:pt>
                <c:pt idx="14">
                  <c:v>7</c:v>
                </c:pt>
                <c:pt idx="15">
                  <c:v>7.2</c:v>
                </c:pt>
                <c:pt idx="16">
                  <c:v>8.1999999999999993</c:v>
                </c:pt>
                <c:pt idx="17">
                  <c:v>8.4</c:v>
                </c:pt>
                <c:pt idx="18">
                  <c:v>13.1</c:v>
                </c:pt>
                <c:pt idx="19">
                  <c:v>8.6999999999999993</c:v>
                </c:pt>
              </c:numCache>
            </c:numRef>
          </c:xVal>
          <c:yVal>
            <c:numRef>
              <c:f>'Пример 2'!$G$3:$G$22</c:f>
              <c:numCache>
                <c:formatCode>#,##0.00</c:formatCode>
                <c:ptCount val="20"/>
                <c:pt idx="0">
                  <c:v>0.32</c:v>
                </c:pt>
                <c:pt idx="1">
                  <c:v>0.59</c:v>
                </c:pt>
                <c:pt idx="2">
                  <c:v>0.3</c:v>
                </c:pt>
                <c:pt idx="3">
                  <c:v>0.43</c:v>
                </c:pt>
                <c:pt idx="4">
                  <c:v>0.39</c:v>
                </c:pt>
                <c:pt idx="5">
                  <c:v>0.32</c:v>
                </c:pt>
                <c:pt idx="6">
                  <c:v>0.42</c:v>
                </c:pt>
                <c:pt idx="7">
                  <c:v>0.21</c:v>
                </c:pt>
                <c:pt idx="8">
                  <c:v>0.2</c:v>
                </c:pt>
                <c:pt idx="9">
                  <c:v>1.37</c:v>
                </c:pt>
                <c:pt idx="10">
                  <c:v>0.73</c:v>
                </c:pt>
                <c:pt idx="11">
                  <c:v>0.25</c:v>
                </c:pt>
                <c:pt idx="12">
                  <c:v>0.39</c:v>
                </c:pt>
                <c:pt idx="13">
                  <c:v>0.82</c:v>
                </c:pt>
                <c:pt idx="14">
                  <c:v>0.13</c:v>
                </c:pt>
                <c:pt idx="15">
                  <c:v>0.09</c:v>
                </c:pt>
                <c:pt idx="16">
                  <c:v>0.2</c:v>
                </c:pt>
                <c:pt idx="17">
                  <c:v>0.43</c:v>
                </c:pt>
                <c:pt idx="18">
                  <c:v>0.73</c:v>
                </c:pt>
                <c:pt idx="19">
                  <c:v>0.99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065152"/>
        <c:axId val="198063616"/>
      </c:scatterChart>
      <c:valAx>
        <c:axId val="198065152"/>
        <c:scaling>
          <c:orientation val="minMax"/>
        </c:scaling>
        <c:delete val="0"/>
        <c:axPos val="b"/>
        <c:numFmt formatCode="#,##0.00" sourceLinked="1"/>
        <c:majorTickMark val="out"/>
        <c:minorTickMark val="none"/>
        <c:tickLblPos val="nextTo"/>
        <c:crossAx val="198063616"/>
        <c:crosses val="autoZero"/>
        <c:crossBetween val="midCat"/>
      </c:valAx>
      <c:valAx>
        <c:axId val="198063616"/>
        <c:scaling>
          <c:orientation val="minMax"/>
        </c:scaling>
        <c:delete val="0"/>
        <c:axPos val="l"/>
        <c:majorGridlines/>
        <c:numFmt formatCode="#,##0.00" sourceLinked="1"/>
        <c:majorTickMark val="out"/>
        <c:minorTickMark val="none"/>
        <c:tickLblPos val="nextTo"/>
        <c:crossAx val="1980651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 sz="1800" b="1" i="0" baseline="0">
                <a:effectLst/>
              </a:rPr>
              <a:t>Диаграмма рассеяния (</a:t>
            </a:r>
            <a:r>
              <a:rPr lang="en-US" sz="1800" b="1" i="0" baseline="0">
                <a:effectLst/>
              </a:rPr>
              <a:t>y-x5</a:t>
            </a:r>
            <a:r>
              <a:rPr lang="ru-RU" sz="1800" b="1" i="0" baseline="0">
                <a:effectLst/>
              </a:rPr>
              <a:t>)</a:t>
            </a:r>
            <a:endParaRPr lang="ru-RU">
              <a:effectLst/>
            </a:endParaRP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1010567593132004"/>
                  <c:y val="-9.1297389909594628E-2"/>
                </c:manualLayout>
              </c:layout>
              <c:numFmt formatCode="General" sourceLinked="0"/>
            </c:trendlineLbl>
          </c:trendline>
          <c:xVal>
            <c:numRef>
              <c:f>'Пример 2'!$C$3:$C$22</c:f>
              <c:numCache>
                <c:formatCode>#,##0.00</c:formatCode>
                <c:ptCount val="20"/>
                <c:pt idx="0">
                  <c:v>9.6999999999999993</c:v>
                </c:pt>
                <c:pt idx="1">
                  <c:v>8.4</c:v>
                </c:pt>
                <c:pt idx="2">
                  <c:v>9</c:v>
                </c:pt>
                <c:pt idx="3">
                  <c:v>9.9</c:v>
                </c:pt>
                <c:pt idx="4">
                  <c:v>9.6</c:v>
                </c:pt>
                <c:pt idx="5">
                  <c:v>8.6</c:v>
                </c:pt>
                <c:pt idx="6">
                  <c:v>12.5</c:v>
                </c:pt>
                <c:pt idx="7">
                  <c:v>7.6</c:v>
                </c:pt>
                <c:pt idx="8">
                  <c:v>6.9</c:v>
                </c:pt>
                <c:pt idx="9">
                  <c:v>13.5</c:v>
                </c:pt>
                <c:pt idx="10">
                  <c:v>9.6999999999999993</c:v>
                </c:pt>
                <c:pt idx="11">
                  <c:v>10.7</c:v>
                </c:pt>
                <c:pt idx="12">
                  <c:v>12.1</c:v>
                </c:pt>
                <c:pt idx="13">
                  <c:v>9.6999999999999993</c:v>
                </c:pt>
                <c:pt idx="14">
                  <c:v>7</c:v>
                </c:pt>
                <c:pt idx="15">
                  <c:v>7.2</c:v>
                </c:pt>
                <c:pt idx="16">
                  <c:v>8.1999999999999993</c:v>
                </c:pt>
                <c:pt idx="17">
                  <c:v>8.4</c:v>
                </c:pt>
                <c:pt idx="18">
                  <c:v>13.1</c:v>
                </c:pt>
                <c:pt idx="19">
                  <c:v>8.6999999999999993</c:v>
                </c:pt>
              </c:numCache>
            </c:numRef>
          </c:xVal>
          <c:yVal>
            <c:numRef>
              <c:f>'Пример 2'!$H$3:$H$22</c:f>
              <c:numCache>
                <c:formatCode>#,##0.00</c:formatCode>
                <c:ptCount val="20"/>
                <c:pt idx="0">
                  <c:v>0.14000000000000001</c:v>
                </c:pt>
                <c:pt idx="1">
                  <c:v>0.66</c:v>
                </c:pt>
                <c:pt idx="2">
                  <c:v>0.31</c:v>
                </c:pt>
                <c:pt idx="3">
                  <c:v>0.59</c:v>
                </c:pt>
                <c:pt idx="4">
                  <c:v>0.16</c:v>
                </c:pt>
                <c:pt idx="5">
                  <c:v>0.17</c:v>
                </c:pt>
                <c:pt idx="6">
                  <c:v>0.23</c:v>
                </c:pt>
                <c:pt idx="7">
                  <c:v>0.08</c:v>
                </c:pt>
                <c:pt idx="8">
                  <c:v>0.08</c:v>
                </c:pt>
                <c:pt idx="9">
                  <c:v>0.73</c:v>
                </c:pt>
                <c:pt idx="10">
                  <c:v>0.17</c:v>
                </c:pt>
                <c:pt idx="11">
                  <c:v>0.14000000000000001</c:v>
                </c:pt>
                <c:pt idx="12">
                  <c:v>0.38</c:v>
                </c:pt>
                <c:pt idx="13">
                  <c:v>0.17</c:v>
                </c:pt>
                <c:pt idx="14">
                  <c:v>0.35</c:v>
                </c:pt>
                <c:pt idx="15">
                  <c:v>0.15</c:v>
                </c:pt>
                <c:pt idx="16">
                  <c:v>0.08</c:v>
                </c:pt>
                <c:pt idx="17">
                  <c:v>0.2</c:v>
                </c:pt>
                <c:pt idx="18">
                  <c:v>0.2</c:v>
                </c:pt>
                <c:pt idx="19">
                  <c:v>0.42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610944"/>
        <c:axId val="198592768"/>
      </c:scatterChart>
      <c:valAx>
        <c:axId val="198610944"/>
        <c:scaling>
          <c:orientation val="minMax"/>
        </c:scaling>
        <c:delete val="0"/>
        <c:axPos val="b"/>
        <c:numFmt formatCode="#,##0.00" sourceLinked="1"/>
        <c:majorTickMark val="out"/>
        <c:minorTickMark val="none"/>
        <c:tickLblPos val="nextTo"/>
        <c:crossAx val="198592768"/>
        <c:crosses val="autoZero"/>
        <c:crossBetween val="midCat"/>
      </c:valAx>
      <c:valAx>
        <c:axId val="198592768"/>
        <c:scaling>
          <c:orientation val="minMax"/>
        </c:scaling>
        <c:delete val="0"/>
        <c:axPos val="l"/>
        <c:majorGridlines/>
        <c:numFmt formatCode="#,##0.00" sourceLinked="1"/>
        <c:majorTickMark val="out"/>
        <c:minorTickMark val="none"/>
        <c:tickLblPos val="nextTo"/>
        <c:crossAx val="1986109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 sz="1800" b="1" i="0" baseline="0">
                <a:effectLst/>
              </a:rPr>
              <a:t>Диаграмма рассеяния (</a:t>
            </a:r>
            <a:r>
              <a:rPr lang="en-US" sz="1800" b="1" i="0" baseline="0">
                <a:effectLst/>
              </a:rPr>
              <a:t>y-x)</a:t>
            </a:r>
            <a:endParaRPr lang="ru-RU">
              <a:effectLst/>
            </a:endParaRP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spPr>
              <a:ln>
                <a:solidFill>
                  <a:srgbClr val="00B05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4.7294400699912512E-3"/>
                  <c:y val="0.26952828813065033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>
                      <a:solidFill>
                        <a:srgbClr val="00B050"/>
                      </a:solidFill>
                    </a:defRPr>
                  </a:pPr>
                  <a:endParaRPr lang="ru-RU"/>
                </a:p>
              </c:txPr>
            </c:trendlineLbl>
          </c:trendline>
          <c:trendline>
            <c:spPr>
              <a:ln>
                <a:solidFill>
                  <a:srgbClr val="FF0000"/>
                </a:solidFill>
              </a:ln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19310433070866143"/>
                  <c:y val="5.4387576552930882E-2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>
                      <a:solidFill>
                        <a:srgbClr val="FF0000"/>
                      </a:solidFill>
                    </a:defRPr>
                  </a:pPr>
                  <a:endParaRPr lang="ru-RU"/>
                </a:p>
              </c:txPr>
            </c:trendlineLbl>
          </c:trendline>
          <c:xVal>
            <c:numRef>
              <c:f>'Пример 3'!$C$3:$C$22</c:f>
              <c:numCache>
                <c:formatCode>0.00</c:formatCode>
                <c:ptCount val="20"/>
                <c:pt idx="0">
                  <c:v>8.8000000000000007</c:v>
                </c:pt>
                <c:pt idx="1">
                  <c:v>9.1999999999999993</c:v>
                </c:pt>
                <c:pt idx="2">
                  <c:v>8.6999999999999993</c:v>
                </c:pt>
                <c:pt idx="3">
                  <c:v>10.199999999999999</c:v>
                </c:pt>
                <c:pt idx="4">
                  <c:v>9.3000000000000007</c:v>
                </c:pt>
                <c:pt idx="5">
                  <c:v>9.4</c:v>
                </c:pt>
                <c:pt idx="6">
                  <c:v>10.7</c:v>
                </c:pt>
                <c:pt idx="7">
                  <c:v>8.5</c:v>
                </c:pt>
                <c:pt idx="8">
                  <c:v>8.9</c:v>
                </c:pt>
                <c:pt idx="9">
                  <c:v>8</c:v>
                </c:pt>
                <c:pt idx="10">
                  <c:v>11.8</c:v>
                </c:pt>
                <c:pt idx="11">
                  <c:v>12.2</c:v>
                </c:pt>
                <c:pt idx="12">
                  <c:v>13.1</c:v>
                </c:pt>
                <c:pt idx="13">
                  <c:v>14.4</c:v>
                </c:pt>
                <c:pt idx="14">
                  <c:v>17.5</c:v>
                </c:pt>
                <c:pt idx="15">
                  <c:v>18.5</c:v>
                </c:pt>
                <c:pt idx="16">
                  <c:v>18.600000000000001</c:v>
                </c:pt>
                <c:pt idx="17">
                  <c:v>18</c:v>
                </c:pt>
                <c:pt idx="18">
                  <c:v>23.8</c:v>
                </c:pt>
                <c:pt idx="19">
                  <c:v>18.399999999999999</c:v>
                </c:pt>
              </c:numCache>
            </c:numRef>
          </c:xVal>
          <c:yVal>
            <c:numRef>
              <c:f>'Пример 3'!$D$3:$D$22</c:f>
              <c:numCache>
                <c:formatCode>0.00</c:formatCode>
                <c:ptCount val="20"/>
                <c:pt idx="0">
                  <c:v>1.01</c:v>
                </c:pt>
                <c:pt idx="1">
                  <c:v>1.1499999999999999</c:v>
                </c:pt>
                <c:pt idx="2">
                  <c:v>1.91</c:v>
                </c:pt>
                <c:pt idx="3">
                  <c:v>2.4700000000000002</c:v>
                </c:pt>
                <c:pt idx="4">
                  <c:v>2.66</c:v>
                </c:pt>
                <c:pt idx="5">
                  <c:v>2.74</c:v>
                </c:pt>
                <c:pt idx="6">
                  <c:v>2.93</c:v>
                </c:pt>
                <c:pt idx="7">
                  <c:v>4.04</c:v>
                </c:pt>
                <c:pt idx="8">
                  <c:v>4.5</c:v>
                </c:pt>
                <c:pt idx="9">
                  <c:v>4.6399999999999997</c:v>
                </c:pt>
                <c:pt idx="10">
                  <c:v>5.8</c:v>
                </c:pt>
                <c:pt idx="11">
                  <c:v>6.14</c:v>
                </c:pt>
                <c:pt idx="12">
                  <c:v>6.64</c:v>
                </c:pt>
                <c:pt idx="13">
                  <c:v>6.85</c:v>
                </c:pt>
                <c:pt idx="14">
                  <c:v>8.11</c:v>
                </c:pt>
                <c:pt idx="15">
                  <c:v>8.4700000000000006</c:v>
                </c:pt>
                <c:pt idx="16">
                  <c:v>9.09</c:v>
                </c:pt>
                <c:pt idx="17">
                  <c:v>9.23</c:v>
                </c:pt>
                <c:pt idx="18">
                  <c:v>9.59</c:v>
                </c:pt>
                <c:pt idx="19">
                  <c:v>9.9600000000000009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040000"/>
        <c:axId val="198928640"/>
      </c:scatterChart>
      <c:valAx>
        <c:axId val="199040000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198928640"/>
        <c:crosses val="autoZero"/>
        <c:crossBetween val="midCat"/>
      </c:valAx>
      <c:valAx>
        <c:axId val="19892864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990400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20</xdr:row>
      <xdr:rowOff>161925</xdr:rowOff>
    </xdr:from>
    <xdr:to>
      <xdr:col>8</xdr:col>
      <xdr:colOff>1228725</xdr:colOff>
      <xdr:row>35</xdr:row>
      <xdr:rowOff>38100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190501</xdr:colOff>
      <xdr:row>1</xdr:row>
      <xdr:rowOff>0</xdr:rowOff>
    </xdr:from>
    <xdr:to>
      <xdr:col>10</xdr:col>
      <xdr:colOff>1295401</xdr:colOff>
      <xdr:row>15</xdr:row>
      <xdr:rowOff>76200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28575</xdr:colOff>
      <xdr:row>1</xdr:row>
      <xdr:rowOff>9525</xdr:rowOff>
    </xdr:from>
    <xdr:to>
      <xdr:col>15</xdr:col>
      <xdr:colOff>371475</xdr:colOff>
      <xdr:row>15</xdr:row>
      <xdr:rowOff>85725</xdr:rowOff>
    </xdr:to>
    <xdr:graphicFrame macro="">
      <xdr:nvGraphicFramePr>
        <xdr:cNvPr id="10" name="Диаграмма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190500</xdr:colOff>
      <xdr:row>16</xdr:row>
      <xdr:rowOff>9525</xdr:rowOff>
    </xdr:from>
    <xdr:to>
      <xdr:col>10</xdr:col>
      <xdr:colOff>1247775</xdr:colOff>
      <xdr:row>30</xdr:row>
      <xdr:rowOff>85725</xdr:rowOff>
    </xdr:to>
    <xdr:graphicFrame macro="">
      <xdr:nvGraphicFramePr>
        <xdr:cNvPr id="11" name="Диаграмма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28575</xdr:colOff>
      <xdr:row>16</xdr:row>
      <xdr:rowOff>9525</xdr:rowOff>
    </xdr:from>
    <xdr:to>
      <xdr:col>15</xdr:col>
      <xdr:colOff>352425</xdr:colOff>
      <xdr:row>30</xdr:row>
      <xdr:rowOff>85725</xdr:rowOff>
    </xdr:to>
    <xdr:graphicFrame macro="">
      <xdr:nvGraphicFramePr>
        <xdr:cNvPr id="12" name="Диаграмма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361950</xdr:colOff>
      <xdr:row>31</xdr:row>
      <xdr:rowOff>38100</xdr:rowOff>
    </xdr:from>
    <xdr:to>
      <xdr:col>12</xdr:col>
      <xdr:colOff>638175</xdr:colOff>
      <xdr:row>45</xdr:row>
      <xdr:rowOff>114300</xdr:rowOff>
    </xdr:to>
    <xdr:graphicFrame macro="">
      <xdr:nvGraphicFramePr>
        <xdr:cNvPr id="13" name="Диаграмма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161925</xdr:colOff>
      <xdr:row>1</xdr:row>
      <xdr:rowOff>9525</xdr:rowOff>
    </xdr:from>
    <xdr:to>
      <xdr:col>9</xdr:col>
      <xdr:colOff>1247775</xdr:colOff>
      <xdr:row>15</xdr:row>
      <xdr:rowOff>85725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22</xdr:row>
      <xdr:rowOff>76200</xdr:rowOff>
    </xdr:from>
    <xdr:to>
      <xdr:col>15</xdr:col>
      <xdr:colOff>258842</xdr:colOff>
      <xdr:row>38</xdr:row>
      <xdr:rowOff>161925</xdr:rowOff>
    </xdr:to>
    <xdr:pic>
      <xdr:nvPicPr>
        <xdr:cNvPr id="7" name="Рисунок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525" y="4314825"/>
          <a:ext cx="4707017" cy="3143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62"/>
  <sheetViews>
    <sheetView tabSelected="1" workbookViewId="0">
      <selection activeCell="J35" sqref="J35"/>
    </sheetView>
  </sheetViews>
  <sheetFormatPr defaultRowHeight="15" x14ac:dyDescent="0.25"/>
  <cols>
    <col min="1" max="1" width="5.140625" customWidth="1"/>
    <col min="2" max="2" width="6" style="7" bestFit="1" customWidth="1"/>
    <col min="3" max="3" width="7.85546875" style="7" bestFit="1" customWidth="1"/>
    <col min="4" max="4" width="1.85546875" style="7" bestFit="1" customWidth="1"/>
    <col min="5" max="5" width="6.7109375" bestFit="1" customWidth="1"/>
    <col min="6" max="6" width="7.85546875" bestFit="1" customWidth="1"/>
    <col min="7" max="7" width="26.28515625" bestFit="1" customWidth="1"/>
    <col min="8" max="8" width="16.85546875" bestFit="1" customWidth="1"/>
    <col min="9" max="9" width="23.28515625" bestFit="1" customWidth="1"/>
    <col min="10" max="10" width="26.28515625" bestFit="1" customWidth="1"/>
    <col min="11" max="11" width="16.85546875" bestFit="1" customWidth="1"/>
    <col min="12" max="12" width="23.28515625" bestFit="1" customWidth="1"/>
    <col min="13" max="13" width="15.5703125" bestFit="1" customWidth="1"/>
    <col min="14" max="14" width="14.7109375" bestFit="1" customWidth="1"/>
    <col min="15" max="16" width="14.85546875" bestFit="1" customWidth="1"/>
  </cols>
  <sheetData>
    <row r="1" spans="2:17" x14ac:dyDescent="0.25">
      <c r="H1" s="2"/>
      <c r="I1" s="2"/>
      <c r="J1" s="2"/>
      <c r="K1" s="2"/>
      <c r="L1" s="2"/>
      <c r="M1" s="2"/>
      <c r="N1" s="2"/>
      <c r="O1" s="2"/>
      <c r="P1" s="2"/>
      <c r="Q1" s="2"/>
    </row>
    <row r="2" spans="2:17" x14ac:dyDescent="0.25">
      <c r="B2" s="8" t="s">
        <v>0</v>
      </c>
      <c r="C2" s="8" t="s">
        <v>1</v>
      </c>
      <c r="D2" s="8" t="s">
        <v>2</v>
      </c>
      <c r="E2" s="5"/>
      <c r="F2" s="4"/>
      <c r="G2" t="s">
        <v>3</v>
      </c>
      <c r="Q2" s="2"/>
    </row>
    <row r="3" spans="2:17" ht="15.75" thickBot="1" x14ac:dyDescent="0.3">
      <c r="B3" s="11">
        <v>6.5</v>
      </c>
      <c r="C3" s="11">
        <v>18.3</v>
      </c>
      <c r="D3" s="9">
        <v>1</v>
      </c>
      <c r="E3" s="3"/>
      <c r="F3" s="2"/>
      <c r="Q3" s="2"/>
    </row>
    <row r="4" spans="2:17" x14ac:dyDescent="0.25">
      <c r="B4" s="11">
        <v>10.3</v>
      </c>
      <c r="C4" s="11">
        <v>31.1</v>
      </c>
      <c r="D4" s="9">
        <v>1</v>
      </c>
      <c r="E4" s="3"/>
      <c r="F4" s="2"/>
      <c r="G4" s="15" t="s">
        <v>4</v>
      </c>
      <c r="H4" s="15"/>
      <c r="Q4" s="2"/>
    </row>
    <row r="5" spans="2:17" x14ac:dyDescent="0.25">
      <c r="B5" s="11">
        <v>7.7</v>
      </c>
      <c r="C5" s="11">
        <v>27</v>
      </c>
      <c r="D5" s="9">
        <v>1</v>
      </c>
      <c r="E5" s="3"/>
      <c r="F5" s="2"/>
      <c r="G5" s="12" t="s">
        <v>5</v>
      </c>
      <c r="H5" s="12">
        <v>0.77227708398728989</v>
      </c>
      <c r="Q5" s="2"/>
    </row>
    <row r="6" spans="2:17" x14ac:dyDescent="0.25">
      <c r="B6" s="11">
        <v>15.8</v>
      </c>
      <c r="C6" s="11">
        <v>37.9</v>
      </c>
      <c r="D6" s="9">
        <v>1</v>
      </c>
      <c r="E6" s="3"/>
      <c r="F6" s="2"/>
      <c r="G6" s="12" t="s">
        <v>6</v>
      </c>
      <c r="H6" s="18">
        <v>0.59641189445191167</v>
      </c>
      <c r="I6" s="33" t="s">
        <v>77</v>
      </c>
      <c r="J6" s="33"/>
      <c r="Q6" s="2"/>
    </row>
    <row r="7" spans="2:17" x14ac:dyDescent="0.25">
      <c r="B7" s="11">
        <v>7.4</v>
      </c>
      <c r="C7" s="11">
        <v>20.3</v>
      </c>
      <c r="D7" s="9">
        <v>1</v>
      </c>
      <c r="E7" s="3"/>
      <c r="F7" s="2"/>
      <c r="G7" s="12" t="s">
        <v>7</v>
      </c>
      <c r="H7" s="12">
        <v>0.58702612455544456</v>
      </c>
      <c r="P7" s="2"/>
      <c r="Q7" s="2"/>
    </row>
    <row r="8" spans="2:17" x14ac:dyDescent="0.25">
      <c r="B8" s="11">
        <v>14.3</v>
      </c>
      <c r="C8" s="11">
        <v>32.4</v>
      </c>
      <c r="D8" s="9">
        <v>1</v>
      </c>
      <c r="E8" s="3"/>
      <c r="F8" s="2"/>
      <c r="G8" s="12" t="s">
        <v>8</v>
      </c>
      <c r="H8" s="18">
        <v>5.0082130301192151</v>
      </c>
      <c r="P8" s="2"/>
      <c r="Q8" s="2"/>
    </row>
    <row r="9" spans="2:17" ht="15.75" thickBot="1" x14ac:dyDescent="0.3">
      <c r="B9" s="11">
        <v>15.4</v>
      </c>
      <c r="C9" s="11">
        <v>31.2</v>
      </c>
      <c r="D9" s="9">
        <v>1</v>
      </c>
      <c r="E9" s="3"/>
      <c r="F9" s="2"/>
      <c r="G9" s="13" t="s">
        <v>9</v>
      </c>
      <c r="H9" s="13">
        <v>45</v>
      </c>
      <c r="I9" s="33" t="s">
        <v>78</v>
      </c>
      <c r="J9" s="33"/>
      <c r="P9" s="2"/>
      <c r="Q9" s="2"/>
    </row>
    <row r="10" spans="2:17" x14ac:dyDescent="0.25">
      <c r="B10" s="11">
        <v>21.1</v>
      </c>
      <c r="C10" s="11">
        <v>39.700000000000003</v>
      </c>
      <c r="D10" s="9">
        <v>1</v>
      </c>
      <c r="E10" s="3"/>
      <c r="F10" s="2"/>
      <c r="P10" s="2"/>
      <c r="Q10" s="2"/>
    </row>
    <row r="11" spans="2:17" ht="15.75" thickBot="1" x14ac:dyDescent="0.3">
      <c r="B11" s="11">
        <v>22.1</v>
      </c>
      <c r="C11" s="11">
        <v>46.6</v>
      </c>
      <c r="D11" s="9">
        <v>1</v>
      </c>
      <c r="E11" s="3"/>
      <c r="F11" s="2"/>
      <c r="G11" t="s">
        <v>10</v>
      </c>
      <c r="P11" s="2"/>
      <c r="Q11" s="2"/>
    </row>
    <row r="12" spans="2:17" x14ac:dyDescent="0.25">
      <c r="B12" s="11">
        <v>12</v>
      </c>
      <c r="C12" s="11">
        <v>33.1</v>
      </c>
      <c r="D12" s="9">
        <v>1</v>
      </c>
      <c r="E12" s="3"/>
      <c r="F12" s="2"/>
      <c r="G12" s="14"/>
      <c r="H12" s="14" t="s">
        <v>15</v>
      </c>
      <c r="I12" s="14" t="s">
        <v>16</v>
      </c>
      <c r="J12" s="14" t="s">
        <v>17</v>
      </c>
      <c r="K12" s="14" t="s">
        <v>18</v>
      </c>
      <c r="L12" s="14" t="s">
        <v>19</v>
      </c>
      <c r="P12" s="2"/>
      <c r="Q12" s="2"/>
    </row>
    <row r="13" spans="2:17" x14ac:dyDescent="0.25">
      <c r="B13" s="11">
        <v>9.5</v>
      </c>
      <c r="C13" s="11">
        <v>26.9</v>
      </c>
      <c r="D13" s="9">
        <v>1</v>
      </c>
      <c r="E13" s="3"/>
      <c r="F13" s="2"/>
      <c r="G13" s="12" t="s">
        <v>11</v>
      </c>
      <c r="H13" s="12">
        <v>1</v>
      </c>
      <c r="I13" s="12">
        <v>1593.8299409770425</v>
      </c>
      <c r="J13" s="12">
        <v>1593.8299409770425</v>
      </c>
      <c r="K13" s="12">
        <v>63.544269786158175</v>
      </c>
      <c r="L13" s="12">
        <v>5.2031993959452181E-10</v>
      </c>
      <c r="P13" s="2"/>
      <c r="Q13" s="2"/>
    </row>
    <row r="14" spans="2:17" x14ac:dyDescent="0.25">
      <c r="B14" s="11">
        <v>8.1</v>
      </c>
      <c r="C14" s="11">
        <v>24</v>
      </c>
      <c r="D14" s="9">
        <v>1</v>
      </c>
      <c r="E14" s="3"/>
      <c r="F14" s="2"/>
      <c r="G14" s="12" t="s">
        <v>12</v>
      </c>
      <c r="H14" s="12">
        <v>43</v>
      </c>
      <c r="I14" s="12">
        <v>1078.5345034674033</v>
      </c>
      <c r="J14" s="12">
        <v>25.082197755055891</v>
      </c>
      <c r="K14" s="12"/>
      <c r="L14" s="12"/>
      <c r="P14" s="2"/>
      <c r="Q14" s="2"/>
    </row>
    <row r="15" spans="2:17" ht="15.75" thickBot="1" x14ac:dyDescent="0.3">
      <c r="B15" s="11">
        <v>8.4</v>
      </c>
      <c r="C15" s="11">
        <v>24.2</v>
      </c>
      <c r="D15" s="9">
        <v>1</v>
      </c>
      <c r="E15" s="3"/>
      <c r="F15" s="2"/>
      <c r="G15" s="13" t="s">
        <v>13</v>
      </c>
      <c r="H15" s="13">
        <v>44</v>
      </c>
      <c r="I15" s="13">
        <v>2672.3644444444458</v>
      </c>
      <c r="J15" s="13"/>
      <c r="K15" s="13"/>
      <c r="L15" s="13"/>
      <c r="P15" s="2"/>
      <c r="Q15" s="2"/>
    </row>
    <row r="16" spans="2:17" ht="15.75" thickBot="1" x14ac:dyDescent="0.3">
      <c r="B16" s="11">
        <v>15.3</v>
      </c>
      <c r="C16" s="11">
        <v>33.700000000000003</v>
      </c>
      <c r="D16" s="9">
        <v>1</v>
      </c>
      <c r="E16" s="3"/>
      <c r="F16" s="2"/>
      <c r="P16" s="2"/>
      <c r="Q16" s="2"/>
    </row>
    <row r="17" spans="2:19" x14ac:dyDescent="0.25">
      <c r="B17" s="11">
        <v>4.3</v>
      </c>
      <c r="C17" s="11">
        <v>18.5</v>
      </c>
      <c r="D17" s="9">
        <v>1</v>
      </c>
      <c r="E17" s="3"/>
      <c r="F17" s="2"/>
      <c r="G17" s="14"/>
      <c r="H17" s="14" t="s">
        <v>20</v>
      </c>
      <c r="I17" s="14" t="s">
        <v>8</v>
      </c>
      <c r="J17" s="14" t="s">
        <v>21</v>
      </c>
      <c r="K17" s="14" t="s">
        <v>22</v>
      </c>
      <c r="L17" s="14" t="s">
        <v>23</v>
      </c>
      <c r="M17" s="14" t="s">
        <v>24</v>
      </c>
      <c r="N17" s="14" t="s">
        <v>25</v>
      </c>
      <c r="O17" s="14" t="s">
        <v>26</v>
      </c>
      <c r="P17" s="2"/>
      <c r="Q17" s="2"/>
    </row>
    <row r="18" spans="2:19" x14ac:dyDescent="0.25">
      <c r="B18" s="11">
        <v>9.3000000000000007</v>
      </c>
      <c r="C18" s="11">
        <v>17.2</v>
      </c>
      <c r="D18" s="10">
        <v>2</v>
      </c>
      <c r="E18" s="3"/>
      <c r="F18" s="2"/>
      <c r="G18" s="12" t="s">
        <v>14</v>
      </c>
      <c r="H18" s="18">
        <v>11.502116300725147</v>
      </c>
      <c r="I18" s="18">
        <v>2.1282038465819992</v>
      </c>
      <c r="J18" s="12">
        <v>5.4046121188992844</v>
      </c>
      <c r="K18" s="12">
        <v>2.6651724926287077E-6</v>
      </c>
      <c r="L18" s="12">
        <v>7.2101842049565787</v>
      </c>
      <c r="M18" s="12">
        <v>15.794048396493714</v>
      </c>
      <c r="N18" s="12">
        <v>7.2101842049565787</v>
      </c>
      <c r="O18" s="12">
        <v>15.794048396493714</v>
      </c>
      <c r="P18" s="2"/>
      <c r="Q18" s="2"/>
    </row>
    <row r="19" spans="2:19" ht="15.75" thickBot="1" x14ac:dyDescent="0.3">
      <c r="B19" s="11">
        <v>5.7</v>
      </c>
      <c r="C19" s="11">
        <v>19</v>
      </c>
      <c r="D19" s="10">
        <v>2</v>
      </c>
      <c r="E19" s="3"/>
      <c r="F19" s="2"/>
      <c r="G19" s="13" t="s">
        <v>27</v>
      </c>
      <c r="H19" s="19">
        <v>1.4343996116921516</v>
      </c>
      <c r="I19" s="19">
        <v>0.17994175930006273</v>
      </c>
      <c r="J19" s="13">
        <v>7.9714659747224754</v>
      </c>
      <c r="K19" s="13">
        <v>5.2031993959452729E-10</v>
      </c>
      <c r="L19" s="13">
        <v>1.0715124693963842</v>
      </c>
      <c r="M19" s="13">
        <v>1.7972867539879189</v>
      </c>
      <c r="N19" s="13">
        <v>1.0715124693963842</v>
      </c>
      <c r="O19" s="13">
        <v>1.7972867539879189</v>
      </c>
      <c r="P19" s="2"/>
      <c r="Q19" s="2"/>
      <c r="R19" s="2"/>
      <c r="S19" s="2"/>
    </row>
    <row r="20" spans="2:19" x14ac:dyDescent="0.25">
      <c r="B20" s="11">
        <v>12.9</v>
      </c>
      <c r="C20" s="11">
        <v>24.8</v>
      </c>
      <c r="D20" s="10">
        <v>2</v>
      </c>
      <c r="F20" s="2"/>
      <c r="G20" s="2"/>
      <c r="H20" s="12"/>
      <c r="I20" s="12"/>
      <c r="J20" s="2"/>
      <c r="K20" s="2"/>
      <c r="L20" s="2"/>
      <c r="M20" s="2"/>
      <c r="N20" s="2"/>
      <c r="O20" s="2"/>
      <c r="P20" s="2"/>
      <c r="Q20" s="2"/>
      <c r="R20" s="2"/>
      <c r="S20" s="2"/>
    </row>
    <row r="21" spans="2:19" x14ac:dyDescent="0.25">
      <c r="B21" s="11">
        <v>5.0999999999999996</v>
      </c>
      <c r="C21" s="11">
        <v>21.5</v>
      </c>
      <c r="D21" s="10">
        <v>2</v>
      </c>
      <c r="F21" s="16"/>
      <c r="G21" s="16"/>
      <c r="H21" s="12"/>
      <c r="I21" s="12"/>
      <c r="J21" s="2"/>
      <c r="K21" s="2"/>
      <c r="L21" s="2"/>
      <c r="M21" s="2"/>
      <c r="N21" s="2"/>
      <c r="O21" s="2"/>
      <c r="P21" s="2"/>
      <c r="Q21" s="2"/>
      <c r="R21" s="2"/>
      <c r="S21" s="2"/>
    </row>
    <row r="22" spans="2:19" ht="15.75" x14ac:dyDescent="0.25">
      <c r="B22" s="11">
        <v>3.8</v>
      </c>
      <c r="C22" s="11">
        <v>14.5</v>
      </c>
      <c r="D22" s="10">
        <v>2</v>
      </c>
      <c r="F22" s="12"/>
      <c r="G22" s="12"/>
      <c r="H22" s="2"/>
      <c r="I22" s="2"/>
      <c r="J22" s="31" t="s">
        <v>28</v>
      </c>
      <c r="K22" s="31"/>
      <c r="L22" s="2"/>
      <c r="M22" s="2"/>
      <c r="N22" s="2"/>
      <c r="O22" s="2"/>
      <c r="P22" s="2"/>
      <c r="Q22" s="2"/>
      <c r="R22" s="2"/>
      <c r="S22" s="2"/>
    </row>
    <row r="23" spans="2:19" x14ac:dyDescent="0.25">
      <c r="B23" s="11">
        <v>17.100000000000001</v>
      </c>
      <c r="C23" s="11">
        <v>33.700000000000003</v>
      </c>
      <c r="D23" s="10">
        <v>2</v>
      </c>
      <c r="F23" s="12"/>
      <c r="G23" s="12"/>
      <c r="H23" s="2"/>
      <c r="I23" s="2"/>
      <c r="J23" s="29" t="s">
        <v>31</v>
      </c>
      <c r="K23" s="29"/>
      <c r="L23" s="2"/>
      <c r="M23" s="2"/>
      <c r="N23" s="2"/>
      <c r="O23" s="2"/>
      <c r="P23" s="2"/>
      <c r="Q23" s="2"/>
      <c r="R23" s="2"/>
      <c r="S23" s="2"/>
    </row>
    <row r="24" spans="2:19" x14ac:dyDescent="0.25">
      <c r="B24" s="11">
        <v>8.1999999999999993</v>
      </c>
      <c r="C24" s="11">
        <v>19.3</v>
      </c>
      <c r="D24" s="10">
        <v>2</v>
      </c>
      <c r="F24" s="12"/>
      <c r="G24" s="12"/>
      <c r="H24" s="17"/>
      <c r="I24" s="17"/>
      <c r="J24" s="29"/>
      <c r="K24" s="29"/>
      <c r="L24" s="17"/>
      <c r="M24" s="17"/>
      <c r="N24" s="2"/>
      <c r="O24" s="2"/>
      <c r="P24" s="2"/>
      <c r="Q24" s="2"/>
      <c r="R24" s="2"/>
      <c r="S24" s="2"/>
    </row>
    <row r="25" spans="2:19" x14ac:dyDescent="0.25">
      <c r="B25" s="11">
        <v>8.1</v>
      </c>
      <c r="C25" s="11">
        <v>23.9</v>
      </c>
      <c r="D25" s="10">
        <v>2</v>
      </c>
      <c r="F25" s="12"/>
      <c r="G25" s="12"/>
      <c r="H25" s="12"/>
      <c r="I25" s="12"/>
      <c r="J25" s="12"/>
      <c r="K25" s="12"/>
      <c r="L25" s="12"/>
      <c r="M25" s="12"/>
      <c r="N25" s="2"/>
      <c r="O25" s="2"/>
      <c r="P25" s="2"/>
      <c r="Q25" s="2"/>
      <c r="R25" s="2"/>
      <c r="S25" s="2"/>
    </row>
    <row r="26" spans="2:19" ht="15" customHeight="1" x14ac:dyDescent="0.25">
      <c r="B26" s="11">
        <v>11.7</v>
      </c>
      <c r="C26" s="11">
        <v>28</v>
      </c>
      <c r="D26" s="10">
        <v>2</v>
      </c>
      <c r="F26" s="12"/>
      <c r="G26" s="12"/>
      <c r="H26" s="12"/>
      <c r="I26" s="12"/>
      <c r="J26" s="32" t="s">
        <v>32</v>
      </c>
      <c r="K26" s="32"/>
      <c r="L26" s="12"/>
      <c r="M26" s="12"/>
      <c r="N26" s="2"/>
      <c r="O26" s="2"/>
      <c r="P26" s="2"/>
      <c r="Q26" s="2"/>
      <c r="R26" s="2"/>
      <c r="S26" s="2"/>
    </row>
    <row r="27" spans="2:19" x14ac:dyDescent="0.25">
      <c r="B27" s="11">
        <v>13</v>
      </c>
      <c r="C27" s="11">
        <v>30.9</v>
      </c>
      <c r="D27" s="10">
        <v>2</v>
      </c>
      <c r="F27" s="2"/>
      <c r="G27" s="2"/>
      <c r="H27" s="12"/>
      <c r="I27" s="12"/>
      <c r="J27" s="32"/>
      <c r="K27" s="32"/>
      <c r="L27" s="12"/>
      <c r="M27" s="12"/>
      <c r="N27" s="2"/>
      <c r="O27" s="2"/>
      <c r="P27" s="2"/>
      <c r="Q27" s="2"/>
      <c r="R27" s="2"/>
      <c r="S27" s="2"/>
    </row>
    <row r="28" spans="2:19" x14ac:dyDescent="0.25">
      <c r="B28" s="11">
        <v>15.3</v>
      </c>
      <c r="C28" s="11">
        <v>27.2</v>
      </c>
      <c r="D28" s="10">
        <v>2</v>
      </c>
      <c r="F28" s="2"/>
      <c r="G28" s="2"/>
      <c r="H28" s="2"/>
      <c r="I28" s="2"/>
      <c r="J28" s="32"/>
      <c r="K28" s="32"/>
      <c r="L28" s="2"/>
      <c r="M28" s="2"/>
      <c r="N28" s="2"/>
      <c r="O28" s="2"/>
      <c r="P28" s="2"/>
      <c r="Q28" s="2"/>
      <c r="R28" s="2"/>
      <c r="S28" s="2"/>
    </row>
    <row r="29" spans="2:19" x14ac:dyDescent="0.25">
      <c r="B29" s="11">
        <v>13.5</v>
      </c>
      <c r="C29" s="11">
        <v>29.9</v>
      </c>
      <c r="D29" s="10">
        <v>2</v>
      </c>
      <c r="F29" s="17"/>
      <c r="G29" s="17"/>
      <c r="H29" s="17"/>
      <c r="I29" s="17"/>
      <c r="J29" s="32"/>
      <c r="K29" s="32"/>
      <c r="L29" s="17"/>
      <c r="M29" s="17"/>
      <c r="N29" s="17"/>
      <c r="O29" s="17"/>
      <c r="P29" s="17"/>
      <c r="Q29" s="2"/>
      <c r="R29" s="2"/>
      <c r="S29" s="2"/>
    </row>
    <row r="30" spans="2:19" x14ac:dyDescent="0.25">
      <c r="B30" s="11">
        <v>10.5</v>
      </c>
      <c r="C30" s="11">
        <v>34.9</v>
      </c>
      <c r="D30" s="10">
        <v>2</v>
      </c>
      <c r="F30" s="12"/>
      <c r="G30" s="12"/>
      <c r="H30" s="12"/>
      <c r="I30" s="12"/>
      <c r="J30" s="32"/>
      <c r="K30" s="32"/>
      <c r="L30" s="12"/>
      <c r="M30" s="12"/>
      <c r="N30" s="12"/>
      <c r="O30" s="12"/>
      <c r="P30" s="12"/>
      <c r="Q30" s="2"/>
      <c r="R30" s="2"/>
      <c r="S30" s="2"/>
    </row>
    <row r="31" spans="2:19" x14ac:dyDescent="0.25">
      <c r="B31" s="11">
        <v>7.3</v>
      </c>
      <c r="C31" s="11">
        <v>24.4</v>
      </c>
      <c r="D31" s="10">
        <v>2</v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2"/>
      <c r="R31" s="2"/>
      <c r="S31" s="2"/>
    </row>
    <row r="32" spans="2:19" ht="15" customHeight="1" x14ac:dyDescent="0.25">
      <c r="B32" s="11">
        <v>13.8</v>
      </c>
      <c r="C32" s="11">
        <v>37.4</v>
      </c>
      <c r="D32" s="10">
        <v>2</v>
      </c>
      <c r="F32" s="12"/>
      <c r="G32" s="12"/>
      <c r="J32" s="34" t="s">
        <v>75</v>
      </c>
      <c r="K32" s="34"/>
      <c r="Q32" s="2"/>
      <c r="R32" s="2"/>
      <c r="S32" s="2"/>
    </row>
    <row r="33" spans="2:19" x14ac:dyDescent="0.25">
      <c r="B33" s="11">
        <v>10.4</v>
      </c>
      <c r="C33" s="11">
        <v>21.4</v>
      </c>
      <c r="D33" s="10">
        <v>2</v>
      </c>
      <c r="F33" s="2"/>
      <c r="G33" s="2"/>
      <c r="J33" s="34"/>
      <c r="K33" s="34"/>
      <c r="Q33" s="2"/>
      <c r="R33" s="2"/>
      <c r="S33" s="2"/>
    </row>
    <row r="34" spans="2:19" x14ac:dyDescent="0.25">
      <c r="B34" s="11">
        <v>10.199999999999999</v>
      </c>
      <c r="C34" s="11">
        <v>23.5</v>
      </c>
      <c r="D34" s="10">
        <v>2</v>
      </c>
      <c r="F34" s="2"/>
      <c r="G34" s="2"/>
      <c r="J34" s="37"/>
      <c r="K34" s="37"/>
      <c r="Q34" s="2"/>
      <c r="R34" s="2"/>
      <c r="S34" s="2"/>
    </row>
    <row r="35" spans="2:19" x14ac:dyDescent="0.25">
      <c r="B35" s="11">
        <v>18</v>
      </c>
      <c r="C35" s="11">
        <v>31.1</v>
      </c>
      <c r="D35" s="10">
        <v>2</v>
      </c>
      <c r="F35" s="2"/>
      <c r="G35" s="2"/>
      <c r="H35" s="2"/>
      <c r="I35" s="2"/>
      <c r="J35" s="37"/>
      <c r="K35" s="37"/>
      <c r="L35" s="2"/>
      <c r="M35" s="2"/>
      <c r="N35" s="2"/>
      <c r="O35" s="2"/>
      <c r="P35" s="2"/>
      <c r="Q35" s="2"/>
      <c r="R35" s="2"/>
      <c r="S35" s="2"/>
    </row>
    <row r="36" spans="2:19" x14ac:dyDescent="0.25">
      <c r="B36" s="11">
        <v>13.8</v>
      </c>
      <c r="C36" s="11">
        <v>43.2</v>
      </c>
      <c r="D36" s="10">
        <v>2</v>
      </c>
      <c r="F36" s="2"/>
      <c r="G36" s="2"/>
      <c r="H36" s="2"/>
      <c r="I36" s="2"/>
      <c r="J36" s="37"/>
      <c r="K36" s="37"/>
      <c r="L36" s="2"/>
      <c r="M36" s="2"/>
      <c r="N36" s="2"/>
      <c r="O36" s="2"/>
      <c r="P36" s="2"/>
      <c r="Q36" s="2"/>
      <c r="R36" s="2"/>
      <c r="S36" s="2"/>
    </row>
    <row r="37" spans="2:19" x14ac:dyDescent="0.25">
      <c r="B37" s="11">
        <v>6</v>
      </c>
      <c r="C37" s="11">
        <v>19.5</v>
      </c>
      <c r="D37" s="10">
        <v>2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</row>
    <row r="38" spans="2:19" x14ac:dyDescent="0.25">
      <c r="B38" s="11">
        <v>11.9</v>
      </c>
      <c r="C38" s="11">
        <v>42.1</v>
      </c>
      <c r="D38" s="10">
        <v>2</v>
      </c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</row>
    <row r="39" spans="2:19" x14ac:dyDescent="0.25">
      <c r="B39" s="11">
        <v>9.4</v>
      </c>
      <c r="C39" s="11">
        <v>18.100000000000001</v>
      </c>
      <c r="D39" s="10">
        <v>2</v>
      </c>
      <c r="F39" s="2"/>
      <c r="G39" t="s">
        <v>3</v>
      </c>
      <c r="H39" s="6" t="s">
        <v>29</v>
      </c>
      <c r="P39" s="2"/>
      <c r="Q39" s="2"/>
      <c r="R39" s="2"/>
      <c r="S39" s="2"/>
    </row>
    <row r="40" spans="2:19" ht="16.5" thickBot="1" x14ac:dyDescent="0.3">
      <c r="B40" s="11">
        <v>13.7</v>
      </c>
      <c r="C40" s="11">
        <v>31.6</v>
      </c>
      <c r="D40" s="10">
        <v>2</v>
      </c>
      <c r="J40" s="28" t="s">
        <v>33</v>
      </c>
      <c r="K40" s="28"/>
    </row>
    <row r="41" spans="2:19" ht="15.75" customHeight="1" x14ac:dyDescent="0.25">
      <c r="B41" s="11">
        <v>12</v>
      </c>
      <c r="C41" s="11">
        <v>21.3</v>
      </c>
      <c r="D41" s="10">
        <v>2</v>
      </c>
      <c r="G41" s="15" t="s">
        <v>4</v>
      </c>
      <c r="H41" s="15"/>
      <c r="J41" s="29" t="s">
        <v>30</v>
      </c>
      <c r="K41" s="29"/>
    </row>
    <row r="42" spans="2:19" ht="15" customHeight="1" x14ac:dyDescent="0.25">
      <c r="B42" s="11">
        <v>11.6</v>
      </c>
      <c r="C42" s="11">
        <v>26.5</v>
      </c>
      <c r="D42" s="10">
        <v>2</v>
      </c>
      <c r="G42" s="12" t="s">
        <v>5</v>
      </c>
      <c r="H42" s="12">
        <v>0.94717253319056627</v>
      </c>
      <c r="J42" s="29"/>
      <c r="K42" s="29"/>
    </row>
    <row r="43" spans="2:19" ht="15" customHeight="1" x14ac:dyDescent="0.25">
      <c r="B43" s="11">
        <v>9.1</v>
      </c>
      <c r="C43" s="11">
        <v>31.6</v>
      </c>
      <c r="D43" s="10">
        <v>2</v>
      </c>
      <c r="G43" s="12" t="s">
        <v>6</v>
      </c>
      <c r="H43" s="18">
        <v>0.89713580763063427</v>
      </c>
      <c r="J43" s="38"/>
      <c r="K43" s="38"/>
    </row>
    <row r="44" spans="2:19" ht="15" customHeight="1" x14ac:dyDescent="0.25">
      <c r="B44" s="11">
        <v>6.6</v>
      </c>
      <c r="C44" s="11">
        <v>12.6</v>
      </c>
      <c r="D44" s="10">
        <v>2</v>
      </c>
      <c r="G44" s="12" t="s">
        <v>7</v>
      </c>
      <c r="H44" s="12">
        <v>0.88922317744837542</v>
      </c>
      <c r="J44" s="30" t="s">
        <v>76</v>
      </c>
      <c r="K44" s="30"/>
    </row>
    <row r="45" spans="2:19" ht="15" customHeight="1" x14ac:dyDescent="0.25">
      <c r="B45" s="11">
        <v>7.6</v>
      </c>
      <c r="C45" s="11">
        <v>28.4</v>
      </c>
      <c r="D45" s="10">
        <v>2</v>
      </c>
      <c r="G45" s="12" t="s">
        <v>8</v>
      </c>
      <c r="H45" s="18">
        <v>2.688552449474702</v>
      </c>
      <c r="J45" s="30"/>
      <c r="K45" s="30"/>
      <c r="P45" s="2"/>
      <c r="Q45" s="2"/>
      <c r="R45" s="2"/>
      <c r="S45" s="2"/>
    </row>
    <row r="46" spans="2:19" ht="15.75" thickBot="1" x14ac:dyDescent="0.3">
      <c r="B46" s="11">
        <v>9.9</v>
      </c>
      <c r="C46" s="11">
        <v>22.4</v>
      </c>
      <c r="D46" s="10">
        <v>2</v>
      </c>
      <c r="G46" s="13" t="s">
        <v>9</v>
      </c>
      <c r="H46" s="13">
        <v>15</v>
      </c>
      <c r="J46" s="30"/>
      <c r="K46" s="30"/>
      <c r="P46" s="2"/>
      <c r="Q46" s="2"/>
      <c r="R46" s="2"/>
      <c r="S46" s="2"/>
    </row>
    <row r="47" spans="2:19" x14ac:dyDescent="0.25">
      <c r="B47" s="11">
        <v>14.7</v>
      </c>
      <c r="C47" s="11">
        <v>27.7</v>
      </c>
      <c r="D47" s="10">
        <v>2</v>
      </c>
      <c r="P47" s="2"/>
      <c r="Q47" s="2"/>
      <c r="R47" s="2"/>
      <c r="S47" s="2"/>
    </row>
    <row r="48" spans="2:19" ht="15.75" thickBot="1" x14ac:dyDescent="0.3">
      <c r="G48" t="s">
        <v>10</v>
      </c>
      <c r="P48" s="2"/>
      <c r="Q48" s="2"/>
      <c r="R48" s="2"/>
      <c r="S48" s="2"/>
    </row>
    <row r="49" spans="7:19" x14ac:dyDescent="0.25">
      <c r="G49" s="14"/>
      <c r="H49" s="14" t="s">
        <v>15</v>
      </c>
      <c r="I49" s="14" t="s">
        <v>16</v>
      </c>
      <c r="J49" s="14" t="s">
        <v>17</v>
      </c>
      <c r="K49" s="14" t="s">
        <v>18</v>
      </c>
      <c r="L49" s="14" t="s">
        <v>19</v>
      </c>
      <c r="P49" s="2"/>
      <c r="Q49" s="2"/>
      <c r="R49" s="2"/>
      <c r="S49" s="2"/>
    </row>
    <row r="50" spans="7:19" x14ac:dyDescent="0.25">
      <c r="G50" s="12" t="s">
        <v>11</v>
      </c>
      <c r="H50" s="12">
        <v>1</v>
      </c>
      <c r="I50" s="12">
        <v>819.54791444350644</v>
      </c>
      <c r="J50" s="12">
        <v>819.54791444350644</v>
      </c>
      <c r="K50" s="12">
        <v>113.38022717681464</v>
      </c>
      <c r="L50" s="12">
        <v>8.6426384670931263E-8</v>
      </c>
      <c r="P50" s="2"/>
      <c r="Q50" s="2"/>
      <c r="R50" s="2"/>
      <c r="S50" s="2"/>
    </row>
    <row r="51" spans="7:19" x14ac:dyDescent="0.25">
      <c r="G51" s="12" t="s">
        <v>12</v>
      </c>
      <c r="H51" s="12">
        <v>13</v>
      </c>
      <c r="I51" s="12">
        <v>93.968085556493463</v>
      </c>
      <c r="J51" s="12">
        <v>7.2283142735764203</v>
      </c>
      <c r="K51" s="12"/>
      <c r="L51" s="12"/>
      <c r="P51" s="2"/>
      <c r="Q51" s="2"/>
      <c r="R51" s="2"/>
      <c r="S51" s="2"/>
    </row>
    <row r="52" spans="7:19" ht="15.75" thickBot="1" x14ac:dyDescent="0.3">
      <c r="G52" s="13" t="s">
        <v>13</v>
      </c>
      <c r="H52" s="13">
        <v>14</v>
      </c>
      <c r="I52" s="13">
        <v>913.51599999999985</v>
      </c>
      <c r="J52" s="13"/>
      <c r="K52" s="13"/>
      <c r="L52" s="13"/>
      <c r="P52" s="2"/>
      <c r="Q52" s="2"/>
      <c r="R52" s="2"/>
      <c r="S52" s="2"/>
    </row>
    <row r="53" spans="7:19" ht="15.75" thickBot="1" x14ac:dyDescent="0.3">
      <c r="P53" s="2"/>
      <c r="Q53" s="2"/>
      <c r="R53" s="2"/>
      <c r="S53" s="2"/>
    </row>
    <row r="54" spans="7:19" x14ac:dyDescent="0.25">
      <c r="G54" s="14"/>
      <c r="H54" s="14" t="s">
        <v>20</v>
      </c>
      <c r="I54" s="14" t="s">
        <v>8</v>
      </c>
      <c r="J54" s="14" t="s">
        <v>21</v>
      </c>
      <c r="K54" s="14" t="s">
        <v>22</v>
      </c>
      <c r="L54" s="14" t="s">
        <v>23</v>
      </c>
      <c r="M54" s="14" t="s">
        <v>24</v>
      </c>
      <c r="N54" s="14" t="s">
        <v>25</v>
      </c>
      <c r="O54" s="14" t="s">
        <v>26</v>
      </c>
      <c r="P54" s="2"/>
      <c r="Q54" s="2"/>
      <c r="R54" s="2"/>
      <c r="S54" s="2"/>
    </row>
    <row r="55" spans="7:19" x14ac:dyDescent="0.25">
      <c r="G55" s="12" t="s">
        <v>14</v>
      </c>
      <c r="H55" s="18">
        <v>12.510538948952913</v>
      </c>
      <c r="I55" s="18">
        <v>1.7538100630479381</v>
      </c>
      <c r="J55" s="12">
        <v>7.1333488229682684</v>
      </c>
      <c r="K55" s="12">
        <v>7.6637410582491967E-6</v>
      </c>
      <c r="L55" s="12">
        <v>8.721662659355113</v>
      </c>
      <c r="M55" s="12">
        <v>16.299415238550711</v>
      </c>
      <c r="N55" s="12">
        <v>8.721662659355113</v>
      </c>
      <c r="O55" s="12">
        <v>16.299415238550711</v>
      </c>
      <c r="P55" s="2"/>
      <c r="Q55" s="2"/>
      <c r="R55" s="2"/>
      <c r="S55" s="2"/>
    </row>
    <row r="56" spans="7:19" ht="15.75" thickBot="1" x14ac:dyDescent="0.3">
      <c r="G56" s="13" t="s">
        <v>27</v>
      </c>
      <c r="H56" s="19">
        <v>1.4435573275292162</v>
      </c>
      <c r="I56" s="19">
        <v>0.13557055505106644</v>
      </c>
      <c r="J56" s="13">
        <v>10.648015175459449</v>
      </c>
      <c r="K56" s="13">
        <v>8.6426384670931104E-8</v>
      </c>
      <c r="L56" s="13">
        <v>1.1506749496576287</v>
      </c>
      <c r="M56" s="13">
        <v>1.7364397054008036</v>
      </c>
      <c r="N56" s="13">
        <v>1.1506749496576287</v>
      </c>
      <c r="O56" s="13">
        <v>1.7364397054008036</v>
      </c>
      <c r="P56" s="2"/>
      <c r="Q56" s="2"/>
      <c r="R56" s="2"/>
      <c r="S56" s="2"/>
    </row>
    <row r="57" spans="7:19" x14ac:dyDescent="0.25">
      <c r="P57" s="2"/>
      <c r="Q57" s="2"/>
      <c r="R57" s="2"/>
      <c r="S57" s="2"/>
    </row>
    <row r="58" spans="7:19" x14ac:dyDescent="0.25">
      <c r="P58" s="2"/>
      <c r="Q58" s="2"/>
      <c r="R58" s="2"/>
      <c r="S58" s="2"/>
    </row>
    <row r="59" spans="7:19" x14ac:dyDescent="0.25">
      <c r="P59" s="2"/>
      <c r="Q59" s="2"/>
      <c r="R59" s="2"/>
      <c r="S59" s="2"/>
    </row>
    <row r="60" spans="7:19" x14ac:dyDescent="0.25">
      <c r="J60" s="17"/>
      <c r="K60" s="17"/>
      <c r="L60" s="17"/>
      <c r="M60" s="17"/>
      <c r="N60" s="17"/>
      <c r="O60" s="17"/>
      <c r="P60" s="17"/>
      <c r="Q60" s="17"/>
      <c r="R60" s="17"/>
      <c r="S60" s="2"/>
    </row>
    <row r="61" spans="7:19" x14ac:dyDescent="0.25">
      <c r="J61" s="12"/>
      <c r="K61" s="12"/>
      <c r="L61" s="12"/>
      <c r="M61" s="12"/>
      <c r="N61" s="12"/>
      <c r="O61" s="12"/>
      <c r="P61" s="12"/>
      <c r="Q61" s="12"/>
      <c r="R61" s="12"/>
      <c r="S61" s="2"/>
    </row>
    <row r="62" spans="7:19" x14ac:dyDescent="0.25">
      <c r="J62" s="12"/>
      <c r="K62" s="12"/>
      <c r="L62" s="12"/>
      <c r="M62" s="12"/>
      <c r="N62" s="12"/>
      <c r="O62" s="12"/>
      <c r="P62" s="12"/>
      <c r="Q62" s="12"/>
      <c r="R62" s="12"/>
      <c r="S62" s="2"/>
    </row>
  </sheetData>
  <mergeCells count="9">
    <mergeCell ref="I6:J6"/>
    <mergeCell ref="J22:K22"/>
    <mergeCell ref="J23:K24"/>
    <mergeCell ref="J26:K30"/>
    <mergeCell ref="J32:K33"/>
    <mergeCell ref="J40:K40"/>
    <mergeCell ref="J41:K42"/>
    <mergeCell ref="J44:K46"/>
    <mergeCell ref="I9:J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76"/>
  <sheetViews>
    <sheetView topLeftCell="A7" workbookViewId="0">
      <selection activeCell="L48" sqref="L48:P53"/>
    </sheetView>
  </sheetViews>
  <sheetFormatPr defaultRowHeight="15" x14ac:dyDescent="0.25"/>
  <cols>
    <col min="1" max="1" width="5.85546875" customWidth="1"/>
    <col min="2" max="2" width="3" bestFit="1" customWidth="1"/>
    <col min="3" max="3" width="7.140625" bestFit="1" customWidth="1"/>
    <col min="4" max="5" width="6.140625" bestFit="1" customWidth="1"/>
    <col min="6" max="6" width="7.140625" bestFit="1" customWidth="1"/>
    <col min="7" max="8" width="6.140625" bestFit="1" customWidth="1"/>
    <col min="9" max="9" width="26.28515625" bestFit="1" customWidth="1"/>
    <col min="10" max="10" width="16.85546875" bestFit="1" customWidth="1"/>
    <col min="11" max="11" width="23.28515625" bestFit="1" customWidth="1"/>
    <col min="12" max="12" width="15.5703125" bestFit="1" customWidth="1"/>
    <col min="13" max="13" width="12" bestFit="1" customWidth="1"/>
    <col min="14" max="14" width="14.7109375" bestFit="1" customWidth="1"/>
    <col min="15" max="15" width="13.140625" bestFit="1" customWidth="1"/>
    <col min="16" max="16" width="14.7109375" bestFit="1" customWidth="1"/>
    <col min="17" max="17" width="14.85546875" bestFit="1" customWidth="1"/>
  </cols>
  <sheetData>
    <row r="2" spans="2:11" x14ac:dyDescent="0.25">
      <c r="B2" s="21"/>
      <c r="C2" s="8" t="s">
        <v>34</v>
      </c>
      <c r="D2" s="8" t="s">
        <v>35</v>
      </c>
      <c r="E2" s="8" t="s">
        <v>36</v>
      </c>
      <c r="F2" s="8" t="s">
        <v>37</v>
      </c>
      <c r="G2" s="8" t="s">
        <v>38</v>
      </c>
      <c r="H2" s="8" t="s">
        <v>39</v>
      </c>
      <c r="J2" s="22"/>
      <c r="K2" s="23"/>
    </row>
    <row r="3" spans="2:11" x14ac:dyDescent="0.25">
      <c r="B3" s="21">
        <v>1</v>
      </c>
      <c r="C3" s="20">
        <v>9.6999999999999993</v>
      </c>
      <c r="D3" s="20">
        <v>1.59</v>
      </c>
      <c r="E3" s="20">
        <v>0.26</v>
      </c>
      <c r="F3" s="20">
        <v>2.0499999999999998</v>
      </c>
      <c r="G3" s="20">
        <v>0.32</v>
      </c>
      <c r="H3" s="20">
        <v>0.14000000000000001</v>
      </c>
    </row>
    <row r="4" spans="2:11" x14ac:dyDescent="0.25">
      <c r="B4" s="21">
        <v>2</v>
      </c>
      <c r="C4" s="20">
        <v>8.4</v>
      </c>
      <c r="D4" s="20">
        <v>0.34</v>
      </c>
      <c r="E4" s="20">
        <v>0.28000000000000003</v>
      </c>
      <c r="F4" s="20">
        <v>0.46</v>
      </c>
      <c r="G4" s="20">
        <v>0.59</v>
      </c>
      <c r="H4" s="20">
        <v>0.66</v>
      </c>
    </row>
    <row r="5" spans="2:11" x14ac:dyDescent="0.25">
      <c r="B5" s="21">
        <v>3</v>
      </c>
      <c r="C5" s="20">
        <v>9</v>
      </c>
      <c r="D5" s="20">
        <v>2.5299999999999998</v>
      </c>
      <c r="E5" s="20">
        <v>0.31</v>
      </c>
      <c r="F5" s="20">
        <v>2.2599999999999998</v>
      </c>
      <c r="G5" s="20">
        <v>0.3</v>
      </c>
      <c r="H5" s="20">
        <v>0.31</v>
      </c>
    </row>
    <row r="6" spans="2:11" x14ac:dyDescent="0.25">
      <c r="B6" s="21">
        <v>4</v>
      </c>
      <c r="C6" s="20">
        <v>9.9</v>
      </c>
      <c r="D6" s="20">
        <v>4.63</v>
      </c>
      <c r="E6" s="20">
        <v>0.4</v>
      </c>
      <c r="F6" s="20">
        <v>6.44</v>
      </c>
      <c r="G6" s="20">
        <v>0.43</v>
      </c>
      <c r="H6" s="20">
        <v>0.59</v>
      </c>
    </row>
    <row r="7" spans="2:11" x14ac:dyDescent="0.25">
      <c r="B7" s="21">
        <v>5</v>
      </c>
      <c r="C7" s="20">
        <v>9.6</v>
      </c>
      <c r="D7" s="20">
        <v>2.16</v>
      </c>
      <c r="E7" s="20">
        <v>0.26</v>
      </c>
      <c r="F7" s="20">
        <v>2.16</v>
      </c>
      <c r="G7" s="20">
        <v>0.39</v>
      </c>
      <c r="H7" s="20">
        <v>0.16</v>
      </c>
    </row>
    <row r="8" spans="2:11" x14ac:dyDescent="0.25">
      <c r="B8" s="21">
        <v>6</v>
      </c>
      <c r="C8" s="20">
        <v>8.6</v>
      </c>
      <c r="D8" s="20">
        <v>2.16</v>
      </c>
      <c r="E8" s="20">
        <v>0.3</v>
      </c>
      <c r="F8" s="20">
        <v>2.69</v>
      </c>
      <c r="G8" s="20">
        <v>0.32</v>
      </c>
      <c r="H8" s="20">
        <v>0.17</v>
      </c>
    </row>
    <row r="9" spans="2:11" x14ac:dyDescent="0.25">
      <c r="B9" s="21">
        <v>7</v>
      </c>
      <c r="C9" s="20">
        <v>12.5</v>
      </c>
      <c r="D9" s="20">
        <v>0.68</v>
      </c>
      <c r="E9" s="20">
        <v>0.28999999999999998</v>
      </c>
      <c r="F9" s="20">
        <v>0.73</v>
      </c>
      <c r="G9" s="20">
        <v>0.42</v>
      </c>
      <c r="H9" s="20">
        <v>0.23</v>
      </c>
    </row>
    <row r="10" spans="2:11" x14ac:dyDescent="0.25">
      <c r="B10" s="21">
        <v>8</v>
      </c>
      <c r="C10" s="20">
        <v>7.6</v>
      </c>
      <c r="D10" s="20">
        <v>0.35</v>
      </c>
      <c r="E10" s="20">
        <v>0.26</v>
      </c>
      <c r="F10" s="20">
        <v>0.42</v>
      </c>
      <c r="G10" s="20">
        <v>0.21</v>
      </c>
      <c r="H10" s="20">
        <v>0.08</v>
      </c>
    </row>
    <row r="11" spans="2:11" x14ac:dyDescent="0.25">
      <c r="B11" s="21">
        <v>9</v>
      </c>
      <c r="C11" s="20">
        <v>6.9</v>
      </c>
      <c r="D11" s="20">
        <v>0.52</v>
      </c>
      <c r="E11" s="20">
        <v>0.24</v>
      </c>
      <c r="F11" s="20">
        <v>0.49</v>
      </c>
      <c r="G11" s="20">
        <v>0.2</v>
      </c>
      <c r="H11" s="20">
        <v>0.08</v>
      </c>
    </row>
    <row r="12" spans="2:11" x14ac:dyDescent="0.25">
      <c r="B12" s="21">
        <v>10</v>
      </c>
      <c r="C12" s="20">
        <v>13.5</v>
      </c>
      <c r="D12" s="20">
        <v>3.42</v>
      </c>
      <c r="E12" s="20">
        <v>0.31</v>
      </c>
      <c r="F12" s="20">
        <v>3.02</v>
      </c>
      <c r="G12" s="20">
        <v>1.37</v>
      </c>
      <c r="H12" s="20">
        <v>0.73</v>
      </c>
    </row>
    <row r="13" spans="2:11" x14ac:dyDescent="0.25">
      <c r="B13" s="21">
        <v>11</v>
      </c>
      <c r="C13" s="20">
        <v>9.6999999999999993</v>
      </c>
      <c r="D13" s="20">
        <v>1.78</v>
      </c>
      <c r="E13" s="20">
        <v>0.3</v>
      </c>
      <c r="F13" s="20">
        <v>3.19</v>
      </c>
      <c r="G13" s="20">
        <v>0.73</v>
      </c>
      <c r="H13" s="20">
        <v>0.17</v>
      </c>
    </row>
    <row r="14" spans="2:11" x14ac:dyDescent="0.25">
      <c r="B14" s="21">
        <v>12</v>
      </c>
      <c r="C14" s="20">
        <v>10.7</v>
      </c>
      <c r="D14" s="20">
        <v>2.4</v>
      </c>
      <c r="E14" s="20">
        <v>0.32</v>
      </c>
      <c r="F14" s="20">
        <v>3.3</v>
      </c>
      <c r="G14" s="20">
        <v>0.25</v>
      </c>
      <c r="H14" s="20">
        <v>0.14000000000000001</v>
      </c>
    </row>
    <row r="15" spans="2:11" x14ac:dyDescent="0.25">
      <c r="B15" s="21">
        <v>13</v>
      </c>
      <c r="C15" s="20">
        <v>12.1</v>
      </c>
      <c r="D15" s="20">
        <v>9.36</v>
      </c>
      <c r="E15" s="20">
        <v>0.4</v>
      </c>
      <c r="F15" s="20">
        <v>11.51</v>
      </c>
      <c r="G15" s="20">
        <v>0.39</v>
      </c>
      <c r="H15" s="20">
        <v>0.38</v>
      </c>
    </row>
    <row r="16" spans="2:11" x14ac:dyDescent="0.25">
      <c r="B16" s="21">
        <v>14</v>
      </c>
      <c r="C16" s="20">
        <v>9.6999999999999993</v>
      </c>
      <c r="D16" s="20">
        <v>1.72</v>
      </c>
      <c r="E16" s="20">
        <v>0.28000000000000003</v>
      </c>
      <c r="F16" s="20">
        <v>2.2599999999999998</v>
      </c>
      <c r="G16" s="20">
        <v>0.82</v>
      </c>
      <c r="H16" s="20">
        <v>0.17</v>
      </c>
    </row>
    <row r="17" spans="2:8" x14ac:dyDescent="0.25">
      <c r="B17" s="21">
        <v>15</v>
      </c>
      <c r="C17" s="20">
        <v>7</v>
      </c>
      <c r="D17" s="20">
        <v>0.59</v>
      </c>
      <c r="E17" s="20">
        <v>0.28999999999999998</v>
      </c>
      <c r="F17" s="20">
        <v>0.6</v>
      </c>
      <c r="G17" s="20">
        <v>0.13</v>
      </c>
      <c r="H17" s="20">
        <v>0.35</v>
      </c>
    </row>
    <row r="18" spans="2:8" x14ac:dyDescent="0.25">
      <c r="B18" s="21">
        <v>16</v>
      </c>
      <c r="C18" s="20">
        <v>7.2</v>
      </c>
      <c r="D18" s="20">
        <v>0.28000000000000003</v>
      </c>
      <c r="E18" s="20">
        <v>0.26</v>
      </c>
      <c r="F18" s="20">
        <v>0.3</v>
      </c>
      <c r="G18" s="20">
        <v>0.09</v>
      </c>
      <c r="H18" s="20">
        <v>0.15</v>
      </c>
    </row>
    <row r="19" spans="2:8" x14ac:dyDescent="0.25">
      <c r="B19" s="21">
        <v>17</v>
      </c>
      <c r="C19" s="20">
        <v>8.1999999999999993</v>
      </c>
      <c r="D19" s="20">
        <v>1.64</v>
      </c>
      <c r="E19" s="20">
        <v>0.28999999999999998</v>
      </c>
      <c r="F19" s="20">
        <v>1.44</v>
      </c>
      <c r="G19" s="20">
        <v>0.2</v>
      </c>
      <c r="H19" s="20">
        <v>0.08</v>
      </c>
    </row>
    <row r="20" spans="2:8" x14ac:dyDescent="0.25">
      <c r="B20" s="21">
        <v>18</v>
      </c>
      <c r="C20" s="20">
        <v>8.4</v>
      </c>
      <c r="D20" s="20">
        <v>0.09</v>
      </c>
      <c r="E20" s="20">
        <v>0.22</v>
      </c>
      <c r="F20" s="20">
        <v>0.05</v>
      </c>
      <c r="G20" s="20">
        <v>0.43</v>
      </c>
      <c r="H20" s="20">
        <v>0.2</v>
      </c>
    </row>
    <row r="21" spans="2:8" x14ac:dyDescent="0.25">
      <c r="B21" s="21">
        <v>19</v>
      </c>
      <c r="C21" s="20">
        <v>13.1</v>
      </c>
      <c r="D21" s="20">
        <v>0.08</v>
      </c>
      <c r="E21" s="20">
        <v>0.25</v>
      </c>
      <c r="F21" s="20">
        <v>0.03</v>
      </c>
      <c r="G21" s="20">
        <v>0.73</v>
      </c>
      <c r="H21" s="20">
        <v>0.2</v>
      </c>
    </row>
    <row r="22" spans="2:8" x14ac:dyDescent="0.25">
      <c r="B22" s="21">
        <v>20</v>
      </c>
      <c r="C22" s="20">
        <v>8.6999999999999993</v>
      </c>
      <c r="D22" s="20">
        <v>1.36</v>
      </c>
      <c r="E22" s="20">
        <v>0.26</v>
      </c>
      <c r="F22" s="20">
        <v>0.17</v>
      </c>
      <c r="G22" s="20">
        <v>0.99</v>
      </c>
      <c r="H22" s="20">
        <v>0.42</v>
      </c>
    </row>
    <row r="24" spans="2:8" x14ac:dyDescent="0.25">
      <c r="C24" s="24"/>
    </row>
    <row r="25" spans="2:8" x14ac:dyDescent="0.25">
      <c r="C25" s="24"/>
    </row>
    <row r="46" spans="9:16" x14ac:dyDescent="0.25">
      <c r="I46" t="s">
        <v>3</v>
      </c>
    </row>
    <row r="47" spans="9:16" ht="15.75" thickBot="1" x14ac:dyDescent="0.3"/>
    <row r="48" spans="9:16" ht="15.75" x14ac:dyDescent="0.25">
      <c r="I48" s="15" t="s">
        <v>4</v>
      </c>
      <c r="J48" s="15"/>
      <c r="L48" s="28" t="s">
        <v>44</v>
      </c>
      <c r="M48" s="28"/>
      <c r="N48" s="28"/>
      <c r="O48" s="28"/>
      <c r="P48" s="28"/>
    </row>
    <row r="49" spans="9:17" x14ac:dyDescent="0.25">
      <c r="I49" s="12" t="s">
        <v>5</v>
      </c>
      <c r="J49" s="12">
        <v>0.71924357959756491</v>
      </c>
      <c r="L49" s="30" t="s">
        <v>74</v>
      </c>
      <c r="M49" s="35"/>
      <c r="N49" s="35"/>
      <c r="O49" s="35"/>
      <c r="P49" s="35"/>
    </row>
    <row r="50" spans="9:17" x14ac:dyDescent="0.25">
      <c r="I50" s="12" t="s">
        <v>6</v>
      </c>
      <c r="J50" s="18">
        <v>0.51731132679231862</v>
      </c>
      <c r="L50" s="35"/>
      <c r="M50" s="35"/>
      <c r="N50" s="35"/>
      <c r="O50" s="35"/>
      <c r="P50" s="35"/>
    </row>
    <row r="51" spans="9:17" x14ac:dyDescent="0.25">
      <c r="I51" s="12" t="s">
        <v>7</v>
      </c>
      <c r="J51" s="12">
        <v>0.34492251493243248</v>
      </c>
      <c r="L51" s="35"/>
      <c r="M51" s="35"/>
      <c r="N51" s="35"/>
      <c r="O51" s="35"/>
      <c r="P51" s="35"/>
    </row>
    <row r="52" spans="9:17" x14ac:dyDescent="0.25">
      <c r="I52" s="12" t="s">
        <v>8</v>
      </c>
      <c r="J52" s="18">
        <v>1.5989948915177628</v>
      </c>
      <c r="L52" s="35"/>
      <c r="M52" s="35"/>
      <c r="N52" s="35"/>
      <c r="O52" s="35"/>
      <c r="P52" s="35"/>
    </row>
    <row r="53" spans="9:17" ht="15.75" thickBot="1" x14ac:dyDescent="0.3">
      <c r="I53" s="13" t="s">
        <v>9</v>
      </c>
      <c r="J53" s="13">
        <v>20</v>
      </c>
      <c r="L53" s="35"/>
      <c r="M53" s="35"/>
      <c r="N53" s="35"/>
      <c r="O53" s="35"/>
      <c r="P53" s="35"/>
    </row>
    <row r="55" spans="9:17" ht="15.75" thickBot="1" x14ac:dyDescent="0.3">
      <c r="I55" t="s">
        <v>10</v>
      </c>
    </row>
    <row r="56" spans="9:17" x14ac:dyDescent="0.25">
      <c r="I56" s="14"/>
      <c r="J56" s="14" t="s">
        <v>15</v>
      </c>
      <c r="K56" s="14" t="s">
        <v>16</v>
      </c>
      <c r="L56" s="14" t="s">
        <v>17</v>
      </c>
      <c r="M56" s="14" t="s">
        <v>18</v>
      </c>
      <c r="N56" s="14" t="s">
        <v>19</v>
      </c>
    </row>
    <row r="57" spans="9:17" x14ac:dyDescent="0.25">
      <c r="I57" s="12" t="s">
        <v>11</v>
      </c>
      <c r="J57" s="12">
        <v>5</v>
      </c>
      <c r="K57" s="12">
        <v>38.36251471660136</v>
      </c>
      <c r="L57" s="12">
        <v>7.6725029433202723</v>
      </c>
      <c r="M57" s="12">
        <v>3.0008404908131614</v>
      </c>
      <c r="N57" s="12">
        <v>4.7870115146937751E-2</v>
      </c>
    </row>
    <row r="58" spans="9:17" x14ac:dyDescent="0.25">
      <c r="I58" s="12" t="s">
        <v>12</v>
      </c>
      <c r="J58" s="12">
        <v>14</v>
      </c>
      <c r="K58" s="12">
        <v>35.794985283398624</v>
      </c>
      <c r="L58" s="12">
        <v>2.5567846630999016</v>
      </c>
      <c r="M58" s="12"/>
      <c r="N58" s="12"/>
    </row>
    <row r="59" spans="9:17" ht="15.75" thickBot="1" x14ac:dyDescent="0.3">
      <c r="I59" s="13" t="s">
        <v>13</v>
      </c>
      <c r="J59" s="13">
        <v>19</v>
      </c>
      <c r="K59" s="13">
        <v>74.157499999999985</v>
      </c>
      <c r="L59" s="13"/>
      <c r="M59" s="13"/>
      <c r="N59" s="13"/>
    </row>
    <row r="60" spans="9:17" ht="15.75" thickBot="1" x14ac:dyDescent="0.3"/>
    <row r="61" spans="9:17" x14ac:dyDescent="0.25">
      <c r="I61" s="14"/>
      <c r="J61" s="14" t="s">
        <v>20</v>
      </c>
      <c r="K61" s="14" t="s">
        <v>8</v>
      </c>
      <c r="L61" s="14" t="s">
        <v>21</v>
      </c>
      <c r="M61" s="14" t="s">
        <v>22</v>
      </c>
      <c r="N61" s="14" t="s">
        <v>23</v>
      </c>
      <c r="O61" s="14" t="s">
        <v>24</v>
      </c>
      <c r="P61" s="14" t="s">
        <v>25</v>
      </c>
      <c r="Q61" s="14" t="s">
        <v>26</v>
      </c>
    </row>
    <row r="62" spans="9:17" x14ac:dyDescent="0.25">
      <c r="I62" s="12" t="s">
        <v>14</v>
      </c>
      <c r="J62" s="18">
        <v>3.503313372011934</v>
      </c>
      <c r="K62" s="18">
        <v>5.3669663346468424</v>
      </c>
      <c r="L62" s="12">
        <v>0.65275486253678161</v>
      </c>
      <c r="M62" s="12">
        <v>0.52448900939674459</v>
      </c>
      <c r="N62" s="12">
        <v>-8.0076845770416245</v>
      </c>
      <c r="O62" s="12">
        <v>15.014311321065493</v>
      </c>
      <c r="P62" s="12">
        <v>-8.0076845770416245</v>
      </c>
      <c r="Q62" s="12">
        <v>15.014311321065493</v>
      </c>
    </row>
    <row r="63" spans="9:17" x14ac:dyDescent="0.25">
      <c r="I63" s="12" t="s">
        <v>27</v>
      </c>
      <c r="J63" s="18">
        <v>-2.4508198542096829E-3</v>
      </c>
      <c r="K63" s="18">
        <v>0.90140833685947974</v>
      </c>
      <c r="L63" s="12">
        <v>-2.7188786191487606E-3</v>
      </c>
      <c r="M63" s="12">
        <v>0.99786901396368244</v>
      </c>
      <c r="N63" s="12">
        <v>-1.9357794211285497</v>
      </c>
      <c r="O63" s="12">
        <v>1.9308777814201303</v>
      </c>
      <c r="P63" s="12">
        <v>-1.9357794211285497</v>
      </c>
      <c r="Q63" s="12">
        <v>1.9308777814201303</v>
      </c>
    </row>
    <row r="64" spans="9:17" x14ac:dyDescent="0.25">
      <c r="I64" s="12" t="s">
        <v>40</v>
      </c>
      <c r="J64" s="18">
        <v>15.594450627800969</v>
      </c>
      <c r="K64" s="18">
        <v>21.259923254157222</v>
      </c>
      <c r="L64" s="12">
        <v>0.73351396622523501</v>
      </c>
      <c r="M64" s="12">
        <v>0.47534985553497355</v>
      </c>
      <c r="N64" s="12">
        <v>-30.003549753869613</v>
      </c>
      <c r="O64" s="12">
        <v>61.192451009471547</v>
      </c>
      <c r="P64" s="12">
        <v>-30.003549753869613</v>
      </c>
      <c r="Q64" s="12">
        <v>61.192451009471547</v>
      </c>
    </row>
    <row r="65" spans="9:17" x14ac:dyDescent="0.25">
      <c r="I65" s="12" t="s">
        <v>41</v>
      </c>
      <c r="J65" s="18">
        <v>0.10638775350420648</v>
      </c>
      <c r="K65" s="18">
        <v>0.80122575530478168</v>
      </c>
      <c r="L65" s="12">
        <v>0.13278124523560428</v>
      </c>
      <c r="M65" s="12">
        <v>0.89625599458522776</v>
      </c>
      <c r="N65" s="12">
        <v>-1.6120705804903772</v>
      </c>
      <c r="O65" s="12">
        <v>1.8248460874987904</v>
      </c>
      <c r="P65" s="12">
        <v>-1.6120705804903772</v>
      </c>
      <c r="Q65" s="12">
        <v>1.8248460874987904</v>
      </c>
    </row>
    <row r="66" spans="9:17" x14ac:dyDescent="0.25">
      <c r="I66" s="12" t="s">
        <v>42</v>
      </c>
      <c r="J66" s="18">
        <v>4.471292524992581</v>
      </c>
      <c r="K66" s="18">
        <v>1.5427808926635498</v>
      </c>
      <c r="L66" s="12">
        <v>2.8982032032254903</v>
      </c>
      <c r="M66" s="12">
        <v>1.1683460641126957E-2</v>
      </c>
      <c r="N66" s="12">
        <v>1.1623566040338522</v>
      </c>
      <c r="O66" s="12">
        <v>7.7802284459513098</v>
      </c>
      <c r="P66" s="12">
        <v>1.1623566040338522</v>
      </c>
      <c r="Q66" s="12">
        <v>7.7802284459513098</v>
      </c>
    </row>
    <row r="67" spans="9:17" ht="15.75" thickBot="1" x14ac:dyDescent="0.3">
      <c r="I67" s="13" t="s">
        <v>43</v>
      </c>
      <c r="J67" s="19">
        <v>-2.9339913132497042</v>
      </c>
      <c r="K67" s="19">
        <v>3.081351308748205</v>
      </c>
      <c r="L67" s="13">
        <v>-0.95217682739383402</v>
      </c>
      <c r="M67" s="13">
        <v>0.35715824030167187</v>
      </c>
      <c r="N67" s="13">
        <v>-9.5428325810509591</v>
      </c>
      <c r="O67" s="13">
        <v>3.6748499545515498</v>
      </c>
      <c r="P67" s="13">
        <v>-9.5428325810509591</v>
      </c>
      <c r="Q67" s="13">
        <v>3.6748499545515498</v>
      </c>
    </row>
    <row r="69" spans="9:17" ht="15.75" thickBot="1" x14ac:dyDescent="0.3"/>
    <row r="70" spans="9:17" x14ac:dyDescent="0.25">
      <c r="I70" s="14"/>
      <c r="J70" s="14" t="s">
        <v>45</v>
      </c>
      <c r="K70" s="14" t="s">
        <v>46</v>
      </c>
      <c r="L70" s="14" t="s">
        <v>47</v>
      </c>
      <c r="M70" s="14" t="s">
        <v>48</v>
      </c>
      <c r="N70" s="14" t="s">
        <v>49</v>
      </c>
      <c r="O70" s="14" t="s">
        <v>50</v>
      </c>
    </row>
    <row r="71" spans="9:17" x14ac:dyDescent="0.25">
      <c r="I71" s="12" t="s">
        <v>45</v>
      </c>
      <c r="J71" s="12">
        <v>1</v>
      </c>
      <c r="K71" s="12"/>
      <c r="L71" s="12"/>
      <c r="M71" s="12"/>
      <c r="N71" s="12"/>
      <c r="O71" s="12"/>
    </row>
    <row r="72" spans="9:17" x14ac:dyDescent="0.25">
      <c r="I72" s="12" t="s">
        <v>46</v>
      </c>
      <c r="J72" s="25">
        <v>0.43025047481598672</v>
      </c>
      <c r="K72" s="12">
        <v>1</v>
      </c>
      <c r="L72" s="12"/>
      <c r="M72" s="12"/>
      <c r="N72" s="12"/>
      <c r="O72" s="12"/>
    </row>
    <row r="73" spans="9:17" x14ac:dyDescent="0.25">
      <c r="I73" s="12" t="s">
        <v>47</v>
      </c>
      <c r="J73" s="25">
        <v>0.37407889136574285</v>
      </c>
      <c r="K73" s="25">
        <v>0.85425359016972746</v>
      </c>
      <c r="L73" s="12">
        <v>1</v>
      </c>
      <c r="M73" s="12"/>
      <c r="N73" s="12"/>
      <c r="O73" s="12"/>
    </row>
    <row r="74" spans="9:17" x14ac:dyDescent="0.25">
      <c r="I74" s="12" t="s">
        <v>48</v>
      </c>
      <c r="J74" s="25">
        <v>0.40428820834196538</v>
      </c>
      <c r="K74" s="25">
        <v>0.97697443236053438</v>
      </c>
      <c r="L74" s="25">
        <v>0.88035938792722057</v>
      </c>
      <c r="M74" s="12">
        <v>1</v>
      </c>
      <c r="N74" s="12"/>
      <c r="O74" s="12"/>
    </row>
    <row r="75" spans="9:17" x14ac:dyDescent="0.25">
      <c r="I75" s="12" t="s">
        <v>49</v>
      </c>
      <c r="J75" s="25">
        <v>0.57730960062113612</v>
      </c>
      <c r="K75" s="25">
        <v>0.11044359958873205</v>
      </c>
      <c r="L75" s="25">
        <v>2.6852406322466146E-2</v>
      </c>
      <c r="M75" s="25">
        <v>3.1827174606006085E-2</v>
      </c>
      <c r="N75" s="12">
        <v>1</v>
      </c>
      <c r="O75" s="12"/>
    </row>
    <row r="76" spans="9:17" ht="15.75" thickBot="1" x14ac:dyDescent="0.3">
      <c r="I76" s="13" t="s">
        <v>50</v>
      </c>
      <c r="J76" s="26">
        <v>0.33213689097386051</v>
      </c>
      <c r="K76" s="26">
        <v>0.34101256064798524</v>
      </c>
      <c r="L76" s="26">
        <v>0.45959173269466291</v>
      </c>
      <c r="M76" s="26">
        <v>0.2772038100080752</v>
      </c>
      <c r="N76" s="26">
        <v>0.57062918374133764</v>
      </c>
      <c r="O76" s="13">
        <v>1</v>
      </c>
    </row>
  </sheetData>
  <mergeCells count="2">
    <mergeCell ref="L48:P48"/>
    <mergeCell ref="L49:P5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98"/>
  <sheetViews>
    <sheetView topLeftCell="A106" workbookViewId="0">
      <selection activeCell="K2" sqref="K2:N7"/>
    </sheetView>
  </sheetViews>
  <sheetFormatPr defaultRowHeight="15" x14ac:dyDescent="0.25"/>
  <cols>
    <col min="1" max="1" width="7.140625" customWidth="1"/>
    <col min="2" max="2" width="3.140625" bestFit="1" customWidth="1"/>
    <col min="3" max="3" width="5.5703125" bestFit="1" customWidth="1"/>
    <col min="4" max="4" width="5.140625" bestFit="1" customWidth="1"/>
    <col min="5" max="5" width="5.5703125" customWidth="1"/>
    <col min="6" max="6" width="6.5703125" bestFit="1" customWidth="1"/>
    <col min="8" max="8" width="26.28515625" bestFit="1" customWidth="1"/>
    <col min="9" max="9" width="16.85546875" bestFit="1" customWidth="1"/>
    <col min="10" max="10" width="23.28515625" bestFit="1" customWidth="1"/>
    <col min="11" max="11" width="15.5703125" bestFit="1" customWidth="1"/>
    <col min="12" max="12" width="12" bestFit="1" customWidth="1"/>
    <col min="13" max="13" width="14.7109375" bestFit="1" customWidth="1"/>
    <col min="14" max="14" width="13.140625" bestFit="1" customWidth="1"/>
    <col min="15" max="15" width="14.7109375" bestFit="1" customWidth="1"/>
    <col min="16" max="16" width="14.85546875" bestFit="1" customWidth="1"/>
  </cols>
  <sheetData>
    <row r="2" spans="2:15" ht="15" customHeight="1" x14ac:dyDescent="0.25">
      <c r="B2" s="8" t="s">
        <v>51</v>
      </c>
      <c r="C2" s="8" t="s">
        <v>52</v>
      </c>
      <c r="D2" s="8" t="s">
        <v>53</v>
      </c>
      <c r="E2" s="8" t="s">
        <v>54</v>
      </c>
      <c r="F2" s="8" t="s">
        <v>56</v>
      </c>
      <c r="K2" s="34" t="s">
        <v>73</v>
      </c>
      <c r="L2" s="34"/>
      <c r="M2" s="34"/>
      <c r="N2" s="34"/>
      <c r="O2" s="37"/>
    </row>
    <row r="3" spans="2:15" x14ac:dyDescent="0.25">
      <c r="B3" s="9">
        <v>1</v>
      </c>
      <c r="C3" s="27">
        <v>8.8000000000000007</v>
      </c>
      <c r="D3" s="27">
        <v>1.01</v>
      </c>
      <c r="E3" s="27">
        <f>POWER(D3,2)</f>
        <v>1.0201</v>
      </c>
      <c r="F3" s="27">
        <f>POWER(D3,3)</f>
        <v>1.0303009999999999</v>
      </c>
      <c r="K3" s="34"/>
      <c r="L3" s="34"/>
      <c r="M3" s="34"/>
      <c r="N3" s="34"/>
      <c r="O3" s="37"/>
    </row>
    <row r="4" spans="2:15" x14ac:dyDescent="0.25">
      <c r="B4" s="9">
        <v>2</v>
      </c>
      <c r="C4" s="27">
        <v>9.1999999999999993</v>
      </c>
      <c r="D4" s="27">
        <v>1.1499999999999999</v>
      </c>
      <c r="E4" s="27">
        <f t="shared" ref="E4:E22" si="0">POWER(D4,2)</f>
        <v>1.3224999999999998</v>
      </c>
      <c r="F4" s="27">
        <f t="shared" ref="F4:F22" si="1">POWER(D4,3)</f>
        <v>1.5208749999999995</v>
      </c>
      <c r="K4" s="34"/>
      <c r="L4" s="34"/>
      <c r="M4" s="34"/>
      <c r="N4" s="34"/>
      <c r="O4" s="37"/>
    </row>
    <row r="5" spans="2:15" x14ac:dyDescent="0.25">
      <c r="B5" s="9">
        <v>3</v>
      </c>
      <c r="C5" s="27">
        <v>8.6999999999999993</v>
      </c>
      <c r="D5" s="27">
        <v>1.91</v>
      </c>
      <c r="E5" s="27">
        <f t="shared" si="0"/>
        <v>3.6480999999999999</v>
      </c>
      <c r="F5" s="27">
        <f t="shared" si="1"/>
        <v>6.9678709999999997</v>
      </c>
      <c r="K5" s="34"/>
      <c r="L5" s="34"/>
      <c r="M5" s="34"/>
      <c r="N5" s="34"/>
      <c r="O5" s="37"/>
    </row>
    <row r="6" spans="2:15" x14ac:dyDescent="0.25">
      <c r="B6" s="9">
        <v>4</v>
      </c>
      <c r="C6" s="27">
        <v>10.199999999999999</v>
      </c>
      <c r="D6" s="27">
        <v>2.4700000000000002</v>
      </c>
      <c r="E6" s="27">
        <f t="shared" si="0"/>
        <v>6.1009000000000011</v>
      </c>
      <c r="F6" s="27">
        <f t="shared" si="1"/>
        <v>15.069223000000004</v>
      </c>
      <c r="K6" s="34"/>
      <c r="L6" s="34"/>
      <c r="M6" s="34"/>
      <c r="N6" s="34"/>
      <c r="O6" s="37"/>
    </row>
    <row r="7" spans="2:15" x14ac:dyDescent="0.25">
      <c r="B7" s="9">
        <v>5</v>
      </c>
      <c r="C7" s="27">
        <v>9.3000000000000007</v>
      </c>
      <c r="D7" s="27">
        <v>2.66</v>
      </c>
      <c r="E7" s="27">
        <f t="shared" si="0"/>
        <v>7.0756000000000006</v>
      </c>
      <c r="F7" s="27">
        <f t="shared" si="1"/>
        <v>18.821096000000001</v>
      </c>
      <c r="K7" s="34"/>
      <c r="L7" s="34"/>
      <c r="M7" s="34"/>
      <c r="N7" s="34"/>
      <c r="O7" s="37"/>
    </row>
    <row r="8" spans="2:15" x14ac:dyDescent="0.25">
      <c r="B8" s="9">
        <v>6</v>
      </c>
      <c r="C8" s="27">
        <v>9.4</v>
      </c>
      <c r="D8" s="27">
        <v>2.74</v>
      </c>
      <c r="E8" s="27">
        <f t="shared" si="0"/>
        <v>7.5076000000000009</v>
      </c>
      <c r="F8" s="27">
        <f t="shared" si="1"/>
        <v>20.570824000000005</v>
      </c>
      <c r="K8" s="36"/>
      <c r="L8" s="36"/>
      <c r="M8" s="36"/>
      <c r="N8" s="36"/>
      <c r="O8" s="37"/>
    </row>
    <row r="9" spans="2:15" x14ac:dyDescent="0.25">
      <c r="B9" s="9">
        <v>7</v>
      </c>
      <c r="C9" s="27">
        <v>10.7</v>
      </c>
      <c r="D9" s="27">
        <v>2.93</v>
      </c>
      <c r="E9" s="27">
        <f t="shared" si="0"/>
        <v>8.5849000000000011</v>
      </c>
      <c r="F9" s="27">
        <f t="shared" si="1"/>
        <v>25.153757000000006</v>
      </c>
      <c r="K9" s="36"/>
      <c r="L9" s="36"/>
      <c r="M9" s="36"/>
      <c r="N9" s="36"/>
      <c r="O9" s="37"/>
    </row>
    <row r="10" spans="2:15" x14ac:dyDescent="0.25">
      <c r="B10" s="9">
        <v>8</v>
      </c>
      <c r="C10" s="27">
        <v>8.5</v>
      </c>
      <c r="D10" s="27">
        <v>4.04</v>
      </c>
      <c r="E10" s="27">
        <f t="shared" si="0"/>
        <v>16.3216</v>
      </c>
      <c r="F10" s="27">
        <f t="shared" si="1"/>
        <v>65.939263999999994</v>
      </c>
      <c r="K10" s="36"/>
      <c r="L10" s="36"/>
      <c r="M10" s="36"/>
      <c r="N10" s="36"/>
      <c r="O10" s="37"/>
    </row>
    <row r="11" spans="2:15" x14ac:dyDescent="0.25">
      <c r="B11" s="9">
        <v>9</v>
      </c>
      <c r="C11" s="27">
        <v>8.9</v>
      </c>
      <c r="D11" s="27">
        <v>4.5</v>
      </c>
      <c r="E11" s="27">
        <f t="shared" si="0"/>
        <v>20.25</v>
      </c>
      <c r="F11" s="27">
        <f t="shared" si="1"/>
        <v>91.125</v>
      </c>
      <c r="K11" s="36"/>
      <c r="L11" s="36"/>
      <c r="M11" s="36"/>
      <c r="N11" s="36"/>
      <c r="O11" s="37"/>
    </row>
    <row r="12" spans="2:15" x14ac:dyDescent="0.25">
      <c r="B12" s="9">
        <v>10</v>
      </c>
      <c r="C12" s="27">
        <v>8</v>
      </c>
      <c r="D12" s="27">
        <v>4.6399999999999997</v>
      </c>
      <c r="E12" s="27">
        <f t="shared" si="0"/>
        <v>21.529599999999999</v>
      </c>
      <c r="F12" s="27">
        <f t="shared" si="1"/>
        <v>99.89734399999999</v>
      </c>
      <c r="K12" s="36"/>
      <c r="L12" s="36"/>
      <c r="M12" s="36"/>
      <c r="N12" s="36"/>
      <c r="O12" s="37"/>
    </row>
    <row r="13" spans="2:15" x14ac:dyDescent="0.25">
      <c r="B13" s="9">
        <v>11</v>
      </c>
      <c r="C13" s="27">
        <v>11.8</v>
      </c>
      <c r="D13" s="27">
        <v>5.8</v>
      </c>
      <c r="E13" s="27">
        <f t="shared" si="0"/>
        <v>33.64</v>
      </c>
      <c r="F13" s="27">
        <f t="shared" si="1"/>
        <v>195.11199999999999</v>
      </c>
      <c r="K13" s="37"/>
      <c r="L13" s="37"/>
      <c r="M13" s="37"/>
      <c r="N13" s="37"/>
      <c r="O13" s="37"/>
    </row>
    <row r="14" spans="2:15" x14ac:dyDescent="0.25">
      <c r="B14" s="9">
        <v>12</v>
      </c>
      <c r="C14" s="27">
        <v>12.2</v>
      </c>
      <c r="D14" s="27">
        <v>6.14</v>
      </c>
      <c r="E14" s="27">
        <f t="shared" si="0"/>
        <v>37.699599999999997</v>
      </c>
      <c r="F14" s="27">
        <f t="shared" si="1"/>
        <v>231.47554399999996</v>
      </c>
      <c r="K14" s="37"/>
      <c r="L14" s="37"/>
      <c r="M14" s="37"/>
      <c r="N14" s="37"/>
      <c r="O14" s="37"/>
    </row>
    <row r="15" spans="2:15" x14ac:dyDescent="0.25">
      <c r="B15" s="9">
        <v>13</v>
      </c>
      <c r="C15" s="27">
        <v>13.1</v>
      </c>
      <c r="D15" s="27">
        <v>6.64</v>
      </c>
      <c r="E15" s="27">
        <f t="shared" si="0"/>
        <v>44.089599999999997</v>
      </c>
      <c r="F15" s="27">
        <f t="shared" si="1"/>
        <v>292.75494399999997</v>
      </c>
      <c r="K15" s="37"/>
      <c r="L15" s="37"/>
      <c r="M15" s="37"/>
      <c r="N15" s="37"/>
      <c r="O15" s="37"/>
    </row>
    <row r="16" spans="2:15" x14ac:dyDescent="0.25">
      <c r="B16" s="9">
        <v>14</v>
      </c>
      <c r="C16" s="27">
        <v>14.4</v>
      </c>
      <c r="D16" s="27">
        <v>6.85</v>
      </c>
      <c r="E16" s="27">
        <f t="shared" si="0"/>
        <v>46.922499999999992</v>
      </c>
      <c r="F16" s="27">
        <f t="shared" si="1"/>
        <v>321.41912499999995</v>
      </c>
      <c r="K16" s="37"/>
      <c r="L16" s="37"/>
      <c r="M16" s="37"/>
      <c r="N16" s="37"/>
      <c r="O16" s="37"/>
    </row>
    <row r="17" spans="2:13" x14ac:dyDescent="0.25">
      <c r="B17" s="9">
        <v>15</v>
      </c>
      <c r="C17" s="27">
        <v>17.5</v>
      </c>
      <c r="D17" s="27">
        <v>8.11</v>
      </c>
      <c r="E17" s="27">
        <f t="shared" si="0"/>
        <v>65.772099999999995</v>
      </c>
      <c r="F17" s="27">
        <f t="shared" si="1"/>
        <v>533.41173099999992</v>
      </c>
    </row>
    <row r="18" spans="2:13" x14ac:dyDescent="0.25">
      <c r="B18" s="9">
        <v>16</v>
      </c>
      <c r="C18" s="27">
        <v>18.5</v>
      </c>
      <c r="D18" s="27">
        <v>8.4700000000000006</v>
      </c>
      <c r="E18" s="27">
        <f t="shared" si="0"/>
        <v>71.740900000000011</v>
      </c>
      <c r="F18" s="27">
        <f t="shared" si="1"/>
        <v>607.64542300000016</v>
      </c>
      <c r="H18" t="s">
        <v>3</v>
      </c>
      <c r="I18" s="1" t="s">
        <v>55</v>
      </c>
    </row>
    <row r="19" spans="2:13" ht="15.75" thickBot="1" x14ac:dyDescent="0.3">
      <c r="B19" s="9">
        <v>17</v>
      </c>
      <c r="C19" s="27">
        <v>18.600000000000001</v>
      </c>
      <c r="D19" s="27">
        <v>9.09</v>
      </c>
      <c r="E19" s="27">
        <f t="shared" si="0"/>
        <v>82.628100000000003</v>
      </c>
      <c r="F19" s="27">
        <f t="shared" si="1"/>
        <v>751.089429</v>
      </c>
    </row>
    <row r="20" spans="2:13" x14ac:dyDescent="0.25">
      <c r="B20" s="9">
        <v>18</v>
      </c>
      <c r="C20" s="27">
        <v>18</v>
      </c>
      <c r="D20" s="27">
        <v>9.23</v>
      </c>
      <c r="E20" s="27">
        <f t="shared" si="0"/>
        <v>85.192900000000009</v>
      </c>
      <c r="F20" s="27">
        <f t="shared" si="1"/>
        <v>786.33046700000011</v>
      </c>
      <c r="H20" s="15" t="s">
        <v>4</v>
      </c>
      <c r="I20" s="15"/>
    </row>
    <row r="21" spans="2:13" x14ac:dyDescent="0.25">
      <c r="B21" s="9">
        <v>19</v>
      </c>
      <c r="C21" s="27">
        <v>23.8</v>
      </c>
      <c r="D21" s="27">
        <v>9.59</v>
      </c>
      <c r="E21" s="27">
        <f t="shared" si="0"/>
        <v>91.968099999999993</v>
      </c>
      <c r="F21" s="27">
        <f t="shared" si="1"/>
        <v>881.97407899999996</v>
      </c>
      <c r="H21" s="12" t="s">
        <v>5</v>
      </c>
      <c r="I21" s="12">
        <v>0.89815728073502576</v>
      </c>
    </row>
    <row r="22" spans="2:13" x14ac:dyDescent="0.25">
      <c r="B22" s="9">
        <v>20</v>
      </c>
      <c r="C22" s="27">
        <v>18.399999999999999</v>
      </c>
      <c r="D22" s="27">
        <v>9.9600000000000009</v>
      </c>
      <c r="E22" s="27">
        <f t="shared" si="0"/>
        <v>99.201600000000013</v>
      </c>
      <c r="F22" s="27">
        <f t="shared" si="1"/>
        <v>988.04793600000016</v>
      </c>
      <c r="H22" s="12" t="s">
        <v>6</v>
      </c>
      <c r="I22" s="12">
        <v>0.80668650093733585</v>
      </c>
    </row>
    <row r="23" spans="2:13" x14ac:dyDescent="0.25">
      <c r="H23" s="12" t="s">
        <v>7</v>
      </c>
      <c r="I23" s="18">
        <v>0.79594686210052112</v>
      </c>
    </row>
    <row r="24" spans="2:13" x14ac:dyDescent="0.25">
      <c r="H24" s="12" t="s">
        <v>8</v>
      </c>
      <c r="I24" s="18">
        <v>2.0956271407743898</v>
      </c>
    </row>
    <row r="25" spans="2:13" ht="15.75" thickBot="1" x14ac:dyDescent="0.3">
      <c r="H25" s="13" t="s">
        <v>9</v>
      </c>
      <c r="I25" s="13">
        <v>20</v>
      </c>
    </row>
    <row r="27" spans="2:13" ht="15.75" thickBot="1" x14ac:dyDescent="0.3">
      <c r="H27" t="s">
        <v>10</v>
      </c>
    </row>
    <row r="28" spans="2:13" x14ac:dyDescent="0.25">
      <c r="H28" s="14"/>
      <c r="I28" s="14" t="s">
        <v>15</v>
      </c>
      <c r="J28" s="14" t="s">
        <v>16</v>
      </c>
      <c r="K28" s="14" t="s">
        <v>17</v>
      </c>
      <c r="L28" s="14" t="s">
        <v>18</v>
      </c>
      <c r="M28" s="14" t="s">
        <v>19</v>
      </c>
    </row>
    <row r="29" spans="2:13" x14ac:dyDescent="0.25">
      <c r="H29" s="12" t="s">
        <v>11</v>
      </c>
      <c r="I29" s="12">
        <v>1</v>
      </c>
      <c r="J29" s="12">
        <v>329.87024396329537</v>
      </c>
      <c r="K29" s="12">
        <v>329.87024396329537</v>
      </c>
      <c r="L29" s="12">
        <v>75.113000836869404</v>
      </c>
      <c r="M29" s="12">
        <v>7.6950448352827334E-8</v>
      </c>
    </row>
    <row r="30" spans="2:13" x14ac:dyDescent="0.25">
      <c r="H30" s="12" t="s">
        <v>12</v>
      </c>
      <c r="I30" s="12">
        <v>18</v>
      </c>
      <c r="J30" s="12">
        <v>79.049756036704622</v>
      </c>
      <c r="K30" s="12">
        <v>4.391653113150257</v>
      </c>
      <c r="L30" s="12"/>
      <c r="M30" s="12"/>
    </row>
    <row r="31" spans="2:13" ht="15.75" thickBot="1" x14ac:dyDescent="0.3">
      <c r="H31" s="13" t="s">
        <v>13</v>
      </c>
      <c r="I31" s="13">
        <v>19</v>
      </c>
      <c r="J31" s="13">
        <v>408.91999999999996</v>
      </c>
      <c r="K31" s="13"/>
      <c r="L31" s="13"/>
      <c r="M31" s="13"/>
    </row>
    <row r="32" spans="2:13" ht="15.75" thickBot="1" x14ac:dyDescent="0.3"/>
    <row r="33" spans="8:18" x14ac:dyDescent="0.25">
      <c r="H33" s="14"/>
      <c r="I33" s="14" t="s">
        <v>20</v>
      </c>
      <c r="J33" s="14" t="s">
        <v>8</v>
      </c>
      <c r="K33" s="14" t="s">
        <v>21</v>
      </c>
      <c r="L33" s="14" t="s">
        <v>22</v>
      </c>
      <c r="M33" s="14" t="s">
        <v>23</v>
      </c>
      <c r="N33" s="14" t="s">
        <v>24</v>
      </c>
      <c r="O33" s="14" t="s">
        <v>25</v>
      </c>
      <c r="P33" s="14" t="s">
        <v>26</v>
      </c>
    </row>
    <row r="34" spans="8:18" x14ac:dyDescent="0.25">
      <c r="H34" s="12" t="s">
        <v>14</v>
      </c>
      <c r="I34" s="18">
        <v>5.3777000048682888</v>
      </c>
      <c r="J34" s="18">
        <v>0.98636416053881426</v>
      </c>
      <c r="K34" s="12">
        <v>5.4520431905500804</v>
      </c>
      <c r="L34" s="12">
        <v>3.5276805941105627E-5</v>
      </c>
      <c r="M34" s="12">
        <v>3.3054258002884445</v>
      </c>
      <c r="N34" s="12">
        <v>7.4499742094481327</v>
      </c>
      <c r="O34" s="12">
        <v>3.3054258002884445</v>
      </c>
      <c r="P34" s="12">
        <v>7.4499742094481327</v>
      </c>
    </row>
    <row r="35" spans="8:18" ht="15.75" thickBot="1" x14ac:dyDescent="0.3">
      <c r="H35" s="13" t="s">
        <v>27</v>
      </c>
      <c r="I35" s="19">
        <v>1.393921985570594</v>
      </c>
      <c r="J35" s="19">
        <v>0.16083512896275376</v>
      </c>
      <c r="K35" s="13">
        <v>8.666775688620854</v>
      </c>
      <c r="L35" s="13">
        <v>7.6950448352826765E-8</v>
      </c>
      <c r="M35" s="13">
        <v>1.056019918287735</v>
      </c>
      <c r="N35" s="13">
        <v>1.731824052853453</v>
      </c>
      <c r="O35" s="13">
        <v>1.056019918287735</v>
      </c>
      <c r="P35" s="13">
        <v>1.731824052853453</v>
      </c>
    </row>
    <row r="38" spans="8:18" x14ac:dyDescent="0.25">
      <c r="H38" t="s">
        <v>3</v>
      </c>
      <c r="I38" s="1" t="s">
        <v>57</v>
      </c>
      <c r="Q38" s="2"/>
      <c r="R38" s="2"/>
    </row>
    <row r="39" spans="8:18" ht="15.75" thickBot="1" x14ac:dyDescent="0.3">
      <c r="Q39" s="2"/>
      <c r="R39" s="2"/>
    </row>
    <row r="40" spans="8:18" x14ac:dyDescent="0.25">
      <c r="H40" s="15" t="s">
        <v>4</v>
      </c>
      <c r="I40" s="15"/>
      <c r="Q40" s="2"/>
      <c r="R40" s="2"/>
    </row>
    <row r="41" spans="8:18" x14ac:dyDescent="0.25">
      <c r="H41" s="12" t="s">
        <v>5</v>
      </c>
      <c r="I41" s="12">
        <v>0.95014669675546126</v>
      </c>
      <c r="Q41" s="2"/>
      <c r="R41" s="2"/>
    </row>
    <row r="42" spans="8:18" x14ac:dyDescent="0.25">
      <c r="H42" s="12" t="s">
        <v>6</v>
      </c>
      <c r="I42" s="12">
        <v>0.90277874535531455</v>
      </c>
      <c r="Q42" s="2"/>
      <c r="R42" s="2"/>
    </row>
    <row r="43" spans="8:18" x14ac:dyDescent="0.25">
      <c r="H43" s="12" t="s">
        <v>7</v>
      </c>
      <c r="I43" s="18">
        <v>0.89134095069123398</v>
      </c>
      <c r="Q43" s="2"/>
      <c r="R43" s="2"/>
    </row>
    <row r="44" spans="8:18" x14ac:dyDescent="0.25">
      <c r="H44" s="12" t="s">
        <v>8</v>
      </c>
      <c r="I44" s="18">
        <v>1.5292388619891681</v>
      </c>
      <c r="Q44" s="2"/>
      <c r="R44" s="2"/>
    </row>
    <row r="45" spans="8:18" ht="15.75" thickBot="1" x14ac:dyDescent="0.3">
      <c r="H45" s="13" t="s">
        <v>9</v>
      </c>
      <c r="I45" s="13">
        <v>20</v>
      </c>
      <c r="Q45" s="2"/>
      <c r="R45" s="2"/>
    </row>
    <row r="46" spans="8:18" x14ac:dyDescent="0.25">
      <c r="Q46" s="2"/>
      <c r="R46" s="2"/>
    </row>
    <row r="47" spans="8:18" ht="15.75" thickBot="1" x14ac:dyDescent="0.3">
      <c r="H47" t="s">
        <v>10</v>
      </c>
      <c r="Q47" s="2"/>
      <c r="R47" s="2"/>
    </row>
    <row r="48" spans="8:18" x14ac:dyDescent="0.25">
      <c r="H48" s="14"/>
      <c r="I48" s="14" t="s">
        <v>15</v>
      </c>
      <c r="J48" s="14" t="s">
        <v>16</v>
      </c>
      <c r="K48" s="14" t="s">
        <v>17</v>
      </c>
      <c r="L48" s="14" t="s">
        <v>18</v>
      </c>
      <c r="M48" s="14" t="s">
        <v>19</v>
      </c>
      <c r="Q48" s="2"/>
      <c r="R48" s="2"/>
    </row>
    <row r="49" spans="8:18" x14ac:dyDescent="0.25">
      <c r="H49" s="12" t="s">
        <v>11</v>
      </c>
      <c r="I49" s="12">
        <v>2</v>
      </c>
      <c r="J49" s="12">
        <v>369.16428455069524</v>
      </c>
      <c r="K49" s="12">
        <v>184.58214227534762</v>
      </c>
      <c r="L49" s="12">
        <v>78.929441546140893</v>
      </c>
      <c r="M49" s="12">
        <v>2.4886875867680095E-9</v>
      </c>
      <c r="Q49" s="2"/>
      <c r="R49" s="2"/>
    </row>
    <row r="50" spans="8:18" x14ac:dyDescent="0.25">
      <c r="H50" s="12" t="s">
        <v>12</v>
      </c>
      <c r="I50" s="12">
        <v>17</v>
      </c>
      <c r="J50" s="12">
        <v>39.755715449304745</v>
      </c>
      <c r="K50" s="12">
        <v>2.3385714970179263</v>
      </c>
      <c r="L50" s="12"/>
      <c r="M50" s="12"/>
      <c r="Q50" s="2"/>
      <c r="R50" s="2"/>
    </row>
    <row r="51" spans="8:18" ht="15.75" thickBot="1" x14ac:dyDescent="0.3">
      <c r="H51" s="13" t="s">
        <v>13</v>
      </c>
      <c r="I51" s="13">
        <v>19</v>
      </c>
      <c r="J51" s="13">
        <v>408.91999999999996</v>
      </c>
      <c r="K51" s="13"/>
      <c r="L51" s="13"/>
      <c r="M51" s="13"/>
      <c r="Q51" s="2"/>
      <c r="R51" s="2"/>
    </row>
    <row r="52" spans="8:18" ht="15.75" thickBot="1" x14ac:dyDescent="0.3">
      <c r="Q52" s="2"/>
      <c r="R52" s="2"/>
    </row>
    <row r="53" spans="8:18" x14ac:dyDescent="0.25">
      <c r="H53" s="14"/>
      <c r="I53" s="14" t="s">
        <v>20</v>
      </c>
      <c r="J53" s="14" t="s">
        <v>8</v>
      </c>
      <c r="K53" s="14" t="s">
        <v>21</v>
      </c>
      <c r="L53" s="14" t="s">
        <v>22</v>
      </c>
      <c r="M53" s="14" t="s">
        <v>23</v>
      </c>
      <c r="N53" s="14" t="s">
        <v>24</v>
      </c>
      <c r="O53" s="14" t="s">
        <v>25</v>
      </c>
      <c r="P53" s="14" t="s">
        <v>26</v>
      </c>
      <c r="Q53" s="2"/>
      <c r="R53" s="2"/>
    </row>
    <row r="54" spans="8:18" x14ac:dyDescent="0.25">
      <c r="H54" s="12" t="s">
        <v>14</v>
      </c>
      <c r="I54" s="18">
        <v>9.9612026349665257</v>
      </c>
      <c r="J54" s="18">
        <v>1.3298097491023038</v>
      </c>
      <c r="K54" s="12">
        <v>7.4906975540605689</v>
      </c>
      <c r="L54" s="12">
        <v>8.8326431902833074E-7</v>
      </c>
      <c r="M54" s="12">
        <v>7.1555493107558705</v>
      </c>
      <c r="N54" s="12">
        <v>12.766855959177182</v>
      </c>
      <c r="O54" s="12">
        <v>7.1555493107558705</v>
      </c>
      <c r="P54" s="12">
        <v>12.766855959177182</v>
      </c>
      <c r="Q54" s="2"/>
      <c r="R54" s="2"/>
    </row>
    <row r="55" spans="8:18" x14ac:dyDescent="0.25">
      <c r="H55" s="12" t="s">
        <v>27</v>
      </c>
      <c r="I55" s="18">
        <v>-0.90601887126143765</v>
      </c>
      <c r="J55" s="18">
        <v>0.57322869540394217</v>
      </c>
      <c r="K55" s="12">
        <v>-1.5805539368942185</v>
      </c>
      <c r="L55" s="12">
        <v>0.1324055262599205</v>
      </c>
      <c r="M55" s="12">
        <v>-2.1154257024857444</v>
      </c>
      <c r="N55" s="12">
        <v>0.30338795996286905</v>
      </c>
      <c r="O55" s="12">
        <v>-2.1154257024857444</v>
      </c>
      <c r="P55" s="12">
        <v>0.30338795996286905</v>
      </c>
      <c r="Q55" s="2"/>
      <c r="R55" s="2"/>
    </row>
    <row r="56" spans="8:18" ht="15.75" thickBot="1" x14ac:dyDescent="0.3">
      <c r="H56" s="13" t="s">
        <v>40</v>
      </c>
      <c r="I56" s="19">
        <v>0.20813503253773752</v>
      </c>
      <c r="J56" s="19">
        <v>5.0775845822093157E-2</v>
      </c>
      <c r="K56" s="13">
        <v>4.0990953310161418</v>
      </c>
      <c r="L56" s="13">
        <v>7.4818132434311215E-4</v>
      </c>
      <c r="M56" s="13">
        <v>0.10100736204462263</v>
      </c>
      <c r="N56" s="13">
        <v>0.31526270303085241</v>
      </c>
      <c r="O56" s="13">
        <v>0.10100736204462263</v>
      </c>
      <c r="P56" s="13">
        <v>0.31526270303085241</v>
      </c>
      <c r="Q56" s="2"/>
      <c r="R56" s="2"/>
    </row>
    <row r="59" spans="8:18" x14ac:dyDescent="0.25">
      <c r="H59" t="s">
        <v>3</v>
      </c>
      <c r="I59" s="1" t="s">
        <v>58</v>
      </c>
    </row>
    <row r="60" spans="8:18" ht="15.75" thickBot="1" x14ac:dyDescent="0.3"/>
    <row r="61" spans="8:18" x14ac:dyDescent="0.25">
      <c r="H61" s="15" t="s">
        <v>4</v>
      </c>
      <c r="I61" s="15"/>
    </row>
    <row r="62" spans="8:18" x14ac:dyDescent="0.25">
      <c r="H62" s="12" t="s">
        <v>5</v>
      </c>
      <c r="I62" s="12">
        <v>0.95233508658099797</v>
      </c>
    </row>
    <row r="63" spans="8:18" x14ac:dyDescent="0.25">
      <c r="H63" s="12" t="s">
        <v>6</v>
      </c>
      <c r="I63" s="12">
        <v>0.90694211713323691</v>
      </c>
    </row>
    <row r="64" spans="8:18" x14ac:dyDescent="0.25">
      <c r="H64" s="12" t="s">
        <v>7</v>
      </c>
      <c r="I64" s="18">
        <v>0.88949376409571879</v>
      </c>
    </row>
    <row r="65" spans="8:16" x14ac:dyDescent="0.25">
      <c r="H65" s="12" t="s">
        <v>8</v>
      </c>
      <c r="I65" s="18">
        <v>1.5421824928870438</v>
      </c>
    </row>
    <row r="66" spans="8:16" ht="15.75" thickBot="1" x14ac:dyDescent="0.3">
      <c r="H66" s="13" t="s">
        <v>9</v>
      </c>
      <c r="I66" s="13">
        <v>20</v>
      </c>
    </row>
    <row r="68" spans="8:16" ht="15.75" thickBot="1" x14ac:dyDescent="0.3">
      <c r="H68" t="s">
        <v>10</v>
      </c>
    </row>
    <row r="69" spans="8:16" x14ac:dyDescent="0.25">
      <c r="H69" s="14"/>
      <c r="I69" s="14" t="s">
        <v>15</v>
      </c>
      <c r="J69" s="14" t="s">
        <v>16</v>
      </c>
      <c r="K69" s="14" t="s">
        <v>17</v>
      </c>
      <c r="L69" s="14" t="s">
        <v>18</v>
      </c>
      <c r="M69" s="14" t="s">
        <v>19</v>
      </c>
    </row>
    <row r="70" spans="8:16" x14ac:dyDescent="0.25">
      <c r="H70" s="12" t="s">
        <v>11</v>
      </c>
      <c r="I70" s="12">
        <v>3</v>
      </c>
      <c r="J70" s="12">
        <v>370.86677053812326</v>
      </c>
      <c r="K70" s="12">
        <v>123.62225684604108</v>
      </c>
      <c r="L70" s="12">
        <v>51.978666134453917</v>
      </c>
      <c r="M70" s="12">
        <v>1.7981205655098368E-8</v>
      </c>
    </row>
    <row r="71" spans="8:16" x14ac:dyDescent="0.25">
      <c r="H71" s="12" t="s">
        <v>12</v>
      </c>
      <c r="I71" s="12">
        <v>16</v>
      </c>
      <c r="J71" s="12">
        <v>38.053229461876754</v>
      </c>
      <c r="K71" s="12">
        <v>2.3783268413672971</v>
      </c>
      <c r="L71" s="12"/>
      <c r="M71" s="12"/>
    </row>
    <row r="72" spans="8:16" ht="15.75" thickBot="1" x14ac:dyDescent="0.3">
      <c r="H72" s="13" t="s">
        <v>13</v>
      </c>
      <c r="I72" s="13">
        <v>19</v>
      </c>
      <c r="J72" s="13">
        <v>408.92</v>
      </c>
      <c r="K72" s="13"/>
      <c r="L72" s="13"/>
      <c r="M72" s="13"/>
    </row>
    <row r="73" spans="8:16" ht="15.75" thickBot="1" x14ac:dyDescent="0.3"/>
    <row r="74" spans="8:16" x14ac:dyDescent="0.25">
      <c r="H74" s="14"/>
      <c r="I74" s="14" t="s">
        <v>20</v>
      </c>
      <c r="J74" s="14" t="s">
        <v>8</v>
      </c>
      <c r="K74" s="14" t="s">
        <v>21</v>
      </c>
      <c r="L74" s="14" t="s">
        <v>22</v>
      </c>
      <c r="M74" s="14" t="s">
        <v>23</v>
      </c>
      <c r="N74" s="14" t="s">
        <v>24</v>
      </c>
      <c r="O74" s="14" t="s">
        <v>25</v>
      </c>
      <c r="P74" s="14" t="s">
        <v>26</v>
      </c>
    </row>
    <row r="75" spans="8:16" x14ac:dyDescent="0.25">
      <c r="H75" s="12" t="s">
        <v>14</v>
      </c>
      <c r="I75" s="18">
        <v>11.582795962967046</v>
      </c>
      <c r="J75" s="18">
        <v>2.3392065756437734</v>
      </c>
      <c r="K75" s="12">
        <v>4.9515917420757685</v>
      </c>
      <c r="L75" s="12">
        <v>1.4430851508172711E-4</v>
      </c>
      <c r="M75" s="12">
        <v>6.6238995472866051</v>
      </c>
      <c r="N75" s="12">
        <v>16.541692378647486</v>
      </c>
      <c r="O75" s="12">
        <v>6.6238995472866051</v>
      </c>
      <c r="P75" s="12">
        <v>16.541692378647486</v>
      </c>
    </row>
    <row r="76" spans="8:16" x14ac:dyDescent="0.25">
      <c r="H76" s="12" t="s">
        <v>27</v>
      </c>
      <c r="I76" s="18">
        <v>-2.2973331216581689</v>
      </c>
      <c r="J76" s="18">
        <v>1.7430935006089567</v>
      </c>
      <c r="K76" s="12">
        <v>-1.3179632193313706</v>
      </c>
      <c r="L76" s="12">
        <v>0.20607498091241877</v>
      </c>
      <c r="M76" s="12">
        <v>-5.9925262706372244</v>
      </c>
      <c r="N76" s="12">
        <v>1.3978600273208865</v>
      </c>
      <c r="O76" s="12">
        <v>-5.9925262706372244</v>
      </c>
      <c r="P76" s="12">
        <v>1.3978600273208865</v>
      </c>
    </row>
    <row r="77" spans="8:16" x14ac:dyDescent="0.25">
      <c r="H77" s="12" t="s">
        <v>40</v>
      </c>
      <c r="I77" s="18">
        <v>0.510979654925939</v>
      </c>
      <c r="J77" s="18">
        <v>0.36158705669636509</v>
      </c>
      <c r="K77" s="12">
        <v>1.4131580361158311</v>
      </c>
      <c r="L77" s="12">
        <v>0.17676808270015548</v>
      </c>
      <c r="M77" s="12">
        <v>-0.25555066269450177</v>
      </c>
      <c r="N77" s="12">
        <v>1.2775099725463797</v>
      </c>
      <c r="O77" s="12">
        <v>-0.25555066269450177</v>
      </c>
      <c r="P77" s="12">
        <v>1.2775099725463797</v>
      </c>
    </row>
    <row r="78" spans="8:16" ht="15.75" thickBot="1" x14ac:dyDescent="0.3">
      <c r="H78" s="13" t="s">
        <v>41</v>
      </c>
      <c r="I78" s="19">
        <v>-1.8545134701511565E-2</v>
      </c>
      <c r="J78" s="19">
        <v>2.1919164084321097E-2</v>
      </c>
      <c r="K78" s="13">
        <v>-0.84606943176163396</v>
      </c>
      <c r="L78" s="13">
        <v>0.40998971218349356</v>
      </c>
      <c r="M78" s="13">
        <v>-6.5011686798364068E-2</v>
      </c>
      <c r="N78" s="13">
        <v>2.7921417395340934E-2</v>
      </c>
      <c r="O78" s="13">
        <v>-6.5011686798364068E-2</v>
      </c>
      <c r="P78" s="13">
        <v>2.7921417395340934E-2</v>
      </c>
    </row>
    <row r="81" spans="8:16" x14ac:dyDescent="0.25">
      <c r="H81" t="s">
        <v>3</v>
      </c>
      <c r="I81" s="1" t="s">
        <v>59</v>
      </c>
    </row>
    <row r="82" spans="8:16" ht="15.75" thickBot="1" x14ac:dyDescent="0.3"/>
    <row r="83" spans="8:16" x14ac:dyDescent="0.25">
      <c r="H83" s="15" t="s">
        <v>4</v>
      </c>
      <c r="I83" s="15"/>
    </row>
    <row r="84" spans="8:16" x14ac:dyDescent="0.25">
      <c r="H84" s="12" t="s">
        <v>5</v>
      </c>
      <c r="I84" s="12">
        <v>0.9425985771847909</v>
      </c>
    </row>
    <row r="85" spans="8:16" x14ac:dyDescent="0.25">
      <c r="H85" s="12" t="s">
        <v>6</v>
      </c>
      <c r="I85" s="12">
        <v>0.88849207771079219</v>
      </c>
    </row>
    <row r="86" spans="8:16" x14ac:dyDescent="0.25">
      <c r="H86" s="12" t="s">
        <v>7</v>
      </c>
      <c r="I86" s="18">
        <v>0.88229719313916943</v>
      </c>
    </row>
    <row r="87" spans="8:16" x14ac:dyDescent="0.25">
      <c r="H87" s="12" t="s">
        <v>8</v>
      </c>
      <c r="I87" s="18">
        <v>1.591606797870609</v>
      </c>
    </row>
    <row r="88" spans="8:16" ht="15.75" thickBot="1" x14ac:dyDescent="0.3">
      <c r="H88" s="13" t="s">
        <v>9</v>
      </c>
      <c r="I88" s="13">
        <v>20</v>
      </c>
    </row>
    <row r="90" spans="8:16" ht="15.75" thickBot="1" x14ac:dyDescent="0.3">
      <c r="H90" t="s">
        <v>10</v>
      </c>
    </row>
    <row r="91" spans="8:16" x14ac:dyDescent="0.25">
      <c r="H91" s="14"/>
      <c r="I91" s="14" t="s">
        <v>15</v>
      </c>
      <c r="J91" s="14" t="s">
        <v>16</v>
      </c>
      <c r="K91" s="14" t="s">
        <v>17</v>
      </c>
      <c r="L91" s="14" t="s">
        <v>18</v>
      </c>
      <c r="M91" s="14" t="s">
        <v>19</v>
      </c>
    </row>
    <row r="92" spans="8:16" x14ac:dyDescent="0.25">
      <c r="H92" s="12" t="s">
        <v>11</v>
      </c>
      <c r="I92" s="12">
        <v>1</v>
      </c>
      <c r="J92" s="12">
        <v>363.32218041749718</v>
      </c>
      <c r="K92" s="12">
        <v>363.32218041749718</v>
      </c>
      <c r="L92" s="12">
        <v>143.42350812810483</v>
      </c>
      <c r="M92" s="12">
        <v>5.212087207905395E-10</v>
      </c>
    </row>
    <row r="93" spans="8:16" x14ac:dyDescent="0.25">
      <c r="H93" s="12" t="s">
        <v>12</v>
      </c>
      <c r="I93" s="12">
        <v>18</v>
      </c>
      <c r="J93" s="12">
        <v>45.597819582502808</v>
      </c>
      <c r="K93" s="12">
        <v>2.5332121990279339</v>
      </c>
      <c r="L93" s="12"/>
      <c r="M93" s="12"/>
    </row>
    <row r="94" spans="8:16" ht="15.75" thickBot="1" x14ac:dyDescent="0.3">
      <c r="H94" s="13" t="s">
        <v>13</v>
      </c>
      <c r="I94" s="13">
        <v>19</v>
      </c>
      <c r="J94" s="13">
        <v>408.91999999999996</v>
      </c>
      <c r="K94" s="13"/>
      <c r="L94" s="13"/>
      <c r="M94" s="13"/>
    </row>
    <row r="95" spans="8:16" ht="15.75" thickBot="1" x14ac:dyDescent="0.3"/>
    <row r="96" spans="8:16" x14ac:dyDescent="0.25">
      <c r="H96" s="14"/>
      <c r="I96" s="14" t="s">
        <v>20</v>
      </c>
      <c r="J96" s="14" t="s">
        <v>8</v>
      </c>
      <c r="K96" s="14" t="s">
        <v>21</v>
      </c>
      <c r="L96" s="14" t="s">
        <v>22</v>
      </c>
      <c r="M96" s="14" t="s">
        <v>23</v>
      </c>
      <c r="N96" s="14" t="s">
        <v>24</v>
      </c>
      <c r="O96" s="14" t="s">
        <v>25</v>
      </c>
      <c r="P96" s="14" t="s">
        <v>26</v>
      </c>
    </row>
    <row r="97" spans="8:16" x14ac:dyDescent="0.25">
      <c r="H97" s="12" t="s">
        <v>14</v>
      </c>
      <c r="I97" s="18">
        <v>8.0263443421474658</v>
      </c>
      <c r="J97" s="18">
        <v>0.54062156058864452</v>
      </c>
      <c r="K97" s="12">
        <v>14.84651173254753</v>
      </c>
      <c r="L97" s="12">
        <v>1.5309104702728724E-11</v>
      </c>
      <c r="M97" s="12">
        <v>6.8905405900772774</v>
      </c>
      <c r="N97" s="12">
        <v>9.1621480942176543</v>
      </c>
      <c r="O97" s="12">
        <v>6.8905405900772774</v>
      </c>
      <c r="P97" s="12">
        <v>9.1621480942176543</v>
      </c>
    </row>
    <row r="98" spans="8:16" ht="15.75" thickBot="1" x14ac:dyDescent="0.3">
      <c r="H98" s="13" t="s">
        <v>27</v>
      </c>
      <c r="I98" s="19">
        <v>0.12958122970354499</v>
      </c>
      <c r="J98" s="19">
        <v>1.0820116241371538E-2</v>
      </c>
      <c r="K98" s="13">
        <v>11.975955416087055</v>
      </c>
      <c r="L98" s="13">
        <v>5.2120872079053577E-10</v>
      </c>
      <c r="M98" s="13">
        <v>0.10684900901407751</v>
      </c>
      <c r="N98" s="13">
        <v>0.15231345039301247</v>
      </c>
      <c r="O98" s="13">
        <v>0.10684900901407751</v>
      </c>
      <c r="P98" s="13">
        <v>0.15231345039301247</v>
      </c>
    </row>
  </sheetData>
  <mergeCells count="1">
    <mergeCell ref="K2:N7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Y25"/>
  <sheetViews>
    <sheetView topLeftCell="A4" workbookViewId="0">
      <selection activeCell="Q31" sqref="Q31"/>
    </sheetView>
  </sheetViews>
  <sheetFormatPr defaultRowHeight="15" x14ac:dyDescent="0.25"/>
  <cols>
    <col min="1" max="1" width="5.140625" customWidth="1"/>
    <col min="2" max="2" width="3" bestFit="1" customWidth="1"/>
    <col min="3" max="3" width="2.7109375" bestFit="1" customWidth="1"/>
    <col min="4" max="4" width="4" bestFit="1" customWidth="1"/>
    <col min="5" max="5" width="3" bestFit="1" customWidth="1"/>
    <col min="6" max="6" width="4" bestFit="1" customWidth="1"/>
    <col min="7" max="7" width="2.7109375" bestFit="1" customWidth="1"/>
    <col min="8" max="15" width="6" bestFit="1" customWidth="1"/>
    <col min="17" max="17" width="26.28515625" bestFit="1" customWidth="1"/>
    <col min="18" max="18" width="16.85546875" bestFit="1" customWidth="1"/>
    <col min="19" max="19" width="23.28515625" bestFit="1" customWidth="1"/>
    <col min="20" max="20" width="15.5703125" bestFit="1" customWidth="1"/>
    <col min="21" max="21" width="12" bestFit="1" customWidth="1"/>
    <col min="22" max="22" width="14.7109375" bestFit="1" customWidth="1"/>
    <col min="23" max="23" width="13.140625" bestFit="1" customWidth="1"/>
    <col min="24" max="24" width="14.7109375" bestFit="1" customWidth="1"/>
    <col min="25" max="25" width="14.85546875" bestFit="1" customWidth="1"/>
  </cols>
  <sheetData>
    <row r="2" spans="2:22" x14ac:dyDescent="0.25">
      <c r="B2" s="8" t="s">
        <v>60</v>
      </c>
      <c r="C2" s="8" t="s">
        <v>61</v>
      </c>
      <c r="D2" s="8" t="s">
        <v>70</v>
      </c>
      <c r="E2" s="8" t="s">
        <v>71</v>
      </c>
      <c r="F2" s="8" t="s">
        <v>72</v>
      </c>
      <c r="G2" s="8" t="s">
        <v>34</v>
      </c>
      <c r="H2" s="8" t="s">
        <v>62</v>
      </c>
      <c r="I2" s="8" t="s">
        <v>63</v>
      </c>
      <c r="J2" s="8" t="s">
        <v>64</v>
      </c>
      <c r="K2" s="8" t="s">
        <v>65</v>
      </c>
      <c r="L2" s="8" t="s">
        <v>66</v>
      </c>
      <c r="M2" s="8" t="s">
        <v>67</v>
      </c>
      <c r="N2" s="8" t="s">
        <v>68</v>
      </c>
      <c r="O2" s="8" t="s">
        <v>69</v>
      </c>
      <c r="Q2" t="s">
        <v>3</v>
      </c>
    </row>
    <row r="3" spans="2:22" ht="15.75" thickBot="1" x14ac:dyDescent="0.3">
      <c r="B3" s="9">
        <v>1</v>
      </c>
      <c r="C3" s="9">
        <v>-3</v>
      </c>
      <c r="D3" s="9">
        <f>POWER(C3,2)</f>
        <v>9</v>
      </c>
      <c r="E3" s="9">
        <f>C3*G3</f>
        <v>6</v>
      </c>
      <c r="F3" s="9">
        <f>POWER(G3,2)</f>
        <v>4</v>
      </c>
      <c r="G3" s="9">
        <v>-2</v>
      </c>
      <c r="H3" s="9">
        <v>68</v>
      </c>
      <c r="I3" s="9">
        <v>222.3</v>
      </c>
      <c r="J3" s="9">
        <v>260</v>
      </c>
      <c r="K3" s="9">
        <v>17.100000000000001</v>
      </c>
      <c r="L3" s="9">
        <v>168</v>
      </c>
      <c r="M3" s="9">
        <v>122.3</v>
      </c>
      <c r="N3" s="9">
        <v>160</v>
      </c>
      <c r="O3" s="9">
        <v>117.1</v>
      </c>
    </row>
    <row r="4" spans="2:22" x14ac:dyDescent="0.25">
      <c r="B4" s="9">
        <v>2</v>
      </c>
      <c r="C4" s="9">
        <v>-3</v>
      </c>
      <c r="D4" s="9">
        <f t="shared" ref="D4:D22" si="0">POWER(C4,2)</f>
        <v>9</v>
      </c>
      <c r="E4" s="9">
        <f t="shared" ref="E4:E22" si="1">C4*G4</f>
        <v>-3</v>
      </c>
      <c r="F4" s="9">
        <f t="shared" ref="F4:F22" si="2">POWER(G4,2)</f>
        <v>1</v>
      </c>
      <c r="G4" s="9">
        <v>1</v>
      </c>
      <c r="H4" s="9">
        <v>89.4</v>
      </c>
      <c r="I4" s="9">
        <v>146.80000000000001</v>
      </c>
      <c r="J4" s="9">
        <v>161.4</v>
      </c>
      <c r="K4" s="9">
        <v>114.8</v>
      </c>
      <c r="L4" s="9">
        <v>189.4</v>
      </c>
      <c r="M4" s="9">
        <v>46.8</v>
      </c>
      <c r="N4" s="9">
        <v>61.4</v>
      </c>
      <c r="O4" s="9">
        <v>214.8</v>
      </c>
      <c r="Q4" s="15" t="s">
        <v>4</v>
      </c>
      <c r="R4" s="15"/>
    </row>
    <row r="5" spans="2:22" x14ac:dyDescent="0.25">
      <c r="B5" s="9">
        <v>3</v>
      </c>
      <c r="C5" s="9">
        <v>-3</v>
      </c>
      <c r="D5" s="9">
        <f t="shared" si="0"/>
        <v>9</v>
      </c>
      <c r="E5" s="9">
        <f t="shared" si="1"/>
        <v>-9</v>
      </c>
      <c r="F5" s="9">
        <f t="shared" si="2"/>
        <v>9</v>
      </c>
      <c r="G5" s="9">
        <v>3</v>
      </c>
      <c r="H5" s="9">
        <v>148.5</v>
      </c>
      <c r="I5" s="9">
        <v>155.4</v>
      </c>
      <c r="J5" s="9">
        <v>60.5</v>
      </c>
      <c r="K5" s="9">
        <v>155.4</v>
      </c>
      <c r="L5" s="9">
        <v>248.5</v>
      </c>
      <c r="M5" s="9">
        <v>55.4</v>
      </c>
      <c r="N5" s="9">
        <v>0.5</v>
      </c>
      <c r="O5" s="9">
        <v>255.4</v>
      </c>
      <c r="Q5" s="12" t="s">
        <v>5</v>
      </c>
      <c r="R5" s="12">
        <v>0.90456353657989552</v>
      </c>
    </row>
    <row r="6" spans="2:22" x14ac:dyDescent="0.25">
      <c r="B6" s="9">
        <v>4</v>
      </c>
      <c r="C6" s="9">
        <v>-2</v>
      </c>
      <c r="D6" s="9">
        <f t="shared" si="0"/>
        <v>4</v>
      </c>
      <c r="E6" s="9">
        <f t="shared" si="1"/>
        <v>6</v>
      </c>
      <c r="F6" s="9">
        <f t="shared" si="2"/>
        <v>9</v>
      </c>
      <c r="G6" s="9">
        <v>-3</v>
      </c>
      <c r="H6" s="9">
        <v>56.8</v>
      </c>
      <c r="I6" s="9">
        <v>205.2</v>
      </c>
      <c r="J6" s="9">
        <v>248.8</v>
      </c>
      <c r="K6" s="9">
        <v>7.7</v>
      </c>
      <c r="L6" s="9">
        <v>156.80000000000001</v>
      </c>
      <c r="M6" s="9">
        <v>105.2</v>
      </c>
      <c r="N6" s="9">
        <v>148.80000000000001</v>
      </c>
      <c r="O6" s="9">
        <v>107.7</v>
      </c>
      <c r="Q6" s="12" t="s">
        <v>6</v>
      </c>
      <c r="R6" s="18">
        <v>0.81823519170992798</v>
      </c>
    </row>
    <row r="7" spans="2:22" x14ac:dyDescent="0.25">
      <c r="B7" s="9">
        <v>5</v>
      </c>
      <c r="C7" s="9">
        <v>-2</v>
      </c>
      <c r="D7" s="9">
        <f t="shared" si="0"/>
        <v>4</v>
      </c>
      <c r="E7" s="9">
        <f t="shared" si="1"/>
        <v>0</v>
      </c>
      <c r="F7" s="9">
        <f t="shared" si="2"/>
        <v>0</v>
      </c>
      <c r="G7" s="9">
        <v>0</v>
      </c>
      <c r="H7" s="9">
        <v>18.5</v>
      </c>
      <c r="I7" s="9">
        <v>148.4</v>
      </c>
      <c r="J7" s="9">
        <v>186.5</v>
      </c>
      <c r="K7" s="9">
        <v>116.4</v>
      </c>
      <c r="L7" s="9">
        <v>118.5</v>
      </c>
      <c r="M7" s="9">
        <v>48.4</v>
      </c>
      <c r="N7" s="9">
        <v>86.5</v>
      </c>
      <c r="O7" s="9">
        <v>216.4</v>
      </c>
      <c r="Q7" s="12" t="s">
        <v>7</v>
      </c>
      <c r="R7" s="12">
        <v>0.75331918874918802</v>
      </c>
    </row>
    <row r="8" spans="2:22" x14ac:dyDescent="0.25">
      <c r="B8" s="9">
        <v>6</v>
      </c>
      <c r="C8" s="9">
        <v>-2</v>
      </c>
      <c r="D8" s="9">
        <f t="shared" si="0"/>
        <v>4</v>
      </c>
      <c r="E8" s="9">
        <f t="shared" si="1"/>
        <v>-4</v>
      </c>
      <c r="F8" s="9">
        <f t="shared" si="2"/>
        <v>4</v>
      </c>
      <c r="G8" s="9">
        <v>2</v>
      </c>
      <c r="H8" s="9">
        <v>73</v>
      </c>
      <c r="I8" s="9">
        <v>145.5</v>
      </c>
      <c r="J8" s="9">
        <v>145</v>
      </c>
      <c r="K8" s="9">
        <v>145.5</v>
      </c>
      <c r="L8" s="9">
        <v>173</v>
      </c>
      <c r="M8" s="9">
        <v>45.5</v>
      </c>
      <c r="N8" s="9">
        <v>45</v>
      </c>
      <c r="O8" s="9">
        <v>245.5</v>
      </c>
      <c r="Q8" s="12" t="s">
        <v>8</v>
      </c>
      <c r="R8" s="18">
        <v>23.212096466895833</v>
      </c>
    </row>
    <row r="9" spans="2:22" ht="15.75" thickBot="1" x14ac:dyDescent="0.3">
      <c r="B9" s="9">
        <v>7</v>
      </c>
      <c r="C9" s="9">
        <v>-2</v>
      </c>
      <c r="D9" s="9">
        <f t="shared" si="0"/>
        <v>4</v>
      </c>
      <c r="E9" s="9">
        <f t="shared" si="1"/>
        <v>4</v>
      </c>
      <c r="F9" s="9">
        <f t="shared" si="2"/>
        <v>4</v>
      </c>
      <c r="G9" s="9">
        <v>-2</v>
      </c>
      <c r="H9" s="9">
        <v>29.2</v>
      </c>
      <c r="I9" s="9">
        <v>141.4</v>
      </c>
      <c r="J9" s="9">
        <v>221.2</v>
      </c>
      <c r="K9" s="9">
        <v>53.6</v>
      </c>
      <c r="L9" s="9">
        <v>129.19999999999999</v>
      </c>
      <c r="M9" s="9">
        <v>41.4</v>
      </c>
      <c r="N9" s="9">
        <v>121.2</v>
      </c>
      <c r="O9" s="9">
        <v>153.6</v>
      </c>
      <c r="Q9" s="13" t="s">
        <v>9</v>
      </c>
      <c r="R9" s="13">
        <v>20</v>
      </c>
    </row>
    <row r="10" spans="2:22" x14ac:dyDescent="0.25">
      <c r="B10" s="9">
        <v>8</v>
      </c>
      <c r="C10" s="9">
        <v>-1</v>
      </c>
      <c r="D10" s="9">
        <f t="shared" si="0"/>
        <v>1</v>
      </c>
      <c r="E10" s="9">
        <f t="shared" si="1"/>
        <v>-3</v>
      </c>
      <c r="F10" s="9">
        <f t="shared" si="2"/>
        <v>9</v>
      </c>
      <c r="G10" s="9">
        <v>3</v>
      </c>
      <c r="H10" s="9">
        <v>46</v>
      </c>
      <c r="I10" s="9">
        <v>175.1</v>
      </c>
      <c r="J10" s="9">
        <v>118</v>
      </c>
      <c r="K10" s="9">
        <v>143.1</v>
      </c>
      <c r="L10" s="9">
        <v>146</v>
      </c>
      <c r="M10" s="9">
        <v>75.099999999999994</v>
      </c>
      <c r="N10" s="9">
        <v>18</v>
      </c>
      <c r="O10" s="9">
        <v>243.1</v>
      </c>
    </row>
    <row r="11" spans="2:22" ht="15.75" thickBot="1" x14ac:dyDescent="0.3">
      <c r="B11" s="9">
        <v>9</v>
      </c>
      <c r="C11" s="9">
        <v>0</v>
      </c>
      <c r="D11" s="9">
        <f t="shared" si="0"/>
        <v>0</v>
      </c>
      <c r="E11" s="9">
        <f t="shared" si="1"/>
        <v>0</v>
      </c>
      <c r="F11" s="9">
        <f t="shared" si="2"/>
        <v>9</v>
      </c>
      <c r="G11" s="9">
        <v>-3</v>
      </c>
      <c r="H11" s="9">
        <v>46.2</v>
      </c>
      <c r="I11" s="9">
        <v>134</v>
      </c>
      <c r="J11" s="9">
        <v>174.2</v>
      </c>
      <c r="K11" s="9">
        <v>60.9</v>
      </c>
      <c r="L11" s="9">
        <v>146.19999999999999</v>
      </c>
      <c r="M11" s="9">
        <v>34</v>
      </c>
      <c r="N11" s="9">
        <v>74.2</v>
      </c>
      <c r="O11" s="9">
        <v>160.9</v>
      </c>
      <c r="Q11" t="s">
        <v>10</v>
      </c>
    </row>
    <row r="12" spans="2:22" x14ac:dyDescent="0.25">
      <c r="B12" s="9">
        <v>10</v>
      </c>
      <c r="C12" s="9">
        <v>0</v>
      </c>
      <c r="D12" s="9">
        <f t="shared" si="0"/>
        <v>0</v>
      </c>
      <c r="E12" s="9">
        <f t="shared" si="1"/>
        <v>0</v>
      </c>
      <c r="F12" s="9">
        <f t="shared" si="2"/>
        <v>1</v>
      </c>
      <c r="G12" s="9">
        <v>-1</v>
      </c>
      <c r="H12" s="9">
        <v>18.2</v>
      </c>
      <c r="I12" s="9">
        <v>100.6</v>
      </c>
      <c r="J12" s="9">
        <v>210.2</v>
      </c>
      <c r="K12" s="9">
        <v>94</v>
      </c>
      <c r="L12" s="9">
        <v>118.2</v>
      </c>
      <c r="M12" s="9">
        <v>0.6</v>
      </c>
      <c r="N12" s="9">
        <v>110.2</v>
      </c>
      <c r="O12" s="9">
        <v>194</v>
      </c>
      <c r="Q12" s="14"/>
      <c r="R12" s="14" t="s">
        <v>15</v>
      </c>
      <c r="S12" s="14" t="s">
        <v>16</v>
      </c>
      <c r="T12" s="14" t="s">
        <v>17</v>
      </c>
      <c r="U12" s="14" t="s">
        <v>18</v>
      </c>
      <c r="V12" s="14" t="s">
        <v>19</v>
      </c>
    </row>
    <row r="13" spans="2:22" x14ac:dyDescent="0.25">
      <c r="B13" s="9">
        <v>11</v>
      </c>
      <c r="C13" s="9">
        <v>0</v>
      </c>
      <c r="D13" s="9">
        <f t="shared" si="0"/>
        <v>0</v>
      </c>
      <c r="E13" s="9">
        <f t="shared" si="1"/>
        <v>0</v>
      </c>
      <c r="F13" s="9">
        <f t="shared" si="2"/>
        <v>4</v>
      </c>
      <c r="G13" s="9">
        <v>2</v>
      </c>
      <c r="H13" s="9">
        <v>31.6</v>
      </c>
      <c r="I13" s="9">
        <v>118.5</v>
      </c>
      <c r="J13" s="9">
        <v>199.6</v>
      </c>
      <c r="K13" s="9">
        <v>86.5</v>
      </c>
      <c r="L13" s="9">
        <v>131.6</v>
      </c>
      <c r="M13" s="9">
        <v>18.5</v>
      </c>
      <c r="N13" s="9">
        <v>99.6</v>
      </c>
      <c r="O13" s="9">
        <v>186.5</v>
      </c>
      <c r="Q13" s="12" t="s">
        <v>11</v>
      </c>
      <c r="R13" s="12">
        <v>5</v>
      </c>
      <c r="S13" s="12">
        <v>33956.672086561302</v>
      </c>
      <c r="T13" s="12">
        <v>6791.3344173122605</v>
      </c>
      <c r="U13" s="12">
        <v>12.60452206530309</v>
      </c>
      <c r="V13" s="12">
        <v>9.0025719924098789E-5</v>
      </c>
    </row>
    <row r="14" spans="2:22" x14ac:dyDescent="0.25">
      <c r="B14" s="9">
        <v>12</v>
      </c>
      <c r="C14" s="9">
        <v>0</v>
      </c>
      <c r="D14" s="9">
        <f t="shared" si="0"/>
        <v>0</v>
      </c>
      <c r="E14" s="9">
        <f t="shared" si="1"/>
        <v>0</v>
      </c>
      <c r="F14" s="9">
        <f t="shared" si="2"/>
        <v>1</v>
      </c>
      <c r="G14" s="9">
        <v>-1</v>
      </c>
      <c r="H14" s="9">
        <v>8.6</v>
      </c>
      <c r="I14" s="9">
        <v>108.4</v>
      </c>
      <c r="J14" s="9">
        <v>207.9</v>
      </c>
      <c r="K14" s="9">
        <v>94.5</v>
      </c>
      <c r="L14" s="9">
        <v>108.6</v>
      </c>
      <c r="M14" s="9">
        <v>8.4</v>
      </c>
      <c r="N14" s="9">
        <v>107.9</v>
      </c>
      <c r="O14" s="9">
        <v>194.5</v>
      </c>
      <c r="Q14" s="12" t="s">
        <v>12</v>
      </c>
      <c r="R14" s="12">
        <v>14</v>
      </c>
      <c r="S14" s="12">
        <v>7543.219913438691</v>
      </c>
      <c r="T14" s="12">
        <v>538.80142238847793</v>
      </c>
      <c r="U14" s="12"/>
      <c r="V14" s="12"/>
    </row>
    <row r="15" spans="2:22" ht="15.75" thickBot="1" x14ac:dyDescent="0.3">
      <c r="B15" s="9">
        <v>13</v>
      </c>
      <c r="C15" s="9">
        <v>1</v>
      </c>
      <c r="D15" s="9">
        <f t="shared" si="0"/>
        <v>1</v>
      </c>
      <c r="E15" s="9">
        <f t="shared" si="1"/>
        <v>1</v>
      </c>
      <c r="F15" s="9">
        <f t="shared" si="2"/>
        <v>1</v>
      </c>
      <c r="G15" s="9">
        <v>1</v>
      </c>
      <c r="H15" s="9">
        <v>8.4</v>
      </c>
      <c r="I15" s="9">
        <v>121.3</v>
      </c>
      <c r="J15" s="9">
        <v>194.5</v>
      </c>
      <c r="K15" s="9">
        <v>89.3</v>
      </c>
      <c r="L15" s="9">
        <v>108.4</v>
      </c>
      <c r="M15" s="9">
        <v>21.3</v>
      </c>
      <c r="N15" s="9">
        <v>94.5</v>
      </c>
      <c r="O15" s="9">
        <v>189.3</v>
      </c>
      <c r="Q15" s="13" t="s">
        <v>13</v>
      </c>
      <c r="R15" s="13">
        <v>19</v>
      </c>
      <c r="S15" s="13">
        <v>41499.891999999993</v>
      </c>
      <c r="T15" s="13"/>
      <c r="U15" s="13"/>
      <c r="V15" s="13"/>
    </row>
    <row r="16" spans="2:22" ht="15.75" thickBot="1" x14ac:dyDescent="0.3">
      <c r="B16" s="9">
        <v>14</v>
      </c>
      <c r="C16" s="9">
        <v>1</v>
      </c>
      <c r="D16" s="9">
        <f t="shared" si="0"/>
        <v>1</v>
      </c>
      <c r="E16" s="9">
        <f t="shared" si="1"/>
        <v>3</v>
      </c>
      <c r="F16" s="9">
        <f t="shared" si="2"/>
        <v>9</v>
      </c>
      <c r="G16" s="9">
        <v>3</v>
      </c>
      <c r="H16" s="9">
        <v>1.9</v>
      </c>
      <c r="I16" s="9">
        <v>189.4</v>
      </c>
      <c r="J16" s="9">
        <v>215.4</v>
      </c>
      <c r="K16" s="9">
        <v>61.4</v>
      </c>
      <c r="L16" s="9">
        <v>101.9</v>
      </c>
      <c r="M16" s="9">
        <v>89.4</v>
      </c>
      <c r="N16" s="9">
        <v>115.4</v>
      </c>
      <c r="O16" s="9">
        <v>161.4</v>
      </c>
    </row>
    <row r="17" spans="2:25" x14ac:dyDescent="0.25">
      <c r="B17" s="9">
        <v>15</v>
      </c>
      <c r="C17" s="9">
        <v>2</v>
      </c>
      <c r="D17" s="9">
        <f t="shared" si="0"/>
        <v>4</v>
      </c>
      <c r="E17" s="9">
        <f t="shared" si="1"/>
        <v>-6</v>
      </c>
      <c r="F17" s="9">
        <f t="shared" si="2"/>
        <v>9</v>
      </c>
      <c r="G17" s="9">
        <v>-3</v>
      </c>
      <c r="H17" s="9">
        <v>122.3</v>
      </c>
      <c r="I17" s="9">
        <v>107.5</v>
      </c>
      <c r="J17" s="9">
        <v>117.1</v>
      </c>
      <c r="K17" s="9">
        <v>112.2</v>
      </c>
      <c r="L17" s="9">
        <v>222.3</v>
      </c>
      <c r="M17" s="9">
        <v>7.5</v>
      </c>
      <c r="N17" s="9">
        <v>17.100000000000001</v>
      </c>
      <c r="O17" s="9">
        <v>212.2</v>
      </c>
      <c r="Q17" s="14"/>
      <c r="R17" s="14" t="s">
        <v>20</v>
      </c>
      <c r="S17" s="14" t="s">
        <v>8</v>
      </c>
      <c r="T17" s="14" t="s">
        <v>21</v>
      </c>
      <c r="U17" s="14" t="s">
        <v>22</v>
      </c>
      <c r="V17" s="14" t="s">
        <v>23</v>
      </c>
      <c r="W17" s="14" t="s">
        <v>24</v>
      </c>
      <c r="X17" s="14" t="s">
        <v>79</v>
      </c>
      <c r="Y17" s="14" t="s">
        <v>80</v>
      </c>
    </row>
    <row r="18" spans="2:25" x14ac:dyDescent="0.25">
      <c r="B18" s="9">
        <v>16</v>
      </c>
      <c r="C18" s="9">
        <v>2</v>
      </c>
      <c r="D18" s="9">
        <f t="shared" si="0"/>
        <v>4</v>
      </c>
      <c r="E18" s="9">
        <f t="shared" si="1"/>
        <v>2</v>
      </c>
      <c r="F18" s="9">
        <f t="shared" si="2"/>
        <v>1</v>
      </c>
      <c r="G18" s="9">
        <v>1</v>
      </c>
      <c r="H18" s="9">
        <v>8.1</v>
      </c>
      <c r="I18" s="9">
        <v>135.80000000000001</v>
      </c>
      <c r="J18" s="9">
        <v>205.4</v>
      </c>
      <c r="K18" s="9">
        <v>53.8</v>
      </c>
      <c r="L18" s="9">
        <v>108.1</v>
      </c>
      <c r="M18" s="9">
        <v>25.8</v>
      </c>
      <c r="N18" s="9">
        <v>105.4</v>
      </c>
      <c r="O18" s="9">
        <v>153.80000000000001</v>
      </c>
      <c r="Q18" s="12" t="s">
        <v>14</v>
      </c>
      <c r="R18" s="18">
        <v>105.32607893224801</v>
      </c>
      <c r="S18" s="18">
        <v>11.488775876226407</v>
      </c>
      <c r="T18" s="12">
        <v>9.1677372826288703</v>
      </c>
      <c r="U18" s="12">
        <v>2.7102132204867753E-7</v>
      </c>
      <c r="V18" s="12">
        <v>80.685105372446401</v>
      </c>
      <c r="W18" s="12">
        <v>129.96705249204962</v>
      </c>
      <c r="X18" s="12">
        <v>80.685105372446401</v>
      </c>
      <c r="Y18" s="12">
        <v>129.96705249204962</v>
      </c>
    </row>
    <row r="19" spans="2:25" x14ac:dyDescent="0.25">
      <c r="B19" s="9">
        <v>17</v>
      </c>
      <c r="C19" s="9">
        <v>2</v>
      </c>
      <c r="D19" s="9">
        <f t="shared" si="0"/>
        <v>4</v>
      </c>
      <c r="E19" s="9">
        <f t="shared" si="1"/>
        <v>-6</v>
      </c>
      <c r="F19" s="9">
        <f t="shared" si="2"/>
        <v>9</v>
      </c>
      <c r="G19" s="9">
        <v>-3</v>
      </c>
      <c r="H19" s="9">
        <v>20.8</v>
      </c>
      <c r="I19" s="9">
        <v>205.9</v>
      </c>
      <c r="J19" s="9">
        <v>186.9</v>
      </c>
      <c r="K19" s="9">
        <v>5.9</v>
      </c>
      <c r="L19" s="9">
        <v>120.8</v>
      </c>
      <c r="M19" s="9">
        <v>105.9</v>
      </c>
      <c r="N19" s="9">
        <v>86.9</v>
      </c>
      <c r="O19" s="9">
        <v>105.9</v>
      </c>
      <c r="Q19" s="12" t="s">
        <v>27</v>
      </c>
      <c r="R19" s="18">
        <v>-7.8476299496851931</v>
      </c>
      <c r="S19" s="18">
        <v>2.5464742594560681</v>
      </c>
      <c r="T19" s="12">
        <v>-3.0817629200624483</v>
      </c>
      <c r="U19" s="12">
        <v>8.121264631121481E-3</v>
      </c>
      <c r="V19" s="12">
        <v>-13.309274042491918</v>
      </c>
      <c r="W19" s="12">
        <v>-2.3859858568784693</v>
      </c>
      <c r="X19" s="12">
        <v>-13.309274042491918</v>
      </c>
      <c r="Y19" s="12">
        <v>-2.3859858568784693</v>
      </c>
    </row>
    <row r="20" spans="2:25" x14ac:dyDescent="0.25">
      <c r="B20" s="9">
        <v>18</v>
      </c>
      <c r="C20" s="9">
        <v>3</v>
      </c>
      <c r="D20" s="9">
        <f t="shared" si="0"/>
        <v>9</v>
      </c>
      <c r="E20" s="9">
        <f t="shared" si="1"/>
        <v>-6</v>
      </c>
      <c r="F20" s="9">
        <f t="shared" si="2"/>
        <v>4</v>
      </c>
      <c r="G20" s="9">
        <v>-2</v>
      </c>
      <c r="H20" s="9">
        <v>105.2</v>
      </c>
      <c r="I20" s="9">
        <v>120.8</v>
      </c>
      <c r="J20" s="9">
        <v>107.7</v>
      </c>
      <c r="K20" s="9">
        <v>86.9</v>
      </c>
      <c r="L20" s="9">
        <v>205.2</v>
      </c>
      <c r="M20" s="9">
        <v>20.8</v>
      </c>
      <c r="N20" s="9">
        <v>7.7</v>
      </c>
      <c r="O20" s="9">
        <v>186.9</v>
      </c>
      <c r="Q20" s="12" t="s">
        <v>40</v>
      </c>
      <c r="R20" s="18">
        <v>-3.4157310421584319</v>
      </c>
      <c r="S20" s="18">
        <v>1.5269650552703422</v>
      </c>
      <c r="T20" s="12">
        <v>-2.2369411993869712</v>
      </c>
      <c r="U20" s="12">
        <v>4.2076561449614455E-2</v>
      </c>
      <c r="V20" s="12">
        <v>-6.6907453656179356</v>
      </c>
      <c r="W20" s="12">
        <v>-0.14071671869892777</v>
      </c>
      <c r="X20" s="12">
        <v>-6.6907453656179356</v>
      </c>
      <c r="Y20" s="12">
        <v>-0.14071671869892777</v>
      </c>
    </row>
    <row r="21" spans="2:25" x14ac:dyDescent="0.25">
      <c r="B21" s="9">
        <v>19</v>
      </c>
      <c r="C21" s="9">
        <v>3</v>
      </c>
      <c r="D21" s="9">
        <f t="shared" si="0"/>
        <v>9</v>
      </c>
      <c r="E21" s="9">
        <f t="shared" si="1"/>
        <v>0</v>
      </c>
      <c r="F21" s="9">
        <f t="shared" si="2"/>
        <v>0</v>
      </c>
      <c r="G21" s="9">
        <v>0</v>
      </c>
      <c r="H21" s="9">
        <v>34</v>
      </c>
      <c r="I21" s="9">
        <v>133</v>
      </c>
      <c r="J21" s="9">
        <v>160.9</v>
      </c>
      <c r="K21" s="9">
        <v>61</v>
      </c>
      <c r="L21" s="9">
        <v>134</v>
      </c>
      <c r="M21" s="9">
        <v>33</v>
      </c>
      <c r="N21" s="9">
        <v>60.9</v>
      </c>
      <c r="O21" s="9">
        <v>161</v>
      </c>
      <c r="Q21" s="12" t="s">
        <v>41</v>
      </c>
      <c r="R21" s="18">
        <v>-7.9616538893080788</v>
      </c>
      <c r="S21" s="18">
        <v>1.2878168718579326</v>
      </c>
      <c r="T21" s="12">
        <v>-6.1822872982101922</v>
      </c>
      <c r="U21" s="12">
        <v>2.3845693207859637E-5</v>
      </c>
      <c r="V21" s="12">
        <v>-10.723746372544921</v>
      </c>
      <c r="W21" s="12">
        <v>-5.1995614060712363</v>
      </c>
      <c r="X21" s="12">
        <v>-10.723746372544921</v>
      </c>
      <c r="Y21" s="12">
        <v>-5.1995614060712363</v>
      </c>
    </row>
    <row r="22" spans="2:25" x14ac:dyDescent="0.25">
      <c r="B22" s="9">
        <v>20</v>
      </c>
      <c r="C22" s="9">
        <v>3</v>
      </c>
      <c r="D22" s="9">
        <f t="shared" si="0"/>
        <v>9</v>
      </c>
      <c r="E22" s="9">
        <f t="shared" si="1"/>
        <v>6</v>
      </c>
      <c r="F22" s="9">
        <f t="shared" si="2"/>
        <v>4</v>
      </c>
      <c r="G22" s="9">
        <v>2</v>
      </c>
      <c r="H22" s="9">
        <v>7.5</v>
      </c>
      <c r="I22" s="9">
        <v>200.4</v>
      </c>
      <c r="J22" s="9">
        <v>212.2</v>
      </c>
      <c r="K22" s="9">
        <v>0.4</v>
      </c>
      <c r="L22" s="9">
        <v>107.5</v>
      </c>
      <c r="M22" s="9">
        <v>100.4</v>
      </c>
      <c r="N22" s="9">
        <v>112.2</v>
      </c>
      <c r="O22" s="9">
        <v>100.4</v>
      </c>
      <c r="Q22" s="12" t="s">
        <v>42</v>
      </c>
      <c r="R22" s="18">
        <v>-3.4883471374765942</v>
      </c>
      <c r="S22" s="18">
        <v>1.5657190952403837</v>
      </c>
      <c r="T22" s="12">
        <v>-2.2279520943959814</v>
      </c>
      <c r="U22" s="12">
        <v>4.2794348075085011E-2</v>
      </c>
      <c r="V22" s="12">
        <v>-6.8464806099668785</v>
      </c>
      <c r="W22" s="12">
        <v>-0.13021366498631037</v>
      </c>
      <c r="X22" s="12">
        <v>-6.8464806099668785</v>
      </c>
      <c r="Y22" s="12">
        <v>-0.13021366498631037</v>
      </c>
    </row>
    <row r="23" spans="2:25" ht="15.75" thickBot="1" x14ac:dyDescent="0.3">
      <c r="Q23" s="13" t="s">
        <v>43</v>
      </c>
      <c r="R23" s="19">
        <v>7.1795091835524341</v>
      </c>
      <c r="S23" s="19">
        <v>2.4698437063297112</v>
      </c>
      <c r="T23" s="13">
        <v>2.9068678172439819</v>
      </c>
      <c r="U23" s="13">
        <v>1.1485100627658569E-2</v>
      </c>
      <c r="V23" s="13">
        <v>1.8822212809788983</v>
      </c>
      <c r="W23" s="13">
        <v>12.47679708612597</v>
      </c>
      <c r="X23" s="13">
        <v>1.8822212809788983</v>
      </c>
      <c r="Y23" s="13">
        <v>12.47679708612597</v>
      </c>
    </row>
    <row r="25" spans="2:25" x14ac:dyDescent="0.25">
      <c r="Q25" s="33" t="s">
        <v>81</v>
      </c>
      <c r="R25" s="33"/>
      <c r="S25" s="33"/>
    </row>
  </sheetData>
  <mergeCells count="1">
    <mergeCell ref="Q25:S2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Пример 1</vt:lpstr>
      <vt:lpstr>Пример 2</vt:lpstr>
      <vt:lpstr>Пример 3</vt:lpstr>
      <vt:lpstr>Пример 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 Windows</cp:lastModifiedBy>
  <dcterms:created xsi:type="dcterms:W3CDTF">2021-05-13T16:46:00Z</dcterms:created>
  <dcterms:modified xsi:type="dcterms:W3CDTF">2021-05-14T11:13:26Z</dcterms:modified>
</cp:coreProperties>
</file>