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hirin\thesis\Cost&amp;Reliability\simulation\DataSet\Little_dataset\Messages\"/>
    </mc:Choice>
  </mc:AlternateContent>
  <xr:revisionPtr revIDLastSave="0" documentId="13_ncr:1_{F1A132D9-D62A-4A41-9030-00E7BE904134}" xr6:coauthVersionLast="45" xr6:coauthVersionMax="45" xr10:uidLastSave="{00000000-0000-0000-0000-000000000000}"/>
  <bookViews>
    <workbookView xWindow="-108" yWindow="-108" windowWidth="23256" windowHeight="12576" xr2:uid="{9B206F8F-5EAB-4F84-9BFE-A6BBA30586B7}"/>
  </bookViews>
  <sheets>
    <sheet name="Sheet1" sheetId="1" r:id="rId1"/>
    <sheet name="Diagrams" sheetId="2" r:id="rId2"/>
  </sheets>
  <definedNames>
    <definedName name="Bus">Sheet1!$L$2:$L$21</definedName>
    <definedName name="BusCost">Sheet1!$Q$2:$Q$21</definedName>
    <definedName name="Channel">Sheet1!$H$2:$H$21</definedName>
    <definedName name="ChannelCount">Sheet1!$I$2:$I$21</definedName>
    <definedName name="ChannelEnergy">Sheet1!$J$2:$J$21</definedName>
    <definedName name="ConnectionCost">Sheet1!$R$2:$R$21</definedName>
    <definedName name="Destination">Sheet1!$C$2:$C$21</definedName>
    <definedName name="Getway">Sheet1!$M$2:$M$21</definedName>
    <definedName name="GetwayCost">Sheet1!$N$2:$N$21</definedName>
    <definedName name="NodeCost">Sheet1!$O$2:$O$21</definedName>
    <definedName name="Nodes">Sheet1!$K$2:$K$21</definedName>
    <definedName name="PacketID">Sheet1!$A$2:$A$21</definedName>
    <definedName name="PacketSize">Sheet1!$B$2:$B$21</definedName>
    <definedName name="RecieveMessageFlag">Sheet1!$G$2:$G$21</definedName>
    <definedName name="RecieveTime">Sheet1!$F$2:$F$21</definedName>
    <definedName name="Rout">Sheet1!$S$2:$S$21</definedName>
    <definedName name="SentTime">Sheet1!$E$2:$E$21</definedName>
    <definedName name="Source">Sheet1!$D$2:$D$21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21" i="1" l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3" i="1"/>
  <c r="U2" i="1"/>
  <c r="N23" i="1"/>
  <c r="R21" i="1" l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 l="1"/>
  <c r="R22" i="1" s="1"/>
  <c r="N22" i="1"/>
  <c r="R23" i="1" l="1"/>
  <c r="T3" i="1" s="1"/>
  <c r="T10" i="1" l="1"/>
  <c r="T8" i="1"/>
  <c r="T19" i="1"/>
  <c r="T14" i="1"/>
  <c r="T20" i="1"/>
  <c r="T4" i="1"/>
  <c r="T18" i="1"/>
  <c r="T16" i="1"/>
  <c r="T7" i="1"/>
  <c r="T6" i="1"/>
  <c r="T21" i="1"/>
  <c r="T9" i="1"/>
  <c r="T2" i="1"/>
  <c r="T17" i="1"/>
  <c r="T11" i="1"/>
  <c r="T5" i="1"/>
  <c r="T15" i="1"/>
  <c r="T13" i="1"/>
  <c r="T12" i="1"/>
</calcChain>
</file>

<file path=xl/sharedStrings.xml><?xml version="1.0" encoding="utf-8"?>
<sst xmlns="http://schemas.openxmlformats.org/spreadsheetml/2006/main" count="121" uniqueCount="63">
  <si>
    <t>Packet ID</t>
  </si>
  <si>
    <t>Destination IP/Port</t>
  </si>
  <si>
    <t>Source IP/Port</t>
  </si>
  <si>
    <t>Sent Time</t>
  </si>
  <si>
    <t>Receive Time</t>
  </si>
  <si>
    <t>Packet Size</t>
  </si>
  <si>
    <t>192.168.1.241/36314</t>
  </si>
  <si>
    <t>192.168.1.223/49153</t>
  </si>
  <si>
    <t>52.8.186.218/4500</t>
  </si>
  <si>
    <t>149.171.189.1/8080</t>
  </si>
  <si>
    <t>192.168.1.106/38035</t>
  </si>
  <si>
    <t>89.30.121.22/40179</t>
  </si>
  <si>
    <t>173.223.175.181/53015</t>
  </si>
  <si>
    <t>192.168.1.193/4028</t>
  </si>
  <si>
    <t>149.171.28.12/51463</t>
  </si>
  <si>
    <t>192.168.1.118/31026</t>
  </si>
  <si>
    <t>192.168.1.208/57680</t>
  </si>
  <si>
    <t>151.101.28.207/60244</t>
  </si>
  <si>
    <t>104.98.30.155/443</t>
  </si>
  <si>
    <t>179.60.193.36/443</t>
  </si>
  <si>
    <t>192.168.1.240/60132</t>
  </si>
  <si>
    <t>192.0.77.2/63936</t>
  </si>
  <si>
    <t>192.0.78.19/443</t>
  </si>
  <si>
    <t>151.101.65.69/64089</t>
  </si>
  <si>
    <t>192.168.1.106/64089</t>
  </si>
  <si>
    <t>173.192.82.195/64089</t>
  </si>
  <si>
    <t>149.171.28.12/443</t>
  </si>
  <si>
    <t xml:space="preserve">Channel </t>
  </si>
  <si>
    <t>Nodes</t>
  </si>
  <si>
    <t>Bus</t>
  </si>
  <si>
    <t>Rout</t>
  </si>
  <si>
    <t>WB</t>
  </si>
  <si>
    <t>ChannelCount</t>
  </si>
  <si>
    <t>ChannelEnergy</t>
  </si>
  <si>
    <t>EB</t>
  </si>
  <si>
    <t>SB</t>
  </si>
  <si>
    <t>NB</t>
  </si>
  <si>
    <t>v[1..3],RSU[1],BS[3]</t>
  </si>
  <si>
    <t>v[2..4]</t>
  </si>
  <si>
    <t>v[1..4],RSU[1..2],BS[2]</t>
  </si>
  <si>
    <t>v[1,2],RSU[1],BS[3]</t>
  </si>
  <si>
    <t>v[11…13],RSU[1]</t>
  </si>
  <si>
    <t>v[1..17],RSU[3]</t>
  </si>
  <si>
    <t>v[3…6],BS[5]</t>
  </si>
  <si>
    <t>v[4..7],RSU[2..4]</t>
  </si>
  <si>
    <t>v[1..5],RSU[2..4],BS[3]</t>
  </si>
  <si>
    <t>v[1…3]RSU[3…5]</t>
  </si>
  <si>
    <t>RSU[2…4]</t>
  </si>
  <si>
    <t>v[15..20],BS[2,4]</t>
  </si>
  <si>
    <t>v[5..12],RSU[3,4],BS[3,2]</t>
  </si>
  <si>
    <t>v[12…17]</t>
  </si>
  <si>
    <t>v[1..3],RSU[1]</t>
  </si>
  <si>
    <t>No</t>
  </si>
  <si>
    <t>RecieveMessage</t>
  </si>
  <si>
    <t>Yes</t>
  </si>
  <si>
    <t>NodeEnergy</t>
  </si>
  <si>
    <t>BusEnergy</t>
  </si>
  <si>
    <t>ConnectionEnergy</t>
  </si>
  <si>
    <t>gateway</t>
  </si>
  <si>
    <t>gatewayEnergy</t>
  </si>
  <si>
    <t>FixedEnergy</t>
  </si>
  <si>
    <t>CEnergyNor</t>
  </si>
  <si>
    <t>GEnergyN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</si>
</sst>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h:mm:ss\ AM/PM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right"/>
    </xf>
    <xf numFmtId="19" fontId="0" fillId="0" borderId="0" xfId="0" applyNumberFormat="1" applyAlignment="1">
      <alignment horizontal="right"/>
    </xf>
    <xf numFmtId="0" fontId="1" fillId="0" borderId="0" xfId="0" applyFont="1"/>
    <xf numFmtId="164" fontId="0" fillId="0" borderId="0" xfId="0" applyNumberFormat="1" applyAlignment="1">
      <alignment horizontal="right"/>
    </xf>
    <xf numFmtId="0" fontId="0" fillId="2" borderId="0" xfId="0" applyFill="1"/>
    <xf numFmtId="164" fontId="0" fillId="2" borderId="0" xfId="0" applyNumberFormat="1" applyFill="1" applyAlignment="1">
      <alignment horizontal="right"/>
    </xf>
    <xf numFmtId="19" fontId="0" fillId="2" borderId="0" xfId="0" applyNumberFormat="1" applyFill="1" applyAlignment="1">
      <alignment horizontal="right"/>
    </xf>
    <xf numFmtId="0" fontId="1" fillId="2" borderId="0" xfId="0" applyFont="1" applyFill="1"/>
    <xf numFmtId="0" fontId="0" fillId="2" borderId="0" xfId="0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CommunicationComponents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Node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Sheet1!$K$2:$K$21</c:f>
              <c:numCache>
                <c:formatCode>General</c:formatCode>
                <c:ptCount val="20"/>
                <c:pt idx="0">
                  <c:v>4</c:v>
                </c:pt>
                <c:pt idx="1">
                  <c:v>8</c:v>
                </c:pt>
                <c:pt idx="2">
                  <c:v>7</c:v>
                </c:pt>
                <c:pt idx="3">
                  <c:v>5</c:v>
                </c:pt>
                <c:pt idx="4">
                  <c:v>8</c:v>
                </c:pt>
                <c:pt idx="5">
                  <c:v>4</c:v>
                </c:pt>
                <c:pt idx="6">
                  <c:v>3</c:v>
                </c:pt>
                <c:pt idx="7">
                  <c:v>2</c:v>
                </c:pt>
                <c:pt idx="8">
                  <c:v>5</c:v>
                </c:pt>
                <c:pt idx="9">
                  <c:v>7</c:v>
                </c:pt>
                <c:pt idx="10">
                  <c:v>11</c:v>
                </c:pt>
                <c:pt idx="11">
                  <c:v>3</c:v>
                </c:pt>
                <c:pt idx="12">
                  <c:v>12</c:v>
                </c:pt>
                <c:pt idx="13">
                  <c:v>6</c:v>
                </c:pt>
                <c:pt idx="14">
                  <c:v>3</c:v>
                </c:pt>
                <c:pt idx="15">
                  <c:v>8</c:v>
                </c:pt>
                <c:pt idx="16">
                  <c:v>5</c:v>
                </c:pt>
                <c:pt idx="17">
                  <c:v>12</c:v>
                </c:pt>
                <c:pt idx="18">
                  <c:v>6</c:v>
                </c:pt>
                <c:pt idx="1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55-4EBE-B4B8-8094F628DCED}"/>
            </c:ext>
          </c:extLst>
        </c:ser>
        <c:ser>
          <c:idx val="1"/>
          <c:order val="1"/>
          <c:tx>
            <c:v>Bus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Sheet1!$L$2:$L$21</c:f>
              <c:numCache>
                <c:formatCode>General</c:formatCode>
                <c:ptCount val="20"/>
                <c:pt idx="0">
                  <c:v>5</c:v>
                </c:pt>
                <c:pt idx="1">
                  <c:v>9</c:v>
                </c:pt>
                <c:pt idx="2">
                  <c:v>14</c:v>
                </c:pt>
                <c:pt idx="3">
                  <c:v>8</c:v>
                </c:pt>
                <c:pt idx="4">
                  <c:v>4</c:v>
                </c:pt>
                <c:pt idx="5">
                  <c:v>10</c:v>
                </c:pt>
                <c:pt idx="6">
                  <c:v>10</c:v>
                </c:pt>
                <c:pt idx="7">
                  <c:v>5</c:v>
                </c:pt>
                <c:pt idx="8">
                  <c:v>7</c:v>
                </c:pt>
                <c:pt idx="9">
                  <c:v>6</c:v>
                </c:pt>
                <c:pt idx="10">
                  <c:v>3</c:v>
                </c:pt>
                <c:pt idx="11">
                  <c:v>10</c:v>
                </c:pt>
                <c:pt idx="12">
                  <c:v>7</c:v>
                </c:pt>
                <c:pt idx="13">
                  <c:v>8</c:v>
                </c:pt>
                <c:pt idx="14">
                  <c:v>4</c:v>
                </c:pt>
                <c:pt idx="15">
                  <c:v>5</c:v>
                </c:pt>
                <c:pt idx="16">
                  <c:v>3</c:v>
                </c:pt>
                <c:pt idx="17">
                  <c:v>2</c:v>
                </c:pt>
                <c:pt idx="18">
                  <c:v>11</c:v>
                </c:pt>
                <c:pt idx="1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55-4EBE-B4B8-8094F628DCED}"/>
            </c:ext>
          </c:extLst>
        </c:ser>
        <c:ser>
          <c:idx val="2"/>
          <c:order val="2"/>
          <c:tx>
            <c:v>getway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Sheet1!$M$2:$M$21</c:f>
              <c:numCache>
                <c:formatCode>General</c:formatCode>
                <c:ptCount val="20"/>
                <c:pt idx="0">
                  <c:v>3</c:v>
                </c:pt>
                <c:pt idx="1">
                  <c:v>8</c:v>
                </c:pt>
                <c:pt idx="2">
                  <c:v>12</c:v>
                </c:pt>
                <c:pt idx="3">
                  <c:v>11</c:v>
                </c:pt>
                <c:pt idx="4">
                  <c:v>7</c:v>
                </c:pt>
                <c:pt idx="5">
                  <c:v>2</c:v>
                </c:pt>
                <c:pt idx="6">
                  <c:v>11</c:v>
                </c:pt>
                <c:pt idx="7">
                  <c:v>4</c:v>
                </c:pt>
                <c:pt idx="8">
                  <c:v>3</c:v>
                </c:pt>
                <c:pt idx="9">
                  <c:v>5</c:v>
                </c:pt>
                <c:pt idx="10">
                  <c:v>2</c:v>
                </c:pt>
                <c:pt idx="11">
                  <c:v>1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5</c:v>
                </c:pt>
                <c:pt idx="17">
                  <c:v>4</c:v>
                </c:pt>
                <c:pt idx="18">
                  <c:v>2</c:v>
                </c:pt>
                <c:pt idx="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355-4EBE-B4B8-8094F628DC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42713536"/>
        <c:axId val="248379520"/>
      </c:barChart>
      <c:catAx>
        <c:axId val="242713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379520"/>
        <c:crosses val="autoZero"/>
        <c:auto val="1"/>
        <c:lblAlgn val="ctr"/>
        <c:lblOffset val="100"/>
        <c:noMultiLvlLbl val="0"/>
      </c:catAx>
      <c:valAx>
        <c:axId val="24837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713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CostTypes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getwayCost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Sheet1!$N$2:$N$21</c:f>
              <c:numCache>
                <c:formatCode>General</c:formatCode>
                <c:ptCount val="20"/>
                <c:pt idx="0">
                  <c:v>24</c:v>
                </c:pt>
                <c:pt idx="1">
                  <c:v>64</c:v>
                </c:pt>
                <c:pt idx="2">
                  <c:v>96</c:v>
                </c:pt>
                <c:pt idx="3">
                  <c:v>88</c:v>
                </c:pt>
                <c:pt idx="4">
                  <c:v>56</c:v>
                </c:pt>
                <c:pt idx="5">
                  <c:v>16</c:v>
                </c:pt>
                <c:pt idx="6">
                  <c:v>88</c:v>
                </c:pt>
                <c:pt idx="7">
                  <c:v>32</c:v>
                </c:pt>
                <c:pt idx="8">
                  <c:v>24</c:v>
                </c:pt>
                <c:pt idx="9">
                  <c:v>40</c:v>
                </c:pt>
                <c:pt idx="10">
                  <c:v>16</c:v>
                </c:pt>
                <c:pt idx="11">
                  <c:v>8</c:v>
                </c:pt>
                <c:pt idx="12">
                  <c:v>24</c:v>
                </c:pt>
                <c:pt idx="13">
                  <c:v>32</c:v>
                </c:pt>
                <c:pt idx="14">
                  <c:v>40</c:v>
                </c:pt>
                <c:pt idx="15">
                  <c:v>48</c:v>
                </c:pt>
                <c:pt idx="16">
                  <c:v>40</c:v>
                </c:pt>
                <c:pt idx="17">
                  <c:v>32</c:v>
                </c:pt>
                <c:pt idx="18">
                  <c:v>16</c:v>
                </c:pt>
                <c:pt idx="19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9B-47CA-88FA-67D0E1C70940}"/>
            </c:ext>
          </c:extLst>
        </c:ser>
        <c:ser>
          <c:idx val="1"/>
          <c:order val="1"/>
          <c:tx>
            <c:v>NodeCost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Sheet1!$O$2:$O$21</c:f>
              <c:numCache>
                <c:formatCode>General</c:formatCode>
                <c:ptCount val="20"/>
                <c:pt idx="0">
                  <c:v>985</c:v>
                </c:pt>
                <c:pt idx="1">
                  <c:v>1144</c:v>
                </c:pt>
                <c:pt idx="2">
                  <c:v>902</c:v>
                </c:pt>
                <c:pt idx="3">
                  <c:v>749</c:v>
                </c:pt>
                <c:pt idx="4">
                  <c:v>1169</c:v>
                </c:pt>
                <c:pt idx="5">
                  <c:v>985</c:v>
                </c:pt>
                <c:pt idx="6">
                  <c:v>372</c:v>
                </c:pt>
                <c:pt idx="7">
                  <c:v>3206</c:v>
                </c:pt>
                <c:pt idx="8">
                  <c:v>749</c:v>
                </c:pt>
                <c:pt idx="9">
                  <c:v>433</c:v>
                </c:pt>
                <c:pt idx="10">
                  <c:v>682</c:v>
                </c:pt>
                <c:pt idx="11">
                  <c:v>372</c:v>
                </c:pt>
                <c:pt idx="12">
                  <c:v>1357</c:v>
                </c:pt>
                <c:pt idx="13">
                  <c:v>1144</c:v>
                </c:pt>
                <c:pt idx="14">
                  <c:v>575</c:v>
                </c:pt>
                <c:pt idx="15">
                  <c:v>1104</c:v>
                </c:pt>
                <c:pt idx="16">
                  <c:v>749</c:v>
                </c:pt>
                <c:pt idx="17">
                  <c:v>2003</c:v>
                </c:pt>
                <c:pt idx="18">
                  <c:v>1533</c:v>
                </c:pt>
                <c:pt idx="19">
                  <c:v>649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9B-47CA-88FA-67D0E1C70940}"/>
            </c:ext>
          </c:extLst>
        </c:ser>
        <c:ser>
          <c:idx val="2"/>
          <c:order val="2"/>
          <c:tx>
            <c:v>BusCost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Sheet1!$Q$2:$Q$21</c:f>
              <c:numCache>
                <c:formatCode>General</c:formatCode>
                <c:ptCount val="20"/>
                <c:pt idx="0">
                  <c:v>60</c:v>
                </c:pt>
                <c:pt idx="1">
                  <c:v>108</c:v>
                </c:pt>
                <c:pt idx="2">
                  <c:v>168</c:v>
                </c:pt>
                <c:pt idx="3">
                  <c:v>96</c:v>
                </c:pt>
                <c:pt idx="4">
                  <c:v>48</c:v>
                </c:pt>
                <c:pt idx="5">
                  <c:v>120</c:v>
                </c:pt>
                <c:pt idx="6">
                  <c:v>120</c:v>
                </c:pt>
                <c:pt idx="7">
                  <c:v>144</c:v>
                </c:pt>
                <c:pt idx="8">
                  <c:v>84</c:v>
                </c:pt>
                <c:pt idx="9">
                  <c:v>72</c:v>
                </c:pt>
                <c:pt idx="10">
                  <c:v>36</c:v>
                </c:pt>
                <c:pt idx="11">
                  <c:v>120</c:v>
                </c:pt>
                <c:pt idx="12">
                  <c:v>84</c:v>
                </c:pt>
                <c:pt idx="13">
                  <c:v>96</c:v>
                </c:pt>
                <c:pt idx="14">
                  <c:v>48</c:v>
                </c:pt>
                <c:pt idx="15">
                  <c:v>60</c:v>
                </c:pt>
                <c:pt idx="16">
                  <c:v>36</c:v>
                </c:pt>
                <c:pt idx="17">
                  <c:v>24</c:v>
                </c:pt>
                <c:pt idx="18">
                  <c:v>132</c:v>
                </c:pt>
                <c:pt idx="1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59B-47CA-88FA-67D0E1C709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4432272"/>
        <c:axId val="224036816"/>
      </c:barChart>
      <c:catAx>
        <c:axId val="224432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036816"/>
        <c:crosses val="autoZero"/>
        <c:auto val="1"/>
        <c:lblAlgn val="ctr"/>
        <c:lblOffset val="100"/>
        <c:noMultiLvlLbl val="0"/>
      </c:catAx>
      <c:valAx>
        <c:axId val="22403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432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getwayCost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Sheet1!$N$2:$N$21</c:f>
              <c:numCache>
                <c:formatCode>General</c:formatCode>
                <c:ptCount val="20"/>
                <c:pt idx="0">
                  <c:v>24</c:v>
                </c:pt>
                <c:pt idx="1">
                  <c:v>64</c:v>
                </c:pt>
                <c:pt idx="2">
                  <c:v>96</c:v>
                </c:pt>
                <c:pt idx="3">
                  <c:v>88</c:v>
                </c:pt>
                <c:pt idx="4">
                  <c:v>56</c:v>
                </c:pt>
                <c:pt idx="5">
                  <c:v>16</c:v>
                </c:pt>
                <c:pt idx="6">
                  <c:v>88</c:v>
                </c:pt>
                <c:pt idx="7">
                  <c:v>32</c:v>
                </c:pt>
                <c:pt idx="8">
                  <c:v>24</c:v>
                </c:pt>
                <c:pt idx="9">
                  <c:v>40</c:v>
                </c:pt>
                <c:pt idx="10">
                  <c:v>16</c:v>
                </c:pt>
                <c:pt idx="11">
                  <c:v>8</c:v>
                </c:pt>
                <c:pt idx="12">
                  <c:v>24</c:v>
                </c:pt>
                <c:pt idx="13">
                  <c:v>32</c:v>
                </c:pt>
                <c:pt idx="14">
                  <c:v>40</c:v>
                </c:pt>
                <c:pt idx="15">
                  <c:v>48</c:v>
                </c:pt>
                <c:pt idx="16">
                  <c:v>40</c:v>
                </c:pt>
                <c:pt idx="17">
                  <c:v>32</c:v>
                </c:pt>
                <c:pt idx="18">
                  <c:v>16</c:v>
                </c:pt>
                <c:pt idx="1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2F-4718-9842-5F7476DF5347}"/>
            </c:ext>
          </c:extLst>
        </c:ser>
        <c:ser>
          <c:idx val="1"/>
          <c:order val="1"/>
          <c:tx>
            <c:v>NodeCost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Sheet1!$O$2:$O$21</c:f>
              <c:numCache>
                <c:formatCode>General</c:formatCode>
                <c:ptCount val="20"/>
                <c:pt idx="0">
                  <c:v>985</c:v>
                </c:pt>
                <c:pt idx="1">
                  <c:v>1144</c:v>
                </c:pt>
                <c:pt idx="2">
                  <c:v>902</c:v>
                </c:pt>
                <c:pt idx="3">
                  <c:v>749</c:v>
                </c:pt>
                <c:pt idx="4">
                  <c:v>1169</c:v>
                </c:pt>
                <c:pt idx="5">
                  <c:v>985</c:v>
                </c:pt>
                <c:pt idx="6">
                  <c:v>372</c:v>
                </c:pt>
                <c:pt idx="7">
                  <c:v>3206</c:v>
                </c:pt>
                <c:pt idx="8">
                  <c:v>749</c:v>
                </c:pt>
                <c:pt idx="9">
                  <c:v>433</c:v>
                </c:pt>
                <c:pt idx="10">
                  <c:v>682</c:v>
                </c:pt>
                <c:pt idx="11">
                  <c:v>372</c:v>
                </c:pt>
                <c:pt idx="12">
                  <c:v>1357</c:v>
                </c:pt>
                <c:pt idx="13">
                  <c:v>1144</c:v>
                </c:pt>
                <c:pt idx="14">
                  <c:v>575</c:v>
                </c:pt>
                <c:pt idx="15">
                  <c:v>1104</c:v>
                </c:pt>
                <c:pt idx="16">
                  <c:v>749</c:v>
                </c:pt>
                <c:pt idx="17">
                  <c:v>2003</c:v>
                </c:pt>
                <c:pt idx="18">
                  <c:v>1533</c:v>
                </c:pt>
                <c:pt idx="19">
                  <c:v>649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2F-4718-9842-5F7476DF5347}"/>
            </c:ext>
          </c:extLst>
        </c:ser>
        <c:ser>
          <c:idx val="2"/>
          <c:order val="2"/>
          <c:tx>
            <c:v>BusCost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Sheet1!$Q$2:$Q$21</c:f>
              <c:numCache>
                <c:formatCode>General</c:formatCode>
                <c:ptCount val="20"/>
                <c:pt idx="0">
                  <c:v>60</c:v>
                </c:pt>
                <c:pt idx="1">
                  <c:v>108</c:v>
                </c:pt>
                <c:pt idx="2">
                  <c:v>168</c:v>
                </c:pt>
                <c:pt idx="3">
                  <c:v>96</c:v>
                </c:pt>
                <c:pt idx="4">
                  <c:v>48</c:v>
                </c:pt>
                <c:pt idx="5">
                  <c:v>120</c:v>
                </c:pt>
                <c:pt idx="6">
                  <c:v>120</c:v>
                </c:pt>
                <c:pt idx="7">
                  <c:v>144</c:v>
                </c:pt>
                <c:pt idx="8">
                  <c:v>84</c:v>
                </c:pt>
                <c:pt idx="9">
                  <c:v>72</c:v>
                </c:pt>
                <c:pt idx="10">
                  <c:v>36</c:v>
                </c:pt>
                <c:pt idx="11">
                  <c:v>120</c:v>
                </c:pt>
                <c:pt idx="12">
                  <c:v>84</c:v>
                </c:pt>
                <c:pt idx="13">
                  <c:v>96</c:v>
                </c:pt>
                <c:pt idx="14">
                  <c:v>48</c:v>
                </c:pt>
                <c:pt idx="15">
                  <c:v>60</c:v>
                </c:pt>
                <c:pt idx="16">
                  <c:v>36</c:v>
                </c:pt>
                <c:pt idx="17">
                  <c:v>24</c:v>
                </c:pt>
                <c:pt idx="18">
                  <c:v>132</c:v>
                </c:pt>
                <c:pt idx="19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2F-4718-9842-5F7476DF5347}"/>
            </c:ext>
          </c:extLst>
        </c:ser>
        <c:ser>
          <c:idx val="3"/>
          <c:order val="3"/>
          <c:tx>
            <c:v>ConnectionCost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Sheet1!$R$2:$R$21</c:f>
              <c:numCache>
                <c:formatCode>General</c:formatCode>
                <c:ptCount val="20"/>
                <c:pt idx="0">
                  <c:v>1635</c:v>
                </c:pt>
                <c:pt idx="1">
                  <c:v>1783</c:v>
                </c:pt>
                <c:pt idx="2">
                  <c:v>1612</c:v>
                </c:pt>
                <c:pt idx="3">
                  <c:v>1698</c:v>
                </c:pt>
                <c:pt idx="4">
                  <c:v>1619</c:v>
                </c:pt>
                <c:pt idx="5">
                  <c:v>1667</c:v>
                </c:pt>
                <c:pt idx="6">
                  <c:v>1345</c:v>
                </c:pt>
                <c:pt idx="7">
                  <c:v>3925</c:v>
                </c:pt>
                <c:pt idx="8">
                  <c:v>1093</c:v>
                </c:pt>
                <c:pt idx="9">
                  <c:v>890</c:v>
                </c:pt>
                <c:pt idx="10">
                  <c:v>1184</c:v>
                </c:pt>
                <c:pt idx="11">
                  <c:v>770</c:v>
                </c:pt>
                <c:pt idx="12">
                  <c:v>1815</c:v>
                </c:pt>
                <c:pt idx="13">
                  <c:v>1650</c:v>
                </c:pt>
                <c:pt idx="14">
                  <c:v>1473</c:v>
                </c:pt>
                <c:pt idx="15">
                  <c:v>1579</c:v>
                </c:pt>
                <c:pt idx="16">
                  <c:v>1262</c:v>
                </c:pt>
                <c:pt idx="17">
                  <c:v>2384</c:v>
                </c:pt>
                <c:pt idx="18">
                  <c:v>1928</c:v>
                </c:pt>
                <c:pt idx="19">
                  <c:v>1165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62F-4718-9842-5F7476DF53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8032896"/>
        <c:axId val="223920064"/>
      </c:lineChart>
      <c:catAx>
        <c:axId val="348032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920064"/>
        <c:crosses val="autoZero"/>
        <c:auto val="1"/>
        <c:lblAlgn val="ctr"/>
        <c:lblOffset val="100"/>
        <c:noMultiLvlLbl val="0"/>
      </c:catAx>
      <c:valAx>
        <c:axId val="22392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032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Packet Size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Sheet1!$B$2:$B$21</c:f>
              <c:numCache>
                <c:formatCode>General</c:formatCode>
                <c:ptCount val="20"/>
                <c:pt idx="0">
                  <c:v>1514</c:v>
                </c:pt>
                <c:pt idx="1">
                  <c:v>1392</c:v>
                </c:pt>
                <c:pt idx="2">
                  <c:v>1230</c:v>
                </c:pt>
                <c:pt idx="3">
                  <c:v>770</c:v>
                </c:pt>
                <c:pt idx="4">
                  <c:v>580</c:v>
                </c:pt>
                <c:pt idx="5">
                  <c:v>350</c:v>
                </c:pt>
                <c:pt idx="6">
                  <c:v>259</c:v>
                </c:pt>
                <c:pt idx="7">
                  <c:v>156</c:v>
                </c:pt>
                <c:pt idx="8">
                  <c:v>142</c:v>
                </c:pt>
                <c:pt idx="9">
                  <c:v>139</c:v>
                </c:pt>
                <c:pt idx="10">
                  <c:v>1114</c:v>
                </c:pt>
                <c:pt idx="11">
                  <c:v>122</c:v>
                </c:pt>
                <c:pt idx="12">
                  <c:v>106</c:v>
                </c:pt>
                <c:pt idx="13">
                  <c:v>102</c:v>
                </c:pt>
                <c:pt idx="14">
                  <c:v>81</c:v>
                </c:pt>
                <c:pt idx="15">
                  <c:v>76</c:v>
                </c:pt>
                <c:pt idx="16">
                  <c:v>66</c:v>
                </c:pt>
                <c:pt idx="17">
                  <c:v>54</c:v>
                </c:pt>
                <c:pt idx="18">
                  <c:v>43</c:v>
                </c:pt>
                <c:pt idx="19">
                  <c:v>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9C-4269-918C-E898A4A3B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164192"/>
        <c:axId val="249564176"/>
      </c:scatterChart>
      <c:valAx>
        <c:axId val="249164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564176"/>
        <c:crosses val="autoZero"/>
        <c:crossBetween val="midCat"/>
      </c:valAx>
      <c:valAx>
        <c:axId val="24956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164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Is Message Recieved?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2692038495188102E-2"/>
          <c:y val="0.24476633129192185"/>
          <c:w val="0.90286351706036749"/>
          <c:h val="0.53774387576552929"/>
        </c:manualLayout>
      </c:layout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No</c:v>
              </c:pt>
              <c:pt idx="1">
                <c:v>Yes</c:v>
              </c:pt>
            </c:strLit>
          </c:cat>
          <c:val>
            <c:numLit>
              <c:formatCode>General</c:formatCode>
              <c:ptCount val="2"/>
              <c:pt idx="0">
                <c:v>3</c:v>
              </c:pt>
              <c:pt idx="1">
                <c:v>17</c:v>
              </c:pt>
            </c:numLit>
          </c:val>
          <c:extLst>
            <c:ext xmlns:c16="http://schemas.microsoft.com/office/drawing/2014/chart" uri="{C3380CC4-5D6E-409C-BE32-E72D297353CC}">
              <c16:uniqueId val="{00000000-118D-4E9F-85B8-F8A292DEAE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9164992"/>
        <c:axId val="252564016"/>
      </c:barChart>
      <c:catAx>
        <c:axId val="249164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564016"/>
        <c:crosses val="autoZero"/>
        <c:auto val="1"/>
        <c:lblAlgn val="ctr"/>
        <c:lblOffset val="100"/>
        <c:noMultiLvlLbl val="0"/>
      </c:catAx>
      <c:valAx>
        <c:axId val="25256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164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MessageTime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Sent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Sheet1!$E$2:$E$21</c:f>
              <c:numCache>
                <c:formatCode>[$-409]h:mm:ss\ AM/PM;@</c:formatCode>
                <c:ptCount val="20"/>
                <c:pt idx="0">
                  <c:v>0.14680555555555555</c:v>
                </c:pt>
                <c:pt idx="1">
                  <c:v>0.18361111111111109</c:v>
                </c:pt>
                <c:pt idx="2">
                  <c:v>0.63974537037037038</c:v>
                </c:pt>
                <c:pt idx="3">
                  <c:v>0.85503472222222221</c:v>
                </c:pt>
                <c:pt idx="4">
                  <c:v>0.92509259259259258</c:v>
                </c:pt>
                <c:pt idx="5">
                  <c:v>0.38613425925925932</c:v>
                </c:pt>
                <c:pt idx="6">
                  <c:v>1.050925925925926E-2</c:v>
                </c:pt>
                <c:pt idx="7">
                  <c:v>0.97581018518518514</c:v>
                </c:pt>
                <c:pt idx="8">
                  <c:v>0.82096064814814806</c:v>
                </c:pt>
                <c:pt idx="9">
                  <c:v>0.20357638888888888</c:v>
                </c:pt>
                <c:pt idx="10">
                  <c:v>0.92447916666666663</c:v>
                </c:pt>
                <c:pt idx="11">
                  <c:v>0.25784722222222223</c:v>
                </c:pt>
                <c:pt idx="12">
                  <c:v>0.80026620370370372</c:v>
                </c:pt>
                <c:pt idx="13">
                  <c:v>0.84576388888888887</c:v>
                </c:pt>
                <c:pt idx="14">
                  <c:v>0.49555555555555553</c:v>
                </c:pt>
                <c:pt idx="15">
                  <c:v>0.76472222222222219</c:v>
                </c:pt>
                <c:pt idx="16">
                  <c:v>0.34967592592592595</c:v>
                </c:pt>
                <c:pt idx="17">
                  <c:v>0.42520833333333335</c:v>
                </c:pt>
                <c:pt idx="18">
                  <c:v>0.7628935185185185</c:v>
                </c:pt>
                <c:pt idx="19">
                  <c:v>0.34943287037037035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9E-422F-80FA-19478CC87B10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Receive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Sheet1!$F$2:$F$21</c:f>
              <c:numCache>
                <c:formatCode>[$-409]h:mm:ss\ AM/PM;@</c:formatCode>
                <c:ptCount val="20"/>
                <c:pt idx="0">
                  <c:v>0.14715277777777777</c:v>
                </c:pt>
                <c:pt idx="1">
                  <c:v>0.18384259259259259</c:v>
                </c:pt>
                <c:pt idx="2">
                  <c:v>0.6398611111111111</c:v>
                </c:pt>
                <c:pt idx="3">
                  <c:v>0.85506944444444455</c:v>
                </c:pt>
                <c:pt idx="4">
                  <c:v>0.92512731481481481</c:v>
                </c:pt>
                <c:pt idx="5">
                  <c:v>0.38615740740740739</c:v>
                </c:pt>
                <c:pt idx="6">
                  <c:v>1.0520833333333333E-2</c:v>
                </c:pt>
                <c:pt idx="7">
                  <c:v>0.97582175925925929</c:v>
                </c:pt>
                <c:pt idx="8">
                  <c:v>0.82097222222222221</c:v>
                </c:pt>
                <c:pt idx="9">
                  <c:v>0.20358796296296297</c:v>
                </c:pt>
                <c:pt idx="10">
                  <c:v>0.92454861111111108</c:v>
                </c:pt>
                <c:pt idx="11">
                  <c:v>0.25785879629629632</c:v>
                </c:pt>
                <c:pt idx="12">
                  <c:v>0.80026620370370372</c:v>
                </c:pt>
                <c:pt idx="14">
                  <c:v>0.49833333333333335</c:v>
                </c:pt>
                <c:pt idx="17">
                  <c:v>0.42520833333333335</c:v>
                </c:pt>
                <c:pt idx="18">
                  <c:v>0.7628935185185185</c:v>
                </c:pt>
                <c:pt idx="19">
                  <c:v>0.34943287037037035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9E-422F-80FA-19478CC87B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3838400"/>
        <c:axId val="220556800"/>
      </c:lineChart>
      <c:catAx>
        <c:axId val="253838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556800"/>
        <c:crosses val="autoZero"/>
        <c:auto val="1"/>
        <c:lblAlgn val="ctr"/>
        <c:lblOffset val="100"/>
        <c:noMultiLvlLbl val="0"/>
      </c:catAx>
      <c:valAx>
        <c:axId val="22055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h:mm:ss\ AM/P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838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1B76E3-3A1E-497B-B2A3-43D243959A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548640</xdr:colOff>
      <xdr:row>0</xdr:row>
      <xdr:rowOff>68580</xdr:rowOff>
    </xdr:from>
    <xdr:to>
      <xdr:col>15</xdr:col>
      <xdr:colOff>243840</xdr:colOff>
      <xdr:row>15</xdr:row>
      <xdr:rowOff>68580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38E6271-34F3-40D2-90BB-0939E1FA37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45720</xdr:colOff>
      <xdr:row>17</xdr:row>
      <xdr:rowOff>60960</xdr:rowOff>
    </xdr:from>
    <xdr:to>
      <xdr:col>7</xdr:col>
      <xdr:colOff>350520</xdr:colOff>
      <xdr:row>32</xdr:row>
      <xdr:rowOff>60960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56075F0-4C58-4FA1-99C7-F9CF3AF0CC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541020</xdr:colOff>
      <xdr:row>17</xdr:row>
      <xdr:rowOff>45720</xdr:rowOff>
    </xdr:from>
    <xdr:to>
      <xdr:col>15</xdr:col>
      <xdr:colOff>236220</xdr:colOff>
      <xdr:row>32</xdr:row>
      <xdr:rowOff>45720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A0787F8-E4A0-4044-86AF-E9EE3B1FF4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373380</xdr:colOff>
      <xdr:row>33</xdr:row>
      <xdr:rowOff>76200</xdr:rowOff>
    </xdr:from>
    <xdr:to>
      <xdr:col>8</xdr:col>
      <xdr:colOff>68580</xdr:colOff>
      <xdr:row>48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BCDF113-3E3F-4168-A8F0-74C4D5D8EC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243840</xdr:colOff>
      <xdr:row>33</xdr:row>
      <xdr:rowOff>30480</xdr:rowOff>
    </xdr:from>
    <xdr:to>
      <xdr:col>15</xdr:col>
      <xdr:colOff>548640</xdr:colOff>
      <xdr:row>48</xdr:row>
      <xdr:rowOff>30480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4463613-39C3-4921-AA13-403CD60CB8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7E464-6BF2-45A5-92AD-49FF63FDC651}">
  <dimension ref="A1:U23"/>
  <sheetViews>
    <sheetView tabSelected="1" topLeftCell="H1" workbookViewId="0">
      <selection activeCell="U21" sqref="U21"/>
    </sheetView>
  </sheetViews>
  <sheetFormatPr defaultRowHeight="14.4" x14ac:dyDescent="0.3"/>
  <cols>
    <col min="1" max="1" width="29.44140625" customWidth="1"/>
    <col min="2" max="2" width="12.33203125" customWidth="1"/>
    <col min="3" max="3" width="42.33203125" customWidth="1"/>
    <col min="4" max="4" width="46.33203125" customWidth="1"/>
    <col min="5" max="5" width="27.77734375" style="4" customWidth="1"/>
    <col min="6" max="6" width="33" style="4" customWidth="1"/>
    <col min="7" max="7" width="33" style="1" customWidth="1"/>
    <col min="9" max="9" width="14.77734375" customWidth="1"/>
    <col min="10" max="10" width="16.6640625" customWidth="1"/>
    <col min="14" max="14" width="18.21875" customWidth="1"/>
    <col min="15" max="16" width="17.109375" customWidth="1"/>
    <col min="18" max="18" width="20.33203125" customWidth="1"/>
    <col min="19" max="19" width="28" customWidth="1"/>
    <col min="20" max="20" width="17.88671875" customWidth="1"/>
  </cols>
  <sheetData>
    <row r="1" spans="1:21" x14ac:dyDescent="0.3">
      <c r="A1" t="s">
        <v>0</v>
      </c>
      <c r="B1" t="s">
        <v>5</v>
      </c>
      <c r="C1" t="s">
        <v>1</v>
      </c>
      <c r="D1" t="s">
        <v>2</v>
      </c>
      <c r="E1" s="4" t="s">
        <v>3</v>
      </c>
      <c r="F1" s="4" t="s">
        <v>4</v>
      </c>
      <c r="G1" s="1" t="s">
        <v>53</v>
      </c>
      <c r="H1" t="s">
        <v>27</v>
      </c>
      <c r="I1" t="s">
        <v>32</v>
      </c>
      <c r="J1" t="s">
        <v>33</v>
      </c>
      <c r="K1" t="s">
        <v>28</v>
      </c>
      <c r="L1" t="s">
        <v>29</v>
      </c>
      <c r="M1" t="s">
        <v>58</v>
      </c>
      <c r="N1" t="s">
        <v>59</v>
      </c>
      <c r="O1" t="s">
        <v>55</v>
      </c>
      <c r="P1" t="s">
        <v>60</v>
      </c>
      <c r="Q1" t="s">
        <v>56</v>
      </c>
      <c r="R1" t="s">
        <v>57</v>
      </c>
      <c r="S1" t="s">
        <v>30</v>
      </c>
      <c r="T1" t="s">
        <v>61</v>
      </c>
      <c r="U1" t="s">
        <v>62</v>
      </c>
    </row>
    <row r="2" spans="1:21" x14ac:dyDescent="0.3">
      <c r="A2">
        <v>1</v>
      </c>
      <c r="B2">
        <v>1514</v>
      </c>
      <c r="C2" t="s">
        <v>7</v>
      </c>
      <c r="D2" t="s">
        <v>25</v>
      </c>
      <c r="E2" s="4">
        <v>0.14680555555555555</v>
      </c>
      <c r="F2" s="4">
        <v>0.14715277777777777</v>
      </c>
      <c r="G2" s="2" t="s">
        <v>54</v>
      </c>
      <c r="H2" t="s">
        <v>31</v>
      </c>
      <c r="I2">
        <v>22</v>
      </c>
      <c r="J2">
        <v>87</v>
      </c>
      <c r="K2">
        <v>4</v>
      </c>
      <c r="L2">
        <v>5</v>
      </c>
      <c r="M2">
        <v>3</v>
      </c>
      <c r="N2">
        <v>24</v>
      </c>
      <c r="O2">
        <v>985</v>
      </c>
      <c r="P2">
        <v>566</v>
      </c>
      <c r="Q2">
        <v>60</v>
      </c>
      <c r="R2" s="3">
        <f>SUM(N2:Q2)</f>
        <v>1635</v>
      </c>
      <c r="S2" t="s">
        <v>41</v>
      </c>
      <c r="T2">
        <f>STANDARDIZE(R2,R22,R23)</f>
        <v>1.7389327482105147E-2</v>
      </c>
      <c r="U2">
        <f>STANDARDIZE(N2,N22,N23)</f>
        <v>-0.60329318784098152</v>
      </c>
    </row>
    <row r="3" spans="1:21" x14ac:dyDescent="0.3">
      <c r="A3">
        <v>2</v>
      </c>
      <c r="B3">
        <v>1392</v>
      </c>
      <c r="C3" t="s">
        <v>6</v>
      </c>
      <c r="D3" t="s">
        <v>22</v>
      </c>
      <c r="E3" s="4">
        <v>0.18361111111111109</v>
      </c>
      <c r="F3" s="4">
        <v>0.18384259259259259</v>
      </c>
      <c r="G3" s="2" t="s">
        <v>54</v>
      </c>
      <c r="H3" t="s">
        <v>34</v>
      </c>
      <c r="I3">
        <v>1</v>
      </c>
      <c r="J3">
        <v>23</v>
      </c>
      <c r="K3">
        <v>8</v>
      </c>
      <c r="L3">
        <v>9</v>
      </c>
      <c r="M3">
        <v>8</v>
      </c>
      <c r="N3">
        <v>64</v>
      </c>
      <c r="O3">
        <v>1144</v>
      </c>
      <c r="P3">
        <v>467</v>
      </c>
      <c r="Q3">
        <v>108</v>
      </c>
      <c r="R3" s="3">
        <f>SUM(N3:Q3)</f>
        <v>1783</v>
      </c>
      <c r="S3" t="s">
        <v>48</v>
      </c>
      <c r="T3">
        <f>STANDARDIZE(R3,R22,R23)</f>
        <v>0.24820730661677246</v>
      </c>
      <c r="U3">
        <f>STANDARDIZE(N3,N22,N23)</f>
        <v>0.94361242200768891</v>
      </c>
    </row>
    <row r="4" spans="1:21" x14ac:dyDescent="0.3">
      <c r="A4">
        <v>3</v>
      </c>
      <c r="B4">
        <v>1230</v>
      </c>
      <c r="C4" t="s">
        <v>8</v>
      </c>
      <c r="D4" t="s">
        <v>21</v>
      </c>
      <c r="E4" s="4">
        <v>0.63974537037037038</v>
      </c>
      <c r="F4" s="4">
        <v>0.6398611111111111</v>
      </c>
      <c r="G4" s="2" t="s">
        <v>54</v>
      </c>
      <c r="H4" t="s">
        <v>35</v>
      </c>
      <c r="I4">
        <v>1</v>
      </c>
      <c r="J4">
        <v>12</v>
      </c>
      <c r="K4">
        <v>7</v>
      </c>
      <c r="L4">
        <v>14</v>
      </c>
      <c r="M4">
        <v>12</v>
      </c>
      <c r="N4">
        <v>96</v>
      </c>
      <c r="O4">
        <v>902</v>
      </c>
      <c r="P4">
        <v>446</v>
      </c>
      <c r="Q4">
        <v>168</v>
      </c>
      <c r="R4" s="3">
        <f>SUM(N4:Q4)</f>
        <v>1612</v>
      </c>
      <c r="S4" t="s">
        <v>39</v>
      </c>
      <c r="T4">
        <f>STANDARDIZE(R4,R22,R23)</f>
        <v>-1.8481034140174234E-2</v>
      </c>
      <c r="U4">
        <f>STANDARDIZE(N4,N22,N23)</f>
        <v>2.1811369098866256</v>
      </c>
    </row>
    <row r="5" spans="1:21" s="5" customFormat="1" x14ac:dyDescent="0.3">
      <c r="A5" s="5">
        <v>4</v>
      </c>
      <c r="B5" s="5">
        <v>770</v>
      </c>
      <c r="C5" s="5" t="s">
        <v>6</v>
      </c>
      <c r="D5" s="5" t="s">
        <v>12</v>
      </c>
      <c r="E5" s="6">
        <v>0.85503472222222221</v>
      </c>
      <c r="F5" s="6">
        <v>0.85506944444444455</v>
      </c>
      <c r="G5" s="7" t="s">
        <v>54</v>
      </c>
      <c r="H5" s="5" t="s">
        <v>36</v>
      </c>
      <c r="I5" s="5">
        <v>112</v>
      </c>
      <c r="J5" s="5">
        <v>143</v>
      </c>
      <c r="K5" s="5">
        <v>5</v>
      </c>
      <c r="L5" s="5">
        <v>8</v>
      </c>
      <c r="M5" s="5">
        <v>11</v>
      </c>
      <c r="N5" s="5">
        <v>88</v>
      </c>
      <c r="O5" s="5">
        <v>749</v>
      </c>
      <c r="P5" s="5">
        <v>765</v>
      </c>
      <c r="Q5" s="5">
        <v>96</v>
      </c>
      <c r="R5" s="8">
        <f>SUM(N5:Q5)</f>
        <v>1698</v>
      </c>
      <c r="S5" s="5" t="s">
        <v>37</v>
      </c>
      <c r="T5" s="5">
        <f>STANDARDIZE(R5,R22,R23)</f>
        <v>0.11564292670834866</v>
      </c>
      <c r="U5" s="5">
        <f>STANDARDIZE(N5,N22,N23)</f>
        <v>1.8717557879168913</v>
      </c>
    </row>
    <row r="6" spans="1:21" x14ac:dyDescent="0.3">
      <c r="A6">
        <v>5</v>
      </c>
      <c r="B6">
        <v>580</v>
      </c>
      <c r="C6" t="s">
        <v>9</v>
      </c>
      <c r="D6" t="s">
        <v>17</v>
      </c>
      <c r="E6" s="4">
        <v>0.92509259259259258</v>
      </c>
      <c r="F6" s="4">
        <v>0.92512731481481481</v>
      </c>
      <c r="G6" s="2" t="s">
        <v>54</v>
      </c>
      <c r="H6" t="s">
        <v>34</v>
      </c>
      <c r="I6">
        <v>24</v>
      </c>
      <c r="J6">
        <v>23</v>
      </c>
      <c r="K6">
        <v>8</v>
      </c>
      <c r="L6">
        <v>4</v>
      </c>
      <c r="M6">
        <v>7</v>
      </c>
      <c r="N6">
        <v>56</v>
      </c>
      <c r="O6">
        <v>1169</v>
      </c>
      <c r="P6">
        <v>346</v>
      </c>
      <c r="Q6">
        <v>48</v>
      </c>
      <c r="R6" s="3">
        <f>SUM(N6:Q6)</f>
        <v>1619</v>
      </c>
      <c r="S6" t="s">
        <v>40</v>
      </c>
      <c r="T6">
        <f>STANDARDIZE(R6,R22,R23)</f>
        <v>-7.5639675594805101E-3</v>
      </c>
      <c r="U6">
        <f>STANDARDIZE(N6,N22,N23)</f>
        <v>0.6342313000379548</v>
      </c>
    </row>
    <row r="7" spans="1:21" x14ac:dyDescent="0.3">
      <c r="A7">
        <v>6</v>
      </c>
      <c r="B7">
        <v>350</v>
      </c>
      <c r="C7" t="s">
        <v>10</v>
      </c>
      <c r="D7" t="s">
        <v>16</v>
      </c>
      <c r="E7" s="4">
        <v>0.38613425925925932</v>
      </c>
      <c r="F7" s="4">
        <v>0.38615740740740739</v>
      </c>
      <c r="G7" s="1" t="s">
        <v>54</v>
      </c>
      <c r="H7" t="s">
        <v>34</v>
      </c>
      <c r="I7">
        <v>0</v>
      </c>
      <c r="J7">
        <v>36</v>
      </c>
      <c r="K7">
        <v>4</v>
      </c>
      <c r="L7">
        <v>10</v>
      </c>
      <c r="M7">
        <v>2</v>
      </c>
      <c r="N7">
        <v>16</v>
      </c>
      <c r="O7">
        <v>985</v>
      </c>
      <c r="P7">
        <v>546</v>
      </c>
      <c r="Q7">
        <v>120</v>
      </c>
      <c r="R7" s="3">
        <f>SUM(N7:Q7)</f>
        <v>1667</v>
      </c>
      <c r="S7" t="s">
        <v>41</v>
      </c>
      <c r="T7">
        <f>STANDARDIZE(R7,R22,R23)</f>
        <v>6.7295917565276461E-2</v>
      </c>
      <c r="U7">
        <f>STANDARDIZE(N7,N22,N23)</f>
        <v>-0.91267430981071562</v>
      </c>
    </row>
    <row r="8" spans="1:21" s="5" customFormat="1" x14ac:dyDescent="0.3">
      <c r="A8" s="5">
        <v>7</v>
      </c>
      <c r="B8" s="5">
        <v>259</v>
      </c>
      <c r="C8" s="5" t="s">
        <v>11</v>
      </c>
      <c r="D8" s="5" t="s">
        <v>21</v>
      </c>
      <c r="E8" s="6">
        <v>1.050925925925926E-2</v>
      </c>
      <c r="F8" s="6">
        <v>1.0520833333333333E-2</v>
      </c>
      <c r="G8" s="7" t="s">
        <v>54</v>
      </c>
      <c r="H8" s="5" t="s">
        <v>36</v>
      </c>
      <c r="I8" s="5">
        <v>19</v>
      </c>
      <c r="J8" s="5">
        <v>78</v>
      </c>
      <c r="K8" s="5">
        <v>3</v>
      </c>
      <c r="L8" s="5">
        <v>10</v>
      </c>
      <c r="M8" s="5">
        <v>11</v>
      </c>
      <c r="N8" s="5">
        <v>88</v>
      </c>
      <c r="O8" s="5">
        <v>372</v>
      </c>
      <c r="P8" s="5">
        <v>765</v>
      </c>
      <c r="Q8" s="5">
        <v>120</v>
      </c>
      <c r="R8" s="8">
        <f>SUM(N8:Q8)</f>
        <v>1345</v>
      </c>
      <c r="S8" s="5" t="s">
        <v>38</v>
      </c>
      <c r="T8" s="5">
        <f>STANDARDIZE(R8,R22,R23)</f>
        <v>-0.43488914514663485</v>
      </c>
      <c r="U8" s="5">
        <f>STANDARDIZE(N8,N22,N23)</f>
        <v>1.8717557879168913</v>
      </c>
    </row>
    <row r="9" spans="1:21" s="5" customFormat="1" x14ac:dyDescent="0.3">
      <c r="A9" s="5">
        <v>8</v>
      </c>
      <c r="B9" s="5">
        <v>156</v>
      </c>
      <c r="C9" s="5" t="s">
        <v>12</v>
      </c>
      <c r="D9" s="5" t="s">
        <v>22</v>
      </c>
      <c r="E9" s="6">
        <v>0.97581018518518514</v>
      </c>
      <c r="F9" s="6">
        <v>0.97582175925925929</v>
      </c>
      <c r="G9" s="7" t="s">
        <v>54</v>
      </c>
      <c r="H9" s="5" t="s">
        <v>31</v>
      </c>
      <c r="I9" s="5">
        <v>3</v>
      </c>
      <c r="J9" s="5">
        <v>12</v>
      </c>
      <c r="K9" s="5">
        <v>2</v>
      </c>
      <c r="L9" s="5">
        <v>5</v>
      </c>
      <c r="M9" s="5">
        <v>4</v>
      </c>
      <c r="N9" s="5">
        <v>32</v>
      </c>
      <c r="O9" s="5">
        <v>3206</v>
      </c>
      <c r="P9" s="5">
        <v>543</v>
      </c>
      <c r="Q9" s="5">
        <v>144</v>
      </c>
      <c r="R9" s="8">
        <f>SUM(N9:Q9)</f>
        <v>3925</v>
      </c>
      <c r="S9" s="5" t="s">
        <v>42</v>
      </c>
      <c r="T9" s="5">
        <f>STANDARDIZE(R9,R22,R23)</f>
        <v>3.5888296803090523</v>
      </c>
      <c r="U9" s="5">
        <f>STANDARDIZE(N9,N22,N23)</f>
        <v>-0.29391206587124746</v>
      </c>
    </row>
    <row r="10" spans="1:21" x14ac:dyDescent="0.3">
      <c r="A10">
        <v>9</v>
      </c>
      <c r="B10">
        <v>142</v>
      </c>
      <c r="C10" t="s">
        <v>13</v>
      </c>
      <c r="D10" t="s">
        <v>11</v>
      </c>
      <c r="E10" s="4">
        <v>0.82096064814814806</v>
      </c>
      <c r="F10" s="4">
        <v>0.82097222222222221</v>
      </c>
      <c r="G10" s="2" t="s">
        <v>54</v>
      </c>
      <c r="H10" t="s">
        <v>36</v>
      </c>
      <c r="I10">
        <v>1</v>
      </c>
      <c r="J10">
        <v>45</v>
      </c>
      <c r="K10">
        <v>5</v>
      </c>
      <c r="L10">
        <v>7</v>
      </c>
      <c r="M10">
        <v>3</v>
      </c>
      <c r="N10">
        <v>24</v>
      </c>
      <c r="O10">
        <v>749</v>
      </c>
      <c r="P10">
        <v>236</v>
      </c>
      <c r="Q10">
        <v>84</v>
      </c>
      <c r="R10" s="3">
        <f>SUM(N10:Q10)</f>
        <v>1093</v>
      </c>
      <c r="S10" t="s">
        <v>37</v>
      </c>
      <c r="T10">
        <f>STANDARDIZE(R10,R22,R23)</f>
        <v>-0.82790354205160899</v>
      </c>
      <c r="U10">
        <f>STANDARDIZE(N10,N22,N23)</f>
        <v>-0.60329318784098152</v>
      </c>
    </row>
    <row r="11" spans="1:21" x14ac:dyDescent="0.3">
      <c r="A11">
        <v>10</v>
      </c>
      <c r="B11">
        <v>139</v>
      </c>
      <c r="C11" t="s">
        <v>14</v>
      </c>
      <c r="D11" t="s">
        <v>12</v>
      </c>
      <c r="E11" s="4">
        <v>0.20357638888888888</v>
      </c>
      <c r="F11" s="4">
        <v>0.20358796296296297</v>
      </c>
      <c r="G11" s="2" t="s">
        <v>54</v>
      </c>
      <c r="H11" t="s">
        <v>31</v>
      </c>
      <c r="I11">
        <v>7</v>
      </c>
      <c r="J11">
        <v>83</v>
      </c>
      <c r="K11">
        <v>7</v>
      </c>
      <c r="L11">
        <v>6</v>
      </c>
      <c r="M11">
        <v>5</v>
      </c>
      <c r="N11">
        <v>40</v>
      </c>
      <c r="O11">
        <v>433</v>
      </c>
      <c r="P11">
        <v>345</v>
      </c>
      <c r="Q11">
        <v>72</v>
      </c>
      <c r="R11" s="3">
        <f>SUM(N11:Q11)</f>
        <v>890</v>
      </c>
      <c r="S11" t="s">
        <v>43</v>
      </c>
      <c r="T11">
        <f>STANDARDIZE(R11,R22,R23)</f>
        <v>-1.1444984728917269</v>
      </c>
      <c r="U11">
        <f>STANDARDIZE(N11,N22,N23)</f>
        <v>1.546905609848665E-2</v>
      </c>
    </row>
    <row r="12" spans="1:21" x14ac:dyDescent="0.3">
      <c r="A12">
        <v>11</v>
      </c>
      <c r="B12">
        <v>1114</v>
      </c>
      <c r="C12" t="s">
        <v>15</v>
      </c>
      <c r="D12" t="s">
        <v>11</v>
      </c>
      <c r="E12" s="4">
        <v>0.92447916666666663</v>
      </c>
      <c r="F12" s="4">
        <v>0.92454861111111108</v>
      </c>
      <c r="G12" s="2" t="s">
        <v>54</v>
      </c>
      <c r="H12" t="s">
        <v>31</v>
      </c>
      <c r="I12">
        <v>0</v>
      </c>
      <c r="J12">
        <v>32</v>
      </c>
      <c r="K12">
        <v>11</v>
      </c>
      <c r="L12">
        <v>3</v>
      </c>
      <c r="M12">
        <v>2</v>
      </c>
      <c r="N12">
        <v>16</v>
      </c>
      <c r="O12">
        <v>682</v>
      </c>
      <c r="P12">
        <v>450</v>
      </c>
      <c r="Q12">
        <v>36</v>
      </c>
      <c r="R12" s="3">
        <f>SUM(N12:Q12)</f>
        <v>1184</v>
      </c>
      <c r="S12" t="s">
        <v>44</v>
      </c>
      <c r="T12">
        <f>STANDARDIZE(R12,R22,R23)</f>
        <v>-0.68598167650259056</v>
      </c>
      <c r="U12">
        <f>STANDARDIZE(N12,N22,N23)</f>
        <v>-0.91267430981071562</v>
      </c>
    </row>
    <row r="13" spans="1:21" s="5" customFormat="1" x14ac:dyDescent="0.3">
      <c r="A13" s="5">
        <v>12</v>
      </c>
      <c r="B13" s="5">
        <v>122</v>
      </c>
      <c r="C13" s="5" t="s">
        <v>16</v>
      </c>
      <c r="D13" s="5" t="s">
        <v>15</v>
      </c>
      <c r="E13" s="6">
        <v>0.25784722222222223</v>
      </c>
      <c r="F13" s="6">
        <v>0.25785879629629632</v>
      </c>
      <c r="G13" s="7" t="s">
        <v>54</v>
      </c>
      <c r="H13" s="5" t="s">
        <v>36</v>
      </c>
      <c r="I13" s="5">
        <v>1</v>
      </c>
      <c r="J13" s="5">
        <v>65</v>
      </c>
      <c r="K13" s="5">
        <v>3</v>
      </c>
      <c r="L13" s="5">
        <v>10</v>
      </c>
      <c r="M13" s="5">
        <v>1</v>
      </c>
      <c r="N13" s="5">
        <v>8</v>
      </c>
      <c r="O13" s="5">
        <v>372</v>
      </c>
      <c r="P13" s="5">
        <v>270</v>
      </c>
      <c r="Q13" s="5">
        <v>120</v>
      </c>
      <c r="R13" s="8">
        <f>SUM(N13:Q13)</f>
        <v>770</v>
      </c>
      <c r="S13" s="5" t="s">
        <v>38</v>
      </c>
      <c r="T13" s="5">
        <f>STANDARDIZE(R13,R22,R23)</f>
        <v>-1.3316481857036193</v>
      </c>
      <c r="U13" s="5">
        <f>STANDARDIZE(N13,N22,N23)</f>
        <v>-1.2220554317804497</v>
      </c>
    </row>
    <row r="14" spans="1:21" x14ac:dyDescent="0.3">
      <c r="A14">
        <v>13</v>
      </c>
      <c r="B14">
        <v>106</v>
      </c>
      <c r="C14" t="s">
        <v>17</v>
      </c>
      <c r="D14" t="s">
        <v>26</v>
      </c>
      <c r="E14" s="4">
        <v>0.80026620370370372</v>
      </c>
      <c r="F14" s="4">
        <v>0.80026620370370372</v>
      </c>
      <c r="G14" s="1" t="s">
        <v>54</v>
      </c>
      <c r="H14" t="s">
        <v>35</v>
      </c>
      <c r="I14">
        <v>33</v>
      </c>
      <c r="J14">
        <v>67</v>
      </c>
      <c r="K14">
        <v>12</v>
      </c>
      <c r="L14">
        <v>7</v>
      </c>
      <c r="M14">
        <v>3</v>
      </c>
      <c r="N14">
        <v>24</v>
      </c>
      <c r="O14">
        <v>1357</v>
      </c>
      <c r="P14">
        <v>350</v>
      </c>
      <c r="Q14">
        <v>84</v>
      </c>
      <c r="R14" s="3">
        <f>SUM(N14:Q14)</f>
        <v>1815</v>
      </c>
      <c r="S14" t="s">
        <v>45</v>
      </c>
      <c r="T14">
        <f>STANDARDIZE(R14,R22,R23)</f>
        <v>0.29811389669994376</v>
      </c>
      <c r="U14">
        <f>STANDARDIZE(N14,N22,N23)</f>
        <v>-0.60329318784098152</v>
      </c>
    </row>
    <row r="15" spans="1:21" x14ac:dyDescent="0.3">
      <c r="A15">
        <v>14</v>
      </c>
      <c r="B15">
        <v>102</v>
      </c>
      <c r="C15" t="s">
        <v>18</v>
      </c>
      <c r="D15" t="s">
        <v>15</v>
      </c>
      <c r="E15" s="4">
        <v>0.84576388888888887</v>
      </c>
      <c r="G15" s="2" t="s">
        <v>52</v>
      </c>
      <c r="H15" t="s">
        <v>34</v>
      </c>
      <c r="I15">
        <v>0</v>
      </c>
      <c r="J15">
        <v>96</v>
      </c>
      <c r="K15">
        <v>6</v>
      </c>
      <c r="L15">
        <v>8</v>
      </c>
      <c r="M15">
        <v>4</v>
      </c>
      <c r="N15">
        <v>32</v>
      </c>
      <c r="O15">
        <v>1144</v>
      </c>
      <c r="P15">
        <v>378</v>
      </c>
      <c r="Q15">
        <v>96</v>
      </c>
      <c r="R15" s="3">
        <f>SUM(N15:Q15)</f>
        <v>1650</v>
      </c>
      <c r="S15" t="s">
        <v>46</v>
      </c>
      <c r="T15">
        <f>STANDARDIZE(R15,R22,R23)</f>
        <v>4.0783041583591695E-2</v>
      </c>
      <c r="U15">
        <f>STANDARDIZE(N15,N22,N23)</f>
        <v>-0.29391206587124746</v>
      </c>
    </row>
    <row r="16" spans="1:21" x14ac:dyDescent="0.3">
      <c r="A16">
        <v>15</v>
      </c>
      <c r="B16">
        <v>81</v>
      </c>
      <c r="C16" t="s">
        <v>19</v>
      </c>
      <c r="D16" t="s">
        <v>24</v>
      </c>
      <c r="E16" s="4">
        <v>0.49555555555555553</v>
      </c>
      <c r="F16" s="4">
        <v>0.49833333333333335</v>
      </c>
      <c r="G16" s="1" t="s">
        <v>54</v>
      </c>
      <c r="H16" t="s">
        <v>31</v>
      </c>
      <c r="I16">
        <v>1</v>
      </c>
      <c r="J16">
        <v>72</v>
      </c>
      <c r="K16">
        <v>3</v>
      </c>
      <c r="L16">
        <v>4</v>
      </c>
      <c r="M16">
        <v>5</v>
      </c>
      <c r="N16">
        <v>40</v>
      </c>
      <c r="O16">
        <v>575</v>
      </c>
      <c r="P16">
        <v>810</v>
      </c>
      <c r="Q16">
        <v>48</v>
      </c>
      <c r="R16" s="3">
        <f>SUM(N16:Q16)</f>
        <v>1473</v>
      </c>
      <c r="S16" t="s">
        <v>47</v>
      </c>
      <c r="T16">
        <f>STANDARDIZE(R16,R22,R23)</f>
        <v>-0.2352627848139496</v>
      </c>
      <c r="U16">
        <f>STANDARDIZE(N16,N22,N23)</f>
        <v>1.546905609848665E-2</v>
      </c>
    </row>
    <row r="17" spans="1:21" x14ac:dyDescent="0.3">
      <c r="A17">
        <v>16</v>
      </c>
      <c r="B17">
        <v>76</v>
      </c>
      <c r="C17" t="s">
        <v>20</v>
      </c>
      <c r="D17" t="s">
        <v>15</v>
      </c>
      <c r="E17" s="4">
        <v>0.76472222222222219</v>
      </c>
      <c r="G17" s="1" t="s">
        <v>52</v>
      </c>
      <c r="H17" t="s">
        <v>34</v>
      </c>
      <c r="I17">
        <v>17</v>
      </c>
      <c r="J17">
        <v>12</v>
      </c>
      <c r="K17">
        <v>8</v>
      </c>
      <c r="L17">
        <v>5</v>
      </c>
      <c r="M17">
        <v>6</v>
      </c>
      <c r="N17">
        <v>48</v>
      </c>
      <c r="O17">
        <v>1104</v>
      </c>
      <c r="P17">
        <v>367</v>
      </c>
      <c r="Q17">
        <v>60</v>
      </c>
      <c r="R17" s="3">
        <f>SUM(N17:Q17)</f>
        <v>1579</v>
      </c>
      <c r="S17" t="s">
        <v>48</v>
      </c>
      <c r="T17">
        <f>STANDARDIZE(R17,R22,R23)</f>
        <v>-6.9947205163444645E-2</v>
      </c>
      <c r="U17">
        <f>STANDARDIZE(N17,N22,N23)</f>
        <v>0.32485017806822075</v>
      </c>
    </row>
    <row r="18" spans="1:21" s="5" customFormat="1" x14ac:dyDescent="0.3">
      <c r="A18" s="5">
        <v>17</v>
      </c>
      <c r="B18" s="5">
        <v>66</v>
      </c>
      <c r="C18" s="5" t="s">
        <v>16</v>
      </c>
      <c r="D18" s="5" t="s">
        <v>11</v>
      </c>
      <c r="E18" s="6">
        <v>0.34967592592592595</v>
      </c>
      <c r="F18" s="6"/>
      <c r="G18" s="9" t="s">
        <v>52</v>
      </c>
      <c r="H18" s="5" t="s">
        <v>35</v>
      </c>
      <c r="I18" s="5">
        <v>1</v>
      </c>
      <c r="J18" s="5">
        <v>34</v>
      </c>
      <c r="K18" s="5">
        <v>5</v>
      </c>
      <c r="L18" s="5">
        <v>3</v>
      </c>
      <c r="M18" s="5">
        <v>5</v>
      </c>
      <c r="N18" s="5">
        <v>40</v>
      </c>
      <c r="O18" s="5">
        <v>749</v>
      </c>
      <c r="P18" s="5">
        <v>437</v>
      </c>
      <c r="Q18" s="5">
        <v>36</v>
      </c>
      <c r="R18" s="8">
        <f>SUM(N18:Q18)</f>
        <v>1262</v>
      </c>
      <c r="S18" s="5" t="s">
        <v>37</v>
      </c>
      <c r="T18" s="5">
        <f>STANDARDIZE(R18,R22,R23)</f>
        <v>-0.56433436317486041</v>
      </c>
      <c r="U18" s="5">
        <f>STANDARDIZE(N18,N22,N23)</f>
        <v>1.546905609848665E-2</v>
      </c>
    </row>
    <row r="19" spans="1:21" x14ac:dyDescent="0.3">
      <c r="A19">
        <v>18</v>
      </c>
      <c r="B19">
        <v>54</v>
      </c>
      <c r="C19" t="s">
        <v>21</v>
      </c>
      <c r="D19" t="s">
        <v>13</v>
      </c>
      <c r="E19" s="4">
        <v>0.42520833333333335</v>
      </c>
      <c r="F19" s="4">
        <v>0.42520833333333335</v>
      </c>
      <c r="G19" s="1" t="s">
        <v>54</v>
      </c>
      <c r="H19" t="s">
        <v>36</v>
      </c>
      <c r="I19">
        <v>1</v>
      </c>
      <c r="J19">
        <v>12</v>
      </c>
      <c r="K19">
        <v>12</v>
      </c>
      <c r="L19">
        <v>2</v>
      </c>
      <c r="M19">
        <v>4</v>
      </c>
      <c r="N19">
        <v>32</v>
      </c>
      <c r="O19">
        <v>2003</v>
      </c>
      <c r="P19">
        <v>325</v>
      </c>
      <c r="Q19">
        <v>24</v>
      </c>
      <c r="R19" s="3">
        <f>SUM(N19:Q19)</f>
        <v>2384</v>
      </c>
      <c r="S19" t="s">
        <v>49</v>
      </c>
      <c r="T19">
        <f>STANDARDIZE(R19,R22,R23)</f>
        <v>1.1855154516163335</v>
      </c>
      <c r="U19">
        <f>STANDARDIZE(N19,N22,N23)</f>
        <v>-0.29391206587124746</v>
      </c>
    </row>
    <row r="20" spans="1:21" x14ac:dyDescent="0.3">
      <c r="A20">
        <v>19</v>
      </c>
      <c r="B20">
        <v>43</v>
      </c>
      <c r="C20" t="s">
        <v>22</v>
      </c>
      <c r="D20" t="s">
        <v>18</v>
      </c>
      <c r="E20" s="4">
        <v>0.7628935185185185</v>
      </c>
      <c r="F20" s="4">
        <v>0.7628935185185185</v>
      </c>
      <c r="G20" s="1" t="s">
        <v>54</v>
      </c>
      <c r="H20" t="s">
        <v>36</v>
      </c>
      <c r="I20">
        <v>9</v>
      </c>
      <c r="J20">
        <v>56</v>
      </c>
      <c r="K20">
        <v>6</v>
      </c>
      <c r="L20">
        <v>11</v>
      </c>
      <c r="M20">
        <v>2</v>
      </c>
      <c r="N20">
        <v>16</v>
      </c>
      <c r="O20">
        <v>1533</v>
      </c>
      <c r="P20">
        <v>247</v>
      </c>
      <c r="Q20">
        <v>132</v>
      </c>
      <c r="R20" s="3">
        <f>SUM(N20:Q20)</f>
        <v>1928</v>
      </c>
      <c r="S20" t="s">
        <v>50</v>
      </c>
      <c r="T20">
        <f>STANDARDIZE(R20,R22,R23)</f>
        <v>0.47434654293114248</v>
      </c>
      <c r="U20">
        <f>STANDARDIZE(N20,N22,N23)</f>
        <v>-0.91267430981071562</v>
      </c>
    </row>
    <row r="21" spans="1:21" x14ac:dyDescent="0.3">
      <c r="A21">
        <v>20</v>
      </c>
      <c r="B21">
        <v>37</v>
      </c>
      <c r="C21" t="s">
        <v>23</v>
      </c>
      <c r="D21" t="s">
        <v>6</v>
      </c>
      <c r="E21" s="4">
        <v>0.34943287037037035</v>
      </c>
      <c r="F21" s="4">
        <v>0.34943287037037035</v>
      </c>
      <c r="G21" s="2" t="s">
        <v>54</v>
      </c>
      <c r="H21" t="s">
        <v>35</v>
      </c>
      <c r="I21">
        <v>1</v>
      </c>
      <c r="J21">
        <v>63</v>
      </c>
      <c r="K21">
        <v>4</v>
      </c>
      <c r="L21">
        <v>5</v>
      </c>
      <c r="M21">
        <v>1</v>
      </c>
      <c r="N21">
        <v>8</v>
      </c>
      <c r="O21">
        <v>649</v>
      </c>
      <c r="P21">
        <v>448</v>
      </c>
      <c r="Q21">
        <v>60</v>
      </c>
      <c r="R21" s="3">
        <f>SUM(N21:Q21)</f>
        <v>1165</v>
      </c>
      <c r="S21" t="s">
        <v>51</v>
      </c>
      <c r="T21">
        <f>STANDARDIZE(R21,R22,R23)</f>
        <v>-0.71561371436447352</v>
      </c>
      <c r="U21">
        <f>STANDARDIZE(N21,N22,N23)</f>
        <v>-1.2220554317804497</v>
      </c>
    </row>
    <row r="22" spans="1:21" x14ac:dyDescent="0.3">
      <c r="N22">
        <f>AVERAGE(N2:N21)</f>
        <v>39.6</v>
      </c>
      <c r="R22" s="3">
        <f>AVERAGE(R2:R21)</f>
        <v>1623.85</v>
      </c>
    </row>
    <row r="23" spans="1:21" x14ac:dyDescent="0.3">
      <c r="N23">
        <f>_xlfn.STDEV.P(N2:N21)</f>
        <v>25.858074174230378</v>
      </c>
      <c r="R23" s="3">
        <f>_xlfn.STDEV.P(R2:R21)</f>
        <v>641.19788482183878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EDF2F-ACD6-4299-82B6-639B6E72DFA0}">
  <dimension ref="A1"/>
  <sheetViews>
    <sheetView topLeftCell="A25" workbookViewId="0">
      <selection activeCell="L41" sqref="L41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18</vt:i4>
      </vt:variant>
    </vt:vector>
  </HeadingPairs>
  <TitlesOfParts>
    <vt:vector size="20" baseType="lpstr">
      <vt:lpstr>Sheet1</vt:lpstr>
      <vt:lpstr>Diagrams</vt:lpstr>
      <vt:lpstr>Bus</vt:lpstr>
      <vt:lpstr>BusCost</vt:lpstr>
      <vt:lpstr>Channel</vt:lpstr>
      <vt:lpstr>ChannelCount</vt:lpstr>
      <vt:lpstr>ChannelEnergy</vt:lpstr>
      <vt:lpstr>ConnectionCost</vt:lpstr>
      <vt:lpstr>Destination</vt:lpstr>
      <vt:lpstr>Getway</vt:lpstr>
      <vt:lpstr>GetwayCost</vt:lpstr>
      <vt:lpstr>NodeCost</vt:lpstr>
      <vt:lpstr>Nodes</vt:lpstr>
      <vt:lpstr>PacketID</vt:lpstr>
      <vt:lpstr>PacketSize</vt:lpstr>
      <vt:lpstr>RecieveMessageFlag</vt:lpstr>
      <vt:lpstr>RecieveTime</vt:lpstr>
      <vt:lpstr>Rout</vt:lpstr>
      <vt:lpstr>SentTime</vt:lpstr>
      <vt:lpstr>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2020-03-30T21:13:42Z</dcterms:created>
  <dcterms:modified xsi:type="dcterms:W3CDTF">2020-05-01T22:22:45Z</dcterms:modified>
</cp:coreProperties>
</file>