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hirin\thesis\Cost&amp;Reliability\simulation\DataSet\Huge\Nodes\"/>
    </mc:Choice>
  </mc:AlternateContent>
  <xr:revisionPtr revIDLastSave="0" documentId="13_ncr:1_{69BCD852-0AC6-40CA-8129-BB2B5D9A6631}" xr6:coauthVersionLast="46" xr6:coauthVersionMax="46" xr10:uidLastSave="{00000000-0000-0000-0000-000000000000}"/>
  <bookViews>
    <workbookView xWindow="768" yWindow="0" windowWidth="21636" windowHeight="12360" xr2:uid="{1A66D93C-39DF-4EA7-9107-2F9B34E2F52F}"/>
  </bookViews>
  <sheets>
    <sheet name="Sheet1" sheetId="1" r:id="rId1"/>
    <sheet name="NodeTypes" sheetId="2" r:id="rId2"/>
    <sheet name="Energy&amp;Cost" sheetId="3" r:id="rId3"/>
  </sheets>
  <definedNames>
    <definedName name="_xlnm._FilterDatabase" localSheetId="0" hidden="1">Sheet1!$B$1:$B$17</definedName>
    <definedName name="ConfigCost">Sheet1!$K$2:$K$17</definedName>
    <definedName name="DeviceCost">Sheet1!$M$2:$M$17</definedName>
    <definedName name="MaintianPrice">Sheet1!$O$2:$O$17</definedName>
    <definedName name="NodeCost">Sheet1!$Q$2:$Q$17</definedName>
    <definedName name="RechargeEnergy">Sheet1!$G$2:$G$17</definedName>
    <definedName name="TotalCapacity">Sheet1!$F$2:$F$17</definedName>
    <definedName name="TotalEnergy">Sheet1!$D$2:$D$15</definedName>
  </definedNames>
  <calcPr calcId="18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" i="1" l="1"/>
  <c r="N81" i="1"/>
  <c r="L81" i="1"/>
  <c r="S81" i="1" s="1"/>
  <c r="R81" i="1" s="1"/>
  <c r="J81" i="1"/>
  <c r="H81" i="1"/>
  <c r="E81" i="1"/>
  <c r="C81" i="1"/>
  <c r="R80" i="1"/>
  <c r="P80" i="1"/>
  <c r="N80" i="1"/>
  <c r="L80" i="1"/>
  <c r="J80" i="1"/>
  <c r="H80" i="1"/>
  <c r="E80" i="1"/>
  <c r="C80" i="1"/>
  <c r="P79" i="1"/>
  <c r="N79" i="1"/>
  <c r="L79" i="1"/>
  <c r="S79" i="1" s="1"/>
  <c r="R79" i="1" s="1"/>
  <c r="J79" i="1"/>
  <c r="H79" i="1"/>
  <c r="E79" i="1"/>
  <c r="C79" i="1"/>
  <c r="P78" i="1"/>
  <c r="N78" i="1"/>
  <c r="L78" i="1"/>
  <c r="S78" i="1" s="1"/>
  <c r="R78" i="1" s="1"/>
  <c r="J78" i="1"/>
  <c r="H78" i="1"/>
  <c r="E78" i="1"/>
  <c r="C78" i="1"/>
  <c r="P77" i="1"/>
  <c r="N77" i="1"/>
  <c r="L77" i="1"/>
  <c r="S77" i="1" s="1"/>
  <c r="R77" i="1" s="1"/>
  <c r="J77" i="1"/>
  <c r="H77" i="1"/>
  <c r="E77" i="1"/>
  <c r="C77" i="1"/>
  <c r="P76" i="1"/>
  <c r="N76" i="1"/>
  <c r="L76" i="1"/>
  <c r="S76" i="1" s="1"/>
  <c r="R76" i="1" s="1"/>
  <c r="J76" i="1"/>
  <c r="H76" i="1"/>
  <c r="E76" i="1"/>
  <c r="C76" i="1"/>
  <c r="P75" i="1"/>
  <c r="N75" i="1"/>
  <c r="L75" i="1"/>
  <c r="S75" i="1" s="1"/>
  <c r="R75" i="1" s="1"/>
  <c r="J75" i="1"/>
  <c r="H75" i="1"/>
  <c r="E75" i="1"/>
  <c r="C75" i="1"/>
  <c r="P74" i="1"/>
  <c r="N74" i="1"/>
  <c r="L74" i="1"/>
  <c r="S74" i="1" s="1"/>
  <c r="R74" i="1" s="1"/>
  <c r="J74" i="1"/>
  <c r="H74" i="1"/>
  <c r="E74" i="1"/>
  <c r="C74" i="1"/>
  <c r="P73" i="1"/>
  <c r="N73" i="1"/>
  <c r="L73" i="1"/>
  <c r="S73" i="1" s="1"/>
  <c r="R73" i="1" s="1"/>
  <c r="J73" i="1"/>
  <c r="H73" i="1"/>
  <c r="E73" i="1"/>
  <c r="C73" i="1"/>
  <c r="R72" i="1"/>
  <c r="P72" i="1"/>
  <c r="N72" i="1"/>
  <c r="L72" i="1"/>
  <c r="J72" i="1"/>
  <c r="H72" i="1"/>
  <c r="E72" i="1"/>
  <c r="C72" i="1"/>
  <c r="P71" i="1"/>
  <c r="N71" i="1"/>
  <c r="L71" i="1"/>
  <c r="S71" i="1" s="1"/>
  <c r="R71" i="1" s="1"/>
  <c r="J71" i="1"/>
  <c r="H71" i="1"/>
  <c r="E71" i="1"/>
  <c r="C71" i="1"/>
  <c r="R70" i="1"/>
  <c r="P70" i="1"/>
  <c r="N70" i="1"/>
  <c r="L70" i="1"/>
  <c r="J70" i="1"/>
  <c r="H70" i="1"/>
  <c r="E70" i="1"/>
  <c r="C70" i="1"/>
  <c r="P69" i="1"/>
  <c r="N69" i="1"/>
  <c r="L69" i="1"/>
  <c r="S69" i="1" s="1"/>
  <c r="R69" i="1" s="1"/>
  <c r="J69" i="1"/>
  <c r="H69" i="1"/>
  <c r="E69" i="1"/>
  <c r="C69" i="1"/>
  <c r="P68" i="1"/>
  <c r="N68" i="1"/>
  <c r="L68" i="1"/>
  <c r="S68" i="1" s="1"/>
  <c r="R68" i="1" s="1"/>
  <c r="J68" i="1"/>
  <c r="H68" i="1"/>
  <c r="E68" i="1"/>
  <c r="C68" i="1"/>
  <c r="P67" i="1"/>
  <c r="N67" i="1"/>
  <c r="L67" i="1"/>
  <c r="S67" i="1" s="1"/>
  <c r="R67" i="1" s="1"/>
  <c r="J67" i="1"/>
  <c r="H67" i="1"/>
  <c r="E67" i="1"/>
  <c r="C67" i="1"/>
  <c r="P66" i="1"/>
  <c r="N66" i="1"/>
  <c r="L66" i="1"/>
  <c r="S66" i="1" s="1"/>
  <c r="R66" i="1" s="1"/>
  <c r="J66" i="1"/>
  <c r="H66" i="1"/>
  <c r="E66" i="1"/>
  <c r="C66" i="1"/>
  <c r="P49" i="1"/>
  <c r="N49" i="1"/>
  <c r="L49" i="1"/>
  <c r="S49" i="1" s="1"/>
  <c r="R49" i="1" s="1"/>
  <c r="J49" i="1"/>
  <c r="H49" i="1"/>
  <c r="E49" i="1"/>
  <c r="C49" i="1"/>
  <c r="R48" i="1"/>
  <c r="P48" i="1"/>
  <c r="N48" i="1"/>
  <c r="L48" i="1"/>
  <c r="J48" i="1"/>
  <c r="H48" i="1"/>
  <c r="E48" i="1"/>
  <c r="C48" i="1"/>
  <c r="P47" i="1"/>
  <c r="N47" i="1"/>
  <c r="L47" i="1"/>
  <c r="S47" i="1" s="1"/>
  <c r="R47" i="1" s="1"/>
  <c r="J47" i="1"/>
  <c r="H47" i="1"/>
  <c r="E47" i="1"/>
  <c r="C47" i="1"/>
  <c r="P46" i="1"/>
  <c r="N46" i="1"/>
  <c r="L46" i="1"/>
  <c r="S46" i="1" s="1"/>
  <c r="R46" i="1" s="1"/>
  <c r="J46" i="1"/>
  <c r="H46" i="1"/>
  <c r="E46" i="1"/>
  <c r="C46" i="1"/>
  <c r="P45" i="1"/>
  <c r="N45" i="1"/>
  <c r="L45" i="1"/>
  <c r="S45" i="1" s="1"/>
  <c r="R45" i="1" s="1"/>
  <c r="J45" i="1"/>
  <c r="H45" i="1"/>
  <c r="E45" i="1"/>
  <c r="C45" i="1"/>
  <c r="P44" i="1"/>
  <c r="N44" i="1"/>
  <c r="L44" i="1"/>
  <c r="S44" i="1" s="1"/>
  <c r="R44" i="1" s="1"/>
  <c r="J44" i="1"/>
  <c r="H44" i="1"/>
  <c r="E44" i="1"/>
  <c r="C44" i="1"/>
  <c r="P43" i="1"/>
  <c r="N43" i="1"/>
  <c r="L43" i="1"/>
  <c r="S43" i="1" s="1"/>
  <c r="R43" i="1" s="1"/>
  <c r="J43" i="1"/>
  <c r="H43" i="1"/>
  <c r="E43" i="1"/>
  <c r="C43" i="1"/>
  <c r="S42" i="1"/>
  <c r="R42" i="1"/>
  <c r="P42" i="1"/>
  <c r="N42" i="1"/>
  <c r="L42" i="1"/>
  <c r="J42" i="1"/>
  <c r="H42" i="1"/>
  <c r="E42" i="1"/>
  <c r="C42" i="1"/>
  <c r="P41" i="1"/>
  <c r="N41" i="1"/>
  <c r="L41" i="1"/>
  <c r="S41" i="1" s="1"/>
  <c r="R41" i="1" s="1"/>
  <c r="J41" i="1"/>
  <c r="H41" i="1"/>
  <c r="E41" i="1"/>
  <c r="C41" i="1"/>
  <c r="R40" i="1"/>
  <c r="P40" i="1"/>
  <c r="N40" i="1"/>
  <c r="L40" i="1"/>
  <c r="J40" i="1"/>
  <c r="H40" i="1"/>
  <c r="E40" i="1"/>
  <c r="C40" i="1"/>
  <c r="P39" i="1"/>
  <c r="N39" i="1"/>
  <c r="L39" i="1"/>
  <c r="S39" i="1" s="1"/>
  <c r="R39" i="1" s="1"/>
  <c r="J39" i="1"/>
  <c r="H39" i="1"/>
  <c r="E39" i="1"/>
  <c r="C39" i="1"/>
  <c r="R38" i="1"/>
  <c r="P38" i="1"/>
  <c r="N38" i="1"/>
  <c r="L38" i="1"/>
  <c r="J38" i="1"/>
  <c r="H38" i="1"/>
  <c r="E38" i="1"/>
  <c r="C38" i="1"/>
  <c r="P37" i="1"/>
  <c r="N37" i="1"/>
  <c r="L37" i="1"/>
  <c r="S37" i="1" s="1"/>
  <c r="R37" i="1" s="1"/>
  <c r="J37" i="1"/>
  <c r="H37" i="1"/>
  <c r="E37" i="1"/>
  <c r="C37" i="1"/>
  <c r="P36" i="1"/>
  <c r="N36" i="1"/>
  <c r="L36" i="1"/>
  <c r="S36" i="1" s="1"/>
  <c r="R36" i="1" s="1"/>
  <c r="J36" i="1"/>
  <c r="H36" i="1"/>
  <c r="E36" i="1"/>
  <c r="C36" i="1"/>
  <c r="P35" i="1"/>
  <c r="N35" i="1"/>
  <c r="L35" i="1"/>
  <c r="S35" i="1" s="1"/>
  <c r="R35" i="1" s="1"/>
  <c r="J35" i="1"/>
  <c r="H35" i="1"/>
  <c r="E35" i="1"/>
  <c r="C35" i="1"/>
  <c r="P34" i="1"/>
  <c r="N34" i="1"/>
  <c r="L34" i="1"/>
  <c r="S34" i="1" s="1"/>
  <c r="R34" i="1" s="1"/>
  <c r="J34" i="1"/>
  <c r="H34" i="1"/>
  <c r="E34" i="1"/>
  <c r="C34" i="1"/>
  <c r="P15" i="1"/>
  <c r="P14" i="1"/>
  <c r="P11" i="1"/>
  <c r="P10" i="1"/>
  <c r="P7" i="1"/>
  <c r="P6" i="1"/>
  <c r="P3" i="1"/>
  <c r="P2" i="1"/>
  <c r="L15" i="1"/>
  <c r="L14" i="1"/>
  <c r="L11" i="1"/>
  <c r="L10" i="1"/>
  <c r="L7" i="1"/>
  <c r="L6" i="1"/>
  <c r="L3" i="1"/>
  <c r="L2" i="1"/>
  <c r="H15" i="1"/>
  <c r="H14" i="1"/>
  <c r="H11" i="1"/>
  <c r="H10" i="1"/>
  <c r="H7" i="1"/>
  <c r="H6" i="1"/>
  <c r="H3" i="1"/>
  <c r="H2" i="1"/>
  <c r="P17" i="1"/>
  <c r="N17" i="1"/>
  <c r="L17" i="1"/>
  <c r="J17" i="1"/>
  <c r="H17" i="1"/>
  <c r="E17" i="1"/>
  <c r="E10" i="1" l="1"/>
  <c r="J6" i="1"/>
  <c r="N2" i="1"/>
  <c r="S2" i="1" s="1"/>
  <c r="N10" i="1"/>
  <c r="S10" i="1" s="1"/>
  <c r="E7" i="1"/>
  <c r="J7" i="1"/>
  <c r="N3" i="1"/>
  <c r="N11" i="1"/>
  <c r="C17" i="1"/>
  <c r="E4" i="1"/>
  <c r="E8" i="1"/>
  <c r="E12" i="1"/>
  <c r="E16" i="1"/>
  <c r="H4" i="1"/>
  <c r="H8" i="1"/>
  <c r="H12" i="1"/>
  <c r="H16" i="1"/>
  <c r="J4" i="1"/>
  <c r="J8" i="1"/>
  <c r="J12" i="1"/>
  <c r="J16" i="1"/>
  <c r="L4" i="1"/>
  <c r="L8" i="1"/>
  <c r="L12" i="1"/>
  <c r="L16" i="1"/>
  <c r="N4" i="1"/>
  <c r="N8" i="1"/>
  <c r="N12" i="1"/>
  <c r="N16" i="1"/>
  <c r="P4" i="1"/>
  <c r="P8" i="1"/>
  <c r="P12" i="1"/>
  <c r="P16" i="1"/>
  <c r="E2" i="1"/>
  <c r="E6" i="1"/>
  <c r="E14" i="1"/>
  <c r="J2" i="1"/>
  <c r="J10" i="1"/>
  <c r="J14" i="1"/>
  <c r="N6" i="1"/>
  <c r="N14" i="1"/>
  <c r="E3" i="1"/>
  <c r="E11" i="1"/>
  <c r="E15" i="1"/>
  <c r="J3" i="1"/>
  <c r="J11" i="1"/>
  <c r="J15" i="1"/>
  <c r="N7" i="1"/>
  <c r="N15" i="1"/>
  <c r="E5" i="1"/>
  <c r="E9" i="1"/>
  <c r="E13" i="1"/>
  <c r="H5" i="1"/>
  <c r="H9" i="1"/>
  <c r="H13" i="1"/>
  <c r="J5" i="1"/>
  <c r="J9" i="1"/>
  <c r="J13" i="1"/>
  <c r="L5" i="1"/>
  <c r="S5" i="1" s="1"/>
  <c r="L9" i="1"/>
  <c r="S9" i="1" s="1"/>
  <c r="L13" i="1"/>
  <c r="N5" i="1"/>
  <c r="N9" i="1"/>
  <c r="N13" i="1"/>
  <c r="S13" i="1" s="1"/>
  <c r="P5" i="1"/>
  <c r="P9" i="1"/>
  <c r="P13" i="1"/>
  <c r="C6" i="1"/>
  <c r="C10" i="1"/>
  <c r="C3" i="1"/>
  <c r="C11" i="1"/>
  <c r="C15" i="1"/>
  <c r="C4" i="1"/>
  <c r="C8" i="1"/>
  <c r="C12" i="1"/>
  <c r="C16" i="1"/>
  <c r="C2" i="1"/>
  <c r="C14" i="1"/>
  <c r="C7" i="1"/>
  <c r="C5" i="1"/>
  <c r="C9" i="1"/>
  <c r="C13" i="1"/>
  <c r="S3" i="1"/>
  <c r="S11" i="1"/>
  <c r="S14" i="1"/>
  <c r="S15" i="1"/>
  <c r="S7" i="1"/>
  <c r="S17" i="1"/>
  <c r="S12" i="1" l="1"/>
  <c r="S4" i="1"/>
  <c r="R16" i="1"/>
  <c r="R8" i="1"/>
  <c r="R6" i="1"/>
  <c r="R15" i="1"/>
  <c r="R13" i="1"/>
  <c r="R10" i="1"/>
  <c r="R3" i="1"/>
  <c r="R7" i="1"/>
  <c r="R12" i="1"/>
  <c r="R14" i="1"/>
  <c r="R5" i="1"/>
  <c r="R4" i="1"/>
  <c r="R9" i="1"/>
  <c r="R17" i="1"/>
  <c r="R11" i="1"/>
  <c r="R2" i="1"/>
</calcChain>
</file>

<file path=xl/sharedStrings.xml><?xml version="1.0" encoding="utf-8"?>
<sst xmlns="http://schemas.openxmlformats.org/spreadsheetml/2006/main" count="322" uniqueCount="42">
  <si>
    <t>173.192.82.195</t>
  </si>
  <si>
    <t>192.168.1.241</t>
  </si>
  <si>
    <t>52.8.186.218</t>
  </si>
  <si>
    <t>149.171.189.1</t>
  </si>
  <si>
    <t>173.223.175.181</t>
  </si>
  <si>
    <t>192.168.1.193</t>
  </si>
  <si>
    <t>149.171.28.12</t>
  </si>
  <si>
    <t>192.168.1.118</t>
  </si>
  <si>
    <t>192.168.1.208</t>
  </si>
  <si>
    <t>192.168.1.240</t>
  </si>
  <si>
    <t>192.0.77.2</t>
  </si>
  <si>
    <t>151.101.65.69</t>
  </si>
  <si>
    <t>1.196.218.137</t>
  </si>
  <si>
    <t>100.3.40.200</t>
  </si>
  <si>
    <t>104.98.5.24</t>
  </si>
  <si>
    <t>97.92.167.44</t>
  </si>
  <si>
    <t>Node IP Add</t>
  </si>
  <si>
    <t>NodeType</t>
  </si>
  <si>
    <t>Vehicle</t>
  </si>
  <si>
    <t>RSU</t>
  </si>
  <si>
    <t>BaseStation</t>
  </si>
  <si>
    <t>MaintianPrice</t>
  </si>
  <si>
    <t>TotalEnergy</t>
  </si>
  <si>
    <t>TotalCapacity</t>
  </si>
  <si>
    <t>RechargeEnergy</t>
  </si>
  <si>
    <t>ConfigCost</t>
  </si>
  <si>
    <t>DeviceCost</t>
  </si>
  <si>
    <t>NodeCost</t>
  </si>
  <si>
    <t>Count of NodeType</t>
  </si>
  <si>
    <t>No rechargable</t>
  </si>
  <si>
    <t>Is rechargable</t>
  </si>
  <si>
    <t>rechargable</t>
  </si>
  <si>
    <t>Count of Is rechargable</t>
  </si>
  <si>
    <t>TotalCost</t>
  </si>
  <si>
    <t>TOTENGNORM</t>
  </si>
  <si>
    <t>TOTCAPNORM</t>
  </si>
  <si>
    <t>RECHENGNORM</t>
  </si>
  <si>
    <t>CONFIGCOSTNORM</t>
  </si>
  <si>
    <t>DEVICECOSTNORM</t>
  </si>
  <si>
    <t>MAINPRICNORM</t>
  </si>
  <si>
    <t>NODECOSTNORM</t>
  </si>
  <si>
    <t>TOTCOSTNORM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</si>
</sst>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[Nodes_30Pr._ga.xlsx]NodeTypes!PivotTable7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4F16-8EC3-97E990AB7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344175"/>
        <c:axId val="389216319"/>
      </c:barChart>
      <c:catAx>
        <c:axId val="38534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16319"/>
        <c:crosses val="autoZero"/>
        <c:auto val="1"/>
        <c:lblAlgn val="ctr"/>
        <c:lblOffset val="100"/>
        <c:noMultiLvlLbl val="0"/>
      </c:catAx>
      <c:valAx>
        <c:axId val="3892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4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[Nodes_30Pr._ga.xlsx]NodeTypes!PivotTable24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CD9-8B3A-0DEBF98C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200079"/>
        <c:axId val="486963151"/>
      </c:barChart>
      <c:catAx>
        <c:axId val="3812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63151"/>
        <c:crosses val="autoZero"/>
        <c:auto val="1"/>
        <c:lblAlgn val="ctr"/>
        <c:lblOffset val="100"/>
        <c:noMultiLvlLbl val="0"/>
      </c:catAx>
      <c:valAx>
        <c:axId val="486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2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[Nodes_30Pr._ga.xlsx]NodeTypes!PivotTable24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Rechargable/No</a:t>
            </a:r>
            <a:r>
              <a:rPr lang="en-US" baseline="0"/>
              <a:t> Recharge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8C-4F60-82FD-64688A6DF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8C-4F60-82FD-64688A6DFA3F}"/>
              </c:ext>
            </c:extLst>
          </c:dPt>
          <c:cat>
            <c:strRef>
              <c:f>NodeTypes!$A$39:$A$40</c:f>
              <c:strCache>
                <c:ptCount val="2"/>
                <c:pt idx="0">
                  <c:v>No rechargable</c:v>
                </c:pt>
                <c:pt idx="1">
                  <c:v>rechargable</c:v>
                </c:pt>
              </c:strCache>
            </c:strRef>
          </c:cat>
          <c:val>
            <c:numRef>
              <c:f>NodeTypes!$B$39:$B$40</c:f>
              <c:numCache>
                <c:formatCode>General</c:formatCode>
                <c:ptCount val="2"/>
                <c:pt idx="0">
                  <c:v>17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9-4777-80BA-01F675222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[Nodes_30Pr._ga.xlsx]NodeTypes!PivotTable7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NodeTypes!$B$3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4-4D9A-8CE7-653D9282A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4-4D9A-8CE7-653D9282A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4-4D9A-8CE7-653D9282A035}"/>
              </c:ext>
            </c:extLst>
          </c:dPt>
          <c:cat>
            <c:strRef>
              <c:f>NodeTypes!$A$4:$A$6</c:f>
              <c:strCache>
                <c:ptCount val="3"/>
                <c:pt idx="0">
                  <c:v>BaseStation</c:v>
                </c:pt>
                <c:pt idx="1">
                  <c:v>RSU</c:v>
                </c:pt>
                <c:pt idx="2">
                  <c:v>Vehicle</c:v>
                </c:pt>
              </c:strCache>
            </c:strRef>
          </c:cat>
          <c:val>
            <c:numRef>
              <c:f>NodeTypes!$B$4:$B$6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1-4B4E-9D39-A55D3304C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4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TotalCapacity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Sheet1!$F$2:$F$17</c:f>
              <c:numCache>
                <c:formatCode>General</c:formatCode>
                <c:ptCount val="16"/>
                <c:pt idx="0">
                  <c:v>8</c:v>
                </c:pt>
                <c:pt idx="1">
                  <c:v>23</c:v>
                </c:pt>
                <c:pt idx="2">
                  <c:v>18</c:v>
                </c:pt>
                <c:pt idx="3">
                  <c:v>18</c:v>
                </c:pt>
                <c:pt idx="4">
                  <c:v>12</c:v>
                </c:pt>
                <c:pt idx="5">
                  <c:v>18</c:v>
                </c:pt>
                <c:pt idx="6">
                  <c:v>10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14</c:v>
                </c:pt>
                <c:pt idx="13">
                  <c:v>4</c:v>
                </c:pt>
                <c:pt idx="14">
                  <c:v>15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2-4E72-97F0-6F5BCDD84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879375"/>
        <c:axId val="486941935"/>
      </c:scatterChart>
      <c:valAx>
        <c:axId val="4858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1935"/>
        <c:crosses val="autoZero"/>
        <c:crossBetween val="midCat"/>
      </c:valAx>
      <c:valAx>
        <c:axId val="48694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Sheet1!$D$2:$D$17</c:f>
              <c:numCache>
                <c:formatCode>General</c:formatCode>
                <c:ptCount val="16"/>
                <c:pt idx="0">
                  <c:v>280</c:v>
                </c:pt>
                <c:pt idx="1">
                  <c:v>270</c:v>
                </c:pt>
                <c:pt idx="2">
                  <c:v>130</c:v>
                </c:pt>
                <c:pt idx="3">
                  <c:v>160</c:v>
                </c:pt>
                <c:pt idx="4">
                  <c:v>170</c:v>
                </c:pt>
                <c:pt idx="5">
                  <c:v>120</c:v>
                </c:pt>
                <c:pt idx="6">
                  <c:v>2023.68</c:v>
                </c:pt>
                <c:pt idx="7">
                  <c:v>1341.43</c:v>
                </c:pt>
                <c:pt idx="8">
                  <c:v>5288.95</c:v>
                </c:pt>
                <c:pt idx="9">
                  <c:v>680.79</c:v>
                </c:pt>
                <c:pt idx="10">
                  <c:v>2096.4</c:v>
                </c:pt>
                <c:pt idx="11">
                  <c:v>44895.01</c:v>
                </c:pt>
                <c:pt idx="12">
                  <c:v>14996.3</c:v>
                </c:pt>
                <c:pt idx="13">
                  <c:v>0</c:v>
                </c:pt>
                <c:pt idx="14">
                  <c:v>1513.52</c:v>
                </c:pt>
                <c:pt idx="15">
                  <c:v>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C3-4658-8424-D6A926132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717071"/>
        <c:axId val="486934863"/>
      </c:scatterChart>
      <c:valAx>
        <c:axId val="49471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crossBetween val="midCat"/>
      </c:val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1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11111111111126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RechargeEnergy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Sheet1!$I$2:$I$17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</c:v>
                </c:pt>
                <c:pt idx="10">
                  <c:v>65</c:v>
                </c:pt>
                <c:pt idx="11">
                  <c:v>23</c:v>
                </c:pt>
                <c:pt idx="12">
                  <c:v>420</c:v>
                </c:pt>
                <c:pt idx="13">
                  <c:v>150</c:v>
                </c:pt>
                <c:pt idx="14">
                  <c:v>90</c:v>
                </c:pt>
                <c:pt idx="15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5-4A33-9148-E01E8F60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8191"/>
        <c:axId val="486937359"/>
      </c:scatterChart>
      <c:valAx>
        <c:axId val="5117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7359"/>
        <c:crosses val="autoZero"/>
        <c:crossBetween val="midCat"/>
      </c:valAx>
      <c:valAx>
        <c:axId val="48693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7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CinfigCost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C94-A9CB-6DECB5F7379A}"/>
            </c:ext>
          </c:extLst>
        </c:ser>
        <c:ser>
          <c:idx val="1"/>
          <c:order val="1"/>
          <c:tx>
            <c:v>DeviceCost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C94-A9CB-6DECB5F7379A}"/>
            </c:ext>
          </c:extLst>
        </c:ser>
        <c:ser>
          <c:idx val="2"/>
          <c:order val="2"/>
          <c:tx>
            <c:v>MaintianCost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Sheet1!$O$2:$O$17</c:f>
              <c:numCache>
                <c:formatCode>General</c:formatCode>
                <c:ptCount val="16"/>
                <c:pt idx="0">
                  <c:v>4500</c:v>
                </c:pt>
                <c:pt idx="1">
                  <c:v>2100</c:v>
                </c:pt>
                <c:pt idx="2">
                  <c:v>3400</c:v>
                </c:pt>
                <c:pt idx="3">
                  <c:v>2200</c:v>
                </c:pt>
                <c:pt idx="4">
                  <c:v>3240</c:v>
                </c:pt>
                <c:pt idx="5">
                  <c:v>2670</c:v>
                </c:pt>
                <c:pt idx="6">
                  <c:v>6408</c:v>
                </c:pt>
                <c:pt idx="7">
                  <c:v>5403</c:v>
                </c:pt>
                <c:pt idx="8">
                  <c:v>3480</c:v>
                </c:pt>
                <c:pt idx="9">
                  <c:v>1800</c:v>
                </c:pt>
                <c:pt idx="10">
                  <c:v>1600</c:v>
                </c:pt>
                <c:pt idx="11">
                  <c:v>1100</c:v>
                </c:pt>
                <c:pt idx="12">
                  <c:v>1400</c:v>
                </c:pt>
                <c:pt idx="13">
                  <c:v>2300</c:v>
                </c:pt>
                <c:pt idx="14">
                  <c:v>2980</c:v>
                </c:pt>
                <c:pt idx="15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C94-A9CB-6DECB5F7379A}"/>
            </c:ext>
          </c:extLst>
        </c:ser>
        <c:ser>
          <c:idx val="3"/>
          <c:order val="3"/>
          <c:tx>
            <c:v>NodeCost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Sheet1!$Q$2:$Q$17</c:f>
              <c:numCache>
                <c:formatCode>General</c:formatCode>
                <c:ptCount val="16"/>
                <c:pt idx="0">
                  <c:v>340</c:v>
                </c:pt>
                <c:pt idx="1">
                  <c:v>100</c:v>
                </c:pt>
                <c:pt idx="2">
                  <c:v>76</c:v>
                </c:pt>
                <c:pt idx="3">
                  <c:v>180</c:v>
                </c:pt>
                <c:pt idx="4">
                  <c:v>130</c:v>
                </c:pt>
                <c:pt idx="5">
                  <c:v>125</c:v>
                </c:pt>
                <c:pt idx="6">
                  <c:v>179</c:v>
                </c:pt>
                <c:pt idx="7">
                  <c:v>90</c:v>
                </c:pt>
                <c:pt idx="8">
                  <c:v>340</c:v>
                </c:pt>
                <c:pt idx="9">
                  <c:v>123</c:v>
                </c:pt>
                <c:pt idx="10">
                  <c:v>120</c:v>
                </c:pt>
                <c:pt idx="11">
                  <c:v>260</c:v>
                </c:pt>
                <c:pt idx="12">
                  <c:v>23</c:v>
                </c:pt>
                <c:pt idx="13">
                  <c:v>458</c:v>
                </c:pt>
                <c:pt idx="14">
                  <c:v>67</c:v>
                </c:pt>
                <c:pt idx="15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C94-A9CB-6DECB5F7379A}"/>
            </c:ext>
          </c:extLst>
        </c:ser>
        <c:ser>
          <c:idx val="4"/>
          <c:order val="4"/>
          <c:tx>
            <c:v>TotalCost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Sheet1!$S$2:$S$17</c:f>
              <c:numCache>
                <c:formatCode>General</c:formatCode>
                <c:ptCount val="16"/>
                <c:pt idx="0">
                  <c:v>13844.569659442723</c:v>
                </c:pt>
                <c:pt idx="1">
                  <c:v>6400</c:v>
                </c:pt>
                <c:pt idx="2">
                  <c:v>10276.448916408668</c:v>
                </c:pt>
                <c:pt idx="3">
                  <c:v>6781.1114551083601</c:v>
                </c:pt>
                <c:pt idx="4">
                  <c:v>5234</c:v>
                </c:pt>
                <c:pt idx="5">
                  <c:v>8135.664241486068</c:v>
                </c:pt>
                <c:pt idx="6">
                  <c:v>3490</c:v>
                </c:pt>
                <c:pt idx="7">
                  <c:v>16300.811362229104</c:v>
                </c:pt>
                <c:pt idx="8">
                  <c:v>10783.969659442724</c:v>
                </c:pt>
                <c:pt idx="9">
                  <c:v>5523.1261609907124</c:v>
                </c:pt>
                <c:pt idx="10">
                  <c:v>4919.9690402476772</c:v>
                </c:pt>
                <c:pt idx="11">
                  <c:v>3561.517027863777</c:v>
                </c:pt>
                <c:pt idx="12">
                  <c:v>4221.5750773993805</c:v>
                </c:pt>
                <c:pt idx="13">
                  <c:v>7362.8281733746126</c:v>
                </c:pt>
                <c:pt idx="14">
                  <c:v>3958</c:v>
                </c:pt>
                <c:pt idx="15">
                  <c:v>9751.3049535603714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C94-A9CB-6DECB5F73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50687"/>
        <c:axId val="486934863"/>
      </c:lineChart>
      <c:catAx>
        <c:axId val="51965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34863"/>
        <c:crosses val="autoZero"/>
        <c:auto val="1"/>
        <c:lblAlgn val="ctr"/>
        <c:lblOffset val="100"/>
        <c:noMultiLvlLbl val="0"/>
      </c:catAx>
      <c:valAx>
        <c:axId val="48693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5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3</xdr:row>
      <xdr:rowOff>171450</xdr:rowOff>
    </xdr:from>
    <xdr:to>
      <xdr:col>11</xdr:col>
      <xdr:colOff>22860</xdr:colOff>
      <xdr:row>18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EF340F-7A99-40FC-A2E1-9E3604AB1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304800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9A989-9B9F-49BF-894F-3C28ADF3A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</xdr:colOff>
      <xdr:row>20</xdr:row>
      <xdr:rowOff>30480</xdr:rowOff>
    </xdr:from>
    <xdr:to>
      <xdr:col>19</xdr:col>
      <xdr:colOff>350520</xdr:colOff>
      <xdr:row>35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890846-0D87-44C4-8E03-99A6EC953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541020</xdr:colOff>
      <xdr:row>3</xdr:row>
      <xdr:rowOff>106680</xdr:rowOff>
    </xdr:from>
    <xdr:to>
      <xdr:col>19</xdr:col>
      <xdr:colOff>236220</xdr:colOff>
      <xdr:row>18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B4AA5-4DD4-4557-A013-5E6CC1D7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0</xdr:row>
      <xdr:rowOff>45720</xdr:rowOff>
    </xdr:from>
    <xdr:to>
      <xdr:col>15</xdr:col>
      <xdr:colOff>251460</xdr:colOff>
      <xdr:row>15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26E013-E4AB-4D85-8353-08CFE720F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213360</xdr:colOff>
      <xdr:row>0</xdr:row>
      <xdr:rowOff>15240</xdr:rowOff>
    </xdr:from>
    <xdr:to>
      <xdr:col>7</xdr:col>
      <xdr:colOff>518160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AA81F-8F15-48F1-858E-86771D30F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99060</xdr:colOff>
      <xdr:row>15</xdr:row>
      <xdr:rowOff>83820</xdr:rowOff>
    </xdr:from>
    <xdr:to>
      <xdr:col>8</xdr:col>
      <xdr:colOff>403860</xdr:colOff>
      <xdr:row>30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BEB43-3C8F-42B7-9064-A965667F7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541020</xdr:colOff>
      <xdr:row>15</xdr:row>
      <xdr:rowOff>121920</xdr:rowOff>
    </xdr:from>
    <xdr:to>
      <xdr:col>16</xdr:col>
      <xdr:colOff>236220</xdr:colOff>
      <xdr:row>30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1D7223-C2F3-4EC7-8F58-C8731A99A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098091435182" createdVersion="6" refreshedVersion="6" minRefreshableVersion="3" recordCount="30" xr:uid="{E5B2957F-2C94-4A61-9CFF-58848AEB658D}">
  <cacheSource type="worksheet">
    <worksheetSource ref="A1:Q17" sheet="Sheet1"/>
  </cacheSource>
  <cacheFields count="9">
    <cacheField name="Node IP Add" numFmtId="0">
      <sharedItems/>
    </cacheField>
    <cacheField name="NodeType" numFmtId="0">
      <sharedItems count="3">
        <s v="Vehicle"/>
        <s v="RSU"/>
        <s v="BaseStation"/>
      </sharedItems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3932.121961458331" createdVersion="6" refreshedVersion="6" minRefreshableVersion="3" recordCount="30" xr:uid="{4A42F20D-A96D-4EE3-82DE-C1212DF32C58}">
  <cacheSource type="worksheet">
    <worksheetSource ref="A1:Q17" sheet="Sheet1"/>
  </cacheSource>
  <cacheFields count="10">
    <cacheField name="Node IP Add" numFmtId="0">
      <sharedItems/>
    </cacheField>
    <cacheField name="NodeType" numFmtId="0">
      <sharedItems/>
    </cacheField>
    <cacheField name="TotalEnergy" numFmtId="0">
      <sharedItems containsSemiMixedTypes="0" containsString="0" containsNumber="1" minValue="120" maxValue="44895.01"/>
    </cacheField>
    <cacheField name="TotalCapacity" numFmtId="0">
      <sharedItems containsSemiMixedTypes="0" containsString="0" containsNumber="1" containsInteger="1" minValue="3" maxValue="23"/>
    </cacheField>
    <cacheField name="Is rechargable" numFmtId="0">
      <sharedItems count="2">
        <s v="rechargable"/>
        <s v="No rechargable"/>
      </sharedItems>
    </cacheField>
    <cacheField name="RechargeEnergy" numFmtId="0">
      <sharedItems containsSemiMixedTypes="0" containsString="0" containsNumber="1" containsInteger="1" minValue="0" maxValue="420"/>
    </cacheField>
    <cacheField name="ConfigCost" numFmtId="0">
      <sharedItems containsSemiMixedTypes="0" containsString="0" containsNumber="1" containsInteger="1" minValue="1100" maxValue="6708"/>
    </cacheField>
    <cacheField name="DeviceCost" numFmtId="0">
      <sharedItems containsSemiMixedTypes="0" containsString="0" containsNumber="1" containsInteger="1" minValue="1100" maxValue="6708"/>
    </cacheField>
    <cacheField name="MaintianPrice" numFmtId="0">
      <sharedItems containsSemiMixedTypes="0" containsString="0" containsNumber="1" containsInteger="1" minValue="1100" maxValue="6708"/>
    </cacheField>
    <cacheField name="NodeCost" numFmtId="0">
      <sharedItems containsSemiMixedTypes="0" containsString="0" containsNumber="1" containsInteger="1" minValue="23" maxValue="4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x v="0"/>
    <n v="5638.33"/>
    <n v="10"/>
    <n v="320"/>
    <n v="3400"/>
    <n v="3400"/>
    <n v="3400"/>
    <n v="220"/>
  </r>
  <r>
    <s v="173.192.82.195"/>
    <x v="1"/>
    <n v="160"/>
    <n v="18"/>
    <n v="0"/>
    <n v="2200"/>
    <n v="2200"/>
    <n v="2200"/>
    <n v="180"/>
  </r>
  <r>
    <s v="192.168.1.241"/>
    <x v="2"/>
    <n v="280"/>
    <n v="8"/>
    <n v="0"/>
    <n v="4500"/>
    <n v="4500"/>
    <n v="4500"/>
    <n v="340"/>
  </r>
  <r>
    <s v="52.8.186.218"/>
    <x v="0"/>
    <n v="2023.68"/>
    <n v="10"/>
    <n v="0"/>
    <n v="6408"/>
    <n v="6408"/>
    <n v="6408"/>
    <n v="179"/>
  </r>
  <r>
    <s v="149.171.189.1"/>
    <x v="1"/>
    <n v="170"/>
    <n v="12"/>
    <n v="0"/>
    <n v="3240"/>
    <n v="3240"/>
    <n v="3240"/>
    <n v="130"/>
  </r>
  <r>
    <s v="192.168.1.106"/>
    <x v="0"/>
    <n v="1369.43"/>
    <n v="12"/>
    <n v="0"/>
    <n v="1800"/>
    <n v="1800"/>
    <n v="1800"/>
    <n v="70"/>
  </r>
  <r>
    <s v="89.30.121.22"/>
    <x v="2"/>
    <n v="280"/>
    <n v="8"/>
    <n v="0"/>
    <n v="3500"/>
    <n v="3500"/>
    <n v="3500"/>
    <n v="350"/>
  </r>
  <r>
    <s v="173.223.175.181"/>
    <x v="2"/>
    <n v="270"/>
    <n v="23"/>
    <n v="0"/>
    <n v="2100"/>
    <n v="2100"/>
    <n v="2100"/>
    <n v="100"/>
  </r>
  <r>
    <s v="192.168.1.193"/>
    <x v="0"/>
    <n v="680.79"/>
    <n v="4"/>
    <n v="35"/>
    <n v="1800"/>
    <n v="1800"/>
    <n v="1800"/>
    <n v="123"/>
  </r>
  <r>
    <s v="149.171.28.12"/>
    <x v="2"/>
    <n v="130"/>
    <n v="18"/>
    <n v="0"/>
    <n v="3400"/>
    <n v="3400"/>
    <n v="3400"/>
    <n v="76"/>
  </r>
  <r>
    <s v="192.168.1.118"/>
    <x v="0"/>
    <n v="1341.43"/>
    <n v="8"/>
    <n v="0"/>
    <n v="5403"/>
    <n v="5403"/>
    <n v="5403"/>
    <n v="90"/>
  </r>
  <r>
    <s v="192.168.1.208"/>
    <x v="0"/>
    <n v="2096.4"/>
    <n v="5"/>
    <n v="65"/>
    <n v="1600"/>
    <n v="1600"/>
    <n v="1600"/>
    <n v="120"/>
  </r>
  <r>
    <s v="151.101.28.207"/>
    <x v="1"/>
    <n v="120"/>
    <n v="20"/>
    <n v="0"/>
    <n v="2780"/>
    <n v="2780"/>
    <n v="2780"/>
    <n v="320"/>
  </r>
  <r>
    <s v="104.98.30.155"/>
    <x v="0"/>
    <n v="1067.1400000000001"/>
    <n v="7"/>
    <n v="0"/>
    <n v="2540"/>
    <n v="2540"/>
    <n v="2540"/>
    <n v="94"/>
  </r>
  <r>
    <s v="179.60.193.36"/>
    <x v="0"/>
    <n v="597.47"/>
    <n v="3"/>
    <n v="0"/>
    <n v="2890"/>
    <n v="2890"/>
    <n v="2890"/>
    <n v="129"/>
  </r>
  <r>
    <s v="192.168.1.240"/>
    <x v="0"/>
    <n v="44895.01"/>
    <n v="11"/>
    <n v="23"/>
    <n v="1100"/>
    <n v="1100"/>
    <n v="1100"/>
    <n v="260"/>
  </r>
  <r>
    <s v="192.168.1.208"/>
    <x v="0"/>
    <n v="15285"/>
    <n v="10"/>
    <n v="34"/>
    <n v="6708"/>
    <n v="6708"/>
    <n v="6708"/>
    <n v="68"/>
  </r>
  <r>
    <s v="192.0.77.2"/>
    <x v="0"/>
    <n v="14996.3"/>
    <n v="14"/>
    <n v="420"/>
    <n v="1400"/>
    <n v="1400"/>
    <n v="1400"/>
    <n v="23"/>
  </r>
  <r>
    <s v="192.0.78.19"/>
    <x v="0"/>
    <n v="14834.45"/>
    <n v="9"/>
    <n v="400"/>
    <n v="3400"/>
    <n v="3400"/>
    <n v="3400"/>
    <n v="324"/>
  </r>
  <r>
    <s v="151.101.65.69"/>
    <x v="0"/>
    <n v="6434.4"/>
    <n v="4"/>
    <n v="150"/>
    <n v="2300"/>
    <n v="2300"/>
    <n v="2300"/>
    <n v="458"/>
  </r>
  <r>
    <s v="1.196.218.137"/>
    <x v="0"/>
    <n v="5288.95"/>
    <n v="3"/>
    <n v="0"/>
    <n v="3480"/>
    <n v="3480"/>
    <n v="3480"/>
    <n v="340"/>
  </r>
  <r>
    <s v="1.64.34.161"/>
    <x v="0"/>
    <n v="1621.73"/>
    <n v="11"/>
    <n v="0"/>
    <n v="1400"/>
    <n v="1400"/>
    <n v="1400"/>
    <n v="247"/>
  </r>
  <r>
    <s v="100.3.40.200"/>
    <x v="1"/>
    <n v="120"/>
    <n v="18"/>
    <n v="0"/>
    <n v="2670"/>
    <n v="2670"/>
    <n v="2670"/>
    <n v="125"/>
  </r>
  <r>
    <s v="101.100.143.97"/>
    <x v="0"/>
    <n v="1500.34"/>
    <n v="20"/>
    <n v="70"/>
    <n v="3450"/>
    <n v="3450"/>
    <n v="3450"/>
    <n v="74"/>
  </r>
  <r>
    <s v="104.98.5.24"/>
    <x v="0"/>
    <n v="1513.52"/>
    <n v="15"/>
    <n v="90"/>
    <n v="2980"/>
    <n v="2980"/>
    <n v="2980"/>
    <n v="67"/>
  </r>
  <r>
    <s v="216.58.199.33"/>
    <x v="0"/>
    <n v="1404.93"/>
    <n v="14"/>
    <n v="65"/>
    <n v="6532"/>
    <n v="6532"/>
    <n v="6532"/>
    <n v="90"/>
  </r>
  <r>
    <s v="99.76.206.51"/>
    <x v="1"/>
    <n v="130"/>
    <n v="23"/>
    <n v="0"/>
    <n v="1700"/>
    <n v="1700"/>
    <n v="1700"/>
    <n v="230"/>
  </r>
  <r>
    <s v="97.92.167.44"/>
    <x v="0"/>
    <n v="1235"/>
    <n v="10"/>
    <n v="53"/>
    <n v="3200"/>
    <n v="3200"/>
    <n v="3200"/>
    <n v="150"/>
  </r>
  <r>
    <s v="23.234.53.61"/>
    <x v="0"/>
    <n v="1228.18"/>
    <n v="8"/>
    <n v="260"/>
    <n v="2700"/>
    <n v="2700"/>
    <n v="2700"/>
    <n v="50"/>
  </r>
  <r>
    <s v="50.17.200.36"/>
    <x v="2"/>
    <n v="150"/>
    <n v="18"/>
    <n v="0"/>
    <n v="1760"/>
    <n v="1760"/>
    <n v="1760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92.168.1.223"/>
    <s v="Vehicle"/>
    <n v="5638.33"/>
    <n v="10"/>
    <x v="0"/>
    <n v="320"/>
    <n v="3400"/>
    <n v="3400"/>
    <n v="3400"/>
    <n v="220"/>
  </r>
  <r>
    <s v="173.192.82.195"/>
    <s v="RSU"/>
    <n v="160"/>
    <n v="18"/>
    <x v="1"/>
    <n v="0"/>
    <n v="2200"/>
    <n v="2200"/>
    <n v="2200"/>
    <n v="180"/>
  </r>
  <r>
    <s v="192.168.1.241"/>
    <s v="BaseStation"/>
    <n v="280"/>
    <n v="8"/>
    <x v="1"/>
    <n v="0"/>
    <n v="4500"/>
    <n v="4500"/>
    <n v="4500"/>
    <n v="340"/>
  </r>
  <r>
    <s v="52.8.186.218"/>
    <s v="Vehicle"/>
    <n v="2023.68"/>
    <n v="10"/>
    <x v="1"/>
    <n v="0"/>
    <n v="6408"/>
    <n v="6408"/>
    <n v="6408"/>
    <n v="179"/>
  </r>
  <r>
    <s v="149.171.189.1"/>
    <s v="RSU"/>
    <n v="170"/>
    <n v="12"/>
    <x v="1"/>
    <n v="0"/>
    <n v="3240"/>
    <n v="3240"/>
    <n v="3240"/>
    <n v="130"/>
  </r>
  <r>
    <s v="192.168.1.106"/>
    <s v="Vehicle"/>
    <n v="1369.43"/>
    <n v="12"/>
    <x v="1"/>
    <n v="0"/>
    <n v="1800"/>
    <n v="1800"/>
    <n v="1800"/>
    <n v="70"/>
  </r>
  <r>
    <s v="89.30.121.22"/>
    <s v="BaseStation"/>
    <n v="280"/>
    <n v="8"/>
    <x v="1"/>
    <n v="0"/>
    <n v="3500"/>
    <n v="3500"/>
    <n v="3500"/>
    <n v="350"/>
  </r>
  <r>
    <s v="173.223.175.181"/>
    <s v="BaseStation"/>
    <n v="270"/>
    <n v="23"/>
    <x v="1"/>
    <n v="0"/>
    <n v="2100"/>
    <n v="2100"/>
    <n v="2100"/>
    <n v="100"/>
  </r>
  <r>
    <s v="192.168.1.193"/>
    <s v="Vehicle"/>
    <n v="680.79"/>
    <n v="4"/>
    <x v="0"/>
    <n v="35"/>
    <n v="1800"/>
    <n v="1800"/>
    <n v="1800"/>
    <n v="123"/>
  </r>
  <r>
    <s v="149.171.28.12"/>
    <s v="BaseStation"/>
    <n v="130"/>
    <n v="18"/>
    <x v="1"/>
    <n v="0"/>
    <n v="3400"/>
    <n v="3400"/>
    <n v="3400"/>
    <n v="76"/>
  </r>
  <r>
    <s v="192.168.1.118"/>
    <s v="Vehicle"/>
    <n v="1341.43"/>
    <n v="8"/>
    <x v="1"/>
    <n v="0"/>
    <n v="5403"/>
    <n v="5403"/>
    <n v="5403"/>
    <n v="90"/>
  </r>
  <r>
    <s v="192.168.1.208"/>
    <s v="Vehicle"/>
    <n v="2096.4"/>
    <n v="5"/>
    <x v="0"/>
    <n v="65"/>
    <n v="1600"/>
    <n v="1600"/>
    <n v="1600"/>
    <n v="120"/>
  </r>
  <r>
    <s v="151.101.28.207"/>
    <s v="RSU"/>
    <n v="120"/>
    <n v="20"/>
    <x v="1"/>
    <n v="0"/>
    <n v="2780"/>
    <n v="2780"/>
    <n v="2780"/>
    <n v="320"/>
  </r>
  <r>
    <s v="104.98.30.155"/>
    <s v="Vehicle"/>
    <n v="1067.1400000000001"/>
    <n v="7"/>
    <x v="1"/>
    <n v="0"/>
    <n v="2540"/>
    <n v="2540"/>
    <n v="2540"/>
    <n v="94"/>
  </r>
  <r>
    <s v="179.60.193.36"/>
    <s v="Vehicle"/>
    <n v="597.47"/>
    <n v="3"/>
    <x v="1"/>
    <n v="0"/>
    <n v="2890"/>
    <n v="2890"/>
    <n v="2890"/>
    <n v="129"/>
  </r>
  <r>
    <s v="192.168.1.240"/>
    <s v="Vehicle"/>
    <n v="44895.01"/>
    <n v="11"/>
    <x v="0"/>
    <n v="23"/>
    <n v="1100"/>
    <n v="1100"/>
    <n v="1100"/>
    <n v="260"/>
  </r>
  <r>
    <s v="192.168.1.208"/>
    <s v="Vehicle"/>
    <n v="15285"/>
    <n v="10"/>
    <x v="0"/>
    <n v="34"/>
    <n v="6708"/>
    <n v="6708"/>
    <n v="6708"/>
    <n v="68"/>
  </r>
  <r>
    <s v="192.0.77.2"/>
    <s v="Vehicle"/>
    <n v="14996.3"/>
    <n v="14"/>
    <x v="0"/>
    <n v="420"/>
    <n v="1400"/>
    <n v="1400"/>
    <n v="1400"/>
    <n v="23"/>
  </r>
  <r>
    <s v="192.0.78.19"/>
    <s v="Vehicle"/>
    <n v="14834.45"/>
    <n v="9"/>
    <x v="0"/>
    <n v="400"/>
    <n v="3400"/>
    <n v="3400"/>
    <n v="3400"/>
    <n v="324"/>
  </r>
  <r>
    <s v="151.101.65.69"/>
    <s v="Vehicle"/>
    <n v="6434.4"/>
    <n v="4"/>
    <x v="0"/>
    <n v="150"/>
    <n v="2300"/>
    <n v="2300"/>
    <n v="2300"/>
    <n v="458"/>
  </r>
  <r>
    <s v="1.196.218.137"/>
    <s v="Vehicle"/>
    <n v="5288.95"/>
    <n v="3"/>
    <x v="1"/>
    <n v="0"/>
    <n v="3480"/>
    <n v="3480"/>
    <n v="3480"/>
    <n v="340"/>
  </r>
  <r>
    <s v="1.64.34.161"/>
    <s v="Vehicle"/>
    <n v="1621.73"/>
    <n v="11"/>
    <x v="1"/>
    <n v="0"/>
    <n v="1400"/>
    <n v="1400"/>
    <n v="1400"/>
    <n v="247"/>
  </r>
  <r>
    <s v="100.3.40.200"/>
    <s v="RSU"/>
    <n v="120"/>
    <n v="18"/>
    <x v="1"/>
    <n v="0"/>
    <n v="2670"/>
    <n v="2670"/>
    <n v="2670"/>
    <n v="125"/>
  </r>
  <r>
    <s v="101.100.143.97"/>
    <s v="Vehicle"/>
    <n v="1500.34"/>
    <n v="20"/>
    <x v="0"/>
    <n v="70"/>
    <n v="3450"/>
    <n v="3450"/>
    <n v="3450"/>
    <n v="74"/>
  </r>
  <r>
    <s v="104.98.5.24"/>
    <s v="Vehicle"/>
    <n v="1513.52"/>
    <n v="15"/>
    <x v="0"/>
    <n v="90"/>
    <n v="2980"/>
    <n v="2980"/>
    <n v="2980"/>
    <n v="67"/>
  </r>
  <r>
    <s v="216.58.199.33"/>
    <s v="Vehicle"/>
    <n v="1404.93"/>
    <n v="14"/>
    <x v="0"/>
    <n v="65"/>
    <n v="6532"/>
    <n v="6532"/>
    <n v="6532"/>
    <n v="90"/>
  </r>
  <r>
    <s v="99.76.206.51"/>
    <s v="RSU"/>
    <n v="130"/>
    <n v="23"/>
    <x v="1"/>
    <n v="0"/>
    <n v="1700"/>
    <n v="1700"/>
    <n v="1700"/>
    <n v="230"/>
  </r>
  <r>
    <s v="97.92.167.44"/>
    <s v="Vehicle"/>
    <n v="1235"/>
    <n v="10"/>
    <x v="0"/>
    <n v="53"/>
    <n v="3200"/>
    <n v="3200"/>
    <n v="3200"/>
    <n v="150"/>
  </r>
  <r>
    <s v="23.234.53.61"/>
    <s v="Vehicle"/>
    <n v="1228.18"/>
    <n v="8"/>
    <x v="0"/>
    <n v="260"/>
    <n v="2700"/>
    <n v="2700"/>
    <n v="2700"/>
    <n v="50"/>
  </r>
  <r>
    <s v="50.17.200.36"/>
    <s v="BaseStation"/>
    <n v="150"/>
    <n v="18"/>
    <x v="1"/>
    <n v="0"/>
    <n v="1760"/>
    <n v="1760"/>
    <n v="1760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D152-2756-4FAF-A30D-E4E2ACE5D4FD}" name="PivotTable24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4">
  <location ref="A38:B40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Count of Is rechargable" fld="4" subtotal="count" baseField="0" baseItem="0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5E3537-0F9C-4869-9424-FA23201ADA45}" name="PivotTable7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2">
  <location ref="A3:B6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Count of NodeTyp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7709-4856-47F4-BA89-826CE0E28AF2}">
  <dimension ref="A1:S99"/>
  <sheetViews>
    <sheetView tabSelected="1" zoomScale="90" workbookViewId="0">
      <selection activeCell="A97" sqref="A97:XFD99"/>
    </sheetView>
  </sheetViews>
  <sheetFormatPr defaultRowHeight="14.4" x14ac:dyDescent="0.3"/>
  <cols>
    <col min="1" max="1" width="50.44140625" customWidth="1"/>
    <col min="2" max="3" width="15.6640625" customWidth="1"/>
    <col min="4" max="5" width="21.6640625" customWidth="1"/>
    <col min="6" max="6" width="25" customWidth="1"/>
    <col min="7" max="10" width="28.109375" customWidth="1"/>
    <col min="11" max="11" width="12.33203125" customWidth="1"/>
    <col min="12" max="12" width="21.21875" customWidth="1"/>
    <col min="13" max="13" width="12" customWidth="1"/>
    <col min="14" max="14" width="19.88671875" customWidth="1"/>
    <col min="15" max="16" width="17.44140625" customWidth="1"/>
    <col min="17" max="18" width="16.33203125" customWidth="1"/>
    <col min="19" max="19" width="24.5546875" customWidth="1"/>
    <col min="20" max="20" width="28.5546875" customWidth="1"/>
  </cols>
  <sheetData>
    <row r="1" spans="1:19" x14ac:dyDescent="0.3">
      <c r="A1" t="s">
        <v>16</v>
      </c>
      <c r="B1" t="s">
        <v>17</v>
      </c>
      <c r="C1" t="s">
        <v>34</v>
      </c>
      <c r="D1" t="s">
        <v>22</v>
      </c>
      <c r="E1" t="s">
        <v>35</v>
      </c>
      <c r="F1" t="s">
        <v>23</v>
      </c>
      <c r="G1" t="s">
        <v>30</v>
      </c>
      <c r="H1" t="s">
        <v>36</v>
      </c>
      <c r="I1" t="s">
        <v>24</v>
      </c>
      <c r="J1" t="s">
        <v>37</v>
      </c>
      <c r="K1" t="s">
        <v>25</v>
      </c>
      <c r="L1" t="s">
        <v>38</v>
      </c>
      <c r="M1" t="s">
        <v>26</v>
      </c>
      <c r="N1" t="s">
        <v>39</v>
      </c>
      <c r="O1" t="s">
        <v>21</v>
      </c>
      <c r="P1" t="s">
        <v>40</v>
      </c>
      <c r="Q1" t="s">
        <v>27</v>
      </c>
      <c r="R1" t="s">
        <v>41</v>
      </c>
      <c r="S1" t="s">
        <v>33</v>
      </c>
    </row>
    <row r="2" spans="1:19" x14ac:dyDescent="0.3">
      <c r="A2" t="s">
        <v>1</v>
      </c>
      <c r="B2" t="s">
        <v>20</v>
      </c>
      <c r="C2">
        <f>STANDARDIZE(D2,D19,D20)</f>
        <v>7.6923076923076927E-2</v>
      </c>
      <c r="D2">
        <v>280</v>
      </c>
      <c r="E2">
        <f>STANDARDIZE(F2,F19,F20)</f>
        <v>-0.83333333333333337</v>
      </c>
      <c r="F2">
        <v>8</v>
      </c>
      <c r="G2" t="s">
        <v>29</v>
      </c>
      <c r="H2" t="e">
        <f>STANDARDIZE(I2,I19,I20)</f>
        <v>#NUM!</v>
      </c>
      <c r="I2">
        <v>0</v>
      </c>
      <c r="J2">
        <f>STANDARDIZE(K2,K19,K20)</f>
        <v>0.70588235294117652</v>
      </c>
      <c r="K2">
        <v>4500</v>
      </c>
      <c r="L2">
        <f>STANDARDIZE(M2,M19,M20)</f>
        <v>0.70588235294117652</v>
      </c>
      <c r="M2">
        <v>4500</v>
      </c>
      <c r="N2">
        <f>STANDARDIZE(O2,O19,O20)</f>
        <v>0.70588235294117652</v>
      </c>
      <c r="O2">
        <v>4500</v>
      </c>
      <c r="P2">
        <f>STANDARDIZE(Q2,Q19,Q20)</f>
        <v>3.1578947368421053</v>
      </c>
      <c r="Q2">
        <v>340</v>
      </c>
      <c r="R2">
        <f>STANDARDIZE(S2,S19,S20)</f>
        <v>0.72466393860684775</v>
      </c>
      <c r="S2" s="3">
        <f t="shared" ref="S2:S17" si="0">SUM(K2:Q2)</f>
        <v>13844.569659442723</v>
      </c>
    </row>
    <row r="3" spans="1:19" x14ac:dyDescent="0.3">
      <c r="A3" t="s">
        <v>4</v>
      </c>
      <c r="B3" t="s">
        <v>20</v>
      </c>
      <c r="C3">
        <f>STANDARDIZE(D3,D19,D20)</f>
        <v>0</v>
      </c>
      <c r="D3">
        <v>270</v>
      </c>
      <c r="E3">
        <f>STANDARDIZE(F3,F19,F20)</f>
        <v>0</v>
      </c>
      <c r="F3">
        <v>23</v>
      </c>
      <c r="G3" t="s">
        <v>29</v>
      </c>
      <c r="H3" t="e">
        <f>STANDARDIZE(I3,I19,I20)</f>
        <v>#NUM!</v>
      </c>
      <c r="I3">
        <v>0</v>
      </c>
      <c r="J3">
        <f>STANDARDIZE(K3,K19,K20)</f>
        <v>0</v>
      </c>
      <c r="K3">
        <v>2100</v>
      </c>
      <c r="L3">
        <f>STANDARDIZE(M3,M19,M20)</f>
        <v>0</v>
      </c>
      <c r="M3">
        <v>2100</v>
      </c>
      <c r="N3">
        <f>STANDARDIZE(O3,O19,O20)</f>
        <v>0</v>
      </c>
      <c r="O3">
        <v>2100</v>
      </c>
      <c r="P3">
        <f>STANDARDIZE(Q3,Q19,Q20)</f>
        <v>0</v>
      </c>
      <c r="Q3">
        <v>100</v>
      </c>
      <c r="R3">
        <f>STANDARDIZE(S3,S19,S20)</f>
        <v>1.8410938252443054E-4</v>
      </c>
      <c r="S3" s="3">
        <f t="shared" si="0"/>
        <v>6400</v>
      </c>
    </row>
    <row r="4" spans="1:19" x14ac:dyDescent="0.3">
      <c r="A4" t="s">
        <v>6</v>
      </c>
      <c r="B4" t="s">
        <v>20</v>
      </c>
      <c r="C4">
        <f>STANDARDIZE(D4,D19,D20)</f>
        <v>-1.0769230769230769</v>
      </c>
      <c r="D4">
        <v>130</v>
      </c>
      <c r="E4">
        <f>STANDARDIZE(F4,F19,F20)</f>
        <v>-0.27777777777777779</v>
      </c>
      <c r="F4">
        <v>18</v>
      </c>
      <c r="G4" t="s">
        <v>29</v>
      </c>
      <c r="H4" t="e">
        <f>STANDARDIZE(I4,I19,I20)</f>
        <v>#NUM!</v>
      </c>
      <c r="I4">
        <v>0</v>
      </c>
      <c r="J4">
        <f>STANDARDIZE(K4,K19,K20)</f>
        <v>0.38235294117647056</v>
      </c>
      <c r="K4">
        <v>3400</v>
      </c>
      <c r="L4">
        <f>STANDARDIZE(M4,M19,M20)</f>
        <v>0.38235294117647056</v>
      </c>
      <c r="M4">
        <v>3400</v>
      </c>
      <c r="N4">
        <f>STANDARDIZE(O4,O19,O20)</f>
        <v>0.38235294117647056</v>
      </c>
      <c r="O4">
        <v>3400</v>
      </c>
      <c r="P4">
        <f>STANDARDIZE(Q4,Q19,Q20)</f>
        <v>-0.31578947368421051</v>
      </c>
      <c r="Q4">
        <v>76</v>
      </c>
      <c r="R4">
        <f>STANDARDIZE(S4,S19,S20)</f>
        <v>0.37742674091521045</v>
      </c>
      <c r="S4" s="3">
        <f t="shared" si="0"/>
        <v>10276.448916408668</v>
      </c>
    </row>
    <row r="5" spans="1:19" x14ac:dyDescent="0.3">
      <c r="A5" t="s">
        <v>0</v>
      </c>
      <c r="B5" t="s">
        <v>19</v>
      </c>
      <c r="C5">
        <f>STANDARDIZE(D5,D19,D20)</f>
        <v>-0.84615384615384615</v>
      </c>
      <c r="D5">
        <v>160</v>
      </c>
      <c r="E5">
        <f>STANDARDIZE(F5,F19,F20)</f>
        <v>-0.27777777777777779</v>
      </c>
      <c r="F5">
        <v>18</v>
      </c>
      <c r="G5" t="s">
        <v>29</v>
      </c>
      <c r="H5" t="e">
        <f>STANDARDIZE(I5,I19,I20)</f>
        <v>#NUM!</v>
      </c>
      <c r="I5">
        <v>0</v>
      </c>
      <c r="J5">
        <f>STANDARDIZE(K5,K19,K20)</f>
        <v>2.9411764705882353E-2</v>
      </c>
      <c r="K5">
        <v>2200</v>
      </c>
      <c r="L5">
        <f>STANDARDIZE(M5,M19,M20)</f>
        <v>2.9411764705882353E-2</v>
      </c>
      <c r="M5">
        <v>2200</v>
      </c>
      <c r="N5">
        <f>STANDARDIZE(O5,O19,O20)</f>
        <v>2.9411764705882353E-2</v>
      </c>
      <c r="O5">
        <v>2200</v>
      </c>
      <c r="P5">
        <f>STANDARDIZE(Q5,Q19,Q20)</f>
        <v>1.0526315789473684</v>
      </c>
      <c r="Q5">
        <v>180</v>
      </c>
      <c r="R5">
        <f>STANDARDIZE(S5,S19,S20)</f>
        <v>3.7272561038305792E-2</v>
      </c>
      <c r="S5" s="3">
        <f t="shared" si="0"/>
        <v>6781.1114551083601</v>
      </c>
    </row>
    <row r="6" spans="1:19" s="4" customFormat="1" x14ac:dyDescent="0.3">
      <c r="A6" s="4" t="s">
        <v>3</v>
      </c>
      <c r="B6" s="4" t="s">
        <v>19</v>
      </c>
      <c r="C6" s="4">
        <f>STANDARDIZE(D6,D19,D20)</f>
        <v>-0.76923076923076927</v>
      </c>
      <c r="D6" s="4">
        <v>170</v>
      </c>
      <c r="E6" s="4">
        <f>STANDARDIZE(F6,F19,F20)</f>
        <v>-0.61111111111111116</v>
      </c>
      <c r="F6" s="4">
        <v>12</v>
      </c>
      <c r="G6" s="4" t="s">
        <v>29</v>
      </c>
      <c r="H6" s="4" t="e">
        <f>STANDARDIZE(I6,I19,I20)</f>
        <v>#NUM!</v>
      </c>
      <c r="I6" s="4">
        <v>0</v>
      </c>
      <c r="J6" s="4">
        <f>STANDARDIZE(K6,K19,K20)</f>
        <v>0.3352941176470588</v>
      </c>
      <c r="K6" s="4">
        <v>3240</v>
      </c>
      <c r="L6" s="4">
        <f>STANDARDIZE(M6,M19,M20)</f>
        <v>0.3352941176470588</v>
      </c>
      <c r="M6" s="4">
        <v>3240</v>
      </c>
      <c r="N6" s="4">
        <f>STANDARDIZE(O6,O19,O20)</f>
        <v>0.3352941176470588</v>
      </c>
      <c r="O6" s="4">
        <v>3240</v>
      </c>
      <c r="P6" s="4">
        <f>STANDARDIZE(Q6,Q19,Q20)</f>
        <v>0.39473684210526316</v>
      </c>
      <c r="Q6" s="4">
        <v>130</v>
      </c>
      <c r="R6" s="4">
        <f>STANDARDIZE(S6,S19,S20)</f>
        <v>-0.11328698693586181</v>
      </c>
      <c r="S6" s="5">
        <v>5234</v>
      </c>
    </row>
    <row r="7" spans="1:19" x14ac:dyDescent="0.3">
      <c r="A7" t="s">
        <v>13</v>
      </c>
      <c r="B7" t="s">
        <v>19</v>
      </c>
      <c r="C7">
        <f>STANDARDIZE(D7,D19,D20)</f>
        <v>-1.1538461538461537</v>
      </c>
      <c r="D7">
        <v>120</v>
      </c>
      <c r="E7">
        <f>STANDARDIZE(F7,F19,F20)</f>
        <v>-0.27777777777777779</v>
      </c>
      <c r="F7">
        <v>18</v>
      </c>
      <c r="G7" t="s">
        <v>29</v>
      </c>
      <c r="H7" t="e">
        <f>STANDARDIZE(I7,I19,I20)</f>
        <v>#NUM!</v>
      </c>
      <c r="I7">
        <v>0</v>
      </c>
      <c r="J7">
        <f>STANDARDIZE(K7,K19,K20)</f>
        <v>0.1676470588235294</v>
      </c>
      <c r="K7">
        <v>2670</v>
      </c>
      <c r="L7">
        <f>STANDARDIZE(M7,M19,M20)</f>
        <v>0.1676470588235294</v>
      </c>
      <c r="M7">
        <v>2670</v>
      </c>
      <c r="N7">
        <f>STANDARDIZE(O7,O19,O20)</f>
        <v>0.1676470588235294</v>
      </c>
      <c r="O7">
        <v>2670</v>
      </c>
      <c r="P7">
        <f>STANDARDIZE(Q7,Q19,Q20)</f>
        <v>0.32894736842105265</v>
      </c>
      <c r="Q7">
        <v>125</v>
      </c>
      <c r="R7">
        <f>STANDARDIZE(S7,S19,S20)</f>
        <v>0.16909296386112169</v>
      </c>
      <c r="S7" s="3">
        <f t="shared" si="0"/>
        <v>8135.664241486068</v>
      </c>
    </row>
    <row r="8" spans="1:19" s="4" customFormat="1" x14ac:dyDescent="0.3">
      <c r="A8" s="4" t="s">
        <v>2</v>
      </c>
      <c r="B8" s="4" t="s">
        <v>18</v>
      </c>
      <c r="C8" s="4">
        <f>STANDARDIZE(D8,D19,D20)</f>
        <v>13.489846153846154</v>
      </c>
      <c r="D8" s="4">
        <v>2023.68</v>
      </c>
      <c r="E8" s="4">
        <f>STANDARDIZE(F8,F19,F20)</f>
        <v>-0.72222222222222221</v>
      </c>
      <c r="F8" s="4">
        <v>10</v>
      </c>
      <c r="G8" s="4" t="s">
        <v>29</v>
      </c>
      <c r="H8" s="4" t="e">
        <f>STANDARDIZE(I8,I19,I20)</f>
        <v>#NUM!</v>
      </c>
      <c r="I8" s="4">
        <v>0</v>
      </c>
      <c r="J8" s="4">
        <f>STANDARDIZE(K8,K19,K20)</f>
        <v>1.2670588235294118</v>
      </c>
      <c r="K8" s="4">
        <v>6408</v>
      </c>
      <c r="L8" s="4">
        <f>STANDARDIZE(M8,M19,M20)</f>
        <v>1.2670588235294118</v>
      </c>
      <c r="M8" s="4">
        <v>6408</v>
      </c>
      <c r="N8" s="4">
        <f>STANDARDIZE(O8,O19,O20)</f>
        <v>1.2670588235294118</v>
      </c>
      <c r="O8" s="4">
        <v>6408</v>
      </c>
      <c r="P8" s="4">
        <f>STANDARDIZE(Q8,Q19,Q20)</f>
        <v>1.0394736842105263</v>
      </c>
      <c r="Q8" s="4">
        <v>179</v>
      </c>
      <c r="R8" s="4">
        <f>STANDARDIZE(S8,S19,S20)</f>
        <v>-0.28300704866765047</v>
      </c>
      <c r="S8" s="5">
        <v>3490</v>
      </c>
    </row>
    <row r="9" spans="1:19" x14ac:dyDescent="0.3">
      <c r="A9" t="s">
        <v>7</v>
      </c>
      <c r="B9" t="s">
        <v>18</v>
      </c>
      <c r="C9">
        <f>STANDARDIZE(D9,D19,D20)</f>
        <v>8.241769230769231</v>
      </c>
      <c r="D9">
        <v>1341.43</v>
      </c>
      <c r="E9">
        <f>STANDARDIZE(F9,F19,F20)</f>
        <v>-0.83333333333333337</v>
      </c>
      <c r="F9">
        <v>8</v>
      </c>
      <c r="G9" t="s">
        <v>29</v>
      </c>
      <c r="H9" t="e">
        <f>STANDARDIZE(I9,I19,I20)</f>
        <v>#NUM!</v>
      </c>
      <c r="I9">
        <v>0</v>
      </c>
      <c r="J9">
        <f>STANDARDIZE(K9,K19,K20)</f>
        <v>0.97147058823529409</v>
      </c>
      <c r="K9">
        <v>5403</v>
      </c>
      <c r="L9">
        <f>STANDARDIZE(M9,M19,M20)</f>
        <v>0.97147058823529409</v>
      </c>
      <c r="M9">
        <v>5403</v>
      </c>
      <c r="N9">
        <f>STANDARDIZE(O9,O19,O20)</f>
        <v>0.97147058823529409</v>
      </c>
      <c r="O9">
        <v>5403</v>
      </c>
      <c r="P9">
        <f>STANDARDIZE(Q9,Q19,Q20)</f>
        <v>-0.13157894736842105</v>
      </c>
      <c r="Q9">
        <v>90</v>
      </c>
      <c r="R9">
        <f>STANDARDIZE(S9,S19,S20)</f>
        <v>0.96369690502032146</v>
      </c>
      <c r="S9" s="3">
        <f t="shared" si="0"/>
        <v>16300.811362229104</v>
      </c>
    </row>
    <row r="10" spans="1:19" x14ac:dyDescent="0.3">
      <c r="A10" t="s">
        <v>12</v>
      </c>
      <c r="B10" t="s">
        <v>18</v>
      </c>
      <c r="C10">
        <f>STANDARDIZE(D10,D19,D20)</f>
        <v>38.607307692307693</v>
      </c>
      <c r="D10">
        <v>5288.95</v>
      </c>
      <c r="E10">
        <f>STANDARDIZE(F10,F19,F20)</f>
        <v>-1.1111111111111112</v>
      </c>
      <c r="F10">
        <v>3</v>
      </c>
      <c r="G10" t="s">
        <v>29</v>
      </c>
      <c r="H10" t="e">
        <f>STANDARDIZE(I10,I19,I20)</f>
        <v>#NUM!</v>
      </c>
      <c r="I10">
        <v>0</v>
      </c>
      <c r="J10">
        <f>STANDARDIZE(K10,K19,K20)</f>
        <v>0.40588235294117647</v>
      </c>
      <c r="K10">
        <v>3480</v>
      </c>
      <c r="L10">
        <f>STANDARDIZE(M10,M19,M20)</f>
        <v>0.40588235294117647</v>
      </c>
      <c r="M10">
        <v>3480</v>
      </c>
      <c r="N10">
        <f>STANDARDIZE(O10,O19,O20)</f>
        <v>0.40588235294117647</v>
      </c>
      <c r="O10">
        <v>3480</v>
      </c>
      <c r="P10">
        <f>STANDARDIZE(Q10,Q19,Q20)</f>
        <v>3.1578947368421053</v>
      </c>
      <c r="Q10">
        <v>340</v>
      </c>
      <c r="R10">
        <f>STANDARDIZE(S10,S19,S20)</f>
        <v>0.42681690825345775</v>
      </c>
      <c r="S10" s="3">
        <f t="shared" si="0"/>
        <v>10783.969659442724</v>
      </c>
    </row>
    <row r="11" spans="1:19" s="4" customFormat="1" x14ac:dyDescent="0.3">
      <c r="A11" s="4" t="s">
        <v>5</v>
      </c>
      <c r="B11" s="4" t="s">
        <v>18</v>
      </c>
      <c r="C11" s="4">
        <f>STANDARDIZE(D11,D19,D20)</f>
        <v>3.1599230769230768</v>
      </c>
      <c r="D11" s="4">
        <v>680.79</v>
      </c>
      <c r="E11" s="4">
        <f>STANDARDIZE(F11,F19,F20)</f>
        <v>-1.0555555555555556</v>
      </c>
      <c r="F11" s="4">
        <v>4</v>
      </c>
      <c r="G11" s="4" t="s">
        <v>31</v>
      </c>
      <c r="H11" s="4" t="e">
        <f>STANDARDIZE(I11,I19,I20)</f>
        <v>#NUM!</v>
      </c>
      <c r="I11" s="4">
        <v>700</v>
      </c>
      <c r="J11" s="4">
        <f>STANDARDIZE(K11,K19,K20)</f>
        <v>-8.8235294117647065E-2</v>
      </c>
      <c r="K11" s="4">
        <v>1800</v>
      </c>
      <c r="L11" s="4">
        <f>STANDARDIZE(M11,M19,M20)</f>
        <v>-8.8235294117647065E-2</v>
      </c>
      <c r="M11" s="4">
        <v>1800</v>
      </c>
      <c r="N11" s="4">
        <f>STANDARDIZE(O11,O19,O20)</f>
        <v>-8.8235294117647065E-2</v>
      </c>
      <c r="O11" s="4">
        <v>1800</v>
      </c>
      <c r="P11" s="4">
        <f>STANDARDIZE(Q11,Q19,Q20)</f>
        <v>0.30263157894736842</v>
      </c>
      <c r="Q11" s="4">
        <v>123</v>
      </c>
      <c r="R11" s="4">
        <f>STANDARDIZE(S11,S19,S20)</f>
        <v>-8.5150226676906082E-2</v>
      </c>
      <c r="S11" s="5">
        <f t="shared" si="0"/>
        <v>5523.1261609907124</v>
      </c>
    </row>
    <row r="12" spans="1:19" x14ac:dyDescent="0.3">
      <c r="A12" t="s">
        <v>8</v>
      </c>
      <c r="B12" t="s">
        <v>18</v>
      </c>
      <c r="C12">
        <f>STANDARDIZE(D12,D19,D20)</f>
        <v>14.049230769230769</v>
      </c>
      <c r="D12">
        <v>2096.4</v>
      </c>
      <c r="E12">
        <f>STANDARDIZE(F12,F19,F20)</f>
        <v>-1</v>
      </c>
      <c r="F12">
        <v>5</v>
      </c>
      <c r="G12" t="s">
        <v>31</v>
      </c>
      <c r="H12" t="e">
        <f>STANDARDIZE(I12,I19,I20)</f>
        <v>#NUM!</v>
      </c>
      <c r="I12">
        <v>65</v>
      </c>
      <c r="J12">
        <f>STANDARDIZE(K12,K19,K20)</f>
        <v>-0.14705882352941177</v>
      </c>
      <c r="K12">
        <v>1600</v>
      </c>
      <c r="L12">
        <f>STANDARDIZE(M12,M19,M20)</f>
        <v>-0.14705882352941177</v>
      </c>
      <c r="M12">
        <v>1600</v>
      </c>
      <c r="N12">
        <f>STANDARDIZE(O12,O19,O20)</f>
        <v>-0.14705882352941177</v>
      </c>
      <c r="O12">
        <v>1600</v>
      </c>
      <c r="P12">
        <f>STANDARDIZE(Q12,Q19,Q20)</f>
        <v>0.26315789473684209</v>
      </c>
      <c r="Q12">
        <v>120</v>
      </c>
      <c r="R12">
        <f>STANDARDIZE(S12,S19,S20)</f>
        <v>-0.14384739626777526</v>
      </c>
      <c r="S12" s="3">
        <f t="shared" si="0"/>
        <v>4919.9690402476772</v>
      </c>
    </row>
    <row r="13" spans="1:19" x14ac:dyDescent="0.3">
      <c r="A13" t="s">
        <v>9</v>
      </c>
      <c r="B13" t="s">
        <v>18</v>
      </c>
      <c r="C13">
        <f>STANDARDIZE(D13,D19,D20)</f>
        <v>343.26930769230773</v>
      </c>
      <c r="D13">
        <v>44895.01</v>
      </c>
      <c r="E13">
        <f>STANDARDIZE(F13,F19,F20)</f>
        <v>-0.66666666666666663</v>
      </c>
      <c r="F13">
        <v>11</v>
      </c>
      <c r="G13" t="s">
        <v>31</v>
      </c>
      <c r="H13" t="e">
        <f>STANDARDIZE(I13,I19,I20)</f>
        <v>#NUM!</v>
      </c>
      <c r="I13">
        <v>23</v>
      </c>
      <c r="J13">
        <f>STANDARDIZE(K13,K19,K20)</f>
        <v>-0.29411764705882354</v>
      </c>
      <c r="K13">
        <v>1100</v>
      </c>
      <c r="L13">
        <f>STANDARDIZE(M13,M19,M20)</f>
        <v>-0.29411764705882354</v>
      </c>
      <c r="M13">
        <v>1100</v>
      </c>
      <c r="N13">
        <f>STANDARDIZE(O13,O19,O20)</f>
        <v>-0.29411764705882354</v>
      </c>
      <c r="O13">
        <v>1100</v>
      </c>
      <c r="P13">
        <f>STANDARDIZE(Q13,Q19,Q20)</f>
        <v>2.1052631578947367</v>
      </c>
      <c r="Q13">
        <v>260</v>
      </c>
      <c r="R13">
        <f>STANDARDIZE(S13,S19,S20)</f>
        <v>-0.27604725830990146</v>
      </c>
      <c r="S13" s="3">
        <f t="shared" si="0"/>
        <v>3561.517027863777</v>
      </c>
    </row>
    <row r="14" spans="1:19" x14ac:dyDescent="0.3">
      <c r="A14" t="s">
        <v>10</v>
      </c>
      <c r="B14" t="s">
        <v>18</v>
      </c>
      <c r="C14">
        <f>STANDARDIZE(D14,D19,D20)</f>
        <v>113.27923076923076</v>
      </c>
      <c r="D14">
        <v>14996.3</v>
      </c>
      <c r="E14">
        <f>STANDARDIZE(F14,F19,F20)</f>
        <v>-0.5</v>
      </c>
      <c r="F14">
        <v>14</v>
      </c>
      <c r="G14" t="s">
        <v>31</v>
      </c>
      <c r="H14" t="e">
        <f>STANDARDIZE(I14,I19,I20)</f>
        <v>#NUM!</v>
      </c>
      <c r="I14">
        <v>420</v>
      </c>
      <c r="J14">
        <f>STANDARDIZE(K14,K19,K20)</f>
        <v>-0.20588235294117646</v>
      </c>
      <c r="K14">
        <v>1400</v>
      </c>
      <c r="L14">
        <f>STANDARDIZE(M14,M19,M20)</f>
        <v>-0.20588235294117646</v>
      </c>
      <c r="M14">
        <v>1400</v>
      </c>
      <c r="N14">
        <f>STANDARDIZE(O14,O19,O20)</f>
        <v>-0.20588235294117646</v>
      </c>
      <c r="O14">
        <v>1400</v>
      </c>
      <c r="P14">
        <f>STANDARDIZE(Q14,Q19,Q20)</f>
        <v>-1.013157894736842</v>
      </c>
      <c r="Q14">
        <v>23</v>
      </c>
      <c r="R14">
        <f>STANDARDIZE(S14,S19,S20)</f>
        <v>-0.21181268668504674</v>
      </c>
      <c r="S14" s="3">
        <f t="shared" si="0"/>
        <v>4221.5750773993805</v>
      </c>
    </row>
    <row r="15" spans="1:19" s="4" customFormat="1" x14ac:dyDescent="0.3">
      <c r="A15" s="4" t="s">
        <v>11</v>
      </c>
      <c r="B15" s="4" t="s">
        <v>18</v>
      </c>
      <c r="C15" s="4">
        <f>STANDARDIZE(D15,D19,D20)</f>
        <v>-2.0769230769230771</v>
      </c>
      <c r="D15" s="4">
        <v>0</v>
      </c>
      <c r="E15" s="4">
        <f>STANDARDIZE(F15,F19,F20)</f>
        <v>-1.0555555555555556</v>
      </c>
      <c r="F15" s="4">
        <v>4</v>
      </c>
      <c r="G15" s="4" t="s">
        <v>31</v>
      </c>
      <c r="H15" s="4" t="e">
        <f>STANDARDIZE(I15,I19,I20)</f>
        <v>#NUM!</v>
      </c>
      <c r="I15" s="4">
        <v>150</v>
      </c>
      <c r="J15" s="4">
        <f>STANDARDIZE(K15,K19,K20)</f>
        <v>5.8823529411764705E-2</v>
      </c>
      <c r="K15" s="4">
        <v>2300</v>
      </c>
      <c r="L15" s="4">
        <f>STANDARDIZE(M15,M19,M20)</f>
        <v>5.8823529411764705E-2</v>
      </c>
      <c r="M15" s="4">
        <v>2300</v>
      </c>
      <c r="N15" s="4">
        <f>STANDARDIZE(O15,O19,O20)</f>
        <v>5.8823529411764705E-2</v>
      </c>
      <c r="O15" s="4">
        <v>2300</v>
      </c>
      <c r="P15" s="4">
        <f>STANDARDIZE(Q15,Q19,Q20)</f>
        <v>4.7105263157894735</v>
      </c>
      <c r="Q15" s="4">
        <v>458</v>
      </c>
      <c r="R15" s="4">
        <f>STANDARDIZE(S15,S19,S20)</f>
        <v>9.3883224647572927E-2</v>
      </c>
      <c r="S15" s="5">
        <f t="shared" si="0"/>
        <v>7362.8281733746126</v>
      </c>
    </row>
    <row r="16" spans="1:19" s="4" customFormat="1" x14ac:dyDescent="0.3">
      <c r="A16" s="4" t="s">
        <v>14</v>
      </c>
      <c r="B16" s="4" t="s">
        <v>18</v>
      </c>
      <c r="C16" s="4">
        <f>STANDARDIZE(D16,D19,D20)</f>
        <v>9.5655384615384609</v>
      </c>
      <c r="D16" s="4">
        <v>1513.52</v>
      </c>
      <c r="E16" s="4">
        <f>STANDARDIZE(F16,F19,F20)</f>
        <v>-0.44444444444444442</v>
      </c>
      <c r="F16" s="4">
        <v>15</v>
      </c>
      <c r="G16" s="4" t="s">
        <v>31</v>
      </c>
      <c r="H16" s="4" t="e">
        <f>STANDARDIZE(I16,I19,I20)</f>
        <v>#NUM!</v>
      </c>
      <c r="I16" s="4">
        <v>90</v>
      </c>
      <c r="J16" s="4">
        <f>STANDARDIZE(K16,K19,K20)</f>
        <v>0.25882352941176473</v>
      </c>
      <c r="K16" s="4">
        <v>2980</v>
      </c>
      <c r="L16" s="4">
        <f>STANDARDIZE(M16,M19,M20)</f>
        <v>0.25882352941176473</v>
      </c>
      <c r="M16" s="4">
        <v>2980</v>
      </c>
      <c r="N16" s="4">
        <f>STANDARDIZE(O16,O19,O20)</f>
        <v>0.25882352941176473</v>
      </c>
      <c r="O16" s="4">
        <v>2980</v>
      </c>
      <c r="P16" s="4">
        <f>STANDARDIZE(Q16,Q19,Q20)</f>
        <v>-0.43421052631578949</v>
      </c>
      <c r="Q16" s="4">
        <v>67</v>
      </c>
      <c r="R16" s="4">
        <f>STANDARDIZE(S16,S19,S20)</f>
        <v>-0.23746290366164297</v>
      </c>
      <c r="S16" s="5">
        <v>3958</v>
      </c>
    </row>
    <row r="17" spans="1:19" x14ac:dyDescent="0.3">
      <c r="A17" t="s">
        <v>15</v>
      </c>
      <c r="B17" t="s">
        <v>18</v>
      </c>
      <c r="C17">
        <f>STANDARDIZE(D17,D19,D20)</f>
        <v>7.4230769230769234</v>
      </c>
      <c r="D17">
        <v>1235</v>
      </c>
      <c r="E17">
        <f>STANDARDIZE(F17,F19,F20)</f>
        <v>-0.72222222222222221</v>
      </c>
      <c r="F17">
        <v>10</v>
      </c>
      <c r="G17" t="s">
        <v>31</v>
      </c>
      <c r="H17" t="e">
        <f>STANDARDIZE(I17,I19,I20)</f>
        <v>#NUM!</v>
      </c>
      <c r="I17">
        <v>53</v>
      </c>
      <c r="J17">
        <f>STANDARDIZE(K17,K19,K20)</f>
        <v>0.3235294117647059</v>
      </c>
      <c r="K17">
        <v>3200</v>
      </c>
      <c r="L17">
        <f>STANDARDIZE(M17,M19,M20)</f>
        <v>0.3235294117647059</v>
      </c>
      <c r="M17">
        <v>3200</v>
      </c>
      <c r="N17">
        <f>STANDARDIZE(O17,O19,O20)</f>
        <v>0.3235294117647059</v>
      </c>
      <c r="O17">
        <v>3200</v>
      </c>
      <c r="P17">
        <f>STANDARDIZE(Q17,Q19,Q20)</f>
        <v>0.65789473684210531</v>
      </c>
      <c r="Q17">
        <v>150</v>
      </c>
      <c r="R17">
        <f>STANDARDIZE(S17,S19,S20)</f>
        <v>0.32632154263958602</v>
      </c>
      <c r="S17" s="3">
        <f t="shared" si="0"/>
        <v>9751.3049535603714</v>
      </c>
    </row>
    <row r="18" spans="1:19" x14ac:dyDescent="0.3">
      <c r="A18" t="s">
        <v>1</v>
      </c>
      <c r="B18" t="s">
        <v>20</v>
      </c>
      <c r="C18">
        <v>-0.40247137787054704</v>
      </c>
      <c r="D18">
        <v>280</v>
      </c>
      <c r="E18">
        <v>-0.57368580873771102</v>
      </c>
      <c r="F18">
        <v>8</v>
      </c>
      <c r="G18" t="s">
        <v>29</v>
      </c>
      <c r="H18">
        <v>-0.49977813831094825</v>
      </c>
      <c r="I18">
        <v>0</v>
      </c>
      <c r="J18">
        <v>1.074659868661566</v>
      </c>
      <c r="K18">
        <v>4500</v>
      </c>
      <c r="L18">
        <v>1.074659868661566</v>
      </c>
      <c r="M18">
        <v>4500</v>
      </c>
      <c r="N18">
        <v>1.074659868661566</v>
      </c>
      <c r="O18">
        <v>4500</v>
      </c>
      <c r="P18">
        <v>1.4614866997577898</v>
      </c>
      <c r="Q18">
        <v>340</v>
      </c>
      <c r="R18">
        <v>1.7254869312531469</v>
      </c>
      <c r="S18" s="3">
        <v>13843.610806437082</v>
      </c>
    </row>
    <row r="19" spans="1:19" x14ac:dyDescent="0.3">
      <c r="A19" t="s">
        <v>4</v>
      </c>
      <c r="B19" t="s">
        <v>20</v>
      </c>
      <c r="C19">
        <v>-0.40338193269322919</v>
      </c>
      <c r="D19">
        <v>270</v>
      </c>
      <c r="E19">
        <v>2.0241367213953203</v>
      </c>
      <c r="F19">
        <v>23</v>
      </c>
      <c r="G19" t="s">
        <v>29</v>
      </c>
      <c r="H19">
        <v>-0.49977813831094825</v>
      </c>
      <c r="I19">
        <v>0</v>
      </c>
      <c r="J19">
        <v>-0.62924776404846061</v>
      </c>
      <c r="K19">
        <v>2100</v>
      </c>
      <c r="L19">
        <v>-0.62924776404846061</v>
      </c>
      <c r="M19">
        <v>2100</v>
      </c>
      <c r="N19">
        <v>-0.62924776404846061</v>
      </c>
      <c r="O19">
        <v>2100</v>
      </c>
      <c r="P19">
        <v>-0.63336545666994915</v>
      </c>
      <c r="Q19">
        <v>100</v>
      </c>
      <c r="R19">
        <v>-0.31018885235202137</v>
      </c>
      <c r="S19" s="3">
        <v>6398.1081390152331</v>
      </c>
    </row>
    <row r="20" spans="1:19" x14ac:dyDescent="0.3">
      <c r="A20" t="s">
        <v>6</v>
      </c>
      <c r="B20" t="s">
        <v>20</v>
      </c>
      <c r="C20">
        <v>-0.41612970021077877</v>
      </c>
      <c r="D20">
        <v>130</v>
      </c>
      <c r="E20">
        <v>1.1581958780176431</v>
      </c>
      <c r="F20">
        <v>18</v>
      </c>
      <c r="G20" t="s">
        <v>29</v>
      </c>
      <c r="H20">
        <v>-0.49977813831094825</v>
      </c>
      <c r="I20">
        <v>0</v>
      </c>
      <c r="J20">
        <v>0.29370220366947047</v>
      </c>
      <c r="K20">
        <v>3400</v>
      </c>
      <c r="L20">
        <v>0.29370220366947047</v>
      </c>
      <c r="M20">
        <v>3400</v>
      </c>
      <c r="N20">
        <v>0.29370220366947047</v>
      </c>
      <c r="O20">
        <v>3400</v>
      </c>
      <c r="P20">
        <v>-0.84285067231272304</v>
      </c>
      <c r="Q20">
        <v>76</v>
      </c>
      <c r="R20">
        <v>0.74999618815699898</v>
      </c>
      <c r="S20">
        <v>10275.744553735027</v>
      </c>
    </row>
    <row r="21" spans="1:19" x14ac:dyDescent="0.3">
      <c r="A21" t="s">
        <v>0</v>
      </c>
      <c r="B21" t="s">
        <v>19</v>
      </c>
      <c r="C21">
        <v>-0.41339803574273243</v>
      </c>
      <c r="D21">
        <v>160</v>
      </c>
      <c r="E21">
        <v>1.1581958780176431</v>
      </c>
      <c r="F21">
        <v>18</v>
      </c>
      <c r="G21" t="s">
        <v>29</v>
      </c>
      <c r="H21">
        <v>-0.49977813831094825</v>
      </c>
      <c r="I21">
        <v>0</v>
      </c>
      <c r="J21">
        <v>-0.55825161268554291</v>
      </c>
      <c r="K21">
        <v>2200</v>
      </c>
      <c r="L21">
        <v>-0.55825161268554291</v>
      </c>
      <c r="M21">
        <v>2200</v>
      </c>
      <c r="N21">
        <v>-0.55825161268554291</v>
      </c>
      <c r="O21">
        <v>2200</v>
      </c>
      <c r="P21">
        <v>6.4918595472630444E-2</v>
      </c>
      <c r="Q21">
        <v>180</v>
      </c>
      <c r="R21">
        <v>-0.20606326639402736</v>
      </c>
      <c r="S21">
        <v>6778.9484153701023</v>
      </c>
    </row>
    <row r="22" spans="1:19" x14ac:dyDescent="0.3">
      <c r="A22" t="s">
        <v>3</v>
      </c>
      <c r="B22" t="s">
        <v>19</v>
      </c>
      <c r="C22">
        <v>-0.41248748092005033</v>
      </c>
      <c r="D22">
        <v>170</v>
      </c>
      <c r="E22">
        <v>0.1190668659644306</v>
      </c>
      <c r="F22">
        <v>12</v>
      </c>
      <c r="G22" t="s">
        <v>29</v>
      </c>
      <c r="H22">
        <v>-0.49977813831094825</v>
      </c>
      <c r="I22">
        <v>0</v>
      </c>
      <c r="J22">
        <v>0.18010836148880205</v>
      </c>
      <c r="K22">
        <v>3240</v>
      </c>
      <c r="L22">
        <v>0.18010836148880205</v>
      </c>
      <c r="M22">
        <v>3240</v>
      </c>
      <c r="N22">
        <v>0.18010836148880205</v>
      </c>
      <c r="O22">
        <v>3240</v>
      </c>
      <c r="P22">
        <v>-0.37150893711648181</v>
      </c>
      <c r="Q22">
        <v>130</v>
      </c>
      <c r="R22">
        <v>-0.628467799247028</v>
      </c>
      <c r="S22">
        <v>5234</v>
      </c>
    </row>
    <row r="23" spans="1:19" x14ac:dyDescent="0.3">
      <c r="A23" t="s">
        <v>13</v>
      </c>
      <c r="B23" t="s">
        <v>19</v>
      </c>
      <c r="C23">
        <v>-0.41704025503346087</v>
      </c>
      <c r="D23">
        <v>120</v>
      </c>
      <c r="E23">
        <v>1.1581958780176431</v>
      </c>
      <c r="F23">
        <v>18</v>
      </c>
      <c r="G23" t="s">
        <v>29</v>
      </c>
      <c r="H23">
        <v>-0.49977813831094825</v>
      </c>
      <c r="I23">
        <v>0</v>
      </c>
      <c r="J23">
        <v>-0.22456970127982931</v>
      </c>
      <c r="K23">
        <v>2670</v>
      </c>
      <c r="L23">
        <v>-0.22456970127982931</v>
      </c>
      <c r="M23">
        <v>2670</v>
      </c>
      <c r="N23">
        <v>-0.22456970127982931</v>
      </c>
      <c r="O23">
        <v>2670</v>
      </c>
      <c r="P23">
        <v>-0.41515169037539301</v>
      </c>
      <c r="Q23">
        <v>125</v>
      </c>
      <c r="R23">
        <v>0.16445865521826908</v>
      </c>
      <c r="S23">
        <v>8134.1357089070643</v>
      </c>
    </row>
    <row r="24" spans="1:19" x14ac:dyDescent="0.3">
      <c r="A24" t="s">
        <v>2</v>
      </c>
      <c r="B24" t="s">
        <v>18</v>
      </c>
      <c r="C24">
        <v>-0.24369975454911236</v>
      </c>
      <c r="D24">
        <v>2023.68</v>
      </c>
      <c r="E24">
        <v>-0.22730947138664023</v>
      </c>
      <c r="F24">
        <v>10</v>
      </c>
      <c r="G24" t="s">
        <v>29</v>
      </c>
      <c r="H24">
        <v>-0.49977813831094825</v>
      </c>
      <c r="I24">
        <v>0</v>
      </c>
      <c r="J24">
        <v>2.4292664366660373</v>
      </c>
      <c r="K24">
        <v>6408</v>
      </c>
      <c r="L24">
        <v>2.4292664366660373</v>
      </c>
      <c r="M24">
        <v>6408</v>
      </c>
      <c r="N24">
        <v>2.4292664366660373</v>
      </c>
      <c r="O24">
        <v>6408</v>
      </c>
      <c r="P24">
        <v>5.6190044820848203E-2</v>
      </c>
      <c r="Q24">
        <v>179</v>
      </c>
      <c r="R24">
        <v>-1.1052950498961431</v>
      </c>
      <c r="S24">
        <v>3490</v>
      </c>
    </row>
    <row r="25" spans="1:19" x14ac:dyDescent="0.3">
      <c r="A25" t="s">
        <v>7</v>
      </c>
      <c r="B25" t="s">
        <v>18</v>
      </c>
      <c r="C25">
        <v>-0.30582235732659951</v>
      </c>
      <c r="D25">
        <v>1341.43</v>
      </c>
      <c r="E25">
        <v>-0.57368580873771102</v>
      </c>
      <c r="F25">
        <v>8</v>
      </c>
      <c r="G25" t="s">
        <v>29</v>
      </c>
      <c r="H25">
        <v>-0.49977813831094825</v>
      </c>
      <c r="I25">
        <v>0</v>
      </c>
      <c r="J25">
        <v>1.7157551154687136</v>
      </c>
      <c r="K25">
        <v>5403</v>
      </c>
      <c r="L25">
        <v>1.7157551154687136</v>
      </c>
      <c r="M25">
        <v>5403</v>
      </c>
      <c r="N25">
        <v>1.7157551154687136</v>
      </c>
      <c r="O25">
        <v>5403</v>
      </c>
      <c r="P25">
        <v>-0.72065096318777166</v>
      </c>
      <c r="Q25">
        <v>90</v>
      </c>
      <c r="R25">
        <v>2.3975563635993011</v>
      </c>
      <c r="S25">
        <v>16301.71085926775</v>
      </c>
    </row>
    <row r="26" spans="1:19" x14ac:dyDescent="0.3">
      <c r="A26" t="s">
        <v>12</v>
      </c>
      <c r="B26" t="s">
        <v>18</v>
      </c>
      <c r="C26">
        <v>5.3620980036809915E-2</v>
      </c>
      <c r="D26">
        <v>5288.95</v>
      </c>
      <c r="E26">
        <v>-1.4396266521153882</v>
      </c>
      <c r="F26">
        <v>3</v>
      </c>
      <c r="G26" t="s">
        <v>29</v>
      </c>
      <c r="H26">
        <v>-0.49977813831094825</v>
      </c>
      <c r="I26">
        <v>0</v>
      </c>
      <c r="J26">
        <v>0.35049912475980471</v>
      </c>
      <c r="K26">
        <v>3480</v>
      </c>
      <c r="L26">
        <v>0.35049912475980471</v>
      </c>
      <c r="M26">
        <v>3480</v>
      </c>
      <c r="N26">
        <v>0.35049912475980471</v>
      </c>
      <c r="O26">
        <v>3480</v>
      </c>
      <c r="P26">
        <v>1.4614866997577898</v>
      </c>
      <c r="Q26">
        <v>340</v>
      </c>
      <c r="R26">
        <v>0.88845597589799863</v>
      </c>
      <c r="S26">
        <v>10782.162484949276</v>
      </c>
    </row>
    <row r="27" spans="1:19" x14ac:dyDescent="0.3">
      <c r="A27" t="s">
        <v>5</v>
      </c>
      <c r="B27" t="s">
        <v>18</v>
      </c>
      <c r="C27">
        <v>-0.36597725113227064</v>
      </c>
      <c r="D27">
        <v>680.79</v>
      </c>
      <c r="E27">
        <v>-1.2664384834398528</v>
      </c>
      <c r="F27">
        <v>4</v>
      </c>
      <c r="G27" t="s">
        <v>31</v>
      </c>
      <c r="H27">
        <v>3.2294125006514904</v>
      </c>
      <c r="I27">
        <v>700</v>
      </c>
      <c r="J27">
        <v>-0.84223621813721405</v>
      </c>
      <c r="K27">
        <v>1800</v>
      </c>
      <c r="L27">
        <v>-0.84223621813721405</v>
      </c>
      <c r="M27">
        <v>1800</v>
      </c>
      <c r="N27">
        <v>-0.84223621813721405</v>
      </c>
      <c r="O27">
        <v>1800</v>
      </c>
      <c r="P27">
        <v>-0.43260879167895755</v>
      </c>
      <c r="Q27">
        <v>123</v>
      </c>
      <c r="R27">
        <v>-0.55003110577439707</v>
      </c>
      <c r="S27">
        <v>5520.8829187720467</v>
      </c>
    </row>
    <row r="28" spans="1:19" x14ac:dyDescent="0.3">
      <c r="A28" t="s">
        <v>8</v>
      </c>
      <c r="B28" t="s">
        <v>18</v>
      </c>
      <c r="C28">
        <v>-0.23707819987856804</v>
      </c>
      <c r="D28">
        <v>2096.4</v>
      </c>
      <c r="E28">
        <v>-1.0932503147643173</v>
      </c>
      <c r="F28">
        <v>5</v>
      </c>
      <c r="G28" t="s">
        <v>31</v>
      </c>
      <c r="H28">
        <v>-0.15349615040729325</v>
      </c>
      <c r="I28">
        <v>65</v>
      </c>
      <c r="J28">
        <v>-0.98422852086304957</v>
      </c>
      <c r="K28">
        <v>1600</v>
      </c>
      <c r="L28">
        <v>-0.98422852086304957</v>
      </c>
      <c r="M28">
        <v>1600</v>
      </c>
      <c r="N28">
        <v>-0.98422852086304957</v>
      </c>
      <c r="O28">
        <v>1600</v>
      </c>
      <c r="P28">
        <v>-0.45879444363430427</v>
      </c>
      <c r="Q28">
        <v>120</v>
      </c>
      <c r="R28">
        <v>-0.71498221229531977</v>
      </c>
      <c r="S28">
        <v>4917.572748514639</v>
      </c>
    </row>
    <row r="29" spans="1:19" x14ac:dyDescent="0.3">
      <c r="A29" t="s">
        <v>9</v>
      </c>
      <c r="B29" t="s">
        <v>18</v>
      </c>
      <c r="C29">
        <v>3.6599698740805233</v>
      </c>
      <c r="D29">
        <v>44895.01</v>
      </c>
      <c r="E29">
        <v>-5.4121302711104817E-2</v>
      </c>
      <c r="F29">
        <v>11</v>
      </c>
      <c r="G29" t="s">
        <v>31</v>
      </c>
      <c r="H29">
        <v>-0.37724758874503955</v>
      </c>
      <c r="I29">
        <v>23</v>
      </c>
      <c r="J29">
        <v>-1.3392092776776385</v>
      </c>
      <c r="K29">
        <v>1100</v>
      </c>
      <c r="L29">
        <v>-1.3392092776776385</v>
      </c>
      <c r="M29">
        <v>1100</v>
      </c>
      <c r="N29">
        <v>-1.3392092776776385</v>
      </c>
      <c r="O29">
        <v>1100</v>
      </c>
      <c r="P29">
        <v>0.76320264761521006</v>
      </c>
      <c r="Q29">
        <v>260</v>
      </c>
      <c r="R29">
        <v>-1.0866799808538548</v>
      </c>
      <c r="S29">
        <v>3558.0847840922602</v>
      </c>
    </row>
    <row r="30" spans="1:19" x14ac:dyDescent="0.3">
      <c r="A30" t="s">
        <v>10</v>
      </c>
      <c r="B30" t="s">
        <v>18</v>
      </c>
      <c r="C30">
        <v>0.93752841583313073</v>
      </c>
      <c r="D30">
        <v>14996.3</v>
      </c>
      <c r="E30">
        <v>0.46544320331550143</v>
      </c>
      <c r="F30">
        <v>14</v>
      </c>
      <c r="G30" t="s">
        <v>31</v>
      </c>
      <c r="H30">
        <v>1.737736245066515</v>
      </c>
      <c r="I30">
        <v>420</v>
      </c>
      <c r="J30">
        <v>-1.1262208235888851</v>
      </c>
      <c r="K30">
        <v>1400</v>
      </c>
      <c r="L30">
        <v>-1.1262208235888851</v>
      </c>
      <c r="M30">
        <v>1400</v>
      </c>
      <c r="N30">
        <v>-1.1262208235888851</v>
      </c>
      <c r="O30">
        <v>1400</v>
      </c>
      <c r="P30">
        <v>-1.3054638568571821</v>
      </c>
      <c r="Q30">
        <v>23</v>
      </c>
      <c r="R30">
        <v>-0.90585819873430662</v>
      </c>
      <c r="S30">
        <v>4219.4420944959647</v>
      </c>
    </row>
    <row r="31" spans="1:19" x14ac:dyDescent="0.3">
      <c r="A31" t="s">
        <v>11</v>
      </c>
      <c r="B31" t="s">
        <v>18</v>
      </c>
      <c r="C31">
        <v>-0.42796691290564626</v>
      </c>
      <c r="D31">
        <v>0</v>
      </c>
      <c r="E31">
        <v>-1.2664384834398528</v>
      </c>
      <c r="F31">
        <v>4</v>
      </c>
      <c r="G31" t="s">
        <v>31</v>
      </c>
      <c r="H31">
        <v>0.29933414146671716</v>
      </c>
      <c r="I31">
        <v>150</v>
      </c>
      <c r="J31">
        <v>-0.48725546132262509</v>
      </c>
      <c r="K31">
        <v>2300</v>
      </c>
      <c r="L31">
        <v>-0.48725546132262509</v>
      </c>
      <c r="M31">
        <v>2300</v>
      </c>
      <c r="N31">
        <v>-0.48725546132262509</v>
      </c>
      <c r="O31">
        <v>2300</v>
      </c>
      <c r="P31">
        <v>2.4914556766680946</v>
      </c>
      <c r="Q31">
        <v>458</v>
      </c>
      <c r="R31">
        <v>-4.7329954651175045E-2</v>
      </c>
      <c r="S31">
        <v>7359.516944754022</v>
      </c>
    </row>
    <row r="32" spans="1:19" x14ac:dyDescent="0.3">
      <c r="A32" t="s">
        <v>14</v>
      </c>
      <c r="B32" t="s">
        <v>18</v>
      </c>
      <c r="C32">
        <v>-0.29015261938306308</v>
      </c>
      <c r="D32">
        <v>1513.52</v>
      </c>
      <c r="E32">
        <v>0.63863137199103681</v>
      </c>
      <c r="F32">
        <v>15</v>
      </c>
      <c r="G32" t="s">
        <v>31</v>
      </c>
      <c r="H32">
        <v>-2.0310770444348997E-2</v>
      </c>
      <c r="I32">
        <v>90</v>
      </c>
      <c r="J32">
        <v>-4.4816320547841852E-3</v>
      </c>
      <c r="K32">
        <v>2980</v>
      </c>
      <c r="L32">
        <v>-4.4816320547841852E-3</v>
      </c>
      <c r="M32">
        <v>2980</v>
      </c>
      <c r="N32">
        <v>-4.4816320547841852E-3</v>
      </c>
      <c r="O32">
        <v>2980</v>
      </c>
      <c r="P32">
        <v>-0.92140762817876321</v>
      </c>
      <c r="Q32">
        <v>67</v>
      </c>
      <c r="R32">
        <v>-0.97733911336874302</v>
      </c>
      <c r="S32">
        <v>3958</v>
      </c>
    </row>
    <row r="33" spans="1:19" x14ac:dyDescent="0.3">
      <c r="A33" t="s">
        <v>15</v>
      </c>
      <c r="B33" t="s">
        <v>18</v>
      </c>
      <c r="C33">
        <v>-0.31551339230440528</v>
      </c>
      <c r="D33">
        <v>1235</v>
      </c>
      <c r="E33">
        <v>-0.22730947138664023</v>
      </c>
      <c r="F33">
        <v>10</v>
      </c>
      <c r="G33" t="s">
        <v>31</v>
      </c>
      <c r="H33">
        <v>-0.21742513278950648</v>
      </c>
      <c r="I33">
        <v>53</v>
      </c>
      <c r="J33">
        <v>0.15170990094363493</v>
      </c>
      <c r="K33">
        <v>3200</v>
      </c>
      <c r="L33">
        <v>0.15170990094363493</v>
      </c>
      <c r="M33">
        <v>3200</v>
      </c>
      <c r="N33">
        <v>0.15170990094363493</v>
      </c>
      <c r="O33">
        <v>3200</v>
      </c>
      <c r="P33">
        <v>-0.19693792408083691</v>
      </c>
      <c r="Q33">
        <v>150</v>
      </c>
      <c r="R33">
        <v>0.60628141944129932</v>
      </c>
      <c r="S33">
        <v>9750.1064818778068</v>
      </c>
    </row>
    <row r="34" spans="1:19" x14ac:dyDescent="0.3">
      <c r="A34" t="s">
        <v>1</v>
      </c>
      <c r="B34" t="s">
        <v>20</v>
      </c>
      <c r="C34">
        <f>STANDARDIZE(D34,D51,D52)</f>
        <v>7.6923076923076927E-2</v>
      </c>
      <c r="D34">
        <v>280</v>
      </c>
      <c r="E34">
        <f>STANDARDIZE(F34,F51,F52)</f>
        <v>-0.83333333333333337</v>
      </c>
      <c r="F34">
        <v>8</v>
      </c>
      <c r="G34" t="s">
        <v>29</v>
      </c>
      <c r="H34" t="e">
        <f>STANDARDIZE(I34,I51,I52)</f>
        <v>#NUM!</v>
      </c>
      <c r="I34">
        <v>0</v>
      </c>
      <c r="J34">
        <f>STANDARDIZE(K34,K51,K52)</f>
        <v>0.70588235294117652</v>
      </c>
      <c r="K34">
        <v>4500</v>
      </c>
      <c r="L34">
        <f>STANDARDIZE(M34,M51,M52)</f>
        <v>0.70588235294117652</v>
      </c>
      <c r="M34">
        <v>4500</v>
      </c>
      <c r="N34">
        <f>STANDARDIZE(O34,O51,O52)</f>
        <v>0.70588235294117652</v>
      </c>
      <c r="O34">
        <v>4500</v>
      </c>
      <c r="P34">
        <f>STANDARDIZE(Q34,Q51,Q52)</f>
        <v>3.1578947368421053</v>
      </c>
      <c r="Q34">
        <v>340</v>
      </c>
      <c r="R34">
        <f>STANDARDIZE(S34,S51,S52)</f>
        <v>0.72466393860684775</v>
      </c>
      <c r="S34" s="3">
        <f t="shared" ref="S34:S49" si="1">SUM(K34:Q34)</f>
        <v>13844.569659442723</v>
      </c>
    </row>
    <row r="35" spans="1:19" x14ac:dyDescent="0.3">
      <c r="A35" t="s">
        <v>4</v>
      </c>
      <c r="B35" t="s">
        <v>20</v>
      </c>
      <c r="C35">
        <f>STANDARDIZE(D35,D51,D52)</f>
        <v>0</v>
      </c>
      <c r="D35">
        <v>270</v>
      </c>
      <c r="E35">
        <f>STANDARDIZE(F35,F51,F52)</f>
        <v>0</v>
      </c>
      <c r="F35">
        <v>23</v>
      </c>
      <c r="G35" t="s">
        <v>29</v>
      </c>
      <c r="H35" t="e">
        <f>STANDARDIZE(I35,I51,I52)</f>
        <v>#NUM!</v>
      </c>
      <c r="I35">
        <v>0</v>
      </c>
      <c r="J35">
        <f>STANDARDIZE(K35,K51,K52)</f>
        <v>0</v>
      </c>
      <c r="K35">
        <v>2100</v>
      </c>
      <c r="L35">
        <f>STANDARDIZE(M35,M51,M52)</f>
        <v>0</v>
      </c>
      <c r="M35">
        <v>2100</v>
      </c>
      <c r="N35">
        <f>STANDARDIZE(O35,O51,O52)</f>
        <v>0</v>
      </c>
      <c r="O35">
        <v>2100</v>
      </c>
      <c r="P35">
        <f>STANDARDIZE(Q35,Q51,Q52)</f>
        <v>0</v>
      </c>
      <c r="Q35">
        <v>100</v>
      </c>
      <c r="R35">
        <f>STANDARDIZE(S35,S51,S52)</f>
        <v>1.8410938252443054E-4</v>
      </c>
      <c r="S35" s="3">
        <f t="shared" si="1"/>
        <v>6400</v>
      </c>
    </row>
    <row r="36" spans="1:19" x14ac:dyDescent="0.3">
      <c r="A36" t="s">
        <v>6</v>
      </c>
      <c r="B36" t="s">
        <v>20</v>
      </c>
      <c r="C36">
        <f>STANDARDIZE(D36,D51,D52)</f>
        <v>-1.0769230769230769</v>
      </c>
      <c r="D36">
        <v>130</v>
      </c>
      <c r="E36">
        <f>STANDARDIZE(F36,F51,F52)</f>
        <v>-0.27777777777777779</v>
      </c>
      <c r="F36">
        <v>18</v>
      </c>
      <c r="G36" t="s">
        <v>29</v>
      </c>
      <c r="H36" t="e">
        <f>STANDARDIZE(I36,I51,I52)</f>
        <v>#NUM!</v>
      </c>
      <c r="I36">
        <v>0</v>
      </c>
      <c r="J36">
        <f>STANDARDIZE(K36,K51,K52)</f>
        <v>0.38235294117647056</v>
      </c>
      <c r="K36">
        <v>3400</v>
      </c>
      <c r="L36">
        <f>STANDARDIZE(M36,M51,M52)</f>
        <v>0.38235294117647056</v>
      </c>
      <c r="M36">
        <v>3400</v>
      </c>
      <c r="N36">
        <f>STANDARDIZE(O36,O51,O52)</f>
        <v>0.38235294117647056</v>
      </c>
      <c r="O36">
        <v>3400</v>
      </c>
      <c r="P36">
        <f>STANDARDIZE(Q36,Q51,Q52)</f>
        <v>-0.31578947368421051</v>
      </c>
      <c r="Q36">
        <v>76</v>
      </c>
      <c r="R36">
        <f>STANDARDIZE(S36,S51,S52)</f>
        <v>0.37742674091521045</v>
      </c>
      <c r="S36" s="3">
        <f t="shared" si="1"/>
        <v>10276.448916408668</v>
      </c>
    </row>
    <row r="37" spans="1:19" x14ac:dyDescent="0.3">
      <c r="A37" t="s">
        <v>0</v>
      </c>
      <c r="B37" t="s">
        <v>19</v>
      </c>
      <c r="C37">
        <f>STANDARDIZE(D37,D51,D52)</f>
        <v>-0.84615384615384615</v>
      </c>
      <c r="D37">
        <v>160</v>
      </c>
      <c r="E37">
        <f>STANDARDIZE(F37,F51,F52)</f>
        <v>-0.27777777777777779</v>
      </c>
      <c r="F37">
        <v>18</v>
      </c>
      <c r="G37" t="s">
        <v>29</v>
      </c>
      <c r="H37" t="e">
        <f>STANDARDIZE(I37,I51,I52)</f>
        <v>#NUM!</v>
      </c>
      <c r="I37">
        <v>0</v>
      </c>
      <c r="J37">
        <f>STANDARDIZE(K37,K51,K52)</f>
        <v>2.9411764705882353E-2</v>
      </c>
      <c r="K37">
        <v>2200</v>
      </c>
      <c r="L37">
        <f>STANDARDIZE(M37,M51,M52)</f>
        <v>2.9411764705882353E-2</v>
      </c>
      <c r="M37">
        <v>2200</v>
      </c>
      <c r="N37">
        <f>STANDARDIZE(O37,O51,O52)</f>
        <v>2.9411764705882353E-2</v>
      </c>
      <c r="O37">
        <v>2200</v>
      </c>
      <c r="P37">
        <f>STANDARDIZE(Q37,Q51,Q52)</f>
        <v>1.0526315789473684</v>
      </c>
      <c r="Q37">
        <v>180</v>
      </c>
      <c r="R37">
        <f>STANDARDIZE(S37,S51,S52)</f>
        <v>3.7272561038305792E-2</v>
      </c>
      <c r="S37" s="3">
        <f t="shared" si="1"/>
        <v>6781.1114551083601</v>
      </c>
    </row>
    <row r="38" spans="1:19" s="4" customFormat="1" x14ac:dyDescent="0.3">
      <c r="A38" s="4" t="s">
        <v>3</v>
      </c>
      <c r="B38" s="4" t="s">
        <v>19</v>
      </c>
      <c r="C38" s="4">
        <f>STANDARDIZE(D38,D51,D52)</f>
        <v>-0.76923076923076927</v>
      </c>
      <c r="D38" s="4">
        <v>170</v>
      </c>
      <c r="E38" s="4">
        <f>STANDARDIZE(F38,F51,F52)</f>
        <v>-0.61111111111111116</v>
      </c>
      <c r="F38" s="4">
        <v>12</v>
      </c>
      <c r="G38" s="4" t="s">
        <v>29</v>
      </c>
      <c r="H38" s="4" t="e">
        <f>STANDARDIZE(I38,I51,I52)</f>
        <v>#NUM!</v>
      </c>
      <c r="I38" s="4">
        <v>0</v>
      </c>
      <c r="J38" s="4">
        <f>STANDARDIZE(K38,K51,K52)</f>
        <v>0.3352941176470588</v>
      </c>
      <c r="K38" s="4">
        <v>3240</v>
      </c>
      <c r="L38" s="4">
        <f>STANDARDIZE(M38,M51,M52)</f>
        <v>0.3352941176470588</v>
      </c>
      <c r="M38" s="4">
        <v>3240</v>
      </c>
      <c r="N38" s="4">
        <f>STANDARDIZE(O38,O51,O52)</f>
        <v>0.3352941176470588</v>
      </c>
      <c r="O38" s="4">
        <v>3240</v>
      </c>
      <c r="P38" s="4">
        <f>STANDARDIZE(Q38,Q51,Q52)</f>
        <v>0.39473684210526316</v>
      </c>
      <c r="Q38" s="4">
        <v>130</v>
      </c>
      <c r="R38" s="4">
        <f>STANDARDIZE(S38,S51,S52)</f>
        <v>-0.11328698693586181</v>
      </c>
      <c r="S38" s="5">
        <v>5234</v>
      </c>
    </row>
    <row r="39" spans="1:19" x14ac:dyDescent="0.3">
      <c r="A39" t="s">
        <v>13</v>
      </c>
      <c r="B39" t="s">
        <v>19</v>
      </c>
      <c r="C39">
        <f>STANDARDIZE(D39,D51,D52)</f>
        <v>-1.1538461538461537</v>
      </c>
      <c r="D39">
        <v>120</v>
      </c>
      <c r="E39">
        <f>STANDARDIZE(F39,F51,F52)</f>
        <v>-0.27777777777777779</v>
      </c>
      <c r="F39">
        <v>18</v>
      </c>
      <c r="G39" t="s">
        <v>29</v>
      </c>
      <c r="H39" t="e">
        <f>STANDARDIZE(I39,I51,I52)</f>
        <v>#NUM!</v>
      </c>
      <c r="I39">
        <v>0</v>
      </c>
      <c r="J39">
        <f>STANDARDIZE(K39,K51,K52)</f>
        <v>0.1676470588235294</v>
      </c>
      <c r="K39">
        <v>2670</v>
      </c>
      <c r="L39">
        <f>STANDARDIZE(M39,M51,M52)</f>
        <v>0.1676470588235294</v>
      </c>
      <c r="M39">
        <v>2670</v>
      </c>
      <c r="N39">
        <f>STANDARDIZE(O39,O51,O52)</f>
        <v>0.1676470588235294</v>
      </c>
      <c r="O39">
        <v>2670</v>
      </c>
      <c r="P39">
        <f>STANDARDIZE(Q39,Q51,Q52)</f>
        <v>0.32894736842105265</v>
      </c>
      <c r="Q39">
        <v>125</v>
      </c>
      <c r="R39">
        <f>STANDARDIZE(S39,S51,S52)</f>
        <v>0.16909296386112169</v>
      </c>
      <c r="S39" s="3">
        <f t="shared" ref="S39:S54" si="2">SUM(K39:Q39)</f>
        <v>8135.664241486068</v>
      </c>
    </row>
    <row r="40" spans="1:19" s="4" customFormat="1" x14ac:dyDescent="0.3">
      <c r="A40" s="4" t="s">
        <v>2</v>
      </c>
      <c r="B40" s="4" t="s">
        <v>18</v>
      </c>
      <c r="C40" s="4">
        <f>STANDARDIZE(D40,D51,D52)</f>
        <v>13.489846153846154</v>
      </c>
      <c r="D40" s="4">
        <v>2023.68</v>
      </c>
      <c r="E40" s="4">
        <f>STANDARDIZE(F40,F51,F52)</f>
        <v>-0.72222222222222221</v>
      </c>
      <c r="F40" s="4">
        <v>10</v>
      </c>
      <c r="G40" s="4" t="s">
        <v>29</v>
      </c>
      <c r="H40" s="4" t="e">
        <f>STANDARDIZE(I40,I51,I52)</f>
        <v>#NUM!</v>
      </c>
      <c r="I40" s="4">
        <v>0</v>
      </c>
      <c r="J40" s="4">
        <f>STANDARDIZE(K40,K51,K52)</f>
        <v>1.2670588235294118</v>
      </c>
      <c r="K40" s="4">
        <v>6408</v>
      </c>
      <c r="L40" s="4">
        <f>STANDARDIZE(M40,M51,M52)</f>
        <v>1.2670588235294118</v>
      </c>
      <c r="M40" s="4">
        <v>6408</v>
      </c>
      <c r="N40" s="4">
        <f>STANDARDIZE(O40,O51,O52)</f>
        <v>1.2670588235294118</v>
      </c>
      <c r="O40" s="4">
        <v>6408</v>
      </c>
      <c r="P40" s="4">
        <f>STANDARDIZE(Q40,Q51,Q52)</f>
        <v>1.0394736842105263</v>
      </c>
      <c r="Q40" s="4">
        <v>179</v>
      </c>
      <c r="R40" s="4">
        <f>STANDARDIZE(S40,S51,S52)</f>
        <v>-0.28300704866765047</v>
      </c>
      <c r="S40" s="5">
        <v>3490</v>
      </c>
    </row>
    <row r="41" spans="1:19" x14ac:dyDescent="0.3">
      <c r="A41" t="s">
        <v>7</v>
      </c>
      <c r="B41" t="s">
        <v>18</v>
      </c>
      <c r="C41">
        <f>STANDARDIZE(D41,D51,D52)</f>
        <v>8.241769230769231</v>
      </c>
      <c r="D41">
        <v>1341.43</v>
      </c>
      <c r="E41">
        <f>STANDARDIZE(F41,F51,F52)</f>
        <v>-0.83333333333333337</v>
      </c>
      <c r="F41">
        <v>8</v>
      </c>
      <c r="G41" t="s">
        <v>29</v>
      </c>
      <c r="H41" t="e">
        <f>STANDARDIZE(I41,I51,I52)</f>
        <v>#NUM!</v>
      </c>
      <c r="I41">
        <v>0</v>
      </c>
      <c r="J41">
        <f>STANDARDIZE(K41,K51,K52)</f>
        <v>0.97147058823529409</v>
      </c>
      <c r="K41">
        <v>5403</v>
      </c>
      <c r="L41">
        <f>STANDARDIZE(M41,M51,M52)</f>
        <v>0.97147058823529409</v>
      </c>
      <c r="M41">
        <v>5403</v>
      </c>
      <c r="N41">
        <f>STANDARDIZE(O41,O51,O52)</f>
        <v>0.97147058823529409</v>
      </c>
      <c r="O41">
        <v>5403</v>
      </c>
      <c r="P41">
        <f>STANDARDIZE(Q41,Q51,Q52)</f>
        <v>-0.13157894736842105</v>
      </c>
      <c r="Q41">
        <v>90</v>
      </c>
      <c r="R41">
        <f>STANDARDIZE(S41,S51,S52)</f>
        <v>0.96369690502032146</v>
      </c>
      <c r="S41" s="3">
        <f t="shared" ref="S41:S56" si="3">SUM(K41:Q41)</f>
        <v>16300.811362229104</v>
      </c>
    </row>
    <row r="42" spans="1:19" x14ac:dyDescent="0.3">
      <c r="A42" t="s">
        <v>12</v>
      </c>
      <c r="B42" t="s">
        <v>18</v>
      </c>
      <c r="C42">
        <f>STANDARDIZE(D42,D51,D52)</f>
        <v>38.607307692307693</v>
      </c>
      <c r="D42">
        <v>5288.95</v>
      </c>
      <c r="E42">
        <f>STANDARDIZE(F42,F51,F52)</f>
        <v>-1.1111111111111112</v>
      </c>
      <c r="F42">
        <v>3</v>
      </c>
      <c r="G42" t="s">
        <v>29</v>
      </c>
      <c r="H42" t="e">
        <f>STANDARDIZE(I42,I51,I52)</f>
        <v>#NUM!</v>
      </c>
      <c r="I42">
        <v>0</v>
      </c>
      <c r="J42">
        <f>STANDARDIZE(K42,K51,K52)</f>
        <v>0.40588235294117647</v>
      </c>
      <c r="K42">
        <v>3480</v>
      </c>
      <c r="L42">
        <f>STANDARDIZE(M42,M51,M52)</f>
        <v>0.40588235294117647</v>
      </c>
      <c r="M42">
        <v>3480</v>
      </c>
      <c r="N42">
        <f>STANDARDIZE(O42,O51,O52)</f>
        <v>0.40588235294117647</v>
      </c>
      <c r="O42">
        <v>3480</v>
      </c>
      <c r="P42">
        <f>STANDARDIZE(Q42,Q51,Q52)</f>
        <v>3.1578947368421053</v>
      </c>
      <c r="Q42">
        <v>340</v>
      </c>
      <c r="R42">
        <f>STANDARDIZE(S42,S51,S52)</f>
        <v>0.42681690825345775</v>
      </c>
      <c r="S42" s="3">
        <f t="shared" si="3"/>
        <v>10783.969659442724</v>
      </c>
    </row>
    <row r="43" spans="1:19" s="4" customFormat="1" x14ac:dyDescent="0.3">
      <c r="A43" s="4" t="s">
        <v>5</v>
      </c>
      <c r="B43" s="4" t="s">
        <v>18</v>
      </c>
      <c r="C43" s="4">
        <f>STANDARDIZE(D43,D51,D52)</f>
        <v>3.1599230769230768</v>
      </c>
      <c r="D43" s="4">
        <v>680.79</v>
      </c>
      <c r="E43" s="4">
        <f>STANDARDIZE(F43,F51,F52)</f>
        <v>-1.0555555555555556</v>
      </c>
      <c r="F43" s="4">
        <v>4</v>
      </c>
      <c r="G43" s="4" t="s">
        <v>31</v>
      </c>
      <c r="H43" s="4" t="e">
        <f>STANDARDIZE(I43,I51,I52)</f>
        <v>#NUM!</v>
      </c>
      <c r="I43" s="4">
        <v>700</v>
      </c>
      <c r="J43" s="4">
        <f>STANDARDIZE(K43,K51,K52)</f>
        <v>-8.8235294117647065E-2</v>
      </c>
      <c r="K43" s="4">
        <v>1800</v>
      </c>
      <c r="L43" s="4">
        <f>STANDARDIZE(M43,M51,M52)</f>
        <v>-8.8235294117647065E-2</v>
      </c>
      <c r="M43" s="4">
        <v>1800</v>
      </c>
      <c r="N43" s="4">
        <f>STANDARDIZE(O43,O51,O52)</f>
        <v>-8.8235294117647065E-2</v>
      </c>
      <c r="O43" s="4">
        <v>1800</v>
      </c>
      <c r="P43" s="4">
        <f>STANDARDIZE(Q43,Q51,Q52)</f>
        <v>0.30263157894736842</v>
      </c>
      <c r="Q43" s="4">
        <v>123</v>
      </c>
      <c r="R43" s="4">
        <f>STANDARDIZE(S43,S51,S52)</f>
        <v>-8.5150226676906082E-2</v>
      </c>
      <c r="S43" s="5">
        <f t="shared" si="3"/>
        <v>5523.1261609907124</v>
      </c>
    </row>
    <row r="44" spans="1:19" x14ac:dyDescent="0.3">
      <c r="A44" t="s">
        <v>8</v>
      </c>
      <c r="B44" t="s">
        <v>18</v>
      </c>
      <c r="C44">
        <f>STANDARDIZE(D44,D51,D52)</f>
        <v>14.049230769230769</v>
      </c>
      <c r="D44">
        <v>2096.4</v>
      </c>
      <c r="E44">
        <f>STANDARDIZE(F44,F51,F52)</f>
        <v>-1</v>
      </c>
      <c r="F44">
        <v>5</v>
      </c>
      <c r="G44" t="s">
        <v>31</v>
      </c>
      <c r="H44" t="e">
        <f>STANDARDIZE(I44,I51,I52)</f>
        <v>#NUM!</v>
      </c>
      <c r="I44">
        <v>65</v>
      </c>
      <c r="J44">
        <f>STANDARDIZE(K44,K51,K52)</f>
        <v>-0.14705882352941177</v>
      </c>
      <c r="K44">
        <v>1600</v>
      </c>
      <c r="L44">
        <f>STANDARDIZE(M44,M51,M52)</f>
        <v>-0.14705882352941177</v>
      </c>
      <c r="M44">
        <v>1600</v>
      </c>
      <c r="N44">
        <f>STANDARDIZE(O44,O51,O52)</f>
        <v>-0.14705882352941177</v>
      </c>
      <c r="O44">
        <v>1600</v>
      </c>
      <c r="P44">
        <f>STANDARDIZE(Q44,Q51,Q52)</f>
        <v>0.26315789473684209</v>
      </c>
      <c r="Q44">
        <v>120</v>
      </c>
      <c r="R44">
        <f>STANDARDIZE(S44,S51,S52)</f>
        <v>-0.14384739626777526</v>
      </c>
      <c r="S44" s="3">
        <f t="shared" si="3"/>
        <v>4919.9690402476772</v>
      </c>
    </row>
    <row r="45" spans="1:19" x14ac:dyDescent="0.3">
      <c r="A45" t="s">
        <v>9</v>
      </c>
      <c r="B45" t="s">
        <v>18</v>
      </c>
      <c r="C45">
        <f>STANDARDIZE(D45,D51,D52)</f>
        <v>343.26930769230773</v>
      </c>
      <c r="D45">
        <v>44895.01</v>
      </c>
      <c r="E45">
        <f>STANDARDIZE(F45,F51,F52)</f>
        <v>-0.66666666666666663</v>
      </c>
      <c r="F45">
        <v>11</v>
      </c>
      <c r="G45" t="s">
        <v>31</v>
      </c>
      <c r="H45" t="e">
        <f>STANDARDIZE(I45,I51,I52)</f>
        <v>#NUM!</v>
      </c>
      <c r="I45">
        <v>23</v>
      </c>
      <c r="J45">
        <f>STANDARDIZE(K45,K51,K52)</f>
        <v>-0.29411764705882354</v>
      </c>
      <c r="K45">
        <v>1100</v>
      </c>
      <c r="L45">
        <f>STANDARDIZE(M45,M51,M52)</f>
        <v>-0.29411764705882354</v>
      </c>
      <c r="M45">
        <v>1100</v>
      </c>
      <c r="N45">
        <f>STANDARDIZE(O45,O51,O52)</f>
        <v>-0.29411764705882354</v>
      </c>
      <c r="O45">
        <v>1100</v>
      </c>
      <c r="P45">
        <f>STANDARDIZE(Q45,Q51,Q52)</f>
        <v>2.1052631578947367</v>
      </c>
      <c r="Q45">
        <v>260</v>
      </c>
      <c r="R45">
        <f>STANDARDIZE(S45,S51,S52)</f>
        <v>-0.27604725830990146</v>
      </c>
      <c r="S45" s="3">
        <f t="shared" si="3"/>
        <v>3561.517027863777</v>
      </c>
    </row>
    <row r="46" spans="1:19" x14ac:dyDescent="0.3">
      <c r="A46" t="s">
        <v>10</v>
      </c>
      <c r="B46" t="s">
        <v>18</v>
      </c>
      <c r="C46">
        <f>STANDARDIZE(D46,D51,D52)</f>
        <v>113.27923076923076</v>
      </c>
      <c r="D46">
        <v>14996.3</v>
      </c>
      <c r="E46">
        <f>STANDARDIZE(F46,F51,F52)</f>
        <v>-0.5</v>
      </c>
      <c r="F46">
        <v>14</v>
      </c>
      <c r="G46" t="s">
        <v>31</v>
      </c>
      <c r="H46" t="e">
        <f>STANDARDIZE(I46,I51,I52)</f>
        <v>#NUM!</v>
      </c>
      <c r="I46">
        <v>420</v>
      </c>
      <c r="J46">
        <f>STANDARDIZE(K46,K51,K52)</f>
        <v>-0.20588235294117646</v>
      </c>
      <c r="K46">
        <v>1400</v>
      </c>
      <c r="L46">
        <f>STANDARDIZE(M46,M51,M52)</f>
        <v>-0.20588235294117646</v>
      </c>
      <c r="M46">
        <v>1400</v>
      </c>
      <c r="N46">
        <f>STANDARDIZE(O46,O51,O52)</f>
        <v>-0.20588235294117646</v>
      </c>
      <c r="O46">
        <v>1400</v>
      </c>
      <c r="P46">
        <f>STANDARDIZE(Q46,Q51,Q52)</f>
        <v>-1.013157894736842</v>
      </c>
      <c r="Q46">
        <v>23</v>
      </c>
      <c r="R46">
        <f>STANDARDIZE(S46,S51,S52)</f>
        <v>-0.21181268668504674</v>
      </c>
      <c r="S46" s="3">
        <f t="shared" si="3"/>
        <v>4221.5750773993805</v>
      </c>
    </row>
    <row r="47" spans="1:19" s="4" customFormat="1" x14ac:dyDescent="0.3">
      <c r="A47" s="4" t="s">
        <v>11</v>
      </c>
      <c r="B47" s="4" t="s">
        <v>18</v>
      </c>
      <c r="C47" s="4">
        <f>STANDARDIZE(D47,D51,D52)</f>
        <v>-2.0769230769230771</v>
      </c>
      <c r="D47" s="4">
        <v>0</v>
      </c>
      <c r="E47" s="4">
        <f>STANDARDIZE(F47,F51,F52)</f>
        <v>-1.0555555555555556</v>
      </c>
      <c r="F47" s="4">
        <v>4</v>
      </c>
      <c r="G47" s="4" t="s">
        <v>31</v>
      </c>
      <c r="H47" s="4" t="e">
        <f>STANDARDIZE(I47,I51,I52)</f>
        <v>#NUM!</v>
      </c>
      <c r="I47" s="4">
        <v>150</v>
      </c>
      <c r="J47" s="4">
        <f>STANDARDIZE(K47,K51,K52)</f>
        <v>5.8823529411764705E-2</v>
      </c>
      <c r="K47" s="4">
        <v>2300</v>
      </c>
      <c r="L47" s="4">
        <f>STANDARDIZE(M47,M51,M52)</f>
        <v>5.8823529411764705E-2</v>
      </c>
      <c r="M47" s="4">
        <v>2300</v>
      </c>
      <c r="N47" s="4">
        <f>STANDARDIZE(O47,O51,O52)</f>
        <v>5.8823529411764705E-2</v>
      </c>
      <c r="O47" s="4">
        <v>2300</v>
      </c>
      <c r="P47" s="4">
        <f>STANDARDIZE(Q47,Q51,Q52)</f>
        <v>4.7105263157894735</v>
      </c>
      <c r="Q47" s="4">
        <v>458</v>
      </c>
      <c r="R47" s="4">
        <f>STANDARDIZE(S47,S51,S52)</f>
        <v>9.3883224647572927E-2</v>
      </c>
      <c r="S47" s="5">
        <f t="shared" si="3"/>
        <v>7362.8281733746126</v>
      </c>
    </row>
    <row r="48" spans="1:19" s="4" customFormat="1" x14ac:dyDescent="0.3">
      <c r="A48" s="4" t="s">
        <v>14</v>
      </c>
      <c r="B48" s="4" t="s">
        <v>18</v>
      </c>
      <c r="C48" s="4">
        <f>STANDARDIZE(D48,D51,D52)</f>
        <v>9.5655384615384609</v>
      </c>
      <c r="D48" s="4">
        <v>1513.52</v>
      </c>
      <c r="E48" s="4">
        <f>STANDARDIZE(F48,F51,F52)</f>
        <v>-0.44444444444444442</v>
      </c>
      <c r="F48" s="4">
        <v>15</v>
      </c>
      <c r="G48" s="4" t="s">
        <v>31</v>
      </c>
      <c r="H48" s="4" t="e">
        <f>STANDARDIZE(I48,I51,I52)</f>
        <v>#NUM!</v>
      </c>
      <c r="I48" s="4">
        <v>90</v>
      </c>
      <c r="J48" s="4">
        <f>STANDARDIZE(K48,K51,K52)</f>
        <v>0.25882352941176473</v>
      </c>
      <c r="K48" s="4">
        <v>2980</v>
      </c>
      <c r="L48" s="4">
        <f>STANDARDIZE(M48,M51,M52)</f>
        <v>0.25882352941176473</v>
      </c>
      <c r="M48" s="4">
        <v>2980</v>
      </c>
      <c r="N48" s="4">
        <f>STANDARDIZE(O48,O51,O52)</f>
        <v>0.25882352941176473</v>
      </c>
      <c r="O48" s="4">
        <v>2980</v>
      </c>
      <c r="P48" s="4">
        <f>STANDARDIZE(Q48,Q51,Q52)</f>
        <v>-0.43421052631578949</v>
      </c>
      <c r="Q48" s="4">
        <v>67</v>
      </c>
      <c r="R48" s="4">
        <f>STANDARDIZE(S48,S51,S52)</f>
        <v>-0.23746290366164297</v>
      </c>
      <c r="S48" s="5">
        <v>3958</v>
      </c>
    </row>
    <row r="49" spans="1:19" x14ac:dyDescent="0.3">
      <c r="A49" t="s">
        <v>15</v>
      </c>
      <c r="B49" t="s">
        <v>18</v>
      </c>
      <c r="C49">
        <f>STANDARDIZE(D49,D51,D52)</f>
        <v>7.4230769230769234</v>
      </c>
      <c r="D49">
        <v>1235</v>
      </c>
      <c r="E49">
        <f>STANDARDIZE(F49,F51,F52)</f>
        <v>-0.72222222222222221</v>
      </c>
      <c r="F49">
        <v>10</v>
      </c>
      <c r="G49" t="s">
        <v>31</v>
      </c>
      <c r="H49" t="e">
        <f>STANDARDIZE(I49,I51,I52)</f>
        <v>#NUM!</v>
      </c>
      <c r="I49">
        <v>53</v>
      </c>
      <c r="J49">
        <f>STANDARDIZE(K49,K51,K52)</f>
        <v>0.3235294117647059</v>
      </c>
      <c r="K49">
        <v>3200</v>
      </c>
      <c r="L49">
        <f>STANDARDIZE(M49,M51,M52)</f>
        <v>0.3235294117647059</v>
      </c>
      <c r="M49">
        <v>3200</v>
      </c>
      <c r="N49">
        <f>STANDARDIZE(O49,O51,O52)</f>
        <v>0.3235294117647059</v>
      </c>
      <c r="O49">
        <v>3200</v>
      </c>
      <c r="P49">
        <f>STANDARDIZE(Q49,Q51,Q52)</f>
        <v>0.65789473684210531</v>
      </c>
      <c r="Q49">
        <v>150</v>
      </c>
      <c r="R49">
        <f>STANDARDIZE(S49,S51,S52)</f>
        <v>0.32632154263958602</v>
      </c>
      <c r="S49" s="3">
        <f t="shared" ref="S49:S64" si="4">SUM(K49:Q49)</f>
        <v>9751.3049535603714</v>
      </c>
    </row>
    <row r="50" spans="1:19" x14ac:dyDescent="0.3">
      <c r="A50" t="s">
        <v>1</v>
      </c>
      <c r="B50" t="s">
        <v>20</v>
      </c>
      <c r="C50">
        <v>-0.40247137787054704</v>
      </c>
      <c r="D50">
        <v>280</v>
      </c>
      <c r="E50">
        <v>-0.57368580873771102</v>
      </c>
      <c r="F50">
        <v>8</v>
      </c>
      <c r="G50" t="s">
        <v>29</v>
      </c>
      <c r="H50">
        <v>-0.49977813831094825</v>
      </c>
      <c r="I50">
        <v>0</v>
      </c>
      <c r="J50">
        <v>1.074659868661566</v>
      </c>
      <c r="K50">
        <v>4500</v>
      </c>
      <c r="L50">
        <v>1.074659868661566</v>
      </c>
      <c r="M50">
        <v>4500</v>
      </c>
      <c r="N50">
        <v>1.074659868661566</v>
      </c>
      <c r="O50">
        <v>4500</v>
      </c>
      <c r="P50">
        <v>1.4614866997577898</v>
      </c>
      <c r="Q50">
        <v>340</v>
      </c>
      <c r="R50">
        <v>1.7254869312531469</v>
      </c>
      <c r="S50" s="3">
        <v>13843.610806437082</v>
      </c>
    </row>
    <row r="51" spans="1:19" x14ac:dyDescent="0.3">
      <c r="A51" t="s">
        <v>4</v>
      </c>
      <c r="B51" t="s">
        <v>20</v>
      </c>
      <c r="C51">
        <v>-0.40338193269322919</v>
      </c>
      <c r="D51">
        <v>270</v>
      </c>
      <c r="E51">
        <v>2.0241367213953203</v>
      </c>
      <c r="F51">
        <v>23</v>
      </c>
      <c r="G51" t="s">
        <v>29</v>
      </c>
      <c r="H51">
        <v>-0.49977813831094825</v>
      </c>
      <c r="I51">
        <v>0</v>
      </c>
      <c r="J51">
        <v>-0.62924776404846061</v>
      </c>
      <c r="K51">
        <v>2100</v>
      </c>
      <c r="L51">
        <v>-0.62924776404846061</v>
      </c>
      <c r="M51">
        <v>2100</v>
      </c>
      <c r="N51">
        <v>-0.62924776404846061</v>
      </c>
      <c r="O51">
        <v>2100</v>
      </c>
      <c r="P51">
        <v>-0.63336545666994915</v>
      </c>
      <c r="Q51">
        <v>100</v>
      </c>
      <c r="R51">
        <v>-0.31018885235202137</v>
      </c>
      <c r="S51" s="3">
        <v>6398.1081390152331</v>
      </c>
    </row>
    <row r="52" spans="1:19" x14ac:dyDescent="0.3">
      <c r="A52" t="s">
        <v>6</v>
      </c>
      <c r="B52" t="s">
        <v>20</v>
      </c>
      <c r="C52">
        <v>-0.41612970021077877</v>
      </c>
      <c r="D52">
        <v>130</v>
      </c>
      <c r="E52">
        <v>1.1581958780176431</v>
      </c>
      <c r="F52">
        <v>18</v>
      </c>
      <c r="G52" t="s">
        <v>29</v>
      </c>
      <c r="H52">
        <v>-0.49977813831094825</v>
      </c>
      <c r="I52">
        <v>0</v>
      </c>
      <c r="J52">
        <v>0.29370220366947047</v>
      </c>
      <c r="K52">
        <v>3400</v>
      </c>
      <c r="L52">
        <v>0.29370220366947047</v>
      </c>
      <c r="M52">
        <v>3400</v>
      </c>
      <c r="N52">
        <v>0.29370220366947047</v>
      </c>
      <c r="O52">
        <v>3400</v>
      </c>
      <c r="P52">
        <v>-0.84285067231272304</v>
      </c>
      <c r="Q52">
        <v>76</v>
      </c>
      <c r="R52">
        <v>0.74999618815699898</v>
      </c>
      <c r="S52">
        <v>10275.744553735027</v>
      </c>
    </row>
    <row r="53" spans="1:19" x14ac:dyDescent="0.3">
      <c r="A53" t="s">
        <v>0</v>
      </c>
      <c r="B53" t="s">
        <v>19</v>
      </c>
      <c r="C53">
        <v>-0.41339803574273243</v>
      </c>
      <c r="D53">
        <v>160</v>
      </c>
      <c r="E53">
        <v>1.1581958780176431</v>
      </c>
      <c r="F53">
        <v>18</v>
      </c>
      <c r="G53" t="s">
        <v>29</v>
      </c>
      <c r="H53">
        <v>-0.49977813831094825</v>
      </c>
      <c r="I53">
        <v>0</v>
      </c>
      <c r="J53">
        <v>-0.55825161268554291</v>
      </c>
      <c r="K53">
        <v>2200</v>
      </c>
      <c r="L53">
        <v>-0.55825161268554291</v>
      </c>
      <c r="M53">
        <v>2200</v>
      </c>
      <c r="N53">
        <v>-0.55825161268554291</v>
      </c>
      <c r="O53">
        <v>2200</v>
      </c>
      <c r="P53">
        <v>6.4918595472630444E-2</v>
      </c>
      <c r="Q53">
        <v>180</v>
      </c>
      <c r="R53">
        <v>-0.20606326639402736</v>
      </c>
      <c r="S53">
        <v>6778.9484153701023</v>
      </c>
    </row>
    <row r="54" spans="1:19" x14ac:dyDescent="0.3">
      <c r="A54" t="s">
        <v>3</v>
      </c>
      <c r="B54" t="s">
        <v>19</v>
      </c>
      <c r="C54">
        <v>-0.41248748092005033</v>
      </c>
      <c r="D54">
        <v>170</v>
      </c>
      <c r="E54">
        <v>0.1190668659644306</v>
      </c>
      <c r="F54">
        <v>12</v>
      </c>
      <c r="G54" t="s">
        <v>29</v>
      </c>
      <c r="H54">
        <v>-0.49977813831094825</v>
      </c>
      <c r="I54">
        <v>0</v>
      </c>
      <c r="J54">
        <v>0.18010836148880205</v>
      </c>
      <c r="K54">
        <v>3240</v>
      </c>
      <c r="L54">
        <v>0.18010836148880205</v>
      </c>
      <c r="M54">
        <v>3240</v>
      </c>
      <c r="N54">
        <v>0.18010836148880205</v>
      </c>
      <c r="O54">
        <v>3240</v>
      </c>
      <c r="P54">
        <v>-0.37150893711648181</v>
      </c>
      <c r="Q54">
        <v>130</v>
      </c>
      <c r="R54">
        <v>-0.628467799247028</v>
      </c>
      <c r="S54">
        <v>5234</v>
      </c>
    </row>
    <row r="55" spans="1:19" x14ac:dyDescent="0.3">
      <c r="A55" t="s">
        <v>13</v>
      </c>
      <c r="B55" t="s">
        <v>19</v>
      </c>
      <c r="C55">
        <v>-0.41704025503346087</v>
      </c>
      <c r="D55">
        <v>120</v>
      </c>
      <c r="E55">
        <v>1.1581958780176431</v>
      </c>
      <c r="F55">
        <v>18</v>
      </c>
      <c r="G55" t="s">
        <v>29</v>
      </c>
      <c r="H55">
        <v>-0.49977813831094825</v>
      </c>
      <c r="I55">
        <v>0</v>
      </c>
      <c r="J55">
        <v>-0.22456970127982931</v>
      </c>
      <c r="K55">
        <v>2670</v>
      </c>
      <c r="L55">
        <v>-0.22456970127982931</v>
      </c>
      <c r="M55">
        <v>2670</v>
      </c>
      <c r="N55">
        <v>-0.22456970127982931</v>
      </c>
      <c r="O55">
        <v>2670</v>
      </c>
      <c r="P55">
        <v>-0.41515169037539301</v>
      </c>
      <c r="Q55">
        <v>125</v>
      </c>
      <c r="R55">
        <v>0.16445865521826908</v>
      </c>
      <c r="S55">
        <v>8134.1357089070643</v>
      </c>
    </row>
    <row r="56" spans="1:19" x14ac:dyDescent="0.3">
      <c r="A56" t="s">
        <v>2</v>
      </c>
      <c r="B56" t="s">
        <v>18</v>
      </c>
      <c r="C56">
        <v>-0.24369975454911236</v>
      </c>
      <c r="D56">
        <v>2023.68</v>
      </c>
      <c r="E56">
        <v>-0.22730947138664023</v>
      </c>
      <c r="F56">
        <v>10</v>
      </c>
      <c r="G56" t="s">
        <v>29</v>
      </c>
      <c r="H56">
        <v>-0.49977813831094825</v>
      </c>
      <c r="I56">
        <v>0</v>
      </c>
      <c r="J56">
        <v>2.4292664366660373</v>
      </c>
      <c r="K56">
        <v>6408</v>
      </c>
      <c r="L56">
        <v>2.4292664366660373</v>
      </c>
      <c r="M56">
        <v>6408</v>
      </c>
      <c r="N56">
        <v>2.4292664366660373</v>
      </c>
      <c r="O56">
        <v>6408</v>
      </c>
      <c r="P56">
        <v>5.6190044820848203E-2</v>
      </c>
      <c r="Q56">
        <v>179</v>
      </c>
      <c r="R56">
        <v>-1.1052950498961431</v>
      </c>
      <c r="S56">
        <v>3490</v>
      </c>
    </row>
    <row r="57" spans="1:19" x14ac:dyDescent="0.3">
      <c r="A57" t="s">
        <v>7</v>
      </c>
      <c r="B57" t="s">
        <v>18</v>
      </c>
      <c r="C57">
        <v>-0.30582235732659951</v>
      </c>
      <c r="D57">
        <v>1341.43</v>
      </c>
      <c r="E57">
        <v>-0.57368580873771102</v>
      </c>
      <c r="F57">
        <v>8</v>
      </c>
      <c r="G57" t="s">
        <v>29</v>
      </c>
      <c r="H57">
        <v>-0.49977813831094825</v>
      </c>
      <c r="I57">
        <v>0</v>
      </c>
      <c r="J57">
        <v>1.7157551154687136</v>
      </c>
      <c r="K57">
        <v>5403</v>
      </c>
      <c r="L57">
        <v>1.7157551154687136</v>
      </c>
      <c r="M57">
        <v>5403</v>
      </c>
      <c r="N57">
        <v>1.7157551154687136</v>
      </c>
      <c r="O57">
        <v>5403</v>
      </c>
      <c r="P57">
        <v>-0.72065096318777166</v>
      </c>
      <c r="Q57">
        <v>90</v>
      </c>
      <c r="R57">
        <v>2.3975563635993011</v>
      </c>
      <c r="S57">
        <v>16301.71085926775</v>
      </c>
    </row>
    <row r="58" spans="1:19" x14ac:dyDescent="0.3">
      <c r="A58" t="s">
        <v>12</v>
      </c>
      <c r="B58" t="s">
        <v>18</v>
      </c>
      <c r="C58">
        <v>5.3620980036809915E-2</v>
      </c>
      <c r="D58">
        <v>5288.95</v>
      </c>
      <c r="E58">
        <v>-1.4396266521153882</v>
      </c>
      <c r="F58">
        <v>3</v>
      </c>
      <c r="G58" t="s">
        <v>29</v>
      </c>
      <c r="H58">
        <v>-0.49977813831094825</v>
      </c>
      <c r="I58">
        <v>0</v>
      </c>
      <c r="J58">
        <v>0.35049912475980471</v>
      </c>
      <c r="K58">
        <v>3480</v>
      </c>
      <c r="L58">
        <v>0.35049912475980471</v>
      </c>
      <c r="M58">
        <v>3480</v>
      </c>
      <c r="N58">
        <v>0.35049912475980471</v>
      </c>
      <c r="O58">
        <v>3480</v>
      </c>
      <c r="P58">
        <v>1.4614866997577898</v>
      </c>
      <c r="Q58">
        <v>340</v>
      </c>
      <c r="R58">
        <v>0.88845597589799863</v>
      </c>
      <c r="S58">
        <v>10782.162484949276</v>
      </c>
    </row>
    <row r="59" spans="1:19" x14ac:dyDescent="0.3">
      <c r="A59" t="s">
        <v>5</v>
      </c>
      <c r="B59" t="s">
        <v>18</v>
      </c>
      <c r="C59">
        <v>-0.36597725113227064</v>
      </c>
      <c r="D59">
        <v>680.79</v>
      </c>
      <c r="E59">
        <v>-1.2664384834398528</v>
      </c>
      <c r="F59">
        <v>4</v>
      </c>
      <c r="G59" t="s">
        <v>31</v>
      </c>
      <c r="H59">
        <v>3.2294125006514904</v>
      </c>
      <c r="I59">
        <v>700</v>
      </c>
      <c r="J59">
        <v>-0.84223621813721405</v>
      </c>
      <c r="K59">
        <v>1800</v>
      </c>
      <c r="L59">
        <v>-0.84223621813721405</v>
      </c>
      <c r="M59">
        <v>1800</v>
      </c>
      <c r="N59">
        <v>-0.84223621813721405</v>
      </c>
      <c r="O59">
        <v>1800</v>
      </c>
      <c r="P59">
        <v>-0.43260879167895755</v>
      </c>
      <c r="Q59">
        <v>123</v>
      </c>
      <c r="R59">
        <v>-0.55003110577439707</v>
      </c>
      <c r="S59">
        <v>5520.8829187720467</v>
      </c>
    </row>
    <row r="60" spans="1:19" x14ac:dyDescent="0.3">
      <c r="A60" t="s">
        <v>8</v>
      </c>
      <c r="B60" t="s">
        <v>18</v>
      </c>
      <c r="C60">
        <v>-0.23707819987856804</v>
      </c>
      <c r="D60">
        <v>2096.4</v>
      </c>
      <c r="E60">
        <v>-1.0932503147643173</v>
      </c>
      <c r="F60">
        <v>5</v>
      </c>
      <c r="G60" t="s">
        <v>31</v>
      </c>
      <c r="H60">
        <v>-0.15349615040729325</v>
      </c>
      <c r="I60">
        <v>65</v>
      </c>
      <c r="J60">
        <v>-0.98422852086304957</v>
      </c>
      <c r="K60">
        <v>1600</v>
      </c>
      <c r="L60">
        <v>-0.98422852086304957</v>
      </c>
      <c r="M60">
        <v>1600</v>
      </c>
      <c r="N60">
        <v>-0.98422852086304957</v>
      </c>
      <c r="O60">
        <v>1600</v>
      </c>
      <c r="P60">
        <v>-0.45879444363430427</v>
      </c>
      <c r="Q60">
        <v>120</v>
      </c>
      <c r="R60">
        <v>-0.71498221229531977</v>
      </c>
      <c r="S60">
        <v>4917.572748514639</v>
      </c>
    </row>
    <row r="61" spans="1:19" x14ac:dyDescent="0.3">
      <c r="A61" t="s">
        <v>9</v>
      </c>
      <c r="B61" t="s">
        <v>18</v>
      </c>
      <c r="C61">
        <v>3.6599698740805233</v>
      </c>
      <c r="D61">
        <v>44895.01</v>
      </c>
      <c r="E61">
        <v>-5.4121302711104817E-2</v>
      </c>
      <c r="F61">
        <v>11</v>
      </c>
      <c r="G61" t="s">
        <v>31</v>
      </c>
      <c r="H61">
        <v>-0.37724758874503955</v>
      </c>
      <c r="I61">
        <v>23</v>
      </c>
      <c r="J61">
        <v>-1.3392092776776385</v>
      </c>
      <c r="K61">
        <v>1100</v>
      </c>
      <c r="L61">
        <v>-1.3392092776776385</v>
      </c>
      <c r="M61">
        <v>1100</v>
      </c>
      <c r="N61">
        <v>-1.3392092776776385</v>
      </c>
      <c r="O61">
        <v>1100</v>
      </c>
      <c r="P61">
        <v>0.76320264761521006</v>
      </c>
      <c r="Q61">
        <v>260</v>
      </c>
      <c r="R61">
        <v>-1.0866799808538548</v>
      </c>
      <c r="S61">
        <v>3558.0847840922602</v>
      </c>
    </row>
    <row r="62" spans="1:19" x14ac:dyDescent="0.3">
      <c r="A62" t="s">
        <v>10</v>
      </c>
      <c r="B62" t="s">
        <v>18</v>
      </c>
      <c r="C62">
        <v>0.93752841583313073</v>
      </c>
      <c r="D62">
        <v>14996.3</v>
      </c>
      <c r="E62">
        <v>0.46544320331550143</v>
      </c>
      <c r="F62">
        <v>14</v>
      </c>
      <c r="G62" t="s">
        <v>31</v>
      </c>
      <c r="H62">
        <v>1.737736245066515</v>
      </c>
      <c r="I62">
        <v>420</v>
      </c>
      <c r="J62">
        <v>-1.1262208235888851</v>
      </c>
      <c r="K62">
        <v>1400</v>
      </c>
      <c r="L62">
        <v>-1.1262208235888851</v>
      </c>
      <c r="M62">
        <v>1400</v>
      </c>
      <c r="N62">
        <v>-1.1262208235888851</v>
      </c>
      <c r="O62">
        <v>1400</v>
      </c>
      <c r="P62">
        <v>-1.3054638568571821</v>
      </c>
      <c r="Q62">
        <v>23</v>
      </c>
      <c r="R62">
        <v>-0.90585819873430662</v>
      </c>
      <c r="S62">
        <v>4219.4420944959647</v>
      </c>
    </row>
    <row r="63" spans="1:19" x14ac:dyDescent="0.3">
      <c r="A63" t="s">
        <v>11</v>
      </c>
      <c r="B63" t="s">
        <v>18</v>
      </c>
      <c r="C63">
        <v>-0.42796691290564626</v>
      </c>
      <c r="D63">
        <v>0</v>
      </c>
      <c r="E63">
        <v>-1.2664384834398528</v>
      </c>
      <c r="F63">
        <v>4</v>
      </c>
      <c r="G63" t="s">
        <v>31</v>
      </c>
      <c r="H63">
        <v>0.29933414146671716</v>
      </c>
      <c r="I63">
        <v>150</v>
      </c>
      <c r="J63">
        <v>-0.48725546132262509</v>
      </c>
      <c r="K63">
        <v>2300</v>
      </c>
      <c r="L63">
        <v>-0.48725546132262509</v>
      </c>
      <c r="M63">
        <v>2300</v>
      </c>
      <c r="N63">
        <v>-0.48725546132262509</v>
      </c>
      <c r="O63">
        <v>2300</v>
      </c>
      <c r="P63">
        <v>2.4914556766680946</v>
      </c>
      <c r="Q63">
        <v>458</v>
      </c>
      <c r="R63">
        <v>-4.7329954651175045E-2</v>
      </c>
      <c r="S63">
        <v>7359.516944754022</v>
      </c>
    </row>
    <row r="64" spans="1:19" x14ac:dyDescent="0.3">
      <c r="A64" t="s">
        <v>14</v>
      </c>
      <c r="B64" t="s">
        <v>18</v>
      </c>
      <c r="C64">
        <v>-0.29015261938306308</v>
      </c>
      <c r="D64">
        <v>1513.52</v>
      </c>
      <c r="E64">
        <v>0.63863137199103681</v>
      </c>
      <c r="F64">
        <v>15</v>
      </c>
      <c r="G64" t="s">
        <v>31</v>
      </c>
      <c r="H64">
        <v>-2.0310770444348997E-2</v>
      </c>
      <c r="I64">
        <v>90</v>
      </c>
      <c r="J64">
        <v>-4.4816320547841852E-3</v>
      </c>
      <c r="K64">
        <v>2980</v>
      </c>
      <c r="L64">
        <v>-4.4816320547841852E-3</v>
      </c>
      <c r="M64">
        <v>2980</v>
      </c>
      <c r="N64">
        <v>-4.4816320547841852E-3</v>
      </c>
      <c r="O64">
        <v>2980</v>
      </c>
      <c r="P64">
        <v>-0.92140762817876321</v>
      </c>
      <c r="Q64">
        <v>67</v>
      </c>
      <c r="R64">
        <v>-0.97733911336874302</v>
      </c>
      <c r="S64">
        <v>3958</v>
      </c>
    </row>
    <row r="65" spans="1:19" x14ac:dyDescent="0.3">
      <c r="A65" t="s">
        <v>15</v>
      </c>
      <c r="B65" t="s">
        <v>18</v>
      </c>
      <c r="C65">
        <v>-0.31551339230440528</v>
      </c>
      <c r="D65">
        <v>1235</v>
      </c>
      <c r="E65">
        <v>-0.22730947138664023</v>
      </c>
      <c r="F65">
        <v>10</v>
      </c>
      <c r="G65" t="s">
        <v>31</v>
      </c>
      <c r="H65">
        <v>-0.21742513278950648</v>
      </c>
      <c r="I65">
        <v>53</v>
      </c>
      <c r="J65">
        <v>0.15170990094363493</v>
      </c>
      <c r="K65">
        <v>3200</v>
      </c>
      <c r="L65">
        <v>0.15170990094363493</v>
      </c>
      <c r="M65">
        <v>3200</v>
      </c>
      <c r="N65">
        <v>0.15170990094363493</v>
      </c>
      <c r="O65">
        <v>3200</v>
      </c>
      <c r="P65">
        <v>-0.19693792408083691</v>
      </c>
      <c r="Q65">
        <v>150</v>
      </c>
      <c r="R65">
        <v>0.60628141944129932</v>
      </c>
      <c r="S65">
        <v>9750.1064818778068</v>
      </c>
    </row>
    <row r="66" spans="1:19" x14ac:dyDescent="0.3">
      <c r="A66" t="s">
        <v>1</v>
      </c>
      <c r="B66" t="s">
        <v>20</v>
      </c>
      <c r="C66">
        <f>STANDARDIZE(D66,D83,D84)</f>
        <v>7.6923076923076927E-2</v>
      </c>
      <c r="D66">
        <v>280</v>
      </c>
      <c r="E66">
        <f>STANDARDIZE(F66,F83,F84)</f>
        <v>-0.83333333333333337</v>
      </c>
      <c r="F66">
        <v>8</v>
      </c>
      <c r="G66" t="s">
        <v>29</v>
      </c>
      <c r="H66" t="e">
        <f>STANDARDIZE(I66,I83,I84)</f>
        <v>#NUM!</v>
      </c>
      <c r="I66">
        <v>0</v>
      </c>
      <c r="J66">
        <f>STANDARDIZE(K66,K83,K84)</f>
        <v>0.70588235294117652</v>
      </c>
      <c r="K66">
        <v>4500</v>
      </c>
      <c r="L66">
        <f>STANDARDIZE(M66,M83,M84)</f>
        <v>0.70588235294117652</v>
      </c>
      <c r="M66">
        <v>4500</v>
      </c>
      <c r="N66">
        <f>STANDARDIZE(O66,O83,O84)</f>
        <v>0.70588235294117652</v>
      </c>
      <c r="O66">
        <v>4500</v>
      </c>
      <c r="P66">
        <f>STANDARDIZE(Q66,Q83,Q84)</f>
        <v>3.1578947368421053</v>
      </c>
      <c r="Q66">
        <v>340</v>
      </c>
      <c r="R66">
        <f>STANDARDIZE(S66,S83,S84)</f>
        <v>0.72466393860684775</v>
      </c>
      <c r="S66" s="3">
        <f t="shared" ref="S66:S81" si="5">SUM(K66:Q66)</f>
        <v>13844.569659442723</v>
      </c>
    </row>
    <row r="67" spans="1:19" x14ac:dyDescent="0.3">
      <c r="A67" t="s">
        <v>4</v>
      </c>
      <c r="B67" t="s">
        <v>20</v>
      </c>
      <c r="C67">
        <f>STANDARDIZE(D67,D83,D84)</f>
        <v>0</v>
      </c>
      <c r="D67">
        <v>270</v>
      </c>
      <c r="E67">
        <f>STANDARDIZE(F67,F83,F84)</f>
        <v>0</v>
      </c>
      <c r="F67">
        <v>23</v>
      </c>
      <c r="G67" t="s">
        <v>29</v>
      </c>
      <c r="H67" t="e">
        <f>STANDARDIZE(I67,I83,I84)</f>
        <v>#NUM!</v>
      </c>
      <c r="I67">
        <v>0</v>
      </c>
      <c r="J67">
        <f>STANDARDIZE(K67,K83,K84)</f>
        <v>0</v>
      </c>
      <c r="K67">
        <v>2100</v>
      </c>
      <c r="L67">
        <f>STANDARDIZE(M67,M83,M84)</f>
        <v>0</v>
      </c>
      <c r="M67">
        <v>2100</v>
      </c>
      <c r="N67">
        <f>STANDARDIZE(O67,O83,O84)</f>
        <v>0</v>
      </c>
      <c r="O67">
        <v>2100</v>
      </c>
      <c r="P67">
        <f>STANDARDIZE(Q67,Q83,Q84)</f>
        <v>0</v>
      </c>
      <c r="Q67">
        <v>100</v>
      </c>
      <c r="R67">
        <f>STANDARDIZE(S67,S83,S84)</f>
        <v>1.8410938252443054E-4</v>
      </c>
      <c r="S67" s="3">
        <f t="shared" si="5"/>
        <v>6400</v>
      </c>
    </row>
    <row r="68" spans="1:19" x14ac:dyDescent="0.3">
      <c r="A68" t="s">
        <v>6</v>
      </c>
      <c r="B68" t="s">
        <v>20</v>
      </c>
      <c r="C68">
        <f>STANDARDIZE(D68,D83,D84)</f>
        <v>-1.0769230769230769</v>
      </c>
      <c r="D68">
        <v>130</v>
      </c>
      <c r="E68">
        <f>STANDARDIZE(F68,F83,F84)</f>
        <v>-0.27777777777777779</v>
      </c>
      <c r="F68">
        <v>18</v>
      </c>
      <c r="G68" t="s">
        <v>29</v>
      </c>
      <c r="H68" t="e">
        <f>STANDARDIZE(I68,I83,I84)</f>
        <v>#NUM!</v>
      </c>
      <c r="I68">
        <v>0</v>
      </c>
      <c r="J68">
        <f>STANDARDIZE(K68,K83,K84)</f>
        <v>0.38235294117647056</v>
      </c>
      <c r="K68">
        <v>3400</v>
      </c>
      <c r="L68">
        <f>STANDARDIZE(M68,M83,M84)</f>
        <v>0.38235294117647056</v>
      </c>
      <c r="M68">
        <v>3400</v>
      </c>
      <c r="N68">
        <f>STANDARDIZE(O68,O83,O84)</f>
        <v>0.38235294117647056</v>
      </c>
      <c r="O68">
        <v>3400</v>
      </c>
      <c r="P68">
        <f>STANDARDIZE(Q68,Q83,Q84)</f>
        <v>-0.31578947368421051</v>
      </c>
      <c r="Q68">
        <v>76</v>
      </c>
      <c r="R68">
        <f>STANDARDIZE(S68,S83,S84)</f>
        <v>0.37742674091521045</v>
      </c>
      <c r="S68" s="3">
        <f t="shared" si="5"/>
        <v>10276.448916408668</v>
      </c>
    </row>
    <row r="69" spans="1:19" x14ac:dyDescent="0.3">
      <c r="A69" t="s">
        <v>0</v>
      </c>
      <c r="B69" t="s">
        <v>19</v>
      </c>
      <c r="C69">
        <f>STANDARDIZE(D69,D83,D84)</f>
        <v>-0.84615384615384615</v>
      </c>
      <c r="D69">
        <v>160</v>
      </c>
      <c r="E69">
        <f>STANDARDIZE(F69,F83,F84)</f>
        <v>-0.27777777777777779</v>
      </c>
      <c r="F69">
        <v>18</v>
      </c>
      <c r="G69" t="s">
        <v>29</v>
      </c>
      <c r="H69" t="e">
        <f>STANDARDIZE(I69,I83,I84)</f>
        <v>#NUM!</v>
      </c>
      <c r="I69">
        <v>0</v>
      </c>
      <c r="J69">
        <f>STANDARDIZE(K69,K83,K84)</f>
        <v>2.9411764705882353E-2</v>
      </c>
      <c r="K69">
        <v>2200</v>
      </c>
      <c r="L69">
        <f>STANDARDIZE(M69,M83,M84)</f>
        <v>2.9411764705882353E-2</v>
      </c>
      <c r="M69">
        <v>2200</v>
      </c>
      <c r="N69">
        <f>STANDARDIZE(O69,O83,O84)</f>
        <v>2.9411764705882353E-2</v>
      </c>
      <c r="O69">
        <v>2200</v>
      </c>
      <c r="P69">
        <f>STANDARDIZE(Q69,Q83,Q84)</f>
        <v>1.0526315789473684</v>
      </c>
      <c r="Q69">
        <v>180</v>
      </c>
      <c r="R69">
        <f>STANDARDIZE(S69,S83,S84)</f>
        <v>3.7272561038305792E-2</v>
      </c>
      <c r="S69" s="3">
        <f t="shared" si="5"/>
        <v>6781.1114551083601</v>
      </c>
    </row>
    <row r="70" spans="1:19" s="4" customFormat="1" x14ac:dyDescent="0.3">
      <c r="A70" s="4" t="s">
        <v>3</v>
      </c>
      <c r="B70" s="4" t="s">
        <v>19</v>
      </c>
      <c r="C70" s="4">
        <f>STANDARDIZE(D70,D83,D84)</f>
        <v>-0.76923076923076927</v>
      </c>
      <c r="D70" s="4">
        <v>170</v>
      </c>
      <c r="E70" s="4">
        <f>STANDARDIZE(F70,F83,F84)</f>
        <v>-0.61111111111111116</v>
      </c>
      <c r="F70" s="4">
        <v>12</v>
      </c>
      <c r="G70" s="4" t="s">
        <v>29</v>
      </c>
      <c r="H70" s="4" t="e">
        <f>STANDARDIZE(I70,I83,I84)</f>
        <v>#NUM!</v>
      </c>
      <c r="I70" s="4">
        <v>0</v>
      </c>
      <c r="J70" s="4">
        <f>STANDARDIZE(K70,K83,K84)</f>
        <v>0.3352941176470588</v>
      </c>
      <c r="K70" s="4">
        <v>3240</v>
      </c>
      <c r="L70" s="4">
        <f>STANDARDIZE(M70,M83,M84)</f>
        <v>0.3352941176470588</v>
      </c>
      <c r="M70" s="4">
        <v>3240</v>
      </c>
      <c r="N70" s="4">
        <f>STANDARDIZE(O70,O83,O84)</f>
        <v>0.3352941176470588</v>
      </c>
      <c r="O70" s="4">
        <v>3240</v>
      </c>
      <c r="P70" s="4">
        <f>STANDARDIZE(Q70,Q83,Q84)</f>
        <v>0.39473684210526316</v>
      </c>
      <c r="Q70" s="4">
        <v>130</v>
      </c>
      <c r="R70" s="4">
        <f>STANDARDIZE(S70,S83,S84)</f>
        <v>-0.11328698693586181</v>
      </c>
      <c r="S70" s="5">
        <v>5234</v>
      </c>
    </row>
    <row r="71" spans="1:19" x14ac:dyDescent="0.3">
      <c r="A71" t="s">
        <v>13</v>
      </c>
      <c r="B71" t="s">
        <v>19</v>
      </c>
      <c r="C71">
        <f>STANDARDIZE(D71,D83,D84)</f>
        <v>-1.1538461538461537</v>
      </c>
      <c r="D71">
        <v>120</v>
      </c>
      <c r="E71">
        <f>STANDARDIZE(F71,F83,F84)</f>
        <v>-0.27777777777777779</v>
      </c>
      <c r="F71">
        <v>18</v>
      </c>
      <c r="G71" t="s">
        <v>29</v>
      </c>
      <c r="H71" t="e">
        <f>STANDARDIZE(I71,I83,I84)</f>
        <v>#NUM!</v>
      </c>
      <c r="I71">
        <v>0</v>
      </c>
      <c r="J71">
        <f>STANDARDIZE(K71,K83,K84)</f>
        <v>0.1676470588235294</v>
      </c>
      <c r="K71">
        <v>2670</v>
      </c>
      <c r="L71">
        <f>STANDARDIZE(M71,M83,M84)</f>
        <v>0.1676470588235294</v>
      </c>
      <c r="M71">
        <v>2670</v>
      </c>
      <c r="N71">
        <f>STANDARDIZE(O71,O83,O84)</f>
        <v>0.1676470588235294</v>
      </c>
      <c r="O71">
        <v>2670</v>
      </c>
      <c r="P71">
        <f>STANDARDIZE(Q71,Q83,Q84)</f>
        <v>0.32894736842105265</v>
      </c>
      <c r="Q71">
        <v>125</v>
      </c>
      <c r="R71">
        <f>STANDARDIZE(S71,S83,S84)</f>
        <v>0.16909296386112169</v>
      </c>
      <c r="S71" s="3">
        <f t="shared" ref="S71:S86" si="6">SUM(K71:Q71)</f>
        <v>8135.664241486068</v>
      </c>
    </row>
    <row r="72" spans="1:19" s="4" customFormat="1" x14ac:dyDescent="0.3">
      <c r="A72" s="4" t="s">
        <v>2</v>
      </c>
      <c r="B72" s="4" t="s">
        <v>18</v>
      </c>
      <c r="C72" s="4">
        <f>STANDARDIZE(D72,D83,D84)</f>
        <v>13.489846153846154</v>
      </c>
      <c r="D72" s="4">
        <v>2023.68</v>
      </c>
      <c r="E72" s="4">
        <f>STANDARDIZE(F72,F83,F84)</f>
        <v>-0.72222222222222221</v>
      </c>
      <c r="F72" s="4">
        <v>10</v>
      </c>
      <c r="G72" s="4" t="s">
        <v>29</v>
      </c>
      <c r="H72" s="4" t="e">
        <f>STANDARDIZE(I72,I83,I84)</f>
        <v>#NUM!</v>
      </c>
      <c r="I72" s="4">
        <v>0</v>
      </c>
      <c r="J72" s="4">
        <f>STANDARDIZE(K72,K83,K84)</f>
        <v>1.2670588235294118</v>
      </c>
      <c r="K72" s="4">
        <v>6408</v>
      </c>
      <c r="L72" s="4">
        <f>STANDARDIZE(M72,M83,M84)</f>
        <v>1.2670588235294118</v>
      </c>
      <c r="M72" s="4">
        <v>6408</v>
      </c>
      <c r="N72" s="4">
        <f>STANDARDIZE(O72,O83,O84)</f>
        <v>1.2670588235294118</v>
      </c>
      <c r="O72" s="4">
        <v>6408</v>
      </c>
      <c r="P72" s="4">
        <f>STANDARDIZE(Q72,Q83,Q84)</f>
        <v>1.0394736842105263</v>
      </c>
      <c r="Q72" s="4">
        <v>179</v>
      </c>
      <c r="R72" s="4">
        <f>STANDARDIZE(S72,S83,S84)</f>
        <v>-0.28300704866765047</v>
      </c>
      <c r="S72" s="5">
        <v>3490</v>
      </c>
    </row>
    <row r="73" spans="1:19" x14ac:dyDescent="0.3">
      <c r="A73" t="s">
        <v>7</v>
      </c>
      <c r="B73" t="s">
        <v>18</v>
      </c>
      <c r="C73">
        <f>STANDARDIZE(D73,D83,D84)</f>
        <v>8.241769230769231</v>
      </c>
      <c r="D73">
        <v>1341.43</v>
      </c>
      <c r="E73">
        <f>STANDARDIZE(F73,F83,F84)</f>
        <v>-0.83333333333333337</v>
      </c>
      <c r="F73">
        <v>8</v>
      </c>
      <c r="G73" t="s">
        <v>29</v>
      </c>
      <c r="H73" t="e">
        <f>STANDARDIZE(I73,I83,I84)</f>
        <v>#NUM!</v>
      </c>
      <c r="I73">
        <v>0</v>
      </c>
      <c r="J73">
        <f>STANDARDIZE(K73,K83,K84)</f>
        <v>0.97147058823529409</v>
      </c>
      <c r="K73">
        <v>5403</v>
      </c>
      <c r="L73">
        <f>STANDARDIZE(M73,M83,M84)</f>
        <v>0.97147058823529409</v>
      </c>
      <c r="M73">
        <v>5403</v>
      </c>
      <c r="N73">
        <f>STANDARDIZE(O73,O83,O84)</f>
        <v>0.97147058823529409</v>
      </c>
      <c r="O73">
        <v>5403</v>
      </c>
      <c r="P73">
        <f>STANDARDIZE(Q73,Q83,Q84)</f>
        <v>-0.13157894736842105</v>
      </c>
      <c r="Q73">
        <v>90</v>
      </c>
      <c r="R73">
        <f>STANDARDIZE(S73,S83,S84)</f>
        <v>0.96369690502032146</v>
      </c>
      <c r="S73" s="3">
        <f t="shared" ref="S73:S88" si="7">SUM(K73:Q73)</f>
        <v>16300.811362229104</v>
      </c>
    </row>
    <row r="74" spans="1:19" x14ac:dyDescent="0.3">
      <c r="A74" t="s">
        <v>12</v>
      </c>
      <c r="B74" t="s">
        <v>18</v>
      </c>
      <c r="C74">
        <f>STANDARDIZE(D74,D83,D84)</f>
        <v>38.607307692307693</v>
      </c>
      <c r="D74">
        <v>5288.95</v>
      </c>
      <c r="E74">
        <f>STANDARDIZE(F74,F83,F84)</f>
        <v>-1.1111111111111112</v>
      </c>
      <c r="F74">
        <v>3</v>
      </c>
      <c r="G74" t="s">
        <v>29</v>
      </c>
      <c r="H74" t="e">
        <f>STANDARDIZE(I74,I83,I84)</f>
        <v>#NUM!</v>
      </c>
      <c r="I74">
        <v>0</v>
      </c>
      <c r="J74">
        <f>STANDARDIZE(K74,K83,K84)</f>
        <v>0.40588235294117647</v>
      </c>
      <c r="K74">
        <v>3480</v>
      </c>
      <c r="L74">
        <f>STANDARDIZE(M74,M83,M84)</f>
        <v>0.40588235294117647</v>
      </c>
      <c r="M74">
        <v>3480</v>
      </c>
      <c r="N74">
        <f>STANDARDIZE(O74,O83,O84)</f>
        <v>0.40588235294117647</v>
      </c>
      <c r="O74">
        <v>3480</v>
      </c>
      <c r="P74">
        <f>STANDARDIZE(Q74,Q83,Q84)</f>
        <v>3.1578947368421053</v>
      </c>
      <c r="Q74">
        <v>340</v>
      </c>
      <c r="R74">
        <f>STANDARDIZE(S74,S83,S84)</f>
        <v>0.42681690825345775</v>
      </c>
      <c r="S74" s="3">
        <f t="shared" si="7"/>
        <v>10783.969659442724</v>
      </c>
    </row>
    <row r="75" spans="1:19" s="4" customFormat="1" x14ac:dyDescent="0.3">
      <c r="A75" s="4" t="s">
        <v>5</v>
      </c>
      <c r="B75" s="4" t="s">
        <v>18</v>
      </c>
      <c r="C75" s="4">
        <f>STANDARDIZE(D75,D83,D84)</f>
        <v>3.1599230769230768</v>
      </c>
      <c r="D75" s="4">
        <v>680.79</v>
      </c>
      <c r="E75" s="4">
        <f>STANDARDIZE(F75,F83,F84)</f>
        <v>-1.0555555555555556</v>
      </c>
      <c r="F75" s="4">
        <v>4</v>
      </c>
      <c r="G75" s="4" t="s">
        <v>31</v>
      </c>
      <c r="H75" s="4" t="e">
        <f>STANDARDIZE(I75,I83,I84)</f>
        <v>#NUM!</v>
      </c>
      <c r="I75" s="4">
        <v>700</v>
      </c>
      <c r="J75" s="4">
        <f>STANDARDIZE(K75,K83,K84)</f>
        <v>-8.8235294117647065E-2</v>
      </c>
      <c r="K75" s="4">
        <v>1800</v>
      </c>
      <c r="L75" s="4">
        <f>STANDARDIZE(M75,M83,M84)</f>
        <v>-8.8235294117647065E-2</v>
      </c>
      <c r="M75" s="4">
        <v>1800</v>
      </c>
      <c r="N75" s="4">
        <f>STANDARDIZE(O75,O83,O84)</f>
        <v>-8.8235294117647065E-2</v>
      </c>
      <c r="O75" s="4">
        <v>1800</v>
      </c>
      <c r="P75" s="4">
        <f>STANDARDIZE(Q75,Q83,Q84)</f>
        <v>0.30263157894736842</v>
      </c>
      <c r="Q75" s="4">
        <v>123</v>
      </c>
      <c r="R75" s="4">
        <f>STANDARDIZE(S75,S83,S84)</f>
        <v>-8.5150226676906082E-2</v>
      </c>
      <c r="S75" s="5">
        <f t="shared" si="7"/>
        <v>5523.1261609907124</v>
      </c>
    </row>
    <row r="76" spans="1:19" x14ac:dyDescent="0.3">
      <c r="A76" t="s">
        <v>8</v>
      </c>
      <c r="B76" t="s">
        <v>18</v>
      </c>
      <c r="C76">
        <f>STANDARDIZE(D76,D83,D84)</f>
        <v>14.049230769230769</v>
      </c>
      <c r="D76">
        <v>2096.4</v>
      </c>
      <c r="E76">
        <f>STANDARDIZE(F76,F83,F84)</f>
        <v>-1</v>
      </c>
      <c r="F76">
        <v>5</v>
      </c>
      <c r="G76" t="s">
        <v>31</v>
      </c>
      <c r="H76" t="e">
        <f>STANDARDIZE(I76,I83,I84)</f>
        <v>#NUM!</v>
      </c>
      <c r="I76">
        <v>65</v>
      </c>
      <c r="J76">
        <f>STANDARDIZE(K76,K83,K84)</f>
        <v>-0.14705882352941177</v>
      </c>
      <c r="K76">
        <v>1600</v>
      </c>
      <c r="L76">
        <f>STANDARDIZE(M76,M83,M84)</f>
        <v>-0.14705882352941177</v>
      </c>
      <c r="M76">
        <v>1600</v>
      </c>
      <c r="N76">
        <f>STANDARDIZE(O76,O83,O84)</f>
        <v>-0.14705882352941177</v>
      </c>
      <c r="O76">
        <v>1600</v>
      </c>
      <c r="P76">
        <f>STANDARDIZE(Q76,Q83,Q84)</f>
        <v>0.26315789473684209</v>
      </c>
      <c r="Q76">
        <v>120</v>
      </c>
      <c r="R76">
        <f>STANDARDIZE(S76,S83,S84)</f>
        <v>-0.14384739626777526</v>
      </c>
      <c r="S76" s="3">
        <f t="shared" si="7"/>
        <v>4919.9690402476772</v>
      </c>
    </row>
    <row r="77" spans="1:19" x14ac:dyDescent="0.3">
      <c r="A77" t="s">
        <v>9</v>
      </c>
      <c r="B77" t="s">
        <v>18</v>
      </c>
      <c r="C77">
        <f>STANDARDIZE(D77,D83,D84)</f>
        <v>343.26930769230773</v>
      </c>
      <c r="D77">
        <v>44895.01</v>
      </c>
      <c r="E77">
        <f>STANDARDIZE(F77,F83,F84)</f>
        <v>-0.66666666666666663</v>
      </c>
      <c r="F77">
        <v>11</v>
      </c>
      <c r="G77" t="s">
        <v>31</v>
      </c>
      <c r="H77" t="e">
        <f>STANDARDIZE(I77,I83,I84)</f>
        <v>#NUM!</v>
      </c>
      <c r="I77">
        <v>23</v>
      </c>
      <c r="J77">
        <f>STANDARDIZE(K77,K83,K84)</f>
        <v>-0.29411764705882354</v>
      </c>
      <c r="K77">
        <v>1100</v>
      </c>
      <c r="L77">
        <f>STANDARDIZE(M77,M83,M84)</f>
        <v>-0.29411764705882354</v>
      </c>
      <c r="M77">
        <v>1100</v>
      </c>
      <c r="N77">
        <f>STANDARDIZE(O77,O83,O84)</f>
        <v>-0.29411764705882354</v>
      </c>
      <c r="O77">
        <v>1100</v>
      </c>
      <c r="P77">
        <f>STANDARDIZE(Q77,Q83,Q84)</f>
        <v>2.1052631578947367</v>
      </c>
      <c r="Q77">
        <v>260</v>
      </c>
      <c r="R77">
        <f>STANDARDIZE(S77,S83,S84)</f>
        <v>-0.27604725830990146</v>
      </c>
      <c r="S77" s="3">
        <f t="shared" si="7"/>
        <v>3561.517027863777</v>
      </c>
    </row>
    <row r="78" spans="1:19" x14ac:dyDescent="0.3">
      <c r="A78" t="s">
        <v>10</v>
      </c>
      <c r="B78" t="s">
        <v>18</v>
      </c>
      <c r="C78">
        <f>STANDARDIZE(D78,D83,D84)</f>
        <v>113.27923076923076</v>
      </c>
      <c r="D78">
        <v>14996.3</v>
      </c>
      <c r="E78">
        <f>STANDARDIZE(F78,F83,F84)</f>
        <v>-0.5</v>
      </c>
      <c r="F78">
        <v>14</v>
      </c>
      <c r="G78" t="s">
        <v>31</v>
      </c>
      <c r="H78" t="e">
        <f>STANDARDIZE(I78,I83,I84)</f>
        <v>#NUM!</v>
      </c>
      <c r="I78">
        <v>420</v>
      </c>
      <c r="J78">
        <f>STANDARDIZE(K78,K83,K84)</f>
        <v>-0.20588235294117646</v>
      </c>
      <c r="K78">
        <v>1400</v>
      </c>
      <c r="L78">
        <f>STANDARDIZE(M78,M83,M84)</f>
        <v>-0.20588235294117646</v>
      </c>
      <c r="M78">
        <v>1400</v>
      </c>
      <c r="N78">
        <f>STANDARDIZE(O78,O83,O84)</f>
        <v>-0.20588235294117646</v>
      </c>
      <c r="O78">
        <v>1400</v>
      </c>
      <c r="P78">
        <f>STANDARDIZE(Q78,Q83,Q84)</f>
        <v>-1.013157894736842</v>
      </c>
      <c r="Q78">
        <v>23</v>
      </c>
      <c r="R78">
        <f>STANDARDIZE(S78,S83,S84)</f>
        <v>-0.21181268668504674</v>
      </c>
      <c r="S78" s="3">
        <f t="shared" si="7"/>
        <v>4221.5750773993805</v>
      </c>
    </row>
    <row r="79" spans="1:19" s="4" customFormat="1" x14ac:dyDescent="0.3">
      <c r="A79" s="4" t="s">
        <v>11</v>
      </c>
      <c r="B79" s="4" t="s">
        <v>18</v>
      </c>
      <c r="C79" s="4">
        <f>STANDARDIZE(D79,D83,D84)</f>
        <v>-2.0769230769230771</v>
      </c>
      <c r="D79" s="4">
        <v>0</v>
      </c>
      <c r="E79" s="4">
        <f>STANDARDIZE(F79,F83,F84)</f>
        <v>-1.0555555555555556</v>
      </c>
      <c r="F79" s="4">
        <v>4</v>
      </c>
      <c r="G79" s="4" t="s">
        <v>31</v>
      </c>
      <c r="H79" s="4" t="e">
        <f>STANDARDIZE(I79,I83,I84)</f>
        <v>#NUM!</v>
      </c>
      <c r="I79" s="4">
        <v>150</v>
      </c>
      <c r="J79" s="4">
        <f>STANDARDIZE(K79,K83,K84)</f>
        <v>5.8823529411764705E-2</v>
      </c>
      <c r="K79" s="4">
        <v>2300</v>
      </c>
      <c r="L79" s="4">
        <f>STANDARDIZE(M79,M83,M84)</f>
        <v>5.8823529411764705E-2</v>
      </c>
      <c r="M79" s="4">
        <v>2300</v>
      </c>
      <c r="N79" s="4">
        <f>STANDARDIZE(O79,O83,O84)</f>
        <v>5.8823529411764705E-2</v>
      </c>
      <c r="O79" s="4">
        <v>2300</v>
      </c>
      <c r="P79" s="4">
        <f>STANDARDIZE(Q79,Q83,Q84)</f>
        <v>4.7105263157894735</v>
      </c>
      <c r="Q79" s="4">
        <v>458</v>
      </c>
      <c r="R79" s="4">
        <f>STANDARDIZE(S79,S83,S84)</f>
        <v>9.3883224647572927E-2</v>
      </c>
      <c r="S79" s="5">
        <f t="shared" si="7"/>
        <v>7362.8281733746126</v>
      </c>
    </row>
    <row r="80" spans="1:19" s="4" customFormat="1" x14ac:dyDescent="0.3">
      <c r="A80" s="4" t="s">
        <v>14</v>
      </c>
      <c r="B80" s="4" t="s">
        <v>18</v>
      </c>
      <c r="C80" s="4">
        <f>STANDARDIZE(D80,D83,D84)</f>
        <v>9.5655384615384609</v>
      </c>
      <c r="D80" s="4">
        <v>1513.52</v>
      </c>
      <c r="E80" s="4">
        <f>STANDARDIZE(F80,F83,F84)</f>
        <v>-0.44444444444444442</v>
      </c>
      <c r="F80" s="4">
        <v>15</v>
      </c>
      <c r="G80" s="4" t="s">
        <v>31</v>
      </c>
      <c r="H80" s="4" t="e">
        <f>STANDARDIZE(I80,I83,I84)</f>
        <v>#NUM!</v>
      </c>
      <c r="I80" s="4">
        <v>90</v>
      </c>
      <c r="J80" s="4">
        <f>STANDARDIZE(K80,K83,K84)</f>
        <v>0.25882352941176473</v>
      </c>
      <c r="K80" s="4">
        <v>2980</v>
      </c>
      <c r="L80" s="4">
        <f>STANDARDIZE(M80,M83,M84)</f>
        <v>0.25882352941176473</v>
      </c>
      <c r="M80" s="4">
        <v>2980</v>
      </c>
      <c r="N80" s="4">
        <f>STANDARDIZE(O80,O83,O84)</f>
        <v>0.25882352941176473</v>
      </c>
      <c r="O80" s="4">
        <v>2980</v>
      </c>
      <c r="P80" s="4">
        <f>STANDARDIZE(Q80,Q83,Q84)</f>
        <v>-0.43421052631578949</v>
      </c>
      <c r="Q80" s="4">
        <v>67</v>
      </c>
      <c r="R80" s="4">
        <f>STANDARDIZE(S80,S83,S84)</f>
        <v>-0.23746290366164297</v>
      </c>
      <c r="S80" s="5">
        <v>3958</v>
      </c>
    </row>
    <row r="81" spans="1:19" x14ac:dyDescent="0.3">
      <c r="A81" t="s">
        <v>15</v>
      </c>
      <c r="B81" t="s">
        <v>18</v>
      </c>
      <c r="C81">
        <f>STANDARDIZE(D81,D83,D84)</f>
        <v>7.4230769230769234</v>
      </c>
      <c r="D81">
        <v>1235</v>
      </c>
      <c r="E81">
        <f>STANDARDIZE(F81,F83,F84)</f>
        <v>-0.72222222222222221</v>
      </c>
      <c r="F81">
        <v>10</v>
      </c>
      <c r="G81" t="s">
        <v>31</v>
      </c>
      <c r="H81" t="e">
        <f>STANDARDIZE(I81,I83,I84)</f>
        <v>#NUM!</v>
      </c>
      <c r="I81">
        <v>53</v>
      </c>
      <c r="J81">
        <f>STANDARDIZE(K81,K83,K84)</f>
        <v>0.3235294117647059</v>
      </c>
      <c r="K81">
        <v>3200</v>
      </c>
      <c r="L81">
        <f>STANDARDIZE(M81,M83,M84)</f>
        <v>0.3235294117647059</v>
      </c>
      <c r="M81">
        <v>3200</v>
      </c>
      <c r="N81">
        <f>STANDARDIZE(O81,O83,O84)</f>
        <v>0.3235294117647059</v>
      </c>
      <c r="O81">
        <v>3200</v>
      </c>
      <c r="P81">
        <f>STANDARDIZE(Q81,Q83,Q84)</f>
        <v>0.65789473684210531</v>
      </c>
      <c r="Q81">
        <v>150</v>
      </c>
      <c r="R81">
        <f>STANDARDIZE(S81,S83,S84)</f>
        <v>0.32632154263958602</v>
      </c>
      <c r="S81" s="3">
        <f t="shared" ref="S81:S96" si="8">SUM(K81:Q81)</f>
        <v>9751.3049535603714</v>
      </c>
    </row>
    <row r="82" spans="1:19" x14ac:dyDescent="0.3">
      <c r="A82" t="s">
        <v>1</v>
      </c>
      <c r="B82" t="s">
        <v>20</v>
      </c>
      <c r="C82">
        <v>-0.40247137787054704</v>
      </c>
      <c r="D82">
        <v>280</v>
      </c>
      <c r="E82">
        <v>-0.57368580873771102</v>
      </c>
      <c r="F82">
        <v>8</v>
      </c>
      <c r="G82" t="s">
        <v>29</v>
      </c>
      <c r="H82">
        <v>-0.49977813831094825</v>
      </c>
      <c r="I82">
        <v>0</v>
      </c>
      <c r="J82">
        <v>1.074659868661566</v>
      </c>
      <c r="K82">
        <v>4500</v>
      </c>
      <c r="L82">
        <v>1.074659868661566</v>
      </c>
      <c r="M82">
        <v>4500</v>
      </c>
      <c r="N82">
        <v>1.074659868661566</v>
      </c>
      <c r="O82">
        <v>4500</v>
      </c>
      <c r="P82">
        <v>1.4614866997577898</v>
      </c>
      <c r="Q82">
        <v>340</v>
      </c>
      <c r="R82">
        <v>1.7254869312531469</v>
      </c>
      <c r="S82" s="3">
        <v>13843.610806437082</v>
      </c>
    </row>
    <row r="83" spans="1:19" x14ac:dyDescent="0.3">
      <c r="A83" t="s">
        <v>4</v>
      </c>
      <c r="B83" t="s">
        <v>20</v>
      </c>
      <c r="C83">
        <v>-0.40338193269322919</v>
      </c>
      <c r="D83">
        <v>270</v>
      </c>
      <c r="E83">
        <v>2.0241367213953203</v>
      </c>
      <c r="F83">
        <v>23</v>
      </c>
      <c r="G83" t="s">
        <v>29</v>
      </c>
      <c r="H83">
        <v>-0.49977813831094825</v>
      </c>
      <c r="I83">
        <v>0</v>
      </c>
      <c r="J83">
        <v>-0.62924776404846061</v>
      </c>
      <c r="K83">
        <v>2100</v>
      </c>
      <c r="L83">
        <v>-0.62924776404846061</v>
      </c>
      <c r="M83">
        <v>2100</v>
      </c>
      <c r="N83">
        <v>-0.62924776404846061</v>
      </c>
      <c r="O83">
        <v>2100</v>
      </c>
      <c r="P83">
        <v>-0.63336545666994915</v>
      </c>
      <c r="Q83">
        <v>100</v>
      </c>
      <c r="R83">
        <v>-0.31018885235202137</v>
      </c>
      <c r="S83" s="3">
        <v>6398.1081390152331</v>
      </c>
    </row>
    <row r="84" spans="1:19" x14ac:dyDescent="0.3">
      <c r="A84" t="s">
        <v>6</v>
      </c>
      <c r="B84" t="s">
        <v>20</v>
      </c>
      <c r="C84">
        <v>-0.41612970021077877</v>
      </c>
      <c r="D84">
        <v>130</v>
      </c>
      <c r="E84">
        <v>1.1581958780176431</v>
      </c>
      <c r="F84">
        <v>18</v>
      </c>
      <c r="G84" t="s">
        <v>29</v>
      </c>
      <c r="H84">
        <v>-0.49977813831094825</v>
      </c>
      <c r="I84">
        <v>0</v>
      </c>
      <c r="J84">
        <v>0.29370220366947047</v>
      </c>
      <c r="K84">
        <v>3400</v>
      </c>
      <c r="L84">
        <v>0.29370220366947047</v>
      </c>
      <c r="M84">
        <v>3400</v>
      </c>
      <c r="N84">
        <v>0.29370220366947047</v>
      </c>
      <c r="O84">
        <v>3400</v>
      </c>
      <c r="P84">
        <v>-0.84285067231272304</v>
      </c>
      <c r="Q84">
        <v>76</v>
      </c>
      <c r="R84">
        <v>0.74999618815699898</v>
      </c>
      <c r="S84">
        <v>10275.744553735027</v>
      </c>
    </row>
    <row r="85" spans="1:19" x14ac:dyDescent="0.3">
      <c r="A85" t="s">
        <v>0</v>
      </c>
      <c r="B85" t="s">
        <v>19</v>
      </c>
      <c r="C85">
        <v>-0.41339803574273243</v>
      </c>
      <c r="D85">
        <v>160</v>
      </c>
      <c r="E85">
        <v>1.1581958780176431</v>
      </c>
      <c r="F85">
        <v>18</v>
      </c>
      <c r="G85" t="s">
        <v>29</v>
      </c>
      <c r="H85">
        <v>-0.49977813831094825</v>
      </c>
      <c r="I85">
        <v>0</v>
      </c>
      <c r="J85">
        <v>-0.55825161268554291</v>
      </c>
      <c r="K85">
        <v>2200</v>
      </c>
      <c r="L85">
        <v>-0.55825161268554291</v>
      </c>
      <c r="M85">
        <v>2200</v>
      </c>
      <c r="N85">
        <v>-0.55825161268554291</v>
      </c>
      <c r="O85">
        <v>2200</v>
      </c>
      <c r="P85">
        <v>6.4918595472630444E-2</v>
      </c>
      <c r="Q85">
        <v>180</v>
      </c>
      <c r="R85">
        <v>-0.20606326639402736</v>
      </c>
      <c r="S85">
        <v>6778.9484153701023</v>
      </c>
    </row>
    <row r="86" spans="1:19" x14ac:dyDescent="0.3">
      <c r="A86" t="s">
        <v>3</v>
      </c>
      <c r="B86" t="s">
        <v>19</v>
      </c>
      <c r="C86">
        <v>-0.41248748092005033</v>
      </c>
      <c r="D86">
        <v>170</v>
      </c>
      <c r="E86">
        <v>0.1190668659644306</v>
      </c>
      <c r="F86">
        <v>12</v>
      </c>
      <c r="G86" t="s">
        <v>29</v>
      </c>
      <c r="H86">
        <v>-0.49977813831094825</v>
      </c>
      <c r="I86">
        <v>0</v>
      </c>
      <c r="J86">
        <v>0.18010836148880205</v>
      </c>
      <c r="K86">
        <v>3240</v>
      </c>
      <c r="L86">
        <v>0.18010836148880205</v>
      </c>
      <c r="M86">
        <v>3240</v>
      </c>
      <c r="N86">
        <v>0.18010836148880205</v>
      </c>
      <c r="O86">
        <v>3240</v>
      </c>
      <c r="P86">
        <v>-0.37150893711648181</v>
      </c>
      <c r="Q86">
        <v>130</v>
      </c>
      <c r="R86">
        <v>-0.628467799247028</v>
      </c>
      <c r="S86">
        <v>5234</v>
      </c>
    </row>
    <row r="87" spans="1:19" x14ac:dyDescent="0.3">
      <c r="A87" t="s">
        <v>13</v>
      </c>
      <c r="B87" t="s">
        <v>19</v>
      </c>
      <c r="C87">
        <v>-0.41704025503346087</v>
      </c>
      <c r="D87">
        <v>120</v>
      </c>
      <c r="E87">
        <v>1.1581958780176431</v>
      </c>
      <c r="F87">
        <v>18</v>
      </c>
      <c r="G87" t="s">
        <v>29</v>
      </c>
      <c r="H87">
        <v>-0.49977813831094825</v>
      </c>
      <c r="I87">
        <v>0</v>
      </c>
      <c r="J87">
        <v>-0.22456970127982931</v>
      </c>
      <c r="K87">
        <v>2670</v>
      </c>
      <c r="L87">
        <v>-0.22456970127982931</v>
      </c>
      <c r="M87">
        <v>2670</v>
      </c>
      <c r="N87">
        <v>-0.22456970127982931</v>
      </c>
      <c r="O87">
        <v>2670</v>
      </c>
      <c r="P87">
        <v>-0.41515169037539301</v>
      </c>
      <c r="Q87">
        <v>125</v>
      </c>
      <c r="R87">
        <v>0.16445865521826908</v>
      </c>
      <c r="S87">
        <v>8134.1357089070643</v>
      </c>
    </row>
    <row r="88" spans="1:19" x14ac:dyDescent="0.3">
      <c r="A88" t="s">
        <v>2</v>
      </c>
      <c r="B88" t="s">
        <v>18</v>
      </c>
      <c r="C88">
        <v>-0.24369975454911236</v>
      </c>
      <c r="D88">
        <v>2023.68</v>
      </c>
      <c r="E88">
        <v>-0.22730947138664023</v>
      </c>
      <c r="F88">
        <v>10</v>
      </c>
      <c r="G88" t="s">
        <v>29</v>
      </c>
      <c r="H88">
        <v>-0.49977813831094825</v>
      </c>
      <c r="I88">
        <v>0</v>
      </c>
      <c r="J88">
        <v>2.4292664366660373</v>
      </c>
      <c r="K88">
        <v>6408</v>
      </c>
      <c r="L88">
        <v>2.4292664366660373</v>
      </c>
      <c r="M88">
        <v>6408</v>
      </c>
      <c r="N88">
        <v>2.4292664366660373</v>
      </c>
      <c r="O88">
        <v>6408</v>
      </c>
      <c r="P88">
        <v>5.6190044820848203E-2</v>
      </c>
      <c r="Q88">
        <v>179</v>
      </c>
      <c r="R88">
        <v>-1.1052950498961431</v>
      </c>
      <c r="S88">
        <v>3490</v>
      </c>
    </row>
    <row r="89" spans="1:19" x14ac:dyDescent="0.3">
      <c r="A89" t="s">
        <v>7</v>
      </c>
      <c r="B89" t="s">
        <v>18</v>
      </c>
      <c r="C89">
        <v>-0.30582235732659951</v>
      </c>
      <c r="D89">
        <v>1341.43</v>
      </c>
      <c r="E89">
        <v>-0.57368580873771102</v>
      </c>
      <c r="F89">
        <v>8</v>
      </c>
      <c r="G89" t="s">
        <v>29</v>
      </c>
      <c r="H89">
        <v>-0.49977813831094825</v>
      </c>
      <c r="I89">
        <v>0</v>
      </c>
      <c r="J89">
        <v>1.7157551154687136</v>
      </c>
      <c r="K89">
        <v>5403</v>
      </c>
      <c r="L89">
        <v>1.7157551154687136</v>
      </c>
      <c r="M89">
        <v>5403</v>
      </c>
      <c r="N89">
        <v>1.7157551154687136</v>
      </c>
      <c r="O89">
        <v>5403</v>
      </c>
      <c r="P89">
        <v>-0.72065096318777166</v>
      </c>
      <c r="Q89">
        <v>90</v>
      </c>
      <c r="R89">
        <v>2.3975563635993011</v>
      </c>
      <c r="S89">
        <v>16301.71085926775</v>
      </c>
    </row>
    <row r="90" spans="1:19" x14ac:dyDescent="0.3">
      <c r="A90" t="s">
        <v>12</v>
      </c>
      <c r="B90" t="s">
        <v>18</v>
      </c>
      <c r="C90">
        <v>5.3620980036809915E-2</v>
      </c>
      <c r="D90">
        <v>5288.95</v>
      </c>
      <c r="E90">
        <v>-1.4396266521153882</v>
      </c>
      <c r="F90">
        <v>3</v>
      </c>
      <c r="G90" t="s">
        <v>29</v>
      </c>
      <c r="H90">
        <v>-0.49977813831094825</v>
      </c>
      <c r="I90">
        <v>0</v>
      </c>
      <c r="J90">
        <v>0.35049912475980471</v>
      </c>
      <c r="K90">
        <v>3480</v>
      </c>
      <c r="L90">
        <v>0.35049912475980471</v>
      </c>
      <c r="M90">
        <v>3480</v>
      </c>
      <c r="N90">
        <v>0.35049912475980471</v>
      </c>
      <c r="O90">
        <v>3480</v>
      </c>
      <c r="P90">
        <v>1.4614866997577898</v>
      </c>
      <c r="Q90">
        <v>340</v>
      </c>
      <c r="R90">
        <v>0.88845597589799863</v>
      </c>
      <c r="S90">
        <v>10782.162484949276</v>
      </c>
    </row>
    <row r="91" spans="1:19" x14ac:dyDescent="0.3">
      <c r="A91" t="s">
        <v>5</v>
      </c>
      <c r="B91" t="s">
        <v>18</v>
      </c>
      <c r="C91">
        <v>-0.36597725113227064</v>
      </c>
      <c r="D91">
        <v>680.79</v>
      </c>
      <c r="E91">
        <v>-1.2664384834398528</v>
      </c>
      <c r="F91">
        <v>4</v>
      </c>
      <c r="G91" t="s">
        <v>31</v>
      </c>
      <c r="H91">
        <v>3.2294125006514904</v>
      </c>
      <c r="I91">
        <v>700</v>
      </c>
      <c r="J91">
        <v>-0.84223621813721405</v>
      </c>
      <c r="K91">
        <v>1800</v>
      </c>
      <c r="L91">
        <v>-0.84223621813721405</v>
      </c>
      <c r="M91">
        <v>1800</v>
      </c>
      <c r="N91">
        <v>-0.84223621813721405</v>
      </c>
      <c r="O91">
        <v>1800</v>
      </c>
      <c r="P91">
        <v>-0.43260879167895755</v>
      </c>
      <c r="Q91">
        <v>123</v>
      </c>
      <c r="R91">
        <v>-0.55003110577439707</v>
      </c>
      <c r="S91">
        <v>5520.8829187720467</v>
      </c>
    </row>
    <row r="92" spans="1:19" x14ac:dyDescent="0.3">
      <c r="A92" t="s">
        <v>8</v>
      </c>
      <c r="B92" t="s">
        <v>18</v>
      </c>
      <c r="C92">
        <v>-0.23707819987856804</v>
      </c>
      <c r="D92">
        <v>2096.4</v>
      </c>
      <c r="E92">
        <v>-1.0932503147643173</v>
      </c>
      <c r="F92">
        <v>5</v>
      </c>
      <c r="G92" t="s">
        <v>31</v>
      </c>
      <c r="H92">
        <v>-0.15349615040729325</v>
      </c>
      <c r="I92">
        <v>65</v>
      </c>
      <c r="J92">
        <v>-0.98422852086304957</v>
      </c>
      <c r="K92">
        <v>1600</v>
      </c>
      <c r="L92">
        <v>-0.98422852086304957</v>
      </c>
      <c r="M92">
        <v>1600</v>
      </c>
      <c r="N92">
        <v>-0.98422852086304957</v>
      </c>
      <c r="O92">
        <v>1600</v>
      </c>
      <c r="P92">
        <v>-0.45879444363430427</v>
      </c>
      <c r="Q92">
        <v>120</v>
      </c>
      <c r="R92">
        <v>-0.71498221229531977</v>
      </c>
      <c r="S92">
        <v>4917.572748514639</v>
      </c>
    </row>
    <row r="93" spans="1:19" x14ac:dyDescent="0.3">
      <c r="A93" t="s">
        <v>9</v>
      </c>
      <c r="B93" t="s">
        <v>18</v>
      </c>
      <c r="C93">
        <v>3.6599698740805233</v>
      </c>
      <c r="D93">
        <v>44895.01</v>
      </c>
      <c r="E93">
        <v>-5.4121302711104817E-2</v>
      </c>
      <c r="F93">
        <v>11</v>
      </c>
      <c r="G93" t="s">
        <v>31</v>
      </c>
      <c r="H93">
        <v>-0.37724758874503955</v>
      </c>
      <c r="I93">
        <v>23</v>
      </c>
      <c r="J93">
        <v>-1.3392092776776385</v>
      </c>
      <c r="K93">
        <v>1100</v>
      </c>
      <c r="L93">
        <v>-1.3392092776776385</v>
      </c>
      <c r="M93">
        <v>1100</v>
      </c>
      <c r="N93">
        <v>-1.3392092776776385</v>
      </c>
      <c r="O93">
        <v>1100</v>
      </c>
      <c r="P93">
        <v>0.76320264761521006</v>
      </c>
      <c r="Q93">
        <v>260</v>
      </c>
      <c r="R93">
        <v>-1.0866799808538548</v>
      </c>
      <c r="S93">
        <v>3558.0847840922602</v>
      </c>
    </row>
    <row r="94" spans="1:19" x14ac:dyDescent="0.3">
      <c r="A94" t="s">
        <v>10</v>
      </c>
      <c r="B94" t="s">
        <v>18</v>
      </c>
      <c r="C94">
        <v>0.93752841583313073</v>
      </c>
      <c r="D94">
        <v>14996.3</v>
      </c>
      <c r="E94">
        <v>0.46544320331550143</v>
      </c>
      <c r="F94">
        <v>14</v>
      </c>
      <c r="G94" t="s">
        <v>31</v>
      </c>
      <c r="H94">
        <v>1.737736245066515</v>
      </c>
      <c r="I94">
        <v>420</v>
      </c>
      <c r="J94">
        <v>-1.1262208235888851</v>
      </c>
      <c r="K94">
        <v>1400</v>
      </c>
      <c r="L94">
        <v>-1.1262208235888851</v>
      </c>
      <c r="M94">
        <v>1400</v>
      </c>
      <c r="N94">
        <v>-1.1262208235888851</v>
      </c>
      <c r="O94">
        <v>1400</v>
      </c>
      <c r="P94">
        <v>-1.3054638568571821</v>
      </c>
      <c r="Q94">
        <v>23</v>
      </c>
      <c r="R94">
        <v>-0.90585819873430662</v>
      </c>
      <c r="S94">
        <v>4219.4420944959647</v>
      </c>
    </row>
    <row r="95" spans="1:19" x14ac:dyDescent="0.3">
      <c r="A95" t="s">
        <v>11</v>
      </c>
      <c r="B95" t="s">
        <v>18</v>
      </c>
      <c r="C95">
        <v>-0.42796691290564626</v>
      </c>
      <c r="D95">
        <v>0</v>
      </c>
      <c r="E95">
        <v>-1.2664384834398528</v>
      </c>
      <c r="F95">
        <v>4</v>
      </c>
      <c r="G95" t="s">
        <v>31</v>
      </c>
      <c r="H95">
        <v>0.29933414146671716</v>
      </c>
      <c r="I95">
        <v>150</v>
      </c>
      <c r="J95">
        <v>-0.48725546132262509</v>
      </c>
      <c r="K95">
        <v>2300</v>
      </c>
      <c r="L95">
        <v>-0.48725546132262509</v>
      </c>
      <c r="M95">
        <v>2300</v>
      </c>
      <c r="N95">
        <v>-0.48725546132262509</v>
      </c>
      <c r="O95">
        <v>2300</v>
      </c>
      <c r="P95">
        <v>2.4914556766680946</v>
      </c>
      <c r="Q95">
        <v>458</v>
      </c>
      <c r="R95">
        <v>-4.7329954651175045E-2</v>
      </c>
      <c r="S95">
        <v>7359.516944754022</v>
      </c>
    </row>
    <row r="96" spans="1:19" x14ac:dyDescent="0.3">
      <c r="A96" t="s">
        <v>14</v>
      </c>
      <c r="B96" t="s">
        <v>18</v>
      </c>
      <c r="C96">
        <v>-0.29015261938306308</v>
      </c>
      <c r="D96">
        <v>1513.52</v>
      </c>
      <c r="E96">
        <v>0.63863137199103681</v>
      </c>
      <c r="F96">
        <v>15</v>
      </c>
      <c r="G96" t="s">
        <v>31</v>
      </c>
      <c r="H96">
        <v>-2.0310770444348997E-2</v>
      </c>
      <c r="I96">
        <v>90</v>
      </c>
      <c r="J96">
        <v>-4.4816320547841852E-3</v>
      </c>
      <c r="K96">
        <v>2980</v>
      </c>
      <c r="L96">
        <v>-4.4816320547841852E-3</v>
      </c>
      <c r="M96">
        <v>2980</v>
      </c>
      <c r="N96">
        <v>-4.4816320547841852E-3</v>
      </c>
      <c r="O96">
        <v>2980</v>
      </c>
      <c r="P96">
        <v>-0.92140762817876321</v>
      </c>
      <c r="Q96">
        <v>67</v>
      </c>
      <c r="R96">
        <v>-0.97733911336874302</v>
      </c>
      <c r="S96">
        <v>3958</v>
      </c>
    </row>
    <row r="97" spans="1:19" x14ac:dyDescent="0.3">
      <c r="A97" t="s">
        <v>6</v>
      </c>
      <c r="B97" t="s">
        <v>20</v>
      </c>
      <c r="C97">
        <v>-0.41612970021077877</v>
      </c>
      <c r="D97">
        <v>130</v>
      </c>
      <c r="E97">
        <v>1.1581958780176431</v>
      </c>
      <c r="F97">
        <v>18</v>
      </c>
      <c r="G97" t="s">
        <v>29</v>
      </c>
      <c r="H97">
        <v>-0.49977813831094825</v>
      </c>
      <c r="I97">
        <v>0</v>
      </c>
      <c r="J97">
        <v>0.29370220366947047</v>
      </c>
      <c r="K97">
        <v>3400</v>
      </c>
      <c r="L97">
        <v>0.29370220366947047</v>
      </c>
      <c r="M97">
        <v>3400</v>
      </c>
      <c r="N97">
        <v>0.29370220366947047</v>
      </c>
      <c r="O97">
        <v>3400</v>
      </c>
      <c r="P97">
        <v>-0.84285067231272304</v>
      </c>
      <c r="Q97">
        <v>76</v>
      </c>
      <c r="R97">
        <v>0.74999618815699898</v>
      </c>
      <c r="S97">
        <v>10275.744553735027</v>
      </c>
    </row>
    <row r="98" spans="1:19" x14ac:dyDescent="0.3">
      <c r="A98" t="s">
        <v>0</v>
      </c>
      <c r="B98" t="s">
        <v>19</v>
      </c>
      <c r="C98">
        <v>-0.41339803574273243</v>
      </c>
      <c r="D98">
        <v>160</v>
      </c>
      <c r="E98">
        <v>1.1581958780176431</v>
      </c>
      <c r="F98">
        <v>18</v>
      </c>
      <c r="G98" t="s">
        <v>29</v>
      </c>
      <c r="H98">
        <v>-0.49977813831094825</v>
      </c>
      <c r="I98">
        <v>0</v>
      </c>
      <c r="J98">
        <v>-0.55825161268554291</v>
      </c>
      <c r="K98">
        <v>2200</v>
      </c>
      <c r="L98">
        <v>-0.55825161268554291</v>
      </c>
      <c r="M98">
        <v>2200</v>
      </c>
      <c r="N98">
        <v>-0.55825161268554291</v>
      </c>
      <c r="O98">
        <v>2200</v>
      </c>
      <c r="P98">
        <v>6.4918595472630444E-2</v>
      </c>
      <c r="Q98">
        <v>180</v>
      </c>
      <c r="R98">
        <v>-0.20606326639402736</v>
      </c>
      <c r="S98">
        <v>6778.9484153701023</v>
      </c>
    </row>
    <row r="99" spans="1:19" x14ac:dyDescent="0.3">
      <c r="A99" t="s">
        <v>3</v>
      </c>
      <c r="B99" t="s">
        <v>19</v>
      </c>
      <c r="C99">
        <v>-0.41248748092005033</v>
      </c>
      <c r="D99">
        <v>170</v>
      </c>
      <c r="E99">
        <v>0.1190668659644306</v>
      </c>
      <c r="F99">
        <v>12</v>
      </c>
      <c r="G99" t="s">
        <v>29</v>
      </c>
      <c r="H99">
        <v>-0.49977813831094825</v>
      </c>
      <c r="I99">
        <v>0</v>
      </c>
      <c r="J99">
        <v>0.18010836148880205</v>
      </c>
      <c r="K99">
        <v>3240</v>
      </c>
      <c r="L99">
        <v>0.18010836148880205</v>
      </c>
      <c r="M99">
        <v>3240</v>
      </c>
      <c r="N99">
        <v>0.18010836148880205</v>
      </c>
      <c r="O99">
        <v>3240</v>
      </c>
      <c r="P99">
        <v>-0.37150893711648181</v>
      </c>
      <c r="Q99">
        <v>130</v>
      </c>
      <c r="R99">
        <v>-0.628467799247028</v>
      </c>
      <c r="S99">
        <v>5234</v>
      </c>
    </row>
  </sheetData>
  <sortState xmlns:xlrd2="http://schemas.microsoft.com/office/spreadsheetml/2017/richdata2" ref="A2:S17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A26E-AE06-4CEB-AE5F-B761B7293405}">
  <dimension ref="A3:B40"/>
  <sheetViews>
    <sheetView topLeftCell="E1" workbookViewId="0">
      <selection activeCell="L7" sqref="L7"/>
    </sheetView>
  </sheetViews>
  <sheetFormatPr defaultRowHeight="14.4" x14ac:dyDescent="0.3"/>
  <cols>
    <col min="1" max="1" width="11.88671875" bestFit="1" customWidth="1"/>
    <col min="2" max="2" width="17.6640625" bestFit="1" customWidth="1"/>
  </cols>
  <sheetData>
    <row r="3" spans="1:2" x14ac:dyDescent="0.3">
      <c r="A3" s="1" t="s">
        <v>17</v>
      </c>
      <c r="B3" t="s">
        <v>28</v>
      </c>
    </row>
    <row r="4" spans="1:2" x14ac:dyDescent="0.3">
      <c r="A4" t="s">
        <v>20</v>
      </c>
      <c r="B4" s="2">
        <v>5</v>
      </c>
    </row>
    <row r="5" spans="1:2" x14ac:dyDescent="0.3">
      <c r="A5" t="s">
        <v>19</v>
      </c>
      <c r="B5" s="2">
        <v>5</v>
      </c>
    </row>
    <row r="6" spans="1:2" x14ac:dyDescent="0.3">
      <c r="A6" t="s">
        <v>18</v>
      </c>
      <c r="B6" s="2">
        <v>20</v>
      </c>
    </row>
    <row r="38" spans="1:2" x14ac:dyDescent="0.3">
      <c r="A38" s="1" t="s">
        <v>30</v>
      </c>
      <c r="B38" t="s">
        <v>32</v>
      </c>
    </row>
    <row r="39" spans="1:2" x14ac:dyDescent="0.3">
      <c r="A39" t="s">
        <v>29</v>
      </c>
      <c r="B39" s="2">
        <v>17</v>
      </c>
    </row>
    <row r="40" spans="1:2" x14ac:dyDescent="0.3">
      <c r="A40" t="s">
        <v>31</v>
      </c>
      <c r="B40" s="2">
        <v>13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BF9BF-0078-4D83-9484-2B574992F22F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NodeTypes</vt:lpstr>
      <vt:lpstr>Energy&amp;Cost</vt:lpstr>
      <vt:lpstr>ConfigCost</vt:lpstr>
      <vt:lpstr>DeviceCost</vt:lpstr>
      <vt:lpstr>MaintianPrice</vt:lpstr>
      <vt:lpstr>NodeCost</vt:lpstr>
      <vt:lpstr>RechargeEnergy</vt:lpstr>
      <vt:lpstr>TotalCapacity</vt:lpstr>
      <vt:lpstr>TotalEnergy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2020-03-30T23:30:03Z</dcterms:created>
  <dcterms:modified xsi:type="dcterms:W3CDTF">2021-03-26T00:14:57Z</dcterms:modified>
</cp:coreProperties>
</file>