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25A69DA-7547-4391-AC0C-3C81970CE7A6}" xr6:coauthVersionLast="36" xr6:coauthVersionMax="47" xr10:uidLastSave="{00000000-0000-0000-0000-000000000000}"/>
  <bookViews>
    <workbookView xWindow="0" yWindow="0" windowWidth="19200" windowHeight="6930" activeTab="3" xr2:uid="{00000000-000D-0000-FFFF-FFFF00000000}"/>
  </bookViews>
  <sheets>
    <sheet name="EX 1" sheetId="1" r:id="rId1"/>
    <sheet name="EX 2" sheetId="2" r:id="rId2"/>
    <sheet name="EX 3" sheetId="3" r:id="rId3"/>
    <sheet name="EX 4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5" i="4"/>
  <c r="H3" i="4"/>
  <c r="H4" i="4"/>
  <c r="H5" i="4"/>
  <c r="H6" i="4"/>
  <c r="H2" i="4"/>
  <c r="D3" i="1" l="1"/>
  <c r="B21" i="3"/>
  <c r="E15" i="3"/>
  <c r="E16" i="3"/>
  <c r="E17" i="3"/>
  <c r="E18" i="3"/>
  <c r="E19" i="3"/>
  <c r="E14" i="3"/>
  <c r="G3" i="4"/>
  <c r="G4" i="4"/>
  <c r="G5" i="4"/>
  <c r="G6" i="4"/>
  <c r="G2" i="4"/>
  <c r="E3" i="4"/>
  <c r="E4" i="4"/>
  <c r="E6" i="4"/>
  <c r="C15" i="3"/>
  <c r="D3" i="4"/>
  <c r="D4" i="4"/>
  <c r="D5" i="4"/>
  <c r="D6" i="4"/>
  <c r="D2" i="4"/>
  <c r="D15" i="3"/>
  <c r="D16" i="3"/>
  <c r="D17" i="3"/>
  <c r="D18" i="3"/>
  <c r="D19" i="3"/>
  <c r="D14" i="3"/>
  <c r="C16" i="3"/>
  <c r="C17" i="3"/>
  <c r="C18" i="3"/>
  <c r="C19" i="3"/>
  <c r="C14" i="3"/>
  <c r="B14" i="3"/>
  <c r="B15" i="3"/>
  <c r="B16" i="3"/>
  <c r="B17" i="3"/>
  <c r="B18" i="3"/>
  <c r="B19" i="3"/>
  <c r="D4" i="2"/>
  <c r="D5" i="2"/>
  <c r="D6" i="2"/>
  <c r="D3" i="2"/>
  <c r="D14" i="1"/>
  <c r="E11" i="1"/>
  <c r="E12" i="1"/>
  <c r="E10" i="1"/>
  <c r="E7" i="1"/>
  <c r="E8" i="1"/>
  <c r="E6" i="1"/>
  <c r="E4" i="1"/>
  <c r="E3" i="1"/>
  <c r="E2" i="1"/>
  <c r="D11" i="1"/>
  <c r="D12" i="1"/>
  <c r="D10" i="1"/>
  <c r="D8" i="1"/>
  <c r="D7" i="1"/>
  <c r="D6" i="1"/>
  <c r="D4" i="1"/>
  <c r="D2" i="1"/>
</calcChain>
</file>

<file path=xl/sharedStrings.xml><?xml version="1.0" encoding="utf-8"?>
<sst xmlns="http://schemas.openxmlformats.org/spreadsheetml/2006/main" count="66" uniqueCount="53">
  <si>
    <t xml:space="preserve">Lacta </t>
  </si>
  <si>
    <t>Quant</t>
  </si>
  <si>
    <t>total c des 10%</t>
  </si>
  <si>
    <t>Condição</t>
  </si>
  <si>
    <t>Chocolate Branco</t>
  </si>
  <si>
    <t xml:space="preserve">Chocolate ao Leite </t>
  </si>
  <si>
    <t>Chocolate Amargo</t>
  </si>
  <si>
    <t>Nestlé</t>
  </si>
  <si>
    <t>total c des 20%</t>
  </si>
  <si>
    <t>Garoto</t>
  </si>
  <si>
    <t>total c des 30%</t>
  </si>
  <si>
    <t>Total</t>
  </si>
  <si>
    <t xml:space="preserve">NESTLE ALIMENTOS </t>
  </si>
  <si>
    <t>Produtos</t>
  </si>
  <si>
    <t>Produção</t>
  </si>
  <si>
    <t>Metas de Produção</t>
  </si>
  <si>
    <t>Situação da produção</t>
  </si>
  <si>
    <t>Nescau</t>
  </si>
  <si>
    <t>Tostines</t>
  </si>
  <si>
    <t>Leite Moça</t>
  </si>
  <si>
    <t>Neston</t>
  </si>
  <si>
    <t>META DE VENDA</t>
  </si>
  <si>
    <t xml:space="preserve">Funcionários </t>
  </si>
  <si>
    <t>Jan/Fev</t>
  </si>
  <si>
    <t>Maç/Abr</t>
  </si>
  <si>
    <t>Mai/Jun</t>
  </si>
  <si>
    <t>R$ 500,00</t>
  </si>
  <si>
    <t xml:space="preserve">Mauricio </t>
  </si>
  <si>
    <t>Ana Paula</t>
  </si>
  <si>
    <t>Ricardo</t>
  </si>
  <si>
    <t>Jonas</t>
  </si>
  <si>
    <t xml:space="preserve">Luis </t>
  </si>
  <si>
    <t>Fernanda</t>
  </si>
  <si>
    <t>Premição de 5%</t>
  </si>
  <si>
    <t>Funcionário</t>
  </si>
  <si>
    <t>Comissão Jan/Fev</t>
  </si>
  <si>
    <t>Comissão Març/Abr</t>
  </si>
  <si>
    <t>Comissão Mai/Jun</t>
  </si>
  <si>
    <t>Total de comissão</t>
  </si>
  <si>
    <t>Total geral de comissões</t>
  </si>
  <si>
    <t xml:space="preserve">Produto </t>
  </si>
  <si>
    <t>Mercado interno</t>
  </si>
  <si>
    <t xml:space="preserve">Exportação </t>
  </si>
  <si>
    <t xml:space="preserve">Mercado destino </t>
  </si>
  <si>
    <t>Valor Unitario</t>
  </si>
  <si>
    <t>Valor em Reais de exportação</t>
  </si>
  <si>
    <t>Valor em Dolar de exportação</t>
  </si>
  <si>
    <t>Arroz</t>
  </si>
  <si>
    <t>Feijão</t>
  </si>
  <si>
    <t>Soja</t>
  </si>
  <si>
    <t>Milho</t>
  </si>
  <si>
    <t>Laranja</t>
  </si>
  <si>
    <t>Cotação do 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</si>
</sst>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_([$$-409]* #,##0.00_);_([$$-409]* \(#,##0.00\);_([$$-409]* &quot;-&quot;??_);_(@_)"/>
  </numFmts>
  <fonts count="1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2"/>
      <color rgb="FF7030A0"/>
      <name val="Arial"/>
      <family val="2"/>
    </font>
    <font>
      <b/>
      <sz val="12"/>
      <color theme="8" tint="-0.249977111117893"/>
      <name val="Arial"/>
      <family val="2"/>
    </font>
    <font>
      <b/>
      <sz val="12"/>
      <color rgb="FF92D050"/>
      <name val="Arial"/>
      <family val="2"/>
    </font>
    <font>
      <b/>
      <sz val="12"/>
      <color theme="3" tint="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/>
    <xf numFmtId="0" fontId="4" fillId="0" borderId="1" xfId="0" applyFont="1" applyBorder="1"/>
    <xf numFmtId="0" fontId="7" fillId="0" borderId="1" xfId="0" applyFont="1" applyBorder="1" applyAlignment="1">
      <alignment horizontal="center"/>
    </xf>
    <xf numFmtId="0" fontId="3" fillId="0" borderId="1" xfId="0" applyFont="1" applyBorder="1"/>
    <xf numFmtId="164" fontId="7" fillId="0" borderId="1" xfId="0" applyNumberFormat="1" applyFont="1" applyBorder="1"/>
    <xf numFmtId="164" fontId="4" fillId="3" borderId="1" xfId="0" applyNumberFormat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164" fontId="4" fillId="3" borderId="1" xfId="0" applyNumberFormat="1" applyFont="1" applyFill="1" applyBorder="1" applyAlignment="1">
      <alignment horizontal="center"/>
    </xf>
    <xf numFmtId="0" fontId="10" fillId="0" borderId="1" xfId="0" applyFont="1" applyBorder="1"/>
    <xf numFmtId="164" fontId="8" fillId="0" borderId="1" xfId="0" applyNumberFormat="1" applyFont="1" applyBorder="1"/>
    <xf numFmtId="0" fontId="8" fillId="0" borderId="1" xfId="0" applyFont="1" applyBorder="1"/>
    <xf numFmtId="164" fontId="4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C19" sqref="C19"/>
    </sheetView>
  </sheetViews>
  <sheetFormatPr defaultRowHeight="14"/>
  <cols>
    <col min="1" max="1" width="19.5" bestFit="1" customWidth="1"/>
    <col min="2" max="2" width="10.25" bestFit="1" customWidth="1"/>
    <col min="3" max="3" width="8.75" bestFit="1" customWidth="1"/>
    <col min="4" max="4" width="15.1640625" bestFit="1" customWidth="1"/>
    <col min="5" max="5" width="12.25" bestFit="1" customWidth="1"/>
  </cols>
  <sheetData>
    <row r="1" spans="1:6" ht="15.5">
      <c r="A1" s="31" t="s">
        <v>0</v>
      </c>
      <c r="B1" s="31"/>
      <c r="C1" s="18" t="s">
        <v>1</v>
      </c>
      <c r="D1" s="18" t="s">
        <v>2</v>
      </c>
      <c r="E1" s="18" t="s">
        <v>3</v>
      </c>
    </row>
    <row r="2" spans="1:6" ht="15.5">
      <c r="A2" s="19" t="s">
        <v>4</v>
      </c>
      <c r="B2" s="20">
        <v>15</v>
      </c>
      <c r="C2" s="18">
        <v>2</v>
      </c>
      <c r="D2" s="21">
        <f>(B2*C2)*(1-10%)</f>
        <v>27</v>
      </c>
      <c r="E2" s="22" t="str">
        <f>IF(D2 &lt;= 25,"Comprar","Não comprar")</f>
        <v>Não comprar</v>
      </c>
      <c r="F2" s="1"/>
    </row>
    <row r="3" spans="1:6" ht="15.5">
      <c r="A3" s="19" t="s">
        <v>5</v>
      </c>
      <c r="B3" s="20">
        <v>20</v>
      </c>
      <c r="C3" s="18">
        <v>1</v>
      </c>
      <c r="D3" s="21">
        <f>(B3*C3)*(1-10%)</f>
        <v>18</v>
      </c>
      <c r="E3" s="22" t="str">
        <f t="shared" ref="E3" si="0">IF(D3 &lt;= 25,"Comprar","Não comprar")</f>
        <v>Comprar</v>
      </c>
    </row>
    <row r="4" spans="1:6" ht="15.5">
      <c r="A4" s="19" t="s">
        <v>6</v>
      </c>
      <c r="B4" s="20">
        <v>30</v>
      </c>
      <c r="C4" s="18">
        <v>4</v>
      </c>
      <c r="D4" s="21">
        <f>(B4*C4)*(1-10%)</f>
        <v>108</v>
      </c>
      <c r="E4" s="22" t="str">
        <f>IF(D4 &lt;= 25,"Comprar","Não comprar")</f>
        <v>Não comprar</v>
      </c>
    </row>
    <row r="5" spans="1:6" ht="15.5">
      <c r="A5" s="31" t="s">
        <v>7</v>
      </c>
      <c r="B5" s="31"/>
      <c r="C5" s="23"/>
      <c r="D5" s="24" t="s">
        <v>8</v>
      </c>
      <c r="E5" s="17"/>
    </row>
    <row r="6" spans="1:6" ht="15.5">
      <c r="A6" s="25" t="s">
        <v>4</v>
      </c>
      <c r="B6" s="20">
        <v>40</v>
      </c>
      <c r="C6" s="24">
        <v>6</v>
      </c>
      <c r="D6" s="26">
        <f>(B6*C6)*(1-20%)</f>
        <v>192</v>
      </c>
      <c r="E6" s="22" t="str">
        <f>IF(D6 &lt;= 25,"Comprar","Não comprar")</f>
        <v>Não comprar</v>
      </c>
    </row>
    <row r="7" spans="1:6" ht="15.5">
      <c r="A7" s="25" t="s">
        <v>5</v>
      </c>
      <c r="B7" s="20">
        <v>30</v>
      </c>
      <c r="C7" s="24">
        <v>1</v>
      </c>
      <c r="D7" s="26">
        <f t="shared" ref="D7" si="1">(B7*C7)*(1-20%)</f>
        <v>24</v>
      </c>
      <c r="E7" s="22" t="str">
        <f t="shared" ref="E7:E10" si="2">IF(D7 &lt;= 25,"Comprar","Não comprar")</f>
        <v>Comprar</v>
      </c>
    </row>
    <row r="8" spans="1:6" ht="15.5">
      <c r="A8" s="25" t="s">
        <v>6</v>
      </c>
      <c r="B8" s="20">
        <v>15</v>
      </c>
      <c r="C8" s="24">
        <v>3</v>
      </c>
      <c r="D8" s="26">
        <f>(B8*C8)*(1-20%)</f>
        <v>36</v>
      </c>
      <c r="E8" s="22" t="str">
        <f t="shared" si="2"/>
        <v>Não comprar</v>
      </c>
    </row>
    <row r="9" spans="1:6" ht="15.5">
      <c r="A9" s="31" t="s">
        <v>9</v>
      </c>
      <c r="B9" s="31"/>
      <c r="C9" s="24"/>
      <c r="D9" s="24" t="s">
        <v>10</v>
      </c>
      <c r="E9" s="17"/>
    </row>
    <row r="10" spans="1:6" ht="15.5">
      <c r="A10" s="27" t="s">
        <v>4</v>
      </c>
      <c r="B10" s="28">
        <v>20</v>
      </c>
      <c r="C10" s="24">
        <v>1</v>
      </c>
      <c r="D10" s="26">
        <f>(B10*C10)*(1-30%)</f>
        <v>14</v>
      </c>
      <c r="E10" s="22" t="str">
        <f t="shared" si="2"/>
        <v>Comprar</v>
      </c>
    </row>
    <row r="11" spans="1:6" ht="15.5">
      <c r="A11" s="27" t="s">
        <v>5</v>
      </c>
      <c r="B11" s="28">
        <v>30</v>
      </c>
      <c r="C11" s="24">
        <v>8</v>
      </c>
      <c r="D11" s="26">
        <f>(B11*C11)*(1-30%)</f>
        <v>168</v>
      </c>
      <c r="E11" s="22" t="str">
        <f t="shared" ref="E11" si="3">IF(D11 &lt;= 25,"Comprar","Não comprar")</f>
        <v>Não comprar</v>
      </c>
    </row>
    <row r="12" spans="1:6" ht="15.5">
      <c r="A12" s="27" t="s">
        <v>6</v>
      </c>
      <c r="B12" s="28">
        <v>15</v>
      </c>
      <c r="C12" s="24">
        <v>2</v>
      </c>
      <c r="D12" s="26">
        <f t="shared" ref="D12" si="4">(B12*C12)*(1-30%)</f>
        <v>21</v>
      </c>
      <c r="E12" s="22" t="str">
        <f t="shared" ref="E12" si="5">IF(D12 &lt;= 25,"Comprar","Não comprar")</f>
        <v>Comprar</v>
      </c>
    </row>
    <row r="13" spans="1:6" ht="15.5">
      <c r="A13" s="9"/>
      <c r="B13" s="9"/>
      <c r="C13" s="9"/>
      <c r="D13" s="9"/>
      <c r="E13" s="9"/>
    </row>
    <row r="14" spans="1:6" ht="15.5">
      <c r="A14" s="9"/>
      <c r="B14" s="9"/>
      <c r="C14" s="29" t="s">
        <v>11</v>
      </c>
      <c r="D14" s="30">
        <f>SUM(D2:D12)</f>
        <v>608</v>
      </c>
      <c r="E14" s="9"/>
    </row>
  </sheetData>
  <mergeCells count="3">
    <mergeCell ref="A1:B1"/>
    <mergeCell ref="A5:B5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05E1-6C25-44D1-BCFC-6FB7D126B11A}">
  <dimension ref="A1:D6"/>
  <sheetViews>
    <sheetView workbookViewId="0">
      <selection activeCell="B4" sqref="B4"/>
    </sheetView>
  </sheetViews>
  <sheetFormatPr defaultRowHeight="14"/>
  <cols>
    <col min="1" max="1" width="10.4140625" bestFit="1" customWidth="1"/>
    <col min="2" max="2" width="10.5" customWidth="1"/>
    <col min="3" max="3" width="11.6640625" style="2" customWidth="1"/>
    <col min="4" max="4" width="28.1640625" customWidth="1"/>
  </cols>
  <sheetData>
    <row r="1" spans="1:4" ht="15.5">
      <c r="A1" s="32" t="s">
        <v>12</v>
      </c>
      <c r="B1" s="32"/>
      <c r="C1" s="32"/>
      <c r="D1" s="32"/>
    </row>
    <row r="2" spans="1:4" ht="31">
      <c r="A2" s="15" t="s">
        <v>13</v>
      </c>
      <c r="B2" s="15" t="s">
        <v>14</v>
      </c>
      <c r="C2" s="14" t="s">
        <v>15</v>
      </c>
      <c r="D2" s="15" t="s">
        <v>16</v>
      </c>
    </row>
    <row r="3" spans="1:4" ht="15.5">
      <c r="A3" s="15" t="s">
        <v>17</v>
      </c>
      <c r="B3" s="15">
        <v>1500</v>
      </c>
      <c r="C3" s="14">
        <v>2000</v>
      </c>
      <c r="D3" s="17" t="str">
        <f>IF(B3&gt;=C3,"Meta cumprida","Precisa de mais produção")</f>
        <v>Precisa de mais produção</v>
      </c>
    </row>
    <row r="4" spans="1:4" ht="15.5">
      <c r="A4" s="15" t="s">
        <v>18</v>
      </c>
      <c r="B4" s="15">
        <v>980</v>
      </c>
      <c r="C4" s="14">
        <v>900</v>
      </c>
      <c r="D4" s="17" t="str">
        <f t="shared" ref="D4:D6" si="0">IF(B4&gt;=C4,"Meta cumprida","Precisa de mais produção")</f>
        <v>Meta cumprida</v>
      </c>
    </row>
    <row r="5" spans="1:4" ht="15.5">
      <c r="A5" s="15" t="s">
        <v>19</v>
      </c>
      <c r="B5" s="15">
        <v>640</v>
      </c>
      <c r="C5" s="14">
        <v>600</v>
      </c>
      <c r="D5" s="17" t="str">
        <f t="shared" si="0"/>
        <v>Meta cumprida</v>
      </c>
    </row>
    <row r="6" spans="1:4" ht="15.5">
      <c r="A6" s="15" t="s">
        <v>20</v>
      </c>
      <c r="B6" s="15">
        <v>830</v>
      </c>
      <c r="C6" s="14">
        <v>900</v>
      </c>
      <c r="D6" s="17" t="str">
        <f t="shared" si="0"/>
        <v>Precisa de mais produção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5639-CAB8-4BF9-955D-76D707EEFA68}">
  <dimension ref="A1:E21"/>
  <sheetViews>
    <sheetView topLeftCell="A11" workbookViewId="0">
      <selection activeCell="D30" sqref="D30"/>
    </sheetView>
  </sheetViews>
  <sheetFormatPr defaultRowHeight="14"/>
  <cols>
    <col min="1" max="1" width="22.25" bestFit="1" customWidth="1"/>
    <col min="2" max="2" width="15.83203125" customWidth="1"/>
    <col min="3" max="3" width="13.58203125" customWidth="1"/>
    <col min="4" max="4" width="14.4140625" bestFit="1" customWidth="1"/>
    <col min="5" max="5" width="10.58203125" bestFit="1" customWidth="1"/>
  </cols>
  <sheetData>
    <row r="1" spans="1: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</row>
    <row r="2" spans="1:5">
      <c r="A2" s="33" t="s">
        <v>26</v>
      </c>
      <c r="B2" s="3" t="s">
        <v>27</v>
      </c>
      <c r="C2" s="4">
        <v>800</v>
      </c>
      <c r="D2" s="4">
        <v>500</v>
      </c>
      <c r="E2" s="4">
        <v>120</v>
      </c>
    </row>
    <row r="3" spans="1:5">
      <c r="A3" s="33"/>
      <c r="B3" s="3" t="s">
        <v>28</v>
      </c>
      <c r="C3" s="4">
        <v>650</v>
      </c>
      <c r="D3" s="4">
        <v>300</v>
      </c>
      <c r="E3" s="4">
        <v>300</v>
      </c>
    </row>
    <row r="4" spans="1:5">
      <c r="A4" s="33"/>
      <c r="B4" s="3" t="s">
        <v>29</v>
      </c>
      <c r="C4" s="4">
        <v>120</v>
      </c>
      <c r="D4" s="4">
        <v>230</v>
      </c>
      <c r="E4" s="4">
        <v>230</v>
      </c>
    </row>
    <row r="5" spans="1:5">
      <c r="A5" s="33"/>
      <c r="B5" s="3" t="s">
        <v>30</v>
      </c>
      <c r="C5" s="4">
        <v>1100</v>
      </c>
      <c r="D5" s="4">
        <v>900</v>
      </c>
      <c r="E5" s="4">
        <v>800</v>
      </c>
    </row>
    <row r="6" spans="1:5">
      <c r="A6" s="33"/>
      <c r="B6" s="3" t="s">
        <v>31</v>
      </c>
      <c r="C6" s="4">
        <v>400</v>
      </c>
      <c r="D6" s="4">
        <v>550</v>
      </c>
      <c r="E6" s="4">
        <v>200</v>
      </c>
    </row>
    <row r="7" spans="1:5">
      <c r="A7" s="33"/>
      <c r="B7" s="3" t="s">
        <v>32</v>
      </c>
      <c r="C7" s="4">
        <v>200</v>
      </c>
      <c r="D7" s="4">
        <v>1100</v>
      </c>
      <c r="E7" s="4">
        <v>800</v>
      </c>
    </row>
    <row r="11" spans="1:5">
      <c r="A11" s="34" t="s">
        <v>33</v>
      </c>
      <c r="B11" s="34"/>
      <c r="C11" s="34"/>
      <c r="D11" s="34"/>
      <c r="E11" s="34"/>
    </row>
    <row r="12" spans="1:5">
      <c r="A12" s="35"/>
      <c r="B12" s="35"/>
      <c r="C12" s="35"/>
      <c r="D12" s="35"/>
      <c r="E12" s="35"/>
    </row>
    <row r="13" spans="1:5" ht="31">
      <c r="A13" s="13" t="s">
        <v>34</v>
      </c>
      <c r="B13" s="14" t="s">
        <v>35</v>
      </c>
      <c r="C13" s="14" t="s">
        <v>36</v>
      </c>
      <c r="D13" s="14" t="s">
        <v>37</v>
      </c>
      <c r="E13" s="14" t="s">
        <v>38</v>
      </c>
    </row>
    <row r="14" spans="1:5" ht="15.5">
      <c r="A14" s="15" t="s">
        <v>27</v>
      </c>
      <c r="B14" s="15">
        <f>IF(C2&gt;=500, C2*0.05, "Nao tem direito")</f>
        <v>40</v>
      </c>
      <c r="C14" s="15">
        <f>IF(D2&gt;=500, D2*0.05, "Nao tem direito")</f>
        <v>25</v>
      </c>
      <c r="D14" s="15" t="str">
        <f>IF(E2&gt;=500, E2*0.05, "Nao tem direito")</f>
        <v>Nao tem direito</v>
      </c>
      <c r="E14" s="15">
        <f>SUM(B14:C14)</f>
        <v>65</v>
      </c>
    </row>
    <row r="15" spans="1:5" ht="15.5">
      <c r="A15" s="15" t="s">
        <v>28</v>
      </c>
      <c r="B15" s="15">
        <f t="shared" ref="B15:D19" si="0">IF(C3&gt;=500, C3*0.05, "Nao tem direito")</f>
        <v>32.5</v>
      </c>
      <c r="C15" s="15" t="str">
        <f>IF(D3&gt;=500, D3*0.05, "Nao tem direito")</f>
        <v>Nao tem direito</v>
      </c>
      <c r="D15" s="15" t="str">
        <f t="shared" si="0"/>
        <v>Nao tem direito</v>
      </c>
      <c r="E15" s="15">
        <f t="shared" ref="E15:E19" si="1">SUM(B15:C15)</f>
        <v>32.5</v>
      </c>
    </row>
    <row r="16" spans="1:5" ht="15.5">
      <c r="A16" s="15" t="s">
        <v>29</v>
      </c>
      <c r="B16" s="15" t="str">
        <f t="shared" si="0"/>
        <v>Nao tem direito</v>
      </c>
      <c r="C16" s="15" t="str">
        <f t="shared" si="0"/>
        <v>Nao tem direito</v>
      </c>
      <c r="D16" s="15" t="str">
        <f t="shared" si="0"/>
        <v>Nao tem direito</v>
      </c>
      <c r="E16" s="15">
        <f t="shared" si="1"/>
        <v>0</v>
      </c>
    </row>
    <row r="17" spans="1:5" ht="15.5">
      <c r="A17" s="15" t="s">
        <v>30</v>
      </c>
      <c r="B17" s="15">
        <f t="shared" si="0"/>
        <v>55</v>
      </c>
      <c r="C17" s="15">
        <f t="shared" si="0"/>
        <v>45</v>
      </c>
      <c r="D17" s="15">
        <f t="shared" si="0"/>
        <v>40</v>
      </c>
      <c r="E17" s="15">
        <f t="shared" si="1"/>
        <v>100</v>
      </c>
    </row>
    <row r="18" spans="1:5" ht="15.5">
      <c r="A18" s="15" t="s">
        <v>31</v>
      </c>
      <c r="B18" s="15" t="str">
        <f t="shared" si="0"/>
        <v>Nao tem direito</v>
      </c>
      <c r="C18" s="15">
        <f t="shared" si="0"/>
        <v>27.5</v>
      </c>
      <c r="D18" s="15" t="str">
        <f t="shared" si="0"/>
        <v>Nao tem direito</v>
      </c>
      <c r="E18" s="15">
        <f t="shared" si="1"/>
        <v>27.5</v>
      </c>
    </row>
    <row r="19" spans="1:5" ht="15.5">
      <c r="A19" s="15" t="s">
        <v>32</v>
      </c>
      <c r="B19" s="15" t="str">
        <f t="shared" si="0"/>
        <v>Nao tem direito</v>
      </c>
      <c r="C19" s="15">
        <f t="shared" si="0"/>
        <v>55</v>
      </c>
      <c r="D19" s="15">
        <f t="shared" si="0"/>
        <v>40</v>
      </c>
      <c r="E19" s="15">
        <f t="shared" si="1"/>
        <v>55</v>
      </c>
    </row>
    <row r="20" spans="1:5" ht="15.5">
      <c r="A20" s="9"/>
      <c r="B20" s="16"/>
      <c r="C20" s="16"/>
      <c r="D20" s="16"/>
      <c r="E20" s="16"/>
    </row>
    <row r="21" spans="1:5" ht="15.5">
      <c r="A21" s="15" t="s">
        <v>39</v>
      </c>
      <c r="B21" s="15">
        <f>SUM(E14:E19)</f>
        <v>280</v>
      </c>
      <c r="C21" s="16"/>
      <c r="D21" s="16"/>
      <c r="E21" s="16"/>
    </row>
  </sheetData>
  <mergeCells count="2">
    <mergeCell ref="A2:A7"/>
    <mergeCell ref="A11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70A9-7D88-4A07-8231-2908630B916B}">
  <dimension ref="A1:H10"/>
  <sheetViews>
    <sheetView tabSelected="1" workbookViewId="0">
      <selection activeCell="H12" sqref="H12"/>
    </sheetView>
  </sheetViews>
  <sheetFormatPr defaultColWidth="17.58203125" defaultRowHeight="14"/>
  <cols>
    <col min="6" max="6" width="14.1640625" bestFit="1" customWidth="1"/>
    <col min="8" max="8" width="21.83203125" style="2" customWidth="1"/>
  </cols>
  <sheetData>
    <row r="1" spans="1:8" ht="31">
      <c r="A1" s="5" t="s">
        <v>40</v>
      </c>
      <c r="B1" s="5" t="s">
        <v>14</v>
      </c>
      <c r="C1" s="5" t="s">
        <v>41</v>
      </c>
      <c r="D1" s="5" t="s">
        <v>42</v>
      </c>
      <c r="E1" s="5" t="s">
        <v>43</v>
      </c>
      <c r="F1" s="5" t="s">
        <v>44</v>
      </c>
      <c r="G1" s="6" t="s">
        <v>45</v>
      </c>
      <c r="H1" s="6" t="s">
        <v>46</v>
      </c>
    </row>
    <row r="2" spans="1:8" ht="15.5">
      <c r="A2" s="11" t="s">
        <v>47</v>
      </c>
      <c r="B2" s="12">
        <v>1000</v>
      </c>
      <c r="C2" s="12">
        <v>500</v>
      </c>
      <c r="D2" s="12">
        <f>B2-C2</f>
        <v>500</v>
      </c>
      <c r="E2" s="5" t="str">
        <f>IF(D2&gt;500,"Europa", "America Latina")</f>
        <v>America Latina</v>
      </c>
      <c r="F2" s="7">
        <v>15</v>
      </c>
      <c r="G2" s="7">
        <f>D2*F2</f>
        <v>7500</v>
      </c>
      <c r="H2" s="8">
        <f>G2/$G$10</f>
        <v>4411.7647058823532</v>
      </c>
    </row>
    <row r="3" spans="1:8" ht="15.5">
      <c r="A3" s="11" t="s">
        <v>48</v>
      </c>
      <c r="B3" s="12">
        <v>800</v>
      </c>
      <c r="C3" s="12">
        <v>750</v>
      </c>
      <c r="D3" s="12">
        <f t="shared" ref="D3:D6" si="0">B3-C3</f>
        <v>50</v>
      </c>
      <c r="E3" s="5" t="str">
        <f t="shared" ref="E3:E6" si="1">IF(D3&gt;=500,"Europa", "America Latina")</f>
        <v>America Latina</v>
      </c>
      <c r="F3" s="7">
        <v>10</v>
      </c>
      <c r="G3" s="7">
        <f t="shared" ref="G3:G6" si="2">D3*F3</f>
        <v>500</v>
      </c>
      <c r="H3" s="8">
        <f t="shared" ref="H3:H6" si="3">G3/$G$10</f>
        <v>294.11764705882354</v>
      </c>
    </row>
    <row r="4" spans="1:8" ht="15.5">
      <c r="A4" s="11" t="s">
        <v>49</v>
      </c>
      <c r="B4" s="12">
        <v>10200</v>
      </c>
      <c r="C4" s="12">
        <v>800</v>
      </c>
      <c r="D4" s="12">
        <f t="shared" si="0"/>
        <v>9400</v>
      </c>
      <c r="E4" s="5" t="str">
        <f t="shared" si="1"/>
        <v>Europa</v>
      </c>
      <c r="F4" s="7">
        <v>5</v>
      </c>
      <c r="G4" s="7">
        <f t="shared" si="2"/>
        <v>47000</v>
      </c>
      <c r="H4" s="8">
        <f t="shared" si="3"/>
        <v>27647.058823529413</v>
      </c>
    </row>
    <row r="5" spans="1:8" ht="15.5">
      <c r="A5" s="11" t="s">
        <v>50</v>
      </c>
      <c r="B5" s="12">
        <v>6000</v>
      </c>
      <c r="C5" s="12">
        <v>1000</v>
      </c>
      <c r="D5" s="12">
        <f t="shared" si="0"/>
        <v>5000</v>
      </c>
      <c r="E5" s="5" t="str">
        <f>IF(D5&gt;=500,"Europa", "America Latina")</f>
        <v>Europa</v>
      </c>
      <c r="F5" s="7">
        <v>12</v>
      </c>
      <c r="G5" s="7">
        <f t="shared" si="2"/>
        <v>60000</v>
      </c>
      <c r="H5" s="8">
        <f t="shared" si="3"/>
        <v>35294.117647058825</v>
      </c>
    </row>
    <row r="6" spans="1:8" ht="15.5">
      <c r="A6" s="11" t="s">
        <v>51</v>
      </c>
      <c r="B6" s="12">
        <v>2000</v>
      </c>
      <c r="C6" s="12">
        <v>750</v>
      </c>
      <c r="D6" s="12">
        <f t="shared" si="0"/>
        <v>1250</v>
      </c>
      <c r="E6" s="5" t="str">
        <f t="shared" si="1"/>
        <v>Europa</v>
      </c>
      <c r="F6" s="7">
        <v>1</v>
      </c>
      <c r="G6" s="7">
        <f t="shared" si="2"/>
        <v>1250</v>
      </c>
      <c r="H6" s="8">
        <f t="shared" si="3"/>
        <v>735.2941176470589</v>
      </c>
    </row>
    <row r="7" spans="1:8" ht="15.5">
      <c r="A7" s="9"/>
      <c r="B7" s="9"/>
      <c r="C7" s="9"/>
      <c r="D7" s="9"/>
      <c r="E7" s="9"/>
      <c r="F7" s="9"/>
      <c r="G7" s="9"/>
      <c r="H7" s="10"/>
    </row>
    <row r="8" spans="1:8" ht="15.5">
      <c r="A8" s="9"/>
      <c r="B8" s="9"/>
      <c r="C8" s="9"/>
      <c r="D8" s="9"/>
      <c r="E8" s="9"/>
      <c r="F8" s="9"/>
      <c r="G8" s="9"/>
      <c r="H8" s="10"/>
    </row>
    <row r="9" spans="1:8" ht="15.5">
      <c r="A9" s="9"/>
      <c r="B9" s="9"/>
      <c r="C9" s="9"/>
      <c r="D9" s="9"/>
      <c r="E9" s="9"/>
      <c r="F9" s="9"/>
      <c r="G9" s="9"/>
      <c r="H9" s="10"/>
    </row>
    <row r="10" spans="1:8" ht="31">
      <c r="A10" s="9"/>
      <c r="B10" s="9"/>
      <c r="C10" s="9"/>
      <c r="D10" s="9"/>
      <c r="E10" s="9"/>
      <c r="F10" s="6" t="s">
        <v>52</v>
      </c>
      <c r="G10" s="8">
        <v>1.7</v>
      </c>
      <c r="H10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 1</vt:lpstr>
      <vt:lpstr>EX 2</vt:lpstr>
      <vt:lpstr>EX 3</vt:lpstr>
      <vt:lpstr>EX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2024-09-26T00:41:41Z</dcterms:created>
  <dcterms:modified xsi:type="dcterms:W3CDTF">2024-09-26T22:47:36Z</dcterms:modified>
  <cp:category/>
  <cp:contentStatus/>
</cp:coreProperties>
</file>