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03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Library\Documents\Report #4\CRW_Test Report_08082016\Test Result\Unit Test\Server\"/>
    </mc:Choice>
  </mc:AlternateContent>
  <bookViews>
    <workbookView xWindow="5700" yWindow="0" windowWidth="19530" windowHeight="8340" tabRatio="841" activeTab="3"/>
  </bookViews>
  <sheets>
    <sheet name="Guideline" sheetId="1" r:id="rId1"/>
    <sheet name="Cover" sheetId="3" r:id="rId2"/>
    <sheet name="FunctionList" sheetId="2" r:id="rId3"/>
    <sheet name="Test Report" sheetId="4" r:id="rId4"/>
    <sheet name="companyByID" sheetId="63" r:id="rId5"/>
    <sheet name="reviewById" sheetId="64" r:id="rId6"/>
    <sheet name="commentById" sheetId="65" r:id="rId7"/>
    <sheet name="create_required" sheetId="15" r:id="rId8"/>
    <sheet name="create_state" sheetId="20" r:id="rId9"/>
    <sheet name="read" sheetId="16" r:id="rId10"/>
    <sheet name="update_exist" sheetId="23" r:id="rId11"/>
    <sheet name="update_required" sheetId="21" r:id="rId12"/>
    <sheet name="update_state" sheetId="22" r:id="rId13"/>
    <sheet name="delete" sheetId="24" r:id="rId14"/>
    <sheet name="broadcastMessage" sheetId="19" r:id="rId15"/>
    <sheet name="trimInfoCompany" sheetId="26" r:id="rId16"/>
    <sheet name="sortAndFilterPassedReview" sheetId="28" r:id="rId17"/>
    <sheet name="list" sheetId="29" r:id="rId18"/>
    <sheet name="listReport" sheetId="30" r:id="rId19"/>
    <sheet name="listPostedReviews" sheetId="31" r:id="rId20"/>
    <sheet name="countWaitingReviews" sheetId="32" r:id="rId21"/>
    <sheet name="countReportedReviews" sheetId="33" r:id="rId22"/>
    <sheet name="getCompanyStatistics" sheetId="34" r:id="rId23"/>
    <sheet name="getReviewStatistics" sheetId="35" r:id="rId24"/>
    <sheet name="listNormal" sheetId="36" r:id="rId25"/>
    <sheet name="listFollowed" sheetId="37" r:id="rId26"/>
    <sheet name="changeFollow" sheetId="38" r:id="rId27"/>
    <sheet name="createReview_required" sheetId="39" r:id="rId28"/>
    <sheet name="createReview_state_highlight" sheetId="40" r:id="rId29"/>
    <sheet name="createReview_broadcast" sheetId="41" r:id="rId30"/>
    <sheet name="readReview" sheetId="42" r:id="rId31"/>
    <sheet name="updateReview_exist" sheetId="45" r:id="rId32"/>
    <sheet name="updateReview_required" sheetId="43" r:id="rId33"/>
    <sheet name="updateReview_state_highlight" sheetId="44" r:id="rId34"/>
    <sheet name="updateReview_broadcast" sheetId="48" r:id="rId35"/>
    <sheet name="deleteReview" sheetId="46" r:id="rId36"/>
    <sheet name="listUserReviews" sheetId="49" r:id="rId37"/>
    <sheet name="listBookmarkedReviews" sheetId="50" r:id="rId38"/>
    <sheet name="listWaitingReviews" sheetId="51" r:id="rId39"/>
    <sheet name="listReportedReviews" sheetId="52" r:id="rId40"/>
    <sheet name="changeVote" sheetId="54" r:id="rId41"/>
    <sheet name="listReportNormal" sheetId="55" r:id="rId42"/>
    <sheet name="createReport" sheetId="56" r:id="rId43"/>
    <sheet name="acceptReport" sheetId="58" r:id="rId44"/>
    <sheet name="rejectReport" sheetId="59" r:id="rId45"/>
    <sheet name="createComment" sheetId="61" r:id="rId46"/>
    <sheet name="deleteComment" sheetId="62" r:id="rId47"/>
    <sheet name="exampleSheet" sheetId="25" r:id="rId4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4" i="4" l="1"/>
  <c r="H14" i="4"/>
  <c r="G14" i="4"/>
  <c r="F14" i="4"/>
  <c r="E14" i="4"/>
  <c r="D14" i="4"/>
  <c r="C14" i="4"/>
  <c r="G12" i="4"/>
  <c r="H12" i="4"/>
  <c r="I12" i="4"/>
  <c r="F12" i="4"/>
  <c r="E12" i="4"/>
  <c r="D12" i="4"/>
  <c r="C12" i="4"/>
  <c r="G13" i="4"/>
  <c r="H13" i="4"/>
  <c r="I13" i="4"/>
  <c r="F13" i="4"/>
  <c r="E13" i="4"/>
  <c r="D13" i="4"/>
  <c r="C13" i="4"/>
  <c r="G54" i="4" l="1"/>
  <c r="H54" i="4"/>
  <c r="I54" i="4"/>
  <c r="F54" i="4"/>
  <c r="E54" i="4"/>
  <c r="D54" i="4"/>
  <c r="C54" i="4"/>
  <c r="G53" i="4"/>
  <c r="H53" i="4"/>
  <c r="I53" i="4"/>
  <c r="F53" i="4"/>
  <c r="E53" i="4"/>
  <c r="D53" i="4"/>
  <c r="C53" i="4"/>
  <c r="G52" i="4"/>
  <c r="H52" i="4"/>
  <c r="I52" i="4"/>
  <c r="F52" i="4"/>
  <c r="E52" i="4"/>
  <c r="D52" i="4"/>
  <c r="C52" i="4"/>
  <c r="G51" i="4"/>
  <c r="H51" i="4"/>
  <c r="I51" i="4"/>
  <c r="F51" i="4"/>
  <c r="E51" i="4"/>
  <c r="D51" i="4"/>
  <c r="C51" i="4"/>
  <c r="G50" i="4"/>
  <c r="H50" i="4"/>
  <c r="I50" i="4"/>
  <c r="F50" i="4"/>
  <c r="E50" i="4"/>
  <c r="D50" i="4"/>
  <c r="C50" i="4"/>
  <c r="G49" i="4"/>
  <c r="H49" i="4"/>
  <c r="I49" i="4"/>
  <c r="F49" i="4"/>
  <c r="E49" i="4"/>
  <c r="D49" i="4"/>
  <c r="C49" i="4"/>
  <c r="G48" i="4"/>
  <c r="H48" i="4"/>
  <c r="I48" i="4"/>
  <c r="F48" i="4"/>
  <c r="E48" i="4"/>
  <c r="D48" i="4"/>
  <c r="C48" i="4"/>
  <c r="G47" i="4"/>
  <c r="H47" i="4"/>
  <c r="I47" i="4"/>
  <c r="F47" i="4"/>
  <c r="E47" i="4"/>
  <c r="D47" i="4"/>
  <c r="C47" i="4"/>
  <c r="G46" i="4"/>
  <c r="H46" i="4"/>
  <c r="I46" i="4"/>
  <c r="F46" i="4"/>
  <c r="E46" i="4"/>
  <c r="D46" i="4"/>
  <c r="C46" i="4"/>
  <c r="G45" i="4"/>
  <c r="H45" i="4"/>
  <c r="I45" i="4"/>
  <c r="F45" i="4"/>
  <c r="E45" i="4"/>
  <c r="D45" i="4"/>
  <c r="C45" i="4"/>
  <c r="G44" i="4"/>
  <c r="H44" i="4"/>
  <c r="I44" i="4"/>
  <c r="F44" i="4"/>
  <c r="E44" i="4"/>
  <c r="D44" i="4"/>
  <c r="C44" i="4"/>
  <c r="G43" i="4"/>
  <c r="H43" i="4"/>
  <c r="I43" i="4"/>
  <c r="F43" i="4"/>
  <c r="E43" i="4"/>
  <c r="D43" i="4"/>
  <c r="C43" i="4"/>
  <c r="G56" i="4"/>
  <c r="H56" i="4"/>
  <c r="I56" i="4"/>
  <c r="G42" i="4"/>
  <c r="H42" i="4"/>
  <c r="I42" i="4"/>
  <c r="F42" i="4"/>
  <c r="G41" i="4"/>
  <c r="H41" i="4"/>
  <c r="I41" i="4"/>
  <c r="F41" i="4"/>
  <c r="E41" i="4"/>
  <c r="D41" i="4"/>
  <c r="C41" i="4"/>
  <c r="G40" i="4"/>
  <c r="H40" i="4"/>
  <c r="I40" i="4"/>
  <c r="F40" i="4"/>
  <c r="E40" i="4"/>
  <c r="D40" i="4"/>
  <c r="C40" i="4"/>
  <c r="G39" i="4"/>
  <c r="H39" i="4"/>
  <c r="I39" i="4"/>
  <c r="F39" i="4"/>
  <c r="E39" i="4"/>
  <c r="D39" i="4"/>
  <c r="C39" i="4"/>
  <c r="I38" i="4"/>
  <c r="G38" i="4"/>
  <c r="H38" i="4"/>
  <c r="F38" i="4"/>
  <c r="E38" i="4"/>
  <c r="D38" i="4"/>
  <c r="C38" i="4"/>
  <c r="G37" i="4"/>
  <c r="H37" i="4"/>
  <c r="I37" i="4"/>
  <c r="F37" i="4"/>
  <c r="G36" i="4"/>
  <c r="H36" i="4"/>
  <c r="I36" i="4"/>
  <c r="F36" i="4"/>
  <c r="E36" i="4"/>
  <c r="D36" i="4"/>
  <c r="C36" i="4"/>
  <c r="G35" i="4"/>
  <c r="H35" i="4"/>
  <c r="I35" i="4"/>
  <c r="F35" i="4"/>
  <c r="E35" i="4"/>
  <c r="D35" i="4"/>
  <c r="C35" i="4"/>
  <c r="G34" i="4"/>
  <c r="H34" i="4"/>
  <c r="I34" i="4"/>
  <c r="F34" i="4"/>
  <c r="E34" i="4"/>
  <c r="D34" i="4"/>
  <c r="C34" i="4"/>
  <c r="G33" i="4"/>
  <c r="H33" i="4"/>
  <c r="I33" i="4"/>
  <c r="F33" i="4"/>
  <c r="E33" i="4"/>
  <c r="D33" i="4"/>
  <c r="C33" i="4"/>
  <c r="G32" i="4"/>
  <c r="H32" i="4"/>
  <c r="I32" i="4"/>
  <c r="F32" i="4"/>
  <c r="E32" i="4"/>
  <c r="D32" i="4"/>
  <c r="C32" i="4"/>
  <c r="G31" i="4"/>
  <c r="H31" i="4"/>
  <c r="I31" i="4"/>
  <c r="F31" i="4"/>
  <c r="E31" i="4"/>
  <c r="D31" i="4"/>
  <c r="C31" i="4"/>
  <c r="G30" i="4"/>
  <c r="H30" i="4"/>
  <c r="I30" i="4"/>
  <c r="F30" i="4"/>
  <c r="E30" i="4"/>
  <c r="D30" i="4"/>
  <c r="C30" i="4"/>
  <c r="I15" i="4"/>
  <c r="H15" i="4"/>
  <c r="G15" i="4"/>
  <c r="F15" i="4"/>
  <c r="E15" i="4"/>
  <c r="D15" i="4"/>
  <c r="C15" i="4"/>
  <c r="E42" i="2"/>
  <c r="E33" i="2"/>
  <c r="E51" i="2"/>
  <c r="E49" i="2"/>
  <c r="E47" i="2"/>
  <c r="E48" i="2"/>
  <c r="E52" i="2"/>
  <c r="E45" i="2"/>
  <c r="E50" i="2"/>
  <c r="E46" i="2"/>
  <c r="E37" i="2"/>
  <c r="E41" i="2"/>
  <c r="E44" i="2"/>
  <c r="E36" i="2"/>
  <c r="E43" i="2"/>
  <c r="F56" i="4" l="1"/>
  <c r="L6" i="65"/>
  <c r="K6" i="65"/>
  <c r="J6" i="65"/>
  <c r="I6" i="65"/>
  <c r="C6" i="65"/>
  <c r="A6" i="65"/>
  <c r="E6" i="65" s="1"/>
  <c r="I3" i="65"/>
  <c r="I2" i="65"/>
  <c r="L6" i="64"/>
  <c r="K6" i="64"/>
  <c r="J6" i="64"/>
  <c r="I6" i="64"/>
  <c r="C6" i="64"/>
  <c r="A6" i="64"/>
  <c r="E6" i="64" s="1"/>
  <c r="I3" i="64"/>
  <c r="I2" i="64"/>
  <c r="L6" i="63"/>
  <c r="K6" i="63"/>
  <c r="J6" i="63"/>
  <c r="I6" i="63"/>
  <c r="C6" i="63"/>
  <c r="A6" i="63"/>
  <c r="E6" i="63" s="1"/>
  <c r="I3" i="63"/>
  <c r="I2" i="63"/>
  <c r="L6" i="62"/>
  <c r="K6" i="62"/>
  <c r="J6" i="62"/>
  <c r="I6" i="62"/>
  <c r="C6" i="62"/>
  <c r="A6" i="62"/>
  <c r="E6" i="62" s="1"/>
  <c r="I3" i="62"/>
  <c r="I2" i="62"/>
  <c r="L6" i="61"/>
  <c r="K6" i="61"/>
  <c r="J6" i="61"/>
  <c r="I6" i="61"/>
  <c r="C6" i="61"/>
  <c r="A6" i="61"/>
  <c r="I3" i="61"/>
  <c r="I2" i="61"/>
  <c r="L6" i="59"/>
  <c r="K6" i="59"/>
  <c r="J6" i="59"/>
  <c r="I6" i="59"/>
  <c r="C6" i="59"/>
  <c r="A6" i="59"/>
  <c r="E6" i="59" s="1"/>
  <c r="I3" i="59"/>
  <c r="I2" i="59"/>
  <c r="L6" i="58"/>
  <c r="K6" i="58"/>
  <c r="J6" i="58"/>
  <c r="I6" i="58"/>
  <c r="C6" i="58"/>
  <c r="A6" i="58"/>
  <c r="I3" i="58"/>
  <c r="I2" i="58"/>
  <c r="L6" i="56"/>
  <c r="K6" i="56"/>
  <c r="J6" i="56"/>
  <c r="I6" i="56"/>
  <c r="C6" i="56"/>
  <c r="A6" i="56"/>
  <c r="E6" i="56" s="1"/>
  <c r="I3" i="56"/>
  <c r="I2" i="56"/>
  <c r="L6" i="55"/>
  <c r="K6" i="55"/>
  <c r="J6" i="55"/>
  <c r="I6" i="55"/>
  <c r="C6" i="55"/>
  <c r="A6" i="55"/>
  <c r="E6" i="55" s="1"/>
  <c r="I3" i="55"/>
  <c r="I2" i="55"/>
  <c r="L6" i="54"/>
  <c r="K6" i="54"/>
  <c r="J6" i="54"/>
  <c r="I6" i="54"/>
  <c r="C6" i="54"/>
  <c r="A6" i="54"/>
  <c r="E6" i="54" s="1"/>
  <c r="I3" i="54"/>
  <c r="I2" i="54"/>
  <c r="L6" i="52"/>
  <c r="K6" i="52"/>
  <c r="J6" i="52"/>
  <c r="I6" i="52"/>
  <c r="C6" i="52"/>
  <c r="A6" i="52"/>
  <c r="E6" i="52" s="1"/>
  <c r="I3" i="52"/>
  <c r="I2" i="52"/>
  <c r="L6" i="51"/>
  <c r="K6" i="51"/>
  <c r="J6" i="51"/>
  <c r="I6" i="51"/>
  <c r="C6" i="51"/>
  <c r="A6" i="51"/>
  <c r="E6" i="51" s="1"/>
  <c r="I3" i="51"/>
  <c r="I2" i="51"/>
  <c r="L6" i="50"/>
  <c r="K6" i="50"/>
  <c r="J6" i="50"/>
  <c r="I6" i="50"/>
  <c r="C6" i="50"/>
  <c r="A6" i="50"/>
  <c r="I3" i="50"/>
  <c r="I2" i="50"/>
  <c r="L6" i="49"/>
  <c r="K6" i="49"/>
  <c r="J6" i="49"/>
  <c r="I6" i="49"/>
  <c r="C6" i="49"/>
  <c r="A6" i="49"/>
  <c r="I3" i="49"/>
  <c r="I2" i="49"/>
  <c r="L6" i="48"/>
  <c r="K6" i="48"/>
  <c r="J6" i="48"/>
  <c r="I6" i="48"/>
  <c r="C6" i="48"/>
  <c r="D42" i="4" s="1"/>
  <c r="A6" i="48"/>
  <c r="C42" i="4" s="1"/>
  <c r="I3" i="48"/>
  <c r="I2" i="48"/>
  <c r="L6" i="46"/>
  <c r="K6" i="46"/>
  <c r="J6" i="46"/>
  <c r="I6" i="46"/>
  <c r="C6" i="46"/>
  <c r="A6" i="46"/>
  <c r="E6" i="46" s="1"/>
  <c r="I3" i="46"/>
  <c r="I2" i="46"/>
  <c r="E10" i="2"/>
  <c r="E11" i="2"/>
  <c r="E13" i="2"/>
  <c r="E12" i="2"/>
  <c r="E6" i="61" l="1"/>
  <c r="E6" i="58"/>
  <c r="E6" i="50"/>
  <c r="E6" i="49"/>
  <c r="E6" i="48"/>
  <c r="E42" i="4" s="1"/>
  <c r="L6" i="45"/>
  <c r="K6" i="45"/>
  <c r="J6" i="45"/>
  <c r="I6" i="45"/>
  <c r="C6" i="45"/>
  <c r="A6" i="45"/>
  <c r="I3" i="45"/>
  <c r="I2" i="45"/>
  <c r="L6" i="44"/>
  <c r="K6" i="44"/>
  <c r="J6" i="44"/>
  <c r="I6" i="44"/>
  <c r="C6" i="44"/>
  <c r="A6" i="44"/>
  <c r="E6" i="44" s="1"/>
  <c r="I3" i="44"/>
  <c r="I2" i="44"/>
  <c r="L6" i="43"/>
  <c r="K6" i="43"/>
  <c r="J6" i="43"/>
  <c r="I6" i="43"/>
  <c r="C6" i="43"/>
  <c r="A6" i="43"/>
  <c r="I3" i="43"/>
  <c r="I2" i="43"/>
  <c r="I2" i="41"/>
  <c r="I2" i="40"/>
  <c r="I2" i="39"/>
  <c r="L6" i="42"/>
  <c r="K6" i="42"/>
  <c r="J6" i="42"/>
  <c r="I6" i="42"/>
  <c r="C6" i="42"/>
  <c r="A6" i="42"/>
  <c r="I3" i="42"/>
  <c r="I2" i="42"/>
  <c r="L6" i="41"/>
  <c r="K6" i="41"/>
  <c r="J6" i="41"/>
  <c r="I6" i="41"/>
  <c r="C6" i="41"/>
  <c r="D37" i="4" s="1"/>
  <c r="D56" i="4" s="1"/>
  <c r="A6" i="41"/>
  <c r="C37" i="4" s="1"/>
  <c r="C56" i="4" s="1"/>
  <c r="I3" i="41"/>
  <c r="L6" i="40"/>
  <c r="K6" i="40"/>
  <c r="J6" i="40"/>
  <c r="I6" i="40"/>
  <c r="C6" i="40"/>
  <c r="A6" i="40"/>
  <c r="I3" i="40"/>
  <c r="L6" i="39"/>
  <c r="K6" i="39"/>
  <c r="J6" i="39"/>
  <c r="I6" i="39"/>
  <c r="C6" i="39"/>
  <c r="A6" i="39"/>
  <c r="I3" i="39"/>
  <c r="E6" i="43" l="1"/>
  <c r="E6" i="45"/>
  <c r="E6" i="42"/>
  <c r="E6" i="41"/>
  <c r="E37" i="4" s="1"/>
  <c r="E56" i="4" s="1"/>
  <c r="E6" i="40"/>
  <c r="E6" i="39"/>
  <c r="L6" i="38"/>
  <c r="K6" i="38"/>
  <c r="J6" i="38"/>
  <c r="I6" i="38"/>
  <c r="C6" i="38"/>
  <c r="A6" i="38"/>
  <c r="E6" i="38" s="1"/>
  <c r="I3" i="38"/>
  <c r="I2" i="38"/>
  <c r="L6" i="37"/>
  <c r="K6" i="37"/>
  <c r="J6" i="37"/>
  <c r="I6" i="37"/>
  <c r="C6" i="37"/>
  <c r="A6" i="37"/>
  <c r="I3" i="37"/>
  <c r="I2" i="37"/>
  <c r="L6" i="36"/>
  <c r="K6" i="36"/>
  <c r="J6" i="36"/>
  <c r="I6" i="36"/>
  <c r="C6" i="36"/>
  <c r="A6" i="36"/>
  <c r="E6" i="36" s="1"/>
  <c r="I3" i="36"/>
  <c r="I2" i="36"/>
  <c r="L6" i="35"/>
  <c r="K6" i="35"/>
  <c r="J6" i="35"/>
  <c r="I6" i="35"/>
  <c r="C6" i="35"/>
  <c r="A6" i="35"/>
  <c r="E6" i="35" s="1"/>
  <c r="I3" i="35"/>
  <c r="I2" i="35"/>
  <c r="L6" i="34"/>
  <c r="K6" i="34"/>
  <c r="J6" i="34"/>
  <c r="I6" i="34"/>
  <c r="C6" i="34"/>
  <c r="A6" i="34"/>
  <c r="I3" i="34"/>
  <c r="I2" i="34"/>
  <c r="E6" i="37" l="1"/>
  <c r="E6" i="34"/>
  <c r="G29" i="4"/>
  <c r="H29" i="4"/>
  <c r="I29" i="4"/>
  <c r="F29" i="4"/>
  <c r="E29" i="4"/>
  <c r="D29" i="4"/>
  <c r="C29" i="4"/>
  <c r="G28" i="4"/>
  <c r="H28" i="4"/>
  <c r="I28" i="4"/>
  <c r="F28" i="4"/>
  <c r="E28" i="4"/>
  <c r="D28" i="4"/>
  <c r="C28" i="4"/>
  <c r="G27" i="4"/>
  <c r="H27" i="4"/>
  <c r="I27" i="4"/>
  <c r="F27" i="4"/>
  <c r="E27" i="4"/>
  <c r="D27" i="4"/>
  <c r="C27" i="4"/>
  <c r="G26" i="4"/>
  <c r="H26" i="4"/>
  <c r="I26" i="4"/>
  <c r="F26" i="4"/>
  <c r="E26" i="4"/>
  <c r="D26" i="4"/>
  <c r="C26" i="4"/>
  <c r="G24" i="4"/>
  <c r="H24" i="4"/>
  <c r="I24" i="4"/>
  <c r="I23" i="4"/>
  <c r="G22" i="4"/>
  <c r="H22" i="4"/>
  <c r="I22" i="4"/>
  <c r="F22" i="4"/>
  <c r="E22" i="4"/>
  <c r="D22" i="4"/>
  <c r="C22" i="4"/>
  <c r="D27" i="2"/>
  <c r="D26" i="2"/>
  <c r="D25" i="2"/>
  <c r="D24" i="2"/>
  <c r="D22" i="2"/>
  <c r="D21" i="2"/>
  <c r="L6" i="33"/>
  <c r="K6" i="33"/>
  <c r="J6" i="33"/>
  <c r="I6" i="33"/>
  <c r="C6" i="33"/>
  <c r="A6" i="33"/>
  <c r="E6" i="33" s="1"/>
  <c r="I3" i="33"/>
  <c r="I2" i="33"/>
  <c r="L6" i="32"/>
  <c r="K6" i="32"/>
  <c r="J6" i="32"/>
  <c r="I6" i="32"/>
  <c r="C6" i="32"/>
  <c r="A6" i="32"/>
  <c r="E6" i="32" s="1"/>
  <c r="I3" i="32"/>
  <c r="I2" i="32"/>
  <c r="L6" i="31"/>
  <c r="K6" i="31"/>
  <c r="J6" i="31"/>
  <c r="I6" i="31"/>
  <c r="C6" i="31"/>
  <c r="A6" i="31"/>
  <c r="I3" i="31"/>
  <c r="I2" i="31"/>
  <c r="L6" i="30"/>
  <c r="K6" i="30"/>
  <c r="J6" i="30"/>
  <c r="I6" i="30"/>
  <c r="C6" i="30"/>
  <c r="A6" i="30"/>
  <c r="I3" i="30"/>
  <c r="I2" i="30"/>
  <c r="L6" i="29"/>
  <c r="I25" i="4" s="1"/>
  <c r="K6" i="29"/>
  <c r="H25" i="4" s="1"/>
  <c r="J6" i="29"/>
  <c r="G25" i="4" s="1"/>
  <c r="I6" i="29"/>
  <c r="F25" i="4" s="1"/>
  <c r="C6" i="29"/>
  <c r="D25" i="4" s="1"/>
  <c r="A6" i="29"/>
  <c r="E6" i="29" s="1"/>
  <c r="E25" i="4" s="1"/>
  <c r="I3" i="29"/>
  <c r="I2" i="29"/>
  <c r="D23" i="2" s="1"/>
  <c r="L6" i="28"/>
  <c r="K6" i="28"/>
  <c r="J6" i="28"/>
  <c r="I6" i="28"/>
  <c r="F24" i="4" s="1"/>
  <c r="C6" i="28"/>
  <c r="D24" i="4" s="1"/>
  <c r="A6" i="28"/>
  <c r="E6" i="28" s="1"/>
  <c r="E24" i="4" s="1"/>
  <c r="I3" i="28"/>
  <c r="I2" i="28"/>
  <c r="L6" i="26"/>
  <c r="K6" i="26"/>
  <c r="H23" i="4" s="1"/>
  <c r="J6" i="26"/>
  <c r="G23" i="4" s="1"/>
  <c r="I6" i="26"/>
  <c r="F23" i="4" s="1"/>
  <c r="C6" i="26"/>
  <c r="D23" i="4" s="1"/>
  <c r="A6" i="26"/>
  <c r="E6" i="26" s="1"/>
  <c r="E23" i="4" s="1"/>
  <c r="I3" i="26"/>
  <c r="I2" i="26"/>
  <c r="D19" i="2"/>
  <c r="D16" i="2"/>
  <c r="D15" i="2"/>
  <c r="E24" i="2"/>
  <c r="E30" i="2"/>
  <c r="E29" i="2"/>
  <c r="E27" i="2"/>
  <c r="E21" i="2"/>
  <c r="E25" i="2"/>
  <c r="E28" i="2"/>
  <c r="E23" i="2"/>
  <c r="E26" i="2"/>
  <c r="E31" i="2"/>
  <c r="E32" i="2"/>
  <c r="E22" i="2"/>
  <c r="C25" i="4" l="1"/>
  <c r="C23" i="4"/>
  <c r="C24" i="4"/>
  <c r="E6" i="31"/>
  <c r="E6" i="30"/>
  <c r="L6" i="25"/>
  <c r="K6" i="25"/>
  <c r="J6" i="25"/>
  <c r="I6" i="25"/>
  <c r="C6" i="25"/>
  <c r="A6" i="25"/>
  <c r="E6" i="25" s="1"/>
  <c r="I3" i="25"/>
  <c r="I2" i="25"/>
  <c r="K6" i="20" l="1"/>
  <c r="J6" i="20"/>
  <c r="I6" i="20"/>
  <c r="C6" i="20"/>
  <c r="D16" i="4" s="1"/>
  <c r="A6" i="20"/>
  <c r="K6" i="15"/>
  <c r="J6" i="15"/>
  <c r="I6" i="15"/>
  <c r="A6" i="15"/>
  <c r="C6" i="15"/>
  <c r="G21" i="4"/>
  <c r="H21" i="4"/>
  <c r="I21" i="4"/>
  <c r="F21" i="4"/>
  <c r="E21" i="4"/>
  <c r="D21" i="4"/>
  <c r="C21" i="4"/>
  <c r="H18" i="4"/>
  <c r="I17" i="4"/>
  <c r="H17" i="4"/>
  <c r="G17" i="4"/>
  <c r="F17" i="4"/>
  <c r="E17" i="4"/>
  <c r="D17" i="4"/>
  <c r="C17" i="4"/>
  <c r="K6" i="24"/>
  <c r="J6" i="24"/>
  <c r="I6" i="24"/>
  <c r="C6" i="24"/>
  <c r="A6" i="24"/>
  <c r="C6" i="22"/>
  <c r="D20" i="4" s="1"/>
  <c r="K6" i="21"/>
  <c r="H19" i="4" s="1"/>
  <c r="C6" i="21"/>
  <c r="D19" i="4" s="1"/>
  <c r="K6" i="23"/>
  <c r="J6" i="23"/>
  <c r="G18" i="4" s="1"/>
  <c r="I6" i="23"/>
  <c r="F18" i="4" s="1"/>
  <c r="C6" i="23"/>
  <c r="D18" i="4" s="1"/>
  <c r="A6" i="23"/>
  <c r="C18" i="4" s="1"/>
  <c r="L6" i="24"/>
  <c r="L6" i="23"/>
  <c r="I18" i="4" s="1"/>
  <c r="L6" i="16"/>
  <c r="K6" i="16"/>
  <c r="J6" i="16"/>
  <c r="I6" i="16"/>
  <c r="C6" i="16"/>
  <c r="A6" i="16"/>
  <c r="J6" i="21"/>
  <c r="G19" i="4" s="1"/>
  <c r="E6" i="24" l="1"/>
  <c r="I3" i="24"/>
  <c r="I2" i="24"/>
  <c r="E6" i="23"/>
  <c r="E18" i="4" s="1"/>
  <c r="I3" i="23"/>
  <c r="I2" i="23"/>
  <c r="L6" i="22"/>
  <c r="I20" i="4" s="1"/>
  <c r="K6" i="22"/>
  <c r="H20" i="4" s="1"/>
  <c r="J6" i="22"/>
  <c r="G20" i="4" s="1"/>
  <c r="I6" i="22"/>
  <c r="F20" i="4" s="1"/>
  <c r="A6" i="22"/>
  <c r="C20" i="4" s="1"/>
  <c r="I3" i="22"/>
  <c r="I2" i="22"/>
  <c r="L6" i="21"/>
  <c r="I19" i="4" s="1"/>
  <c r="I6" i="21"/>
  <c r="F19" i="4" s="1"/>
  <c r="A6" i="21"/>
  <c r="C19" i="4" s="1"/>
  <c r="I3" i="21"/>
  <c r="I2" i="21"/>
  <c r="H16" i="4"/>
  <c r="G16" i="4"/>
  <c r="F16" i="4"/>
  <c r="C16" i="4"/>
  <c r="L6" i="20"/>
  <c r="I16" i="4" s="1"/>
  <c r="K6" i="19"/>
  <c r="J6" i="19"/>
  <c r="I6" i="19"/>
  <c r="C6" i="19"/>
  <c r="A6" i="19"/>
  <c r="I3" i="20"/>
  <c r="L6" i="19"/>
  <c r="I3" i="19"/>
  <c r="I2" i="19"/>
  <c r="D20" i="2" s="1"/>
  <c r="E20" i="2"/>
  <c r="E6" i="22" l="1"/>
  <c r="E20" i="4" s="1"/>
  <c r="E6" i="21"/>
  <c r="E19" i="4" s="1"/>
  <c r="E6" i="20"/>
  <c r="E16" i="4" s="1"/>
  <c r="E6" i="19"/>
  <c r="L6" i="15" l="1"/>
  <c r="I3" i="16"/>
  <c r="I2" i="16"/>
  <c r="E19" i="2"/>
  <c r="E16" i="2"/>
  <c r="E15" i="2"/>
  <c r="E6" i="16" l="1"/>
  <c r="I3" i="15" l="1"/>
  <c r="E6" i="15" l="1"/>
  <c r="D58" i="4" l="1"/>
  <c r="D60" i="4"/>
  <c r="D61" i="4"/>
  <c r="D62" i="4"/>
  <c r="D59" i="4"/>
</calcChain>
</file>

<file path=xl/comments1.xml><?xml version="1.0" encoding="utf-8"?>
<comments xmlns="http://schemas.openxmlformats.org/spreadsheetml/2006/main">
  <authors>
    <author/>
  </authors>
  <commentList>
    <comment ref="D11" authorId="0" shapeId="0">
      <text>
        <r>
          <rPr>
            <b/>
            <sz val="8"/>
            <color indexed="81"/>
            <rFont val="Tahoma"/>
            <family val="2"/>
          </rPr>
          <t>*A</t>
        </r>
        <r>
          <rPr>
            <sz val="8"/>
            <color indexed="81"/>
            <rFont val="Tahoma"/>
            <family val="2"/>
          </rPr>
          <t xml:space="preserve">: Add
  </t>
        </r>
        <r>
          <rPr>
            <b/>
            <sz val="8"/>
            <color indexed="81"/>
            <rFont val="Tahoma"/>
            <family val="2"/>
          </rPr>
          <t>M</t>
        </r>
        <r>
          <rPr>
            <sz val="8"/>
            <color indexed="81"/>
            <rFont val="Tahoma"/>
            <family val="2"/>
          </rPr>
          <t xml:space="preserve">: Modify
  </t>
        </r>
        <r>
          <rPr>
            <b/>
            <sz val="8"/>
            <color indexed="81"/>
            <rFont val="Tahoma"/>
            <family val="2"/>
          </rPr>
          <t>D</t>
        </r>
        <r>
          <rPr>
            <sz val="8"/>
            <color indexed="81"/>
            <rFont val="Tahoma"/>
            <family val="2"/>
          </rPr>
          <t xml:space="preserve">: Delete
</t>
        </r>
      </text>
    </comment>
  </commentList>
</comments>
</file>

<file path=xl/sharedStrings.xml><?xml version="1.0" encoding="utf-8"?>
<sst xmlns="http://schemas.openxmlformats.org/spreadsheetml/2006/main" count="2891" uniqueCount="337">
  <si>
    <t>Function Code</t>
  </si>
  <si>
    <t>Function Name</t>
  </si>
  <si>
    <t>Created By</t>
  </si>
  <si>
    <t>Executed By</t>
  </si>
  <si>
    <t>Test requirement</t>
  </si>
  <si>
    <t>Passed</t>
  </si>
  <si>
    <t>Failed</t>
  </si>
  <si>
    <t>Untested</t>
  </si>
  <si>
    <t>N/A/B</t>
  </si>
  <si>
    <t>Total Test Cases</t>
  </si>
  <si>
    <t>UTCID01</t>
  </si>
  <si>
    <t>Precondition</t>
  </si>
  <si>
    <t>O</t>
  </si>
  <si>
    <t>Condition</t>
  </si>
  <si>
    <t>Confirm</t>
  </si>
  <si>
    <t>Result</t>
  </si>
  <si>
    <t>Type(N : Normal, A : Abnormal, B : Boundary)</t>
  </si>
  <si>
    <t>N</t>
  </si>
  <si>
    <t>Passed/Failed</t>
  </si>
  <si>
    <t>P</t>
  </si>
  <si>
    <t>Executed Date</t>
  </si>
  <si>
    <t>UNIT TEST REPORT</t>
  </si>
  <si>
    <t>Project Name</t>
  </si>
  <si>
    <t>Company Rating Website</t>
  </si>
  <si>
    <t>Creator</t>
  </si>
  <si>
    <t>Project Code</t>
  </si>
  <si>
    <t>CRW</t>
  </si>
  <si>
    <t>Reviewer/Approver</t>
  </si>
  <si>
    <t>Document Code</t>
  </si>
  <si>
    <t>CRW_TestReport_v1.0</t>
  </si>
  <si>
    <t>Issue Date</t>
  </si>
  <si>
    <t>Notes</t>
  </si>
  <si>
    <t>No</t>
  </si>
  <si>
    <t>Function code</t>
  </si>
  <si>
    <t>A</t>
  </si>
  <si>
    <t>B</t>
  </si>
  <si>
    <t>Sub total</t>
  </si>
  <si>
    <t>Test coverage</t>
  </si>
  <si>
    <t>%</t>
  </si>
  <si>
    <t>Test successful coverage</t>
  </si>
  <si>
    <t>Normal case</t>
  </si>
  <si>
    <t>Abnormal case</t>
  </si>
  <si>
    <t>Boundary case</t>
  </si>
  <si>
    <t>Guideline to make and understand Unit Test Case</t>
  </si>
  <si>
    <t>1. Overview</t>
  </si>
  <si>
    <t xml:space="preserve"> - In the template, Unit test cases are based on functions. Each sheet presents test cases for one function.</t>
  </si>
  <si>
    <r>
      <t xml:space="preserve"> - </t>
    </r>
    <r>
      <rPr>
        <b/>
        <sz val="10"/>
        <rFont val="Tahoma"/>
        <family val="2"/>
      </rPr>
      <t>Cover</t>
    </r>
    <r>
      <rPr>
        <sz val="10"/>
        <rFont val="Tahoma"/>
        <family val="2"/>
      </rPr>
      <t>: General information of the project and Unit Test cases</t>
    </r>
  </si>
  <si>
    <r>
      <t xml:space="preserve"> - </t>
    </r>
    <r>
      <rPr>
        <b/>
        <sz val="10"/>
        <rFont val="Tahoma"/>
        <family val="2"/>
      </rPr>
      <t>FunctionList</t>
    </r>
    <r>
      <rPr>
        <sz val="10"/>
        <rFont val="Tahoma"/>
        <family val="2"/>
      </rPr>
      <t xml:space="preserve">: The list of Classes and Functions in the document. 
     + To control that the number of Unit TC meets customer's requirement or the norm, user should fill value for  
     'Normal number of Test cases/KLOC'. </t>
    </r>
  </si>
  <si>
    <r>
      <t xml:space="preserve">     + Click on Function link to open the related Test cases of the function.  
     </t>
    </r>
    <r>
      <rPr>
        <i/>
        <sz val="10"/>
        <rFont val="Tahoma"/>
        <family val="2"/>
      </rPr>
      <t>Note:</t>
    </r>
    <r>
      <rPr>
        <sz val="10"/>
        <rFont val="Tahoma"/>
        <family val="2"/>
      </rPr>
      <t xml:space="preserve"> You should create new Function sheet before creating the link</t>
    </r>
  </si>
  <si>
    <r>
      <t xml:space="preserve"> - </t>
    </r>
    <r>
      <rPr>
        <b/>
        <sz val="10"/>
        <rFont val="Tahoma"/>
        <family val="2"/>
      </rPr>
      <t>Test Report</t>
    </r>
    <r>
      <rPr>
        <sz val="10"/>
        <rFont val="Tahoma"/>
        <family val="2"/>
      </rPr>
      <t>: provive the overview results of Functions Unit test: Test coverage, Test successful coverage 
    (Summary, for normal/abnormal/boundary cases)</t>
    </r>
  </si>
  <si>
    <t xml:space="preserve">     Note:  Should check the formula of "Sub Total" if you add more functions</t>
  </si>
  <si>
    <t>2. Content in Test function sheet</t>
  </si>
  <si>
    <t>2.1 Combination of test cases.</t>
  </si>
  <si>
    <t xml:space="preserve"> - To verify that number of Unit TC meets customer's requirement or not. User has to fill number LOC of tested function and fill value of 'Normal number test cases/KLOC' item in FunctionList sheet, which is required by customer or normal value. The number of lacked TC is shown in 'Lack of test cases' item.</t>
  </si>
  <si>
    <t xml:space="preserve"> - If the number of Unit TC does not meet the requirement, creator should explain the reasons.</t>
  </si>
  <si>
    <t xml:space="preserve"> - If the number of  'Normal number test cases/KLOC' item in FunctionList sheet is not recorded, the number in 'Lack of test cases' is not calculated.</t>
  </si>
  <si>
    <t xml:space="preserve"> 2.2 Condition and confirmation of Test cases.</t>
  </si>
  <si>
    <t xml:space="preserve"> Each test case is the combination of condition and confirmation.</t>
  </si>
  <si>
    <t>a. Condition:</t>
  </si>
  <si>
    <t xml:space="preserve">        - Condition is combination of precondition and values of inputs.</t>
  </si>
  <si>
    <t xml:space="preserve">        - Precondition: it is setting condition that must exist before execution of the test case. 
                    Example: file A is precondition for the test case that needs to access file A.</t>
  </si>
  <si>
    <t xml:space="preserve">        - Values of inputs: it includes 3 types of values: normal, boundary and abnormal.</t>
  </si>
  <si>
    <t xml:space="preserve">                . Normal values are values of inputs used mainly and usually to ensure the function works.</t>
  </si>
  <si>
    <t xml:space="preserve">                . Boundary values are limited values that contain upper and lower values.</t>
  </si>
  <si>
    <t xml:space="preserve">                . Abnormal values are non-expected values. And normally it processes exception cases.   </t>
  </si>
  <si>
    <t xml:space="preserve"> </t>
  </si>
  <si>
    <t xml:space="preserve">        - For examples:</t>
  </si>
  <si>
    <t xml:space="preserve">            Input value belongs to 5&lt;= input &lt;=10.</t>
  </si>
  <si>
    <t xml:space="preserve">               . 6,7,8,9 are normal values.</t>
  </si>
  <si>
    <t xml:space="preserve">               . 5, 10 are boundary values.</t>
  </si>
  <si>
    <t xml:space="preserve">               . -1, 11,... are abnormal values.   </t>
  </si>
  <si>
    <t xml:space="preserve">b. Confirmation: </t>
  </si>
  <si>
    <t xml:space="preserve">        - It is combination of expected result to check output of each function. 
          If the results are the same with confirmation, the test case is passed, other case it is failed. </t>
  </si>
  <si>
    <t xml:space="preserve">        - Confirmation can include:</t>
  </si>
  <si>
    <t xml:space="preserve">                + Output result of the function.</t>
  </si>
  <si>
    <t xml:space="preserve">                + Output log messages in log file.</t>
  </si>
  <si>
    <t xml:space="preserve">                + Output screen message...</t>
  </si>
  <si>
    <t>c. Type of test cases and result:</t>
  </si>
  <si>
    <t xml:space="preserve">        - Type of test case: It includes normal, boundary and abnormal test cases. User selects the type based on the type of input data.</t>
  </si>
  <si>
    <r>
      <t xml:space="preserve">        - Test case result: the actual output results comparing with the Confirmation.
                 </t>
    </r>
    <r>
      <rPr>
        <b/>
        <sz val="10"/>
        <rFont val="Tahoma"/>
        <family val="2"/>
      </rPr>
      <t>P</t>
    </r>
    <r>
      <rPr>
        <sz val="10"/>
        <rFont val="Tahoma"/>
        <family val="2"/>
      </rPr>
      <t xml:space="preserve"> for Passed and </t>
    </r>
    <r>
      <rPr>
        <b/>
        <sz val="10"/>
        <rFont val="Tahoma"/>
        <family val="2"/>
      </rPr>
      <t>F</t>
    </r>
    <r>
      <rPr>
        <sz val="10"/>
        <rFont val="Tahoma"/>
        <family val="2"/>
      </rPr>
      <t xml:space="preserve"> for Failed cases.
          It can 'OK' or 'NG' (it depends on habit of the teams or customers)</t>
    </r>
  </si>
  <si>
    <t xml:space="preserve"> 2.3. Other items:</t>
  </si>
  <si>
    <t xml:space="preserve"> - Function Code: it is ID of the function and updated automatically according to FunctionList sheet.</t>
  </si>
  <si>
    <t xml:space="preserve"> - Function Name: it is name  of the function and updated automatically according to FunctionList sheet.</t>
  </si>
  <si>
    <t xml:space="preserve"> - Created By: Name of creator.</t>
  </si>
  <si>
    <t xml:space="preserve"> - Executed By: Name of person who executes the unit test</t>
  </si>
  <si>
    <t xml:space="preserve"> - Lines of code: Number of Code line of the function.</t>
  </si>
  <si>
    <t xml:space="preserve"> - Test requirement: Brief description about requirements which are tested in this function, it is not mandatory.</t>
  </si>
  <si>
    <t xml:space="preserve">         </t>
  </si>
  <si>
    <t>UNIT TEST CASE LIST</t>
  </si>
  <si>
    <t>Test Environment Setup Description</t>
  </si>
  <si>
    <t>Requirement
Name</t>
  </si>
  <si>
    <t>Class Name</t>
  </si>
  <si>
    <t xml:space="preserve"> Function Code(Optional)</t>
  </si>
  <si>
    <t>Sheet Name</t>
  </si>
  <si>
    <t>Description</t>
  </si>
  <si>
    <t xml:space="preserve">                                       </t>
  </si>
  <si>
    <t xml:space="preserve"> UNIT TEST CASE</t>
  </si>
  <si>
    <t>Version</t>
  </si>
  <si>
    <t>1.0</t>
  </si>
  <si>
    <t>Record of change</t>
  </si>
  <si>
    <t>Effective Date</t>
  </si>
  <si>
    <t>Change Item</t>
  </si>
  <si>
    <t>*A,D,M</t>
  </si>
  <si>
    <t>Change description</t>
  </si>
  <si>
    <t>Reference</t>
  </si>
  <si>
    <t>create</t>
  </si>
  <si>
    <t>read</t>
  </si>
  <si>
    <t>update</t>
  </si>
  <si>
    <t>delete</t>
  </si>
  <si>
    <t>DangtSE03039</t>
  </si>
  <si>
    <t>new company created</t>
  </si>
  <si>
    <t>dangtSE03039</t>
  </si>
  <si>
    <t>UTCID02</t>
  </si>
  <si>
    <t>UTCID03</t>
  </si>
  <si>
    <t>UTCID04</t>
  </si>
  <si>
    <t>UTCID05</t>
  </si>
  <si>
    <t>UTCID06</t>
  </si>
  <si>
    <t>UTCID07</t>
  </si>
  <si>
    <t>error returned: missing field</t>
  </si>
  <si>
    <t>company info returned</t>
  </si>
  <si>
    <t>error returned: permission required</t>
  </si>
  <si>
    <t>company info updated</t>
  </si>
  <si>
    <t>company deleted</t>
  </si>
  <si>
    <t>name / avatar / personnelSize / companyType / hq / industry</t>
  </si>
  <si>
    <t>no value</t>
  </si>
  <si>
    <t>missing value</t>
  </si>
  <si>
    <t>all fields have value</t>
  </si>
  <si>
    <t>state</t>
  </si>
  <si>
    <t>"waiting"</t>
  </si>
  <si>
    <t>"state" field has valid value</t>
  </si>
  <si>
    <t>permission</t>
  </si>
  <si>
    <t>guest</t>
  </si>
  <si>
    <t>user</t>
  </si>
  <si>
    <t>mod / admin</t>
  </si>
  <si>
    <t>error returned: invalid value</t>
  </si>
  <si>
    <t>"denied"</t>
  </si>
  <si>
    <t>new company created with "approved" state</t>
  </si>
  <si>
    <t>new company created with "denied" state</t>
  </si>
  <si>
    <t>exist</t>
  </si>
  <si>
    <t>doesn't exist</t>
  </si>
  <si>
    <t>exist, state "denied"</t>
  </si>
  <si>
    <t>exist, state "approved"</t>
  </si>
  <si>
    <t>error returned: doesn't exist</t>
  </si>
  <si>
    <t>permission: mod / admin</t>
  </si>
  <si>
    <t>required fields all have valid value</t>
  </si>
  <si>
    <t>create_required</t>
  </si>
  <si>
    <t>create_state</t>
  </si>
  <si>
    <t>update_exist</t>
  </si>
  <si>
    <t>update_required</t>
  </si>
  <si>
    <t>update_state</t>
  </si>
  <si>
    <t>"state" field has invalid value</t>
  </si>
  <si>
    <t>error returned: missing value</t>
  </si>
  <si>
    <t>permission: guest / user</t>
  </si>
  <si>
    <t>company ID exists</t>
  </si>
  <si>
    <t>company ID doesn't exist</t>
  </si>
  <si>
    <t>required fields miss value</t>
  </si>
  <si>
    <t>UnitTestCase_companies.server.controller.xlsx</t>
  </si>
  <si>
    <t>First version</t>
  </si>
  <si>
    <t>list</t>
  </si>
  <si>
    <t>broadcastMessage</t>
  </si>
  <si>
    <t>trimInfoCompany</t>
  </si>
  <si>
    <t>a list of user's ObjectId</t>
  </si>
  <si>
    <t>notification</t>
  </si>
  <si>
    <t>a notification for each user</t>
  </si>
  <si>
    <t>notification for each user saved in database</t>
  </si>
  <si>
    <t>item</t>
  </si>
  <si>
    <t>object of type Company</t>
  </si>
  <si>
    <t>object of type Company converted to JSON</t>
  </si>
  <si>
    <t>parentCallback</t>
  </si>
  <si>
    <t>callback</t>
  </si>
  <si>
    <t>object properties are updated</t>
  </si>
  <si>
    <t>callback run</t>
  </si>
  <si>
    <t>callback ran</t>
  </si>
  <si>
    <t>sortAndFilterPassedReview</t>
  </si>
  <si>
    <t>listReport</t>
  </si>
  <si>
    <t>findCriteria</t>
  </si>
  <si>
    <t>{ 'isConsidered': false }</t>
  </si>
  <si>
    <t>isConsidered</t>
  </si>
  <si>
    <t>listPostedReviews</t>
  </si>
  <si>
    <t>userId</t>
  </si>
  <si>
    <t>id</t>
  </si>
  <si>
    <t>same as id</t>
  </si>
  <si>
    <t>different from id</t>
  </si>
  <si>
    <t>invalid value</t>
  </si>
  <si>
    <t>User with test id exists</t>
  </si>
  <si>
    <t>User with test id doesn't exist</t>
  </si>
  <si>
    <t>valid ObjectId</t>
  </si>
  <si>
    <t>list of the user with id's reviews returned</t>
  </si>
  <si>
    <t>error returned: user doesn't exist</t>
  </si>
  <si>
    <t>list of the user with id's unanonymous "approved" and "trusted" reviews returned</t>
  </si>
  <si>
    <t>F</t>
  </si>
  <si>
    <t>countWaitingReviews</t>
  </si>
  <si>
    <t>number of waiting reviews returned</t>
  </si>
  <si>
    <t>countReportedReviews</t>
  </si>
  <si>
    <t>number of reported reviews returned</t>
  </si>
  <si>
    <t>list of all companies returned</t>
  </si>
  <si>
    <t>projectCriteria</t>
  </si>
  <si>
    <t>sortCriteria</t>
  </si>
  <si>
    <t>limitCriteria</t>
  </si>
  <si>
    <t>{ 'name': 1, hq: 1 }</t>
  </si>
  <si>
    <t>{ 'overallRating': 'asc' }</t>
  </si>
  <si>
    <t>list of all companies returned with only 'name' and 'hq' field</t>
  </si>
  <si>
    <t>list of all companies sorted by overallRating returned</t>
  </si>
  <si>
    <t>5 companies returned</t>
  </si>
  <si>
    <t>getCompanyStatistics</t>
  </si>
  <si>
    <t>{ 'state': 'approved' }</t>
  </si>
  <si>
    <t>list of approved companies returned</t>
  </si>
  <si>
    <t>list of 5 approved companies sorted by overallRating returned with only 'name' and 'hq' field</t>
  </si>
  <si>
    <t>list of approved companies with number of approved or trusted reviews and number of followers returned</t>
  </si>
  <si>
    <t>getReviewStatistics</t>
  </si>
  <si>
    <t>number of review the company has</t>
  </si>
  <si>
    <t>At least 1</t>
  </si>
  <si>
    <t>message: no reviews</t>
  </si>
  <si>
    <t>return:</t>
  </si>
  <si>
    <t>review rating groups and numbers</t>
  </si>
  <si>
    <t>ID, number of reports and comments of each review</t>
  </si>
  <si>
    <t>average salaryAndBenefit rating</t>
  </si>
  <si>
    <t>listNormal</t>
  </si>
  <si>
    <t>listFollowed</t>
  </si>
  <si>
    <t>list of companies followed by user returned</t>
  </si>
  <si>
    <t>permission: user / mod / admin</t>
  </si>
  <si>
    <t>permission: guest</t>
  </si>
  <si>
    <t>changeFollow</t>
  </si>
  <si>
    <t>followed</t>
  </si>
  <si>
    <t>"true"</t>
  </si>
  <si>
    <t>company is added to user's followed list</t>
  </si>
  <si>
    <t>company is removed from user's followed list</t>
  </si>
  <si>
    <t>user's followed list returned</t>
  </si>
  <si>
    <t>createReview</t>
  </si>
  <si>
    <t>other fields have valid values</t>
  </si>
  <si>
    <t>other fields have invalid values</t>
  </si>
  <si>
    <t>title / job / contract / pros / cons / rating</t>
  </si>
  <si>
    <t>all fields have valid values</t>
  </si>
  <si>
    <t>=C2</t>
  </si>
  <si>
    <t>required fields all have valid values</t>
  </si>
  <si>
    <t>"removed"</t>
  </si>
  <si>
    <t>"approved"</t>
  </si>
  <si>
    <t>highlight</t>
  </si>
  <si>
    <t>new company created with:</t>
  </si>
  <si>
    <t>"waiting" state</t>
  </si>
  <si>
    <t>"approved" state</t>
  </si>
  <si>
    <t>highlight: true</t>
  </si>
  <si>
    <t>highlight: false</t>
  </si>
  <si>
    <t>new company updated with "denied" state</t>
  </si>
  <si>
    <t>UTCID08</t>
  </si>
  <si>
    <t>"trusted"</t>
  </si>
  <si>
    <t>guest / user</t>
  </si>
  <si>
    <t>notification sent to client</t>
  </si>
  <si>
    <t>notification for every users following the company saved in database</t>
  </si>
  <si>
    <t>notification for every users following the company sent to client</t>
  </si>
  <si>
    <t>readReview</t>
  </si>
  <si>
    <t>belong to the above company, state "denied"</t>
  </si>
  <si>
    <t>not belong to the above company</t>
  </si>
  <si>
    <t>belong to the above company, state "approved"</t>
  </si>
  <si>
    <t>review info returned</t>
  </si>
  <si>
    <t>error returned: review doesn't exist</t>
  </si>
  <si>
    <t>error returned: company doesn't exist</t>
  </si>
  <si>
    <t>UTCID09</t>
  </si>
  <si>
    <t>UTCID10</t>
  </si>
  <si>
    <t>updateReview</t>
  </si>
  <si>
    <t>guest / user (apart from owner)</t>
  </si>
  <si>
    <t>user (owner)</t>
  </si>
  <si>
    <t>mod / admin (owner)</t>
  </si>
  <si>
    <t>review exists</t>
  </si>
  <si>
    <t>review doesn't exist</t>
  </si>
  <si>
    <t>required fields updated</t>
  </si>
  <si>
    <t>"state" and "highlight" field updated</t>
  </si>
  <si>
    <t>company updated with:</t>
  </si>
  <si>
    <t>deleteReview</t>
  </si>
  <si>
    <t>review deleted</t>
  </si>
  <si>
    <t>"state" changed to "waiting"</t>
  </si>
  <si>
    <t>notification sent to owner</t>
  </si>
  <si>
    <t>old state</t>
  </si>
  <si>
    <t>review state updated</t>
  </si>
  <si>
    <t>listUserReviews</t>
  </si>
  <si>
    <t>existing user ID</t>
  </si>
  <si>
    <t>user / mod / admin</t>
  </si>
  <si>
    <t>nothing returned</t>
  </si>
  <si>
    <t>list of user's review returned</t>
  </si>
  <si>
    <t>list of unanonymous approved and trusted review owned by userId returned</t>
  </si>
  <si>
    <t>listBookmarkedReviews</t>
  </si>
  <si>
    <t>list of bookmarked review returned</t>
  </si>
  <si>
    <t>listWaitingReviews</t>
  </si>
  <si>
    <t>list of waiting review returned</t>
  </si>
  <si>
    <t>listReportedReviews</t>
  </si>
  <si>
    <t>list of reported review returned</t>
  </si>
  <si>
    <t>changeVote</t>
  </si>
  <si>
    <t>upvoted</t>
  </si>
  <si>
    <t>user is added to the review's upvote list</t>
  </si>
  <si>
    <t>user is removed from the review's upvote list</t>
  </si>
  <si>
    <t>review's upvoted user list returned</t>
  </si>
  <si>
    <t>upvote count decreased by 1</t>
  </si>
  <si>
    <t>upvote count increased by 1</t>
  </si>
  <si>
    <t>listReportNormal</t>
  </si>
  <si>
    <t>list of the review's report returned</t>
  </si>
  <si>
    <t>list of the review's report satisfied criteria returned</t>
  </si>
  <si>
    <t>list of the review's unchecked report returned</t>
  </si>
  <si>
    <t>createReport</t>
  </si>
  <si>
    <t>content</t>
  </si>
  <si>
    <t>"offensive language"</t>
  </si>
  <si>
    <t>report created with isConsidered = FALSE</t>
  </si>
  <si>
    <t>review has report not considered yet</t>
  </si>
  <si>
    <t>review doesn't have any reports not considered</t>
  </si>
  <si>
    <t>review reported' notification sent to every mod and admin</t>
  </si>
  <si>
    <t>review waiting' notification sent to every mod and admin</t>
  </si>
  <si>
    <t>error returned: missing content</t>
  </si>
  <si>
    <t>acceptReport</t>
  </si>
  <si>
    <t>every report's isConsidered is changed to TRUE</t>
  </si>
  <si>
    <t>denied' notification sent to review owner</t>
  </si>
  <si>
    <t>rejectReport</t>
  </si>
  <si>
    <t>review state changed to 'denied'</t>
  </si>
  <si>
    <t>createComment</t>
  </si>
  <si>
    <t>company exists</t>
  </si>
  <si>
    <t>company doesn't exist</t>
  </si>
  <si>
    <t>"Very helpful"</t>
  </si>
  <si>
    <t>new comment created</t>
  </si>
  <si>
    <t>notification sent to review owner</t>
  </si>
  <si>
    <t>deleteComment</t>
  </si>
  <si>
    <t>company ID</t>
  </si>
  <si>
    <t>review ID</t>
  </si>
  <si>
    <t>comment ID</t>
  </si>
  <si>
    <t>comment deleted</t>
  </si>
  <si>
    <t>companyByID</t>
  </si>
  <si>
    <t>company with id got</t>
  </si>
  <si>
    <t>userId populated</t>
  </si>
  <si>
    <t>reviewById</t>
  </si>
  <si>
    <t>review with id got</t>
  </si>
  <si>
    <t>commentById</t>
  </si>
  <si>
    <t>comment with id got</t>
  </si>
  <si>
    <t>createReview_required</t>
  </si>
  <si>
    <t>createReview_state_highlight</t>
  </si>
  <si>
    <t>createReview_broadcast</t>
  </si>
  <si>
    <t>updateReview_exist</t>
  </si>
  <si>
    <t>updateReview_required</t>
  </si>
  <si>
    <t>updateReview_state_highlight</t>
  </si>
  <si>
    <t>updateReview_broadcast</t>
  </si>
  <si>
    <t>DangTSE03039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</si>
</sst>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d\-mmm\-yy;@"/>
    <numFmt numFmtId="165" formatCode="mm/dd"/>
    <numFmt numFmtId="166" formatCode="[$-409]d/mmm;@"/>
  </numFmts>
  <fonts count="29" x14ac:knownFonts="1">
    <font>
      <sz val="11"/>
      <color theme="1"/>
      <name val="Calibri"/>
      <family val="2"/>
      <scheme val="minor"/>
    </font>
    <font>
      <sz val="11"/>
      <name val="ＭＳ Ｐゴシック"/>
      <family val="3"/>
      <charset val="128"/>
    </font>
    <font>
      <sz val="8"/>
      <name val="Tahoma"/>
      <family val="2"/>
    </font>
    <font>
      <b/>
      <sz val="8"/>
      <name val="Tahoma"/>
      <family val="2"/>
    </font>
    <font>
      <i/>
      <sz val="8"/>
      <name val="Tahoma"/>
      <family val="2"/>
    </font>
    <font>
      <b/>
      <sz val="8"/>
      <color indexed="9"/>
      <name val="Tahoma"/>
      <family val="2"/>
    </font>
    <font>
      <b/>
      <sz val="20"/>
      <color indexed="8"/>
      <name val="Tahoma"/>
      <family val="2"/>
    </font>
    <font>
      <sz val="10"/>
      <name val="Tahoma"/>
      <family val="2"/>
    </font>
    <font>
      <b/>
      <sz val="10"/>
      <name val="Tahoma"/>
      <family val="2"/>
    </font>
    <font>
      <i/>
      <sz val="10"/>
      <name val="Tahoma"/>
      <family val="2"/>
    </font>
    <font>
      <b/>
      <sz val="10"/>
      <color indexed="60"/>
      <name val="Tahoma"/>
      <family val="2"/>
    </font>
    <font>
      <i/>
      <sz val="10"/>
      <color indexed="17"/>
      <name val="Tahoma"/>
      <family val="2"/>
    </font>
    <font>
      <b/>
      <sz val="10"/>
      <color indexed="9"/>
      <name val="Tahoma"/>
      <family val="2"/>
    </font>
    <font>
      <u/>
      <sz val="11"/>
      <color indexed="12"/>
      <name val="ＭＳ Ｐゴシック"/>
      <family val="3"/>
      <charset val="128"/>
    </font>
    <font>
      <sz val="10"/>
      <color indexed="9"/>
      <name val="Tahoma"/>
      <family val="2"/>
    </font>
    <font>
      <sz val="10"/>
      <color indexed="8"/>
      <name val="Tahoma"/>
      <family val="2"/>
    </font>
    <font>
      <b/>
      <sz val="18"/>
      <name val="Tahoma"/>
      <family val="2"/>
    </font>
    <font>
      <b/>
      <sz val="11"/>
      <name val="Tahoma"/>
      <family val="2"/>
    </font>
    <font>
      <b/>
      <sz val="12"/>
      <name val="Tahoma"/>
      <family val="2"/>
    </font>
    <font>
      <b/>
      <sz val="14"/>
      <name val="Tahoma"/>
      <family val="2"/>
    </font>
    <font>
      <sz val="11"/>
      <name val="Tahoma"/>
      <family val="2"/>
    </font>
    <font>
      <i/>
      <sz val="11"/>
      <name val="Tahoma"/>
      <family val="2"/>
    </font>
    <font>
      <sz val="10.5"/>
      <name val="Tahoma"/>
      <family val="2"/>
    </font>
    <font>
      <b/>
      <sz val="10"/>
      <color indexed="8"/>
      <name val="Tahoma"/>
      <family val="2"/>
    </font>
    <font>
      <b/>
      <sz val="10"/>
      <color indexed="10"/>
      <name val="Tahoma"/>
      <family val="2"/>
    </font>
    <font>
      <u/>
      <sz val="10"/>
      <color indexed="12"/>
      <name val="Tahoma"/>
      <family val="2"/>
    </font>
    <font>
      <b/>
      <sz val="26"/>
      <name val="Tahom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18"/>
        <bgColor indexed="32"/>
      </patternFill>
    </fill>
    <fill>
      <patternFill patternType="solid">
        <fgColor indexed="1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62"/>
        <bgColor indexed="56"/>
      </patternFill>
    </fill>
  </fills>
  <borders count="8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8"/>
      </bottom>
      <diagonal/>
    </border>
    <border>
      <left/>
      <right style="medium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 style="medium">
        <color indexed="64"/>
      </bottom>
      <diagonal/>
    </border>
    <border>
      <left/>
      <right/>
      <top style="thin">
        <color indexed="8"/>
      </top>
      <bottom style="medium">
        <color indexed="64"/>
      </bottom>
      <diagonal/>
    </border>
    <border>
      <left style="thin">
        <color indexed="64"/>
      </left>
      <right/>
      <top style="thin">
        <color indexed="8"/>
      </top>
      <bottom style="medium">
        <color indexed="64"/>
      </bottom>
      <diagonal/>
    </border>
    <border>
      <left/>
      <right style="thin">
        <color indexed="64"/>
      </right>
      <top style="thin">
        <color indexed="8"/>
      </top>
      <bottom style="medium">
        <color indexed="64"/>
      </bottom>
      <diagonal/>
    </border>
    <border>
      <left/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double">
        <color indexed="64"/>
      </left>
      <right style="hair">
        <color indexed="8"/>
      </right>
      <top style="double">
        <color indexed="64"/>
      </top>
      <bottom style="medium">
        <color indexed="9"/>
      </bottom>
      <diagonal/>
    </border>
    <border>
      <left/>
      <right/>
      <top style="double">
        <color indexed="64"/>
      </top>
      <bottom style="medium">
        <color indexed="9"/>
      </bottom>
      <diagonal/>
    </border>
    <border>
      <left/>
      <right style="thin">
        <color indexed="64"/>
      </right>
      <top style="double">
        <color indexed="64"/>
      </top>
      <bottom style="medium">
        <color indexed="9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9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/>
      <top style="thin">
        <color indexed="8"/>
      </top>
      <bottom style="hair">
        <color indexed="8"/>
      </bottom>
      <diagonal/>
    </border>
    <border>
      <left style="hair">
        <color indexed="8"/>
      </left>
      <right style="medium">
        <color indexed="8"/>
      </right>
      <top style="thin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/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double">
        <color indexed="64"/>
      </left>
      <right style="thin">
        <color indexed="64"/>
      </right>
      <top/>
      <bottom style="medium">
        <color indexed="9"/>
      </bottom>
      <diagonal/>
    </border>
    <border>
      <left style="hair">
        <color indexed="8"/>
      </left>
      <right/>
      <top style="double">
        <color indexed="64"/>
      </top>
      <bottom style="medium">
        <color indexed="9"/>
      </bottom>
      <diagonal/>
    </border>
    <border>
      <left style="thin">
        <color indexed="64"/>
      </left>
      <right/>
      <top style="medium">
        <color indexed="9"/>
      </top>
      <bottom style="thin">
        <color indexed="64"/>
      </bottom>
      <diagonal/>
    </border>
    <border>
      <left/>
      <right/>
      <top style="medium">
        <color indexed="9"/>
      </top>
      <bottom style="thin">
        <color indexed="64"/>
      </bottom>
      <diagonal/>
    </border>
    <border>
      <left/>
      <right style="thin">
        <color indexed="64"/>
      </right>
      <top style="medium">
        <color indexed="9"/>
      </top>
      <bottom style="thin">
        <color indexed="64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/>
      <diagonal/>
    </border>
    <border>
      <left style="thin">
        <color indexed="64"/>
      </left>
      <right/>
      <top style="medium">
        <color indexed="9"/>
      </top>
      <bottom/>
      <diagonal/>
    </border>
    <border>
      <left/>
      <right/>
      <top style="medium">
        <color indexed="9"/>
      </top>
      <bottom/>
      <diagonal/>
    </border>
    <border>
      <left/>
      <right style="thin">
        <color indexed="64"/>
      </right>
      <top style="medium">
        <color indexed="9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 style="thin">
        <color indexed="64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64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64"/>
      </right>
      <top style="hair">
        <color indexed="8"/>
      </top>
      <bottom style="thin">
        <color indexed="8"/>
      </bottom>
      <diagonal/>
    </border>
  </borders>
  <cellStyleXfs count="5">
    <xf numFmtId="0" fontId="0" fillId="0" borderId="0"/>
    <xf numFmtId="0" fontId="1" fillId="0" borderId="0"/>
    <xf numFmtId="0" fontId="1" fillId="0" borderId="0"/>
    <xf numFmtId="0" fontId="1" fillId="0" borderId="0"/>
    <xf numFmtId="0" fontId="13" fillId="0" borderId="0" applyNumberFormat="0" applyFill="0" applyBorder="0" applyAlignment="0" applyProtection="0"/>
  </cellStyleXfs>
  <cellXfs count="250">
    <xf numFmtId="0" fontId="0" fillId="0" borderId="0" xfId="0"/>
    <xf numFmtId="0" fontId="2" fillId="0" borderId="1" xfId="1" applyFont="1" applyBorder="1"/>
    <xf numFmtId="0" fontId="3" fillId="0" borderId="1" xfId="1" applyFont="1" applyBorder="1" applyAlignment="1">
      <alignment horizontal="left"/>
    </xf>
    <xf numFmtId="0" fontId="2" fillId="0" borderId="0" xfId="1" applyFont="1"/>
    <xf numFmtId="0" fontId="2" fillId="0" borderId="0" xfId="1" applyFont="1" applyAlignment="1">
      <alignment horizontal="right"/>
    </xf>
    <xf numFmtId="0" fontId="2" fillId="2" borderId="31" xfId="1" applyNumberFormat="1" applyFont="1" applyFill="1" applyBorder="1" applyAlignment="1">
      <alignment horizontal="center" vertical="center"/>
    </xf>
    <xf numFmtId="0" fontId="3" fillId="0" borderId="0" xfId="1" applyFont="1" applyAlignment="1">
      <alignment horizontal="left"/>
    </xf>
    <xf numFmtId="164" fontId="5" fillId="3" borderId="34" xfId="1" applyNumberFormat="1" applyFont="1" applyFill="1" applyBorder="1" applyAlignment="1">
      <alignment horizontal="center" vertical="center"/>
    </xf>
    <xf numFmtId="0" fontId="2" fillId="0" borderId="39" xfId="1" applyFont="1" applyBorder="1" applyAlignment="1">
      <alignment horizontal="center"/>
    </xf>
    <xf numFmtId="0" fontId="2" fillId="0" borderId="40" xfId="1" applyFont="1" applyBorder="1" applyAlignment="1">
      <alignment horizontal="center"/>
    </xf>
    <xf numFmtId="0" fontId="3" fillId="0" borderId="39" xfId="1" applyFont="1" applyBorder="1" applyAlignment="1">
      <alignment horizontal="center"/>
    </xf>
    <xf numFmtId="0" fontId="3" fillId="0" borderId="38" xfId="1" applyFont="1" applyBorder="1" applyAlignment="1">
      <alignment horizontal="center"/>
    </xf>
    <xf numFmtId="0" fontId="2" fillId="0" borderId="38" xfId="1" applyFont="1" applyBorder="1" applyAlignment="1">
      <alignment horizontal="center"/>
    </xf>
    <xf numFmtId="0" fontId="3" fillId="6" borderId="42" xfId="1" applyFont="1" applyFill="1" applyBorder="1" applyAlignment="1">
      <alignment horizontal="center"/>
    </xf>
    <xf numFmtId="0" fontId="2" fillId="6" borderId="44" xfId="1" applyFont="1" applyFill="1" applyBorder="1" applyAlignment="1">
      <alignment horizontal="center"/>
    </xf>
    <xf numFmtId="165" fontId="2" fillId="0" borderId="40" xfId="1" applyNumberFormat="1" applyFont="1" applyBorder="1" applyAlignment="1">
      <alignment vertical="top" textRotation="255"/>
    </xf>
    <xf numFmtId="0" fontId="2" fillId="0" borderId="42" xfId="1" applyFont="1" applyBorder="1" applyAlignment="1">
      <alignment horizontal="center"/>
    </xf>
    <xf numFmtId="0" fontId="2" fillId="6" borderId="43" xfId="1" applyFont="1" applyFill="1" applyBorder="1" applyAlignment="1">
      <alignment horizontal="center"/>
    </xf>
    <xf numFmtId="0" fontId="7" fillId="2" borderId="0" xfId="1" applyFont="1" applyFill="1"/>
    <xf numFmtId="0" fontId="8" fillId="2" borderId="0" xfId="3" applyFont="1" applyFill="1" applyBorder="1"/>
    <xf numFmtId="0" fontId="7" fillId="2" borderId="0" xfId="3" applyFont="1" applyFill="1" applyBorder="1"/>
    <xf numFmtId="164" fontId="7" fillId="2" borderId="0" xfId="3" applyNumberFormat="1" applyFont="1" applyFill="1" applyBorder="1"/>
    <xf numFmtId="0" fontId="8" fillId="2" borderId="45" xfId="1" applyFont="1" applyFill="1" applyBorder="1" applyAlignment="1">
      <alignment horizontal="left" vertical="center"/>
    </xf>
    <xf numFmtId="0" fontId="8" fillId="2" borderId="45" xfId="1" applyFont="1" applyFill="1" applyBorder="1" applyAlignment="1">
      <alignment vertical="center"/>
    </xf>
    <xf numFmtId="0" fontId="7" fillId="2" borderId="46" xfId="1" applyNumberFormat="1" applyFont="1" applyFill="1" applyBorder="1" applyAlignment="1">
      <alignment horizontal="center"/>
    </xf>
    <xf numFmtId="0" fontId="10" fillId="2" borderId="0" xfId="1" applyFont="1" applyFill="1"/>
    <xf numFmtId="0" fontId="11" fillId="2" borderId="0" xfId="3" applyFont="1" applyFill="1" applyBorder="1"/>
    <xf numFmtId="0" fontId="7" fillId="2" borderId="0" xfId="1" applyFont="1" applyFill="1" applyBorder="1"/>
    <xf numFmtId="0" fontId="12" fillId="3" borderId="47" xfId="1" applyNumberFormat="1" applyFont="1" applyFill="1" applyBorder="1" applyAlignment="1">
      <alignment horizontal="center"/>
    </xf>
    <xf numFmtId="0" fontId="12" fillId="3" borderId="48" xfId="1" applyNumberFormat="1" applyFont="1" applyFill="1" applyBorder="1" applyAlignment="1">
      <alignment horizontal="center"/>
    </xf>
    <xf numFmtId="0" fontId="12" fillId="3" borderId="48" xfId="1" applyNumberFormat="1" applyFont="1" applyFill="1" applyBorder="1" applyAlignment="1">
      <alignment horizontal="center" wrapText="1"/>
    </xf>
    <xf numFmtId="0" fontId="12" fillId="3" borderId="49" xfId="1" applyNumberFormat="1" applyFont="1" applyFill="1" applyBorder="1" applyAlignment="1">
      <alignment horizontal="center"/>
    </xf>
    <xf numFmtId="0" fontId="12" fillId="3" borderId="50" xfId="1" applyNumberFormat="1" applyFont="1" applyFill="1" applyBorder="1" applyAlignment="1">
      <alignment horizontal="center" wrapText="1"/>
    </xf>
    <xf numFmtId="0" fontId="7" fillId="2" borderId="51" xfId="1" applyNumberFormat="1" applyFont="1" applyFill="1" applyBorder="1" applyAlignment="1">
      <alignment horizontal="center"/>
    </xf>
    <xf numFmtId="0" fontId="14" fillId="3" borderId="53" xfId="1" applyNumberFormat="1" applyFont="1" applyFill="1" applyBorder="1" applyAlignment="1">
      <alignment horizontal="center"/>
    </xf>
    <xf numFmtId="0" fontId="14" fillId="3" borderId="54" xfId="1" applyFont="1" applyFill="1" applyBorder="1" applyAlignment="1">
      <alignment horizontal="center"/>
    </xf>
    <xf numFmtId="0" fontId="7" fillId="2" borderId="0" xfId="1" applyFont="1" applyFill="1" applyBorder="1" applyAlignment="1">
      <alignment horizontal="center"/>
    </xf>
    <xf numFmtId="10" fontId="7" fillId="2" borderId="0" xfId="1" applyNumberFormat="1" applyFont="1" applyFill="1" applyBorder="1" applyAlignment="1">
      <alignment horizontal="center"/>
    </xf>
    <xf numFmtId="9" fontId="7" fillId="2" borderId="0" xfId="1" applyNumberFormat="1" applyFont="1" applyFill="1" applyBorder="1" applyAlignment="1">
      <alignment horizontal="center"/>
    </xf>
    <xf numFmtId="0" fontId="8" fillId="2" borderId="0" xfId="1" applyFont="1" applyFill="1" applyBorder="1" applyAlignment="1">
      <alignment horizontal="left"/>
    </xf>
    <xf numFmtId="2" fontId="8" fillId="2" borderId="0" xfId="1" applyNumberFormat="1" applyFont="1" applyFill="1" applyBorder="1" applyAlignment="1">
      <alignment horizontal="right" wrapText="1"/>
    </xf>
    <xf numFmtId="0" fontId="15" fillId="2" borderId="0" xfId="1" applyFont="1" applyFill="1" applyBorder="1" applyAlignment="1">
      <alignment horizontal="center" wrapText="1"/>
    </xf>
    <xf numFmtId="0" fontId="16" fillId="0" borderId="0" xfId="0" applyFont="1" applyFill="1" applyAlignment="1">
      <alignment horizontal="center"/>
    </xf>
    <xf numFmtId="0" fontId="17" fillId="0" borderId="0" xfId="0" applyFont="1" applyFill="1" applyAlignment="1">
      <alignment vertical="center"/>
    </xf>
    <xf numFmtId="0" fontId="18" fillId="0" borderId="0" xfId="0" applyFont="1" applyFill="1" applyAlignment="1">
      <alignment horizontal="justify"/>
    </xf>
    <xf numFmtId="0" fontId="19" fillId="0" borderId="0" xfId="0" applyFont="1" applyFill="1" applyAlignment="1">
      <alignment vertical="center"/>
    </xf>
    <xf numFmtId="0" fontId="7" fillId="0" borderId="0" xfId="0" applyFont="1" applyFill="1" applyAlignment="1">
      <alignment horizontal="justify"/>
    </xf>
    <xf numFmtId="0" fontId="20" fillId="0" borderId="0" xfId="0" applyFont="1" applyFill="1" applyAlignment="1">
      <alignment vertical="center"/>
    </xf>
    <xf numFmtId="0" fontId="7" fillId="0" borderId="0" xfId="0" applyFont="1" applyFill="1" applyAlignment="1">
      <alignment horizontal="justify" wrapText="1"/>
    </xf>
    <xf numFmtId="0" fontId="7" fillId="0" borderId="0" xfId="0" applyFont="1" applyFill="1" applyAlignment="1">
      <alignment horizontal="left" wrapText="1"/>
    </xf>
    <xf numFmtId="0" fontId="9" fillId="0" borderId="0" xfId="0" applyFont="1" applyFill="1" applyAlignment="1">
      <alignment horizontal="justify"/>
    </xf>
    <xf numFmtId="0" fontId="21" fillId="0" borderId="0" xfId="0" applyFont="1" applyFill="1" applyAlignment="1">
      <alignment vertical="center"/>
    </xf>
    <xf numFmtId="0" fontId="22" fillId="0" borderId="0" xfId="0" applyFont="1" applyFill="1" applyAlignment="1">
      <alignment horizontal="justify"/>
    </xf>
    <xf numFmtId="0" fontId="8" fillId="0" borderId="0" xfId="0" applyFont="1" applyFill="1" applyAlignment="1">
      <alignment horizontal="justify"/>
    </xf>
    <xf numFmtId="0" fontId="18" fillId="0" borderId="0" xfId="0" applyFont="1" applyFill="1" applyAlignment="1">
      <alignment vertical="center"/>
    </xf>
    <xf numFmtId="0" fontId="22" fillId="0" borderId="0" xfId="0" quotePrefix="1" applyFont="1" applyFill="1" applyAlignment="1">
      <alignment horizontal="justify"/>
    </xf>
    <xf numFmtId="1" fontId="7" fillId="2" borderId="0" xfId="1" applyNumberFormat="1" applyFont="1" applyFill="1" applyProtection="1">
      <protection hidden="1"/>
    </xf>
    <xf numFmtId="0" fontId="7" fillId="2" borderId="0" xfId="1" applyFont="1" applyFill="1" applyAlignment="1">
      <alignment horizontal="left"/>
    </xf>
    <xf numFmtId="0" fontId="6" fillId="2" borderId="0" xfId="1" applyFont="1" applyFill="1" applyAlignment="1">
      <alignment horizontal="left"/>
    </xf>
    <xf numFmtId="0" fontId="23" fillId="2" borderId="0" xfId="1" applyFont="1" applyFill="1" applyAlignment="1">
      <alignment horizontal="left"/>
    </xf>
    <xf numFmtId="0" fontId="7" fillId="2" borderId="0" xfId="1" applyFont="1" applyFill="1" applyAlignment="1">
      <alignment horizontal="left" wrapText="1"/>
    </xf>
    <xf numFmtId="0" fontId="24" fillId="2" borderId="0" xfId="1" applyFont="1" applyFill="1" applyAlignment="1">
      <alignment horizontal="left"/>
    </xf>
    <xf numFmtId="0" fontId="7" fillId="2" borderId="0" xfId="1" applyFont="1" applyFill="1" applyAlignment="1">
      <alignment wrapText="1"/>
    </xf>
    <xf numFmtId="1" fontId="10" fillId="2" borderId="0" xfId="1" applyNumberFormat="1" applyFont="1" applyFill="1" applyBorder="1" applyAlignment="1"/>
    <xf numFmtId="0" fontId="7" fillId="2" borderId="0" xfId="1" applyFont="1" applyFill="1" applyBorder="1" applyAlignment="1"/>
    <xf numFmtId="0" fontId="7" fillId="2" borderId="0" xfId="1" applyFont="1" applyFill="1" applyBorder="1" applyAlignment="1">
      <alignment wrapText="1"/>
    </xf>
    <xf numFmtId="1" fontId="7" fillId="2" borderId="0" xfId="1" applyNumberFormat="1" applyFont="1" applyFill="1" applyAlignment="1" applyProtection="1">
      <alignment vertical="center"/>
      <protection hidden="1"/>
    </xf>
    <xf numFmtId="0" fontId="7" fillId="2" borderId="0" xfId="1" applyFont="1" applyFill="1" applyAlignment="1">
      <alignment horizontal="left" vertical="center"/>
    </xf>
    <xf numFmtId="0" fontId="7" fillId="2" borderId="0" xfId="1" applyFont="1" applyFill="1" applyAlignment="1">
      <alignment horizontal="left" vertical="center" wrapText="1"/>
    </xf>
    <xf numFmtId="0" fontId="7" fillId="2" borderId="0" xfId="1" applyFont="1" applyFill="1" applyAlignment="1">
      <alignment vertical="center"/>
    </xf>
    <xf numFmtId="1" fontId="12" fillId="7" borderId="55" xfId="1" applyNumberFormat="1" applyFont="1" applyFill="1" applyBorder="1" applyAlignment="1">
      <alignment horizontal="center" vertical="center"/>
    </xf>
    <xf numFmtId="1" fontId="12" fillId="7" borderId="47" xfId="1" applyNumberFormat="1" applyFont="1" applyFill="1" applyBorder="1" applyAlignment="1">
      <alignment horizontal="center" vertical="center" wrapText="1"/>
    </xf>
    <xf numFmtId="1" fontId="12" fillId="7" borderId="47" xfId="1" applyNumberFormat="1" applyFont="1" applyFill="1" applyBorder="1" applyAlignment="1">
      <alignment horizontal="center" vertical="center"/>
    </xf>
    <xf numFmtId="0" fontId="12" fillId="7" borderId="48" xfId="1" applyFont="1" applyFill="1" applyBorder="1" applyAlignment="1">
      <alignment horizontal="center" vertical="center"/>
    </xf>
    <xf numFmtId="0" fontId="12" fillId="7" borderId="48" xfId="1" applyFont="1" applyFill="1" applyBorder="1" applyAlignment="1">
      <alignment horizontal="center" vertical="center" wrapText="1"/>
    </xf>
    <xf numFmtId="0" fontId="8" fillId="2" borderId="0" xfId="1" applyFont="1" applyFill="1" applyAlignment="1">
      <alignment horizontal="center"/>
    </xf>
    <xf numFmtId="1" fontId="7" fillId="2" borderId="57" xfId="1" applyNumberFormat="1" applyFont="1" applyFill="1" applyBorder="1" applyAlignment="1">
      <alignment horizontal="center" vertical="center"/>
    </xf>
    <xf numFmtId="1" fontId="7" fillId="2" borderId="51" xfId="1" applyNumberFormat="1" applyFont="1" applyFill="1" applyBorder="1" applyAlignment="1">
      <alignment vertical="center"/>
    </xf>
    <xf numFmtId="49" fontId="7" fillId="2" borderId="46" xfId="1" applyNumberFormat="1" applyFont="1" applyFill="1" applyBorder="1" applyAlignment="1">
      <alignment horizontal="left" vertical="center"/>
    </xf>
    <xf numFmtId="1" fontId="7" fillId="2" borderId="59" xfId="1" applyNumberFormat="1" applyFont="1" applyFill="1" applyBorder="1" applyAlignment="1">
      <alignment horizontal="center" vertical="center"/>
    </xf>
    <xf numFmtId="1" fontId="7" fillId="2" borderId="53" xfId="1" applyNumberFormat="1" applyFont="1" applyFill="1" applyBorder="1" applyAlignment="1">
      <alignment vertical="center"/>
    </xf>
    <xf numFmtId="1" fontId="7" fillId="2" borderId="0" xfId="1" applyNumberFormat="1" applyFont="1" applyFill="1"/>
    <xf numFmtId="0" fontId="7" fillId="0" borderId="0" xfId="1" applyFont="1" applyAlignment="1">
      <alignment horizontal="left" indent="1"/>
    </xf>
    <xf numFmtId="0" fontId="7" fillId="0" borderId="0" xfId="1" applyFont="1"/>
    <xf numFmtId="0" fontId="26" fillId="0" borderId="61" xfId="1" applyFont="1" applyBorder="1" applyAlignment="1">
      <alignment vertical="center"/>
    </xf>
    <xf numFmtId="0" fontId="7" fillId="0" borderId="0" xfId="1" applyFont="1" applyAlignment="1">
      <alignment horizontal="center" vertical="center"/>
    </xf>
    <xf numFmtId="0" fontId="10" fillId="2" borderId="62" xfId="1" applyFont="1" applyFill="1" applyBorder="1" applyAlignment="1">
      <alignment horizontal="left" indent="1"/>
    </xf>
    <xf numFmtId="0" fontId="11" fillId="0" borderId="0" xfId="1" applyFont="1" applyBorder="1" applyAlignment="1">
      <alignment horizontal="left" indent="1"/>
    </xf>
    <xf numFmtId="0" fontId="7" fillId="0" borderId="0" xfId="1" applyFont="1" applyBorder="1"/>
    <xf numFmtId="0" fontId="7" fillId="0" borderId="63" xfId="1" applyFont="1" applyBorder="1"/>
    <xf numFmtId="0" fontId="8" fillId="2" borderId="45" xfId="1" applyFont="1" applyFill="1" applyBorder="1" applyAlignment="1">
      <alignment horizontal="left"/>
    </xf>
    <xf numFmtId="0" fontId="7" fillId="0" borderId="10" xfId="1" applyFont="1" applyBorder="1" applyAlignment="1"/>
    <xf numFmtId="14" fontId="9" fillId="0" borderId="10" xfId="1" applyNumberFormat="1" applyFont="1" applyBorder="1" applyAlignment="1">
      <alignment horizontal="left"/>
    </xf>
    <xf numFmtId="0" fontId="9" fillId="0" borderId="10" xfId="1" applyFont="1" applyBorder="1" applyAlignment="1">
      <alignment horizontal="left"/>
    </xf>
    <xf numFmtId="0" fontId="8" fillId="0" borderId="62" xfId="1" applyFont="1" applyFill="1" applyBorder="1"/>
    <xf numFmtId="0" fontId="11" fillId="0" borderId="0" xfId="1" applyFont="1" applyBorder="1" applyAlignment="1">
      <alignment horizontal="left"/>
    </xf>
    <xf numFmtId="0" fontId="7" fillId="0" borderId="0" xfId="1" applyFont="1" applyBorder="1" applyAlignment="1"/>
    <xf numFmtId="0" fontId="10" fillId="0" borderId="0" xfId="1" applyFont="1" applyFill="1" applyBorder="1" applyAlignment="1">
      <alignment horizontal="left" indent="1"/>
    </xf>
    <xf numFmtId="0" fontId="11" fillId="0" borderId="63" xfId="1" applyFont="1" applyBorder="1" applyAlignment="1">
      <alignment horizontal="left" indent="1"/>
    </xf>
    <xf numFmtId="0" fontId="7" fillId="0" borderId="62" xfId="1" applyFont="1" applyFill="1" applyBorder="1"/>
    <xf numFmtId="0" fontId="8" fillId="0" borderId="62" xfId="1" applyFont="1" applyBorder="1" applyAlignment="1">
      <alignment horizontal="left"/>
    </xf>
    <xf numFmtId="164" fontId="12" fillId="3" borderId="55" xfId="1" applyNumberFormat="1" applyFont="1" applyFill="1" applyBorder="1" applyAlignment="1">
      <alignment horizontal="center" vertical="center"/>
    </xf>
    <xf numFmtId="0" fontId="12" fillId="3" borderId="48" xfId="1" applyFont="1" applyFill="1" applyBorder="1" applyAlignment="1">
      <alignment horizontal="center" vertical="center"/>
    </xf>
    <xf numFmtId="0" fontId="12" fillId="3" borderId="56" xfId="1" applyFont="1" applyFill="1" applyBorder="1" applyAlignment="1">
      <alignment horizontal="center" vertical="center"/>
    </xf>
    <xf numFmtId="0" fontId="7" fillId="0" borderId="0" xfId="1" applyFont="1" applyAlignment="1">
      <alignment vertical="center"/>
    </xf>
    <xf numFmtId="49" fontId="7" fillId="0" borderId="46" xfId="1" applyNumberFormat="1" applyFont="1" applyBorder="1" applyAlignment="1">
      <alignment horizontal="center" vertical="top"/>
    </xf>
    <xf numFmtId="0" fontId="7" fillId="0" borderId="46" xfId="1" applyFont="1" applyBorder="1" applyAlignment="1">
      <alignment vertical="top"/>
    </xf>
    <xf numFmtId="0" fontId="7" fillId="0" borderId="46" xfId="1" applyFont="1" applyBorder="1" applyAlignment="1">
      <alignment horizontal="center" vertical="top"/>
    </xf>
    <xf numFmtId="15" fontId="7" fillId="0" borderId="46" xfId="1" applyNumberFormat="1" applyFont="1" applyBorder="1" applyAlignment="1">
      <alignment vertical="top"/>
    </xf>
    <xf numFmtId="0" fontId="9" fillId="0" borderId="58" xfId="1" applyFont="1" applyBorder="1" applyAlignment="1">
      <alignment vertical="top" wrapText="1"/>
    </xf>
    <xf numFmtId="0" fontId="7" fillId="0" borderId="0" xfId="1" applyFont="1" applyAlignment="1">
      <alignment vertical="top"/>
    </xf>
    <xf numFmtId="164" fontId="7" fillId="0" borderId="57" xfId="1" applyNumberFormat="1" applyFont="1" applyBorder="1" applyAlignment="1">
      <alignment vertical="top"/>
    </xf>
    <xf numFmtId="49" fontId="7" fillId="0" borderId="46" xfId="1" applyNumberFormat="1" applyFont="1" applyBorder="1" applyAlignment="1">
      <alignment vertical="top"/>
    </xf>
    <xf numFmtId="0" fontId="7" fillId="0" borderId="58" xfId="1" applyFont="1" applyBorder="1" applyAlignment="1">
      <alignment vertical="top"/>
    </xf>
    <xf numFmtId="0" fontId="7" fillId="0" borderId="57" xfId="1" applyFont="1" applyBorder="1" applyAlignment="1">
      <alignment horizontal="left" indent="1"/>
    </xf>
    <xf numFmtId="0" fontId="7" fillId="0" borderId="46" xfId="1" applyFont="1" applyBorder="1"/>
    <xf numFmtId="0" fontId="7" fillId="0" borderId="58" xfId="1" applyFont="1" applyBorder="1"/>
    <xf numFmtId="0" fontId="7" fillId="0" borderId="59" xfId="1" applyFont="1" applyBorder="1" applyAlignment="1">
      <alignment horizontal="left" indent="1"/>
    </xf>
    <xf numFmtId="49" fontId="7" fillId="0" borderId="54" xfId="1" applyNumberFormat="1" applyFont="1" applyBorder="1" applyAlignment="1">
      <alignment vertical="top"/>
    </xf>
    <xf numFmtId="0" fontId="7" fillId="0" borderId="54" xfId="1" applyFont="1" applyBorder="1"/>
    <xf numFmtId="0" fontId="7" fillId="0" borderId="60" xfId="1" applyFont="1" applyBorder="1"/>
    <xf numFmtId="0" fontId="13" fillId="2" borderId="46" xfId="4" applyNumberFormat="1" applyFill="1" applyBorder="1" applyAlignment="1" applyProtection="1">
      <alignment horizontal="left" vertical="center"/>
    </xf>
    <xf numFmtId="0" fontId="5" fillId="4" borderId="35" xfId="1" applyFont="1" applyFill="1" applyBorder="1" applyAlignment="1">
      <alignment horizontal="center" vertical="center" textRotation="180"/>
    </xf>
    <xf numFmtId="0" fontId="5" fillId="4" borderId="36" xfId="1" applyFont="1" applyFill="1" applyBorder="1" applyAlignment="1">
      <alignment horizontal="center" vertical="center" textRotation="180"/>
    </xf>
    <xf numFmtId="0" fontId="7" fillId="2" borderId="54" xfId="1" applyNumberFormat="1" applyFont="1" applyFill="1" applyBorder="1" applyAlignment="1">
      <alignment horizontal="left" vertical="center"/>
    </xf>
    <xf numFmtId="0" fontId="7" fillId="2" borderId="51" xfId="1" applyNumberFormat="1" applyFont="1" applyFill="1" applyBorder="1" applyAlignment="1">
      <alignment vertical="center"/>
    </xf>
    <xf numFmtId="0" fontId="13" fillId="2" borderId="46" xfId="4" applyNumberFormat="1" applyFill="1" applyBorder="1" applyAlignment="1">
      <alignment horizontal="left" vertical="center"/>
    </xf>
    <xf numFmtId="0" fontId="2" fillId="0" borderId="39" xfId="1" applyFont="1" applyBorder="1" applyAlignment="1">
      <alignment horizontal="center" vertical="center"/>
    </xf>
    <xf numFmtId="0" fontId="3" fillId="0" borderId="39" xfId="1" applyFont="1" applyBorder="1" applyAlignment="1">
      <alignment horizontal="center" vertical="center"/>
    </xf>
    <xf numFmtId="0" fontId="2" fillId="0" borderId="42" xfId="1" applyFont="1" applyBorder="1" applyAlignment="1">
      <alignment horizontal="center" vertical="center"/>
    </xf>
    <xf numFmtId="0" fontId="2" fillId="6" borderId="44" xfId="1" applyFont="1" applyFill="1" applyBorder="1" applyAlignment="1">
      <alignment horizontal="center" vertical="center"/>
    </xf>
    <xf numFmtId="0" fontId="2" fillId="0" borderId="40" xfId="1" applyFont="1" applyBorder="1" applyAlignment="1">
      <alignment horizontal="center" vertical="center"/>
    </xf>
    <xf numFmtId="166" fontId="2" fillId="0" borderId="40" xfId="1" applyNumberFormat="1" applyFont="1" applyBorder="1" applyAlignment="1"/>
    <xf numFmtId="0" fontId="12" fillId="3" borderId="53" xfId="1" applyNumberFormat="1" applyFont="1" applyFill="1" applyBorder="1" applyAlignment="1">
      <alignment horizontal="center"/>
    </xf>
    <xf numFmtId="0" fontId="2" fillId="0" borderId="38" xfId="1" applyFont="1" applyBorder="1" applyAlignment="1">
      <alignment horizontal="center" vertical="center"/>
    </xf>
    <xf numFmtId="0" fontId="5" fillId="4" borderId="41" xfId="1" applyFont="1" applyFill="1" applyBorder="1" applyAlignment="1">
      <alignment horizontal="center" vertical="center"/>
    </xf>
    <xf numFmtId="49" fontId="7" fillId="2" borderId="51" xfId="1" applyNumberFormat="1" applyFont="1" applyFill="1" applyBorder="1" applyAlignment="1">
      <alignment vertical="center"/>
    </xf>
    <xf numFmtId="0" fontId="7" fillId="2" borderId="52" xfId="1" applyNumberFormat="1" applyFont="1" applyFill="1" applyBorder="1" applyAlignment="1">
      <alignment horizontal="center"/>
    </xf>
    <xf numFmtId="0" fontId="3" fillId="5" borderId="13" xfId="1" applyFont="1" applyFill="1" applyBorder="1" applyAlignment="1">
      <alignment horizontal="left" vertical="center"/>
    </xf>
    <xf numFmtId="0" fontId="3" fillId="5" borderId="14" xfId="1" applyFont="1" applyFill="1" applyBorder="1" applyAlignment="1">
      <alignment horizontal="left" vertical="center"/>
    </xf>
    <xf numFmtId="0" fontId="3" fillId="5" borderId="15" xfId="1" applyFont="1" applyFill="1" applyBorder="1" applyAlignment="1">
      <alignment horizontal="left" vertical="center"/>
    </xf>
    <xf numFmtId="0" fontId="7" fillId="2" borderId="77" xfId="1" applyNumberFormat="1" applyFont="1" applyFill="1" applyBorder="1" applyAlignment="1">
      <alignment horizontal="left" vertical="center"/>
    </xf>
    <xf numFmtId="0" fontId="12" fillId="7" borderId="78" xfId="1" applyFont="1" applyFill="1" applyBorder="1" applyAlignment="1">
      <alignment horizontal="center" vertical="center"/>
    </xf>
    <xf numFmtId="0" fontId="25" fillId="2" borderId="79" xfId="4" applyNumberFormat="1" applyFont="1" applyFill="1" applyBorder="1" applyAlignment="1" applyProtection="1">
      <alignment horizontal="left" vertical="center"/>
    </xf>
    <xf numFmtId="0" fontId="7" fillId="2" borderId="79" xfId="1" applyFont="1" applyFill="1" applyBorder="1" applyAlignment="1">
      <alignment horizontal="left" vertical="center"/>
    </xf>
    <xf numFmtId="0" fontId="13" fillId="2" borderId="79" xfId="4" applyNumberFormat="1" applyFill="1" applyBorder="1" applyAlignment="1">
      <alignment horizontal="left" vertical="center"/>
    </xf>
    <xf numFmtId="0" fontId="7" fillId="2" borderId="80" xfId="1" applyFont="1" applyFill="1" applyBorder="1" applyAlignment="1">
      <alignment horizontal="left" vertical="center"/>
    </xf>
    <xf numFmtId="0" fontId="26" fillId="0" borderId="24" xfId="1" applyFont="1" applyBorder="1" applyAlignment="1">
      <alignment horizontal="center" vertical="center"/>
    </xf>
    <xf numFmtId="0" fontId="26" fillId="0" borderId="23" xfId="1" applyFont="1" applyBorder="1" applyAlignment="1">
      <alignment horizontal="center" vertical="center"/>
    </xf>
    <xf numFmtId="0" fontId="26" fillId="0" borderId="10" xfId="1" applyFont="1" applyBorder="1" applyAlignment="1">
      <alignment horizontal="center" vertical="center"/>
    </xf>
    <xf numFmtId="0" fontId="9" fillId="0" borderId="45" xfId="1" applyFont="1" applyBorder="1" applyAlignment="1">
      <alignment horizontal="left"/>
    </xf>
    <xf numFmtId="0" fontId="8" fillId="2" borderId="45" xfId="1" applyFont="1" applyFill="1" applyBorder="1" applyAlignment="1">
      <alignment horizontal="left" vertical="center"/>
    </xf>
    <xf numFmtId="0" fontId="9" fillId="0" borderId="45" xfId="1" applyFont="1" applyBorder="1" applyAlignment="1">
      <alignment horizontal="left" vertical="center"/>
    </xf>
    <xf numFmtId="0" fontId="7" fillId="2" borderId="70" xfId="1" applyNumberFormat="1" applyFont="1" applyFill="1" applyBorder="1" applyAlignment="1">
      <alignment horizontal="left" vertical="center"/>
    </xf>
    <xf numFmtId="0" fontId="7" fillId="2" borderId="69" xfId="1" applyNumberFormat="1" applyFont="1" applyFill="1" applyBorder="1" applyAlignment="1">
      <alignment horizontal="left" vertical="center"/>
    </xf>
    <xf numFmtId="1" fontId="8" fillId="2" borderId="22" xfId="1" applyNumberFormat="1" applyFont="1" applyFill="1" applyBorder="1" applyAlignment="1"/>
    <xf numFmtId="0" fontId="9" fillId="2" borderId="22" xfId="1" applyFont="1" applyFill="1" applyBorder="1" applyAlignment="1">
      <alignment horizontal="left"/>
    </xf>
    <xf numFmtId="0" fontId="9" fillId="2" borderId="23" xfId="1" applyFont="1" applyFill="1" applyBorder="1" applyAlignment="1">
      <alignment horizontal="left"/>
    </xf>
    <xf numFmtId="0" fontId="9" fillId="2" borderId="25" xfId="1" applyFont="1" applyFill="1" applyBorder="1" applyAlignment="1">
      <alignment horizontal="left"/>
    </xf>
    <xf numFmtId="1" fontId="8" fillId="2" borderId="45" xfId="1" applyNumberFormat="1" applyFont="1" applyFill="1" applyBorder="1" applyAlignment="1">
      <alignment vertical="center" wrapText="1"/>
    </xf>
    <xf numFmtId="0" fontId="9" fillId="2" borderId="22" xfId="1" applyFont="1" applyFill="1" applyBorder="1" applyAlignment="1">
      <alignment horizontal="left" vertical="top" wrapText="1"/>
    </xf>
    <xf numFmtId="0" fontId="9" fillId="2" borderId="23" xfId="1" applyFont="1" applyFill="1" applyBorder="1" applyAlignment="1">
      <alignment horizontal="left" vertical="top" wrapText="1"/>
    </xf>
    <xf numFmtId="0" fontId="9" fillId="2" borderId="25" xfId="1" applyFont="1" applyFill="1" applyBorder="1" applyAlignment="1">
      <alignment horizontal="left" vertical="top" wrapText="1"/>
    </xf>
    <xf numFmtId="0" fontId="7" fillId="2" borderId="52" xfId="1" applyNumberFormat="1" applyFont="1" applyFill="1" applyBorder="1" applyAlignment="1">
      <alignment horizontal="left" vertical="center"/>
    </xf>
    <xf numFmtId="0" fontId="9" fillId="2" borderId="45" xfId="1" applyFont="1" applyFill="1" applyBorder="1" applyAlignment="1">
      <alignment horizontal="left"/>
    </xf>
    <xf numFmtId="0" fontId="8" fillId="2" borderId="45" xfId="1" applyFont="1" applyFill="1" applyBorder="1" applyAlignment="1">
      <alignment horizontal="left"/>
    </xf>
    <xf numFmtId="14" fontId="9" fillId="2" borderId="22" xfId="1" applyNumberFormat="1" applyFont="1" applyFill="1" applyBorder="1" applyAlignment="1">
      <alignment horizontal="left" vertical="top"/>
    </xf>
    <xf numFmtId="14" fontId="9" fillId="2" borderId="23" xfId="1" applyNumberFormat="1" applyFont="1" applyFill="1" applyBorder="1" applyAlignment="1">
      <alignment horizontal="left" vertical="top"/>
    </xf>
    <xf numFmtId="14" fontId="9" fillId="2" borderId="10" xfId="1" applyNumberFormat="1" applyFont="1" applyFill="1" applyBorder="1" applyAlignment="1">
      <alignment horizontal="left" vertical="top"/>
    </xf>
    <xf numFmtId="0" fontId="9" fillId="2" borderId="45" xfId="3" applyFont="1" applyFill="1" applyBorder="1" applyAlignment="1">
      <alignment vertical="top"/>
    </xf>
    <xf numFmtId="0" fontId="6" fillId="2" borderId="0" xfId="3" applyFont="1" applyFill="1" applyBorder="1" applyAlignment="1">
      <alignment horizontal="center"/>
    </xf>
    <xf numFmtId="0" fontId="9" fillId="2" borderId="10" xfId="1" applyFont="1" applyFill="1" applyBorder="1" applyAlignment="1">
      <alignment horizontal="left"/>
    </xf>
    <xf numFmtId="0" fontId="3" fillId="2" borderId="2" xfId="2" applyFont="1" applyFill="1" applyBorder="1" applyAlignment="1">
      <alignment horizontal="left" wrapText="1"/>
    </xf>
    <xf numFmtId="0" fontId="3" fillId="2" borderId="3" xfId="2" applyFont="1" applyFill="1" applyBorder="1" applyAlignment="1">
      <alignment horizontal="left" wrapText="1"/>
    </xf>
    <xf numFmtId="49" fontId="4" fillId="2" borderId="4" xfId="2" applyNumberFormat="1" applyFont="1" applyFill="1" applyBorder="1" applyAlignment="1">
      <alignment horizontal="left" wrapText="1"/>
    </xf>
    <xf numFmtId="0" fontId="4" fillId="2" borderId="3" xfId="2" applyFont="1" applyFill="1" applyBorder="1" applyAlignment="1">
      <alignment horizontal="left" wrapText="1"/>
    </xf>
    <xf numFmtId="0" fontId="3" fillId="2" borderId="5" xfId="2" applyFont="1" applyFill="1" applyBorder="1" applyAlignment="1">
      <alignment horizontal="left" wrapText="1"/>
    </xf>
    <xf numFmtId="0" fontId="3" fillId="2" borderId="6" xfId="2" applyFont="1" applyFill="1" applyBorder="1" applyAlignment="1">
      <alignment horizontal="left" wrapText="1"/>
    </xf>
    <xf numFmtId="0" fontId="3" fillId="2" borderId="7" xfId="2" applyFont="1" applyFill="1" applyBorder="1" applyAlignment="1">
      <alignment horizontal="left" wrapText="1"/>
    </xf>
    <xf numFmtId="49" fontId="2" fillId="2" borderId="4" xfId="2" applyNumberFormat="1" applyFont="1" applyFill="1" applyBorder="1" applyAlignment="1">
      <alignment horizontal="left" wrapText="1"/>
    </xf>
    <xf numFmtId="0" fontId="2" fillId="2" borderId="3" xfId="2" applyNumberFormat="1" applyFont="1" applyFill="1" applyBorder="1" applyAlignment="1">
      <alignment horizontal="left" wrapText="1"/>
    </xf>
    <xf numFmtId="0" fontId="2" fillId="2" borderId="8" xfId="2" applyNumberFormat="1" applyFont="1" applyFill="1" applyBorder="1" applyAlignment="1">
      <alignment horizontal="left" wrapText="1"/>
    </xf>
    <xf numFmtId="0" fontId="3" fillId="2" borderId="9" xfId="2" applyFont="1" applyFill="1" applyBorder="1" applyAlignment="1">
      <alignment horizontal="left" wrapText="1"/>
    </xf>
    <xf numFmtId="0" fontId="3" fillId="2" borderId="10" xfId="2" applyFont="1" applyFill="1" applyBorder="1" applyAlignment="1">
      <alignment horizontal="left" wrapText="1"/>
    </xf>
    <xf numFmtId="0" fontId="4" fillId="2" borderId="11" xfId="2" applyFont="1" applyFill="1" applyBorder="1" applyAlignment="1">
      <alignment horizontal="left" wrapText="1"/>
    </xf>
    <xf numFmtId="0" fontId="4" fillId="2" borderId="12" xfId="2" applyFont="1" applyFill="1" applyBorder="1" applyAlignment="1">
      <alignment horizontal="left" wrapText="1"/>
    </xf>
    <xf numFmtId="0" fontId="3" fillId="2" borderId="13" xfId="2" applyFont="1" applyFill="1" applyBorder="1" applyAlignment="1">
      <alignment horizontal="left" wrapText="1"/>
    </xf>
    <xf numFmtId="0" fontId="3" fillId="2" borderId="14" xfId="2" applyFont="1" applyFill="1" applyBorder="1" applyAlignment="1">
      <alignment horizontal="left" wrapText="1"/>
    </xf>
    <xf numFmtId="0" fontId="3" fillId="2" borderId="15" xfId="2" applyFont="1" applyFill="1" applyBorder="1" applyAlignment="1">
      <alignment horizontal="left" wrapText="1"/>
    </xf>
    <xf numFmtId="0" fontId="4" fillId="2" borderId="16" xfId="2" applyFont="1" applyFill="1" applyBorder="1" applyAlignment="1">
      <alignment horizontal="left" wrapText="1"/>
    </xf>
    <xf numFmtId="0" fontId="4" fillId="2" borderId="17" xfId="2" applyFont="1" applyFill="1" applyBorder="1" applyAlignment="1">
      <alignment horizontal="left" wrapText="1"/>
    </xf>
    <xf numFmtId="0" fontId="4" fillId="2" borderId="18" xfId="2" applyFont="1" applyFill="1" applyBorder="1" applyAlignment="1">
      <alignment horizontal="left" wrapText="1"/>
    </xf>
    <xf numFmtId="0" fontId="5" fillId="4" borderId="41" xfId="1" applyFont="1" applyFill="1" applyBorder="1" applyAlignment="1">
      <alignment horizontal="center" vertical="center"/>
    </xf>
    <xf numFmtId="0" fontId="5" fillId="4" borderId="37" xfId="1" applyFont="1" applyFill="1" applyBorder="1" applyAlignment="1">
      <alignment horizontal="center" vertical="center"/>
    </xf>
    <xf numFmtId="0" fontId="3" fillId="5" borderId="66" xfId="1" applyFont="1" applyFill="1" applyBorder="1" applyAlignment="1">
      <alignment horizontal="left" vertical="center"/>
    </xf>
    <xf numFmtId="0" fontId="3" fillId="5" borderId="67" xfId="1" applyFont="1" applyFill="1" applyBorder="1" applyAlignment="1">
      <alignment horizontal="left" vertical="center"/>
    </xf>
    <xf numFmtId="0" fontId="3" fillId="5" borderId="68" xfId="1" applyFont="1" applyFill="1" applyBorder="1" applyAlignment="1">
      <alignment horizontal="left" vertical="center"/>
    </xf>
    <xf numFmtId="0" fontId="2" fillId="5" borderId="13" xfId="1" applyFont="1" applyFill="1" applyBorder="1" applyAlignment="1">
      <alignment horizontal="left" vertical="center"/>
    </xf>
    <xf numFmtId="0" fontId="2" fillId="5" borderId="14" xfId="1" applyFont="1" applyFill="1" applyBorder="1" applyAlignment="1">
      <alignment horizontal="left" vertical="center"/>
    </xf>
    <xf numFmtId="0" fontId="2" fillId="5" borderId="15" xfId="1" applyFont="1" applyFill="1" applyBorder="1" applyAlignment="1">
      <alignment horizontal="left" vertical="center"/>
    </xf>
    <xf numFmtId="0" fontId="4" fillId="2" borderId="19" xfId="2" applyFont="1" applyFill="1" applyBorder="1" applyAlignment="1">
      <alignment horizontal="left" wrapText="1"/>
    </xf>
    <xf numFmtId="0" fontId="4" fillId="2" borderId="20" xfId="2" applyFont="1" applyFill="1" applyBorder="1" applyAlignment="1">
      <alignment horizontal="left" wrapText="1"/>
    </xf>
    <xf numFmtId="0" fontId="4" fillId="2" borderId="21" xfId="2" applyFont="1" applyFill="1" applyBorder="1" applyAlignment="1">
      <alignment horizontal="left" wrapText="1"/>
    </xf>
    <xf numFmtId="0" fontId="3" fillId="2" borderId="9" xfId="1" applyFont="1" applyFill="1" applyBorder="1" applyAlignment="1">
      <alignment horizontal="center" vertical="center"/>
    </xf>
    <xf numFmtId="0" fontId="3" fillId="2" borderId="10" xfId="1" applyFont="1" applyFill="1" applyBorder="1" applyAlignment="1">
      <alignment horizontal="center" vertical="center"/>
    </xf>
    <xf numFmtId="0" fontId="3" fillId="2" borderId="22" xfId="1" applyFont="1" applyFill="1" applyBorder="1" applyAlignment="1">
      <alignment horizontal="center" vertical="center" wrapText="1"/>
    </xf>
    <xf numFmtId="0" fontId="3" fillId="2" borderId="23" xfId="1" applyFont="1" applyFill="1" applyBorder="1" applyAlignment="1">
      <alignment horizontal="center" vertical="center" wrapText="1"/>
    </xf>
    <xf numFmtId="0" fontId="3" fillId="2" borderId="24" xfId="1" applyFont="1" applyFill="1" applyBorder="1" applyAlignment="1">
      <alignment horizontal="center" vertical="center" wrapText="1"/>
    </xf>
    <xf numFmtId="0" fontId="3" fillId="2" borderId="25" xfId="1" applyFont="1" applyFill="1" applyBorder="1" applyAlignment="1">
      <alignment horizontal="center" vertical="center" wrapText="1"/>
    </xf>
    <xf numFmtId="0" fontId="3" fillId="2" borderId="26" xfId="1" applyFont="1" applyFill="1" applyBorder="1" applyAlignment="1">
      <alignment horizontal="center" vertical="center" wrapText="1"/>
    </xf>
    <xf numFmtId="0" fontId="2" fillId="2" borderId="27" xfId="1" applyFont="1" applyFill="1" applyBorder="1" applyAlignment="1">
      <alignment horizontal="center" vertical="center"/>
    </xf>
    <xf numFmtId="0" fontId="2" fillId="2" borderId="28" xfId="1" applyFont="1" applyFill="1" applyBorder="1" applyAlignment="1">
      <alignment horizontal="center" vertical="center"/>
    </xf>
    <xf numFmtId="0" fontId="2" fillId="2" borderId="29" xfId="1" applyFont="1" applyFill="1" applyBorder="1" applyAlignment="1">
      <alignment horizontal="center" vertical="center"/>
    </xf>
    <xf numFmtId="0" fontId="2" fillId="2" borderId="30" xfId="1" applyFont="1" applyFill="1" applyBorder="1" applyAlignment="1">
      <alignment horizontal="center" vertical="center"/>
    </xf>
    <xf numFmtId="0" fontId="2" fillId="2" borderId="31" xfId="1" applyFont="1" applyFill="1" applyBorder="1" applyAlignment="1">
      <alignment horizontal="center" vertical="center"/>
    </xf>
    <xf numFmtId="0" fontId="2" fillId="2" borderId="32" xfId="1" applyFont="1" applyFill="1" applyBorder="1" applyAlignment="1">
      <alignment horizontal="center" vertical="center"/>
    </xf>
    <xf numFmtId="0" fontId="2" fillId="2" borderId="33" xfId="1" applyFont="1" applyFill="1" applyBorder="1" applyAlignment="1">
      <alignment horizontal="center" vertical="center"/>
    </xf>
    <xf numFmtId="0" fontId="5" fillId="4" borderId="65" xfId="1" applyFont="1" applyFill="1" applyBorder="1" applyAlignment="1">
      <alignment horizontal="center"/>
    </xf>
    <xf numFmtId="0" fontId="5" fillId="4" borderId="35" xfId="1" applyFont="1" applyFill="1" applyBorder="1" applyAlignment="1">
      <alignment horizontal="center"/>
    </xf>
    <xf numFmtId="0" fontId="2" fillId="5" borderId="13" xfId="1" applyFont="1" applyFill="1" applyBorder="1" applyAlignment="1">
      <alignment horizontal="right" vertical="center"/>
    </xf>
    <xf numFmtId="0" fontId="2" fillId="5" borderId="14" xfId="1" applyFont="1" applyFill="1" applyBorder="1" applyAlignment="1">
      <alignment horizontal="right" vertical="center"/>
    </xf>
    <xf numFmtId="0" fontId="2" fillId="5" borderId="15" xfId="1" applyFont="1" applyFill="1" applyBorder="1" applyAlignment="1">
      <alignment horizontal="right" vertical="center"/>
    </xf>
    <xf numFmtId="0" fontId="3" fillId="5" borderId="13" xfId="1" applyFont="1" applyFill="1" applyBorder="1" applyAlignment="1">
      <alignment horizontal="left" vertical="center"/>
    </xf>
    <xf numFmtId="0" fontId="3" fillId="5" borderId="14" xfId="1" applyFont="1" applyFill="1" applyBorder="1" applyAlignment="1">
      <alignment horizontal="left" vertical="center"/>
    </xf>
    <xf numFmtId="0" fontId="3" fillId="5" borderId="15" xfId="1" applyFont="1" applyFill="1" applyBorder="1" applyAlignment="1">
      <alignment horizontal="left" vertical="center"/>
    </xf>
    <xf numFmtId="0" fontId="5" fillId="4" borderId="64" xfId="1" applyFont="1" applyFill="1" applyBorder="1" applyAlignment="1">
      <alignment horizontal="center" vertical="center"/>
    </xf>
    <xf numFmtId="49" fontId="3" fillId="5" borderId="13" xfId="1" applyNumberFormat="1" applyFont="1" applyFill="1" applyBorder="1" applyAlignment="1">
      <alignment horizontal="left" vertical="center" wrapText="1"/>
    </xf>
    <xf numFmtId="49" fontId="3" fillId="5" borderId="14" xfId="1" applyNumberFormat="1" applyFont="1" applyFill="1" applyBorder="1" applyAlignment="1">
      <alignment horizontal="left" vertical="center" wrapText="1"/>
    </xf>
    <xf numFmtId="49" fontId="3" fillId="5" borderId="15" xfId="1" applyNumberFormat="1" applyFont="1" applyFill="1" applyBorder="1" applyAlignment="1">
      <alignment horizontal="left" vertical="center" wrapText="1"/>
    </xf>
    <xf numFmtId="0" fontId="3" fillId="5" borderId="71" xfId="1" applyFont="1" applyFill="1" applyBorder="1" applyAlignment="1">
      <alignment horizontal="left" vertical="center"/>
    </xf>
    <xf numFmtId="0" fontId="3" fillId="5" borderId="72" xfId="1" applyFont="1" applyFill="1" applyBorder="1" applyAlignment="1">
      <alignment horizontal="left" vertical="center"/>
    </xf>
    <xf numFmtId="0" fontId="3" fillId="5" borderId="73" xfId="1" applyFont="1" applyFill="1" applyBorder="1" applyAlignment="1">
      <alignment horizontal="left" vertical="center"/>
    </xf>
    <xf numFmtId="0" fontId="2" fillId="5" borderId="13" xfId="1" applyFont="1" applyFill="1" applyBorder="1" applyAlignment="1">
      <alignment horizontal="right" vertical="center" wrapText="1"/>
    </xf>
    <xf numFmtId="0" fontId="2" fillId="5" borderId="14" xfId="1" applyFont="1" applyFill="1" applyBorder="1" applyAlignment="1">
      <alignment horizontal="right" vertical="center" wrapText="1"/>
    </xf>
    <xf numFmtId="0" fontId="2" fillId="5" borderId="15" xfId="1" applyFont="1" applyFill="1" applyBorder="1" applyAlignment="1">
      <alignment horizontal="right" vertical="center" wrapText="1"/>
    </xf>
    <xf numFmtId="0" fontId="3" fillId="5" borderId="13" xfId="1" applyFont="1" applyFill="1" applyBorder="1" applyAlignment="1">
      <alignment horizontal="left" vertical="center" wrapText="1"/>
    </xf>
    <xf numFmtId="0" fontId="3" fillId="5" borderId="14" xfId="1" applyFont="1" applyFill="1" applyBorder="1" applyAlignment="1">
      <alignment horizontal="left" vertical="center" wrapText="1"/>
    </xf>
    <xf numFmtId="0" fontId="3" fillId="5" borderId="15" xfId="1" applyFont="1" applyFill="1" applyBorder="1" applyAlignment="1">
      <alignment horizontal="left" vertical="center" wrapText="1"/>
    </xf>
    <xf numFmtId="0" fontId="3" fillId="5" borderId="13" xfId="1" quotePrefix="1" applyFont="1" applyFill="1" applyBorder="1" applyAlignment="1">
      <alignment horizontal="left" vertical="center"/>
    </xf>
    <xf numFmtId="49" fontId="2" fillId="5" borderId="13" xfId="1" applyNumberFormat="1" applyFont="1" applyFill="1" applyBorder="1" applyAlignment="1">
      <alignment horizontal="right" vertical="center" wrapText="1"/>
    </xf>
    <xf numFmtId="49" fontId="2" fillId="5" borderId="14" xfId="1" applyNumberFormat="1" applyFont="1" applyFill="1" applyBorder="1" applyAlignment="1">
      <alignment horizontal="right" vertical="center" wrapText="1"/>
    </xf>
    <xf numFmtId="49" fontId="2" fillId="5" borderId="15" xfId="1" applyNumberFormat="1" applyFont="1" applyFill="1" applyBorder="1" applyAlignment="1">
      <alignment horizontal="right" vertical="center" wrapText="1"/>
    </xf>
    <xf numFmtId="49" fontId="3" fillId="5" borderId="13" xfId="1" quotePrefix="1" applyNumberFormat="1" applyFont="1" applyFill="1" applyBorder="1" applyAlignment="1">
      <alignment horizontal="left" vertical="center"/>
    </xf>
    <xf numFmtId="49" fontId="3" fillId="5" borderId="14" xfId="1" applyNumberFormat="1" applyFont="1" applyFill="1" applyBorder="1" applyAlignment="1">
      <alignment horizontal="left" vertical="center"/>
    </xf>
    <xf numFmtId="49" fontId="3" fillId="5" borderId="15" xfId="1" applyNumberFormat="1" applyFont="1" applyFill="1" applyBorder="1" applyAlignment="1">
      <alignment horizontal="left" vertical="center"/>
    </xf>
    <xf numFmtId="0" fontId="3" fillId="5" borderId="74" xfId="1" applyFont="1" applyFill="1" applyBorder="1" applyAlignment="1">
      <alignment horizontal="left" vertical="center"/>
    </xf>
    <xf numFmtId="0" fontId="3" fillId="5" borderId="75" xfId="1" applyFont="1" applyFill="1" applyBorder="1" applyAlignment="1">
      <alignment horizontal="left" vertical="center"/>
    </xf>
    <xf numFmtId="0" fontId="3" fillId="5" borderId="76" xfId="1" applyFont="1" applyFill="1" applyBorder="1" applyAlignment="1">
      <alignment horizontal="left" vertical="center"/>
    </xf>
    <xf numFmtId="49" fontId="3" fillId="5" borderId="14" xfId="1" quotePrefix="1" applyNumberFormat="1" applyFont="1" applyFill="1" applyBorder="1" applyAlignment="1">
      <alignment horizontal="left" vertical="center"/>
    </xf>
    <xf numFmtId="49" fontId="3" fillId="5" borderId="15" xfId="1" quotePrefix="1" applyNumberFormat="1" applyFont="1" applyFill="1" applyBorder="1" applyAlignment="1">
      <alignment horizontal="left" vertical="center"/>
    </xf>
  </cellXfs>
  <cellStyles count="5">
    <cellStyle name="Hyperlink" xfId="4" builtinId="8"/>
    <cellStyle name="Normal" xfId="0" builtinId="0"/>
    <cellStyle name="Normal_Functional Test Case v1.0" xfId="3"/>
    <cellStyle name="Normal_Sheet1" xfId="2"/>
    <cellStyle name="Normal_Template_UnitTest Case_v0.9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9526</xdr:colOff>
      <xdr:row>0</xdr:row>
      <xdr:rowOff>142877</xdr:rowOff>
    </xdr:from>
    <xdr:to>
      <xdr:col>0</xdr:col>
      <xdr:colOff>1743075</xdr:colOff>
      <xdr:row>3</xdr:row>
      <xdr:rowOff>28885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6" y="142877"/>
          <a:ext cx="1733549" cy="4003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9"/>
  <sheetViews>
    <sheetView topLeftCell="A16" workbookViewId="0">
      <selection activeCell="A25" sqref="A25"/>
    </sheetView>
  </sheetViews>
  <sheetFormatPr defaultColWidth="9.125" defaultRowHeight="14.25" x14ac:dyDescent="0.25"/>
  <cols>
    <col min="1" max="1" width="136.375" style="47" customWidth="1"/>
    <col min="2" max="16384" width="9.125" style="47"/>
  </cols>
  <sheetData>
    <row r="1" spans="1:1" s="43" customFormat="1" ht="22.5" x14ac:dyDescent="0.3">
      <c r="A1" s="42" t="s">
        <v>43</v>
      </c>
    </row>
    <row r="2" spans="1:1" s="43" customFormat="1" ht="22.5" x14ac:dyDescent="0.3">
      <c r="A2" s="42"/>
    </row>
    <row r="3" spans="1:1" s="45" customFormat="1" ht="18" x14ac:dyDescent="0.2">
      <c r="A3" s="44" t="s">
        <v>44</v>
      </c>
    </row>
    <row r="4" spans="1:1" x14ac:dyDescent="0.2">
      <c r="A4" s="46" t="s">
        <v>45</v>
      </c>
    </row>
    <row r="5" spans="1:1" x14ac:dyDescent="0.2">
      <c r="A5" s="46" t="s">
        <v>46</v>
      </c>
    </row>
    <row r="6" spans="1:1" ht="38.25" x14ac:dyDescent="0.2">
      <c r="A6" s="48" t="s">
        <v>47</v>
      </c>
    </row>
    <row r="7" spans="1:1" ht="25.5" x14ac:dyDescent="0.2">
      <c r="A7" s="48" t="s">
        <v>48</v>
      </c>
    </row>
    <row r="8" spans="1:1" ht="25.5" x14ac:dyDescent="0.2">
      <c r="A8" s="49" t="s">
        <v>49</v>
      </c>
    </row>
    <row r="9" spans="1:1" s="51" customFormat="1" x14ac:dyDescent="0.2">
      <c r="A9" s="50" t="s">
        <v>50</v>
      </c>
    </row>
    <row r="10" spans="1:1" x14ac:dyDescent="0.2">
      <c r="A10" s="52"/>
    </row>
    <row r="11" spans="1:1" s="45" customFormat="1" ht="18" x14ac:dyDescent="0.2">
      <c r="A11" s="44" t="s">
        <v>51</v>
      </c>
    </row>
    <row r="12" spans="1:1" s="54" customFormat="1" ht="15" x14ac:dyDescent="0.2">
      <c r="A12" s="53" t="s">
        <v>52</v>
      </c>
    </row>
    <row r="13" spans="1:1" ht="25.5" x14ac:dyDescent="0.2">
      <c r="A13" s="46" t="s">
        <v>53</v>
      </c>
    </row>
    <row r="14" spans="1:1" x14ac:dyDescent="0.2">
      <c r="A14" s="46" t="s">
        <v>54</v>
      </c>
    </row>
    <row r="15" spans="1:1" x14ac:dyDescent="0.2">
      <c r="A15" s="48" t="s">
        <v>55</v>
      </c>
    </row>
    <row r="16" spans="1:1" x14ac:dyDescent="0.2">
      <c r="A16" s="52"/>
    </row>
    <row r="17" spans="1:4" s="54" customFormat="1" ht="15" x14ac:dyDescent="0.2">
      <c r="A17" s="53" t="s">
        <v>56</v>
      </c>
    </row>
    <row r="18" spans="1:4" x14ac:dyDescent="0.2">
      <c r="A18" s="46" t="s">
        <v>57</v>
      </c>
      <c r="B18" s="52"/>
    </row>
    <row r="19" spans="1:4" x14ac:dyDescent="0.2">
      <c r="A19" s="53" t="s">
        <v>58</v>
      </c>
    </row>
    <row r="20" spans="1:4" x14ac:dyDescent="0.2">
      <c r="A20" s="46" t="s">
        <v>59</v>
      </c>
      <c r="B20" s="52"/>
    </row>
    <row r="21" spans="1:4" ht="25.5" x14ac:dyDescent="0.2">
      <c r="A21" s="48" t="s">
        <v>60</v>
      </c>
    </row>
    <row r="22" spans="1:4" x14ac:dyDescent="0.2">
      <c r="A22" s="46" t="s">
        <v>61</v>
      </c>
      <c r="B22" s="55"/>
    </row>
    <row r="23" spans="1:4" x14ac:dyDescent="0.2">
      <c r="A23" s="46" t="s">
        <v>62</v>
      </c>
      <c r="B23" s="52"/>
    </row>
    <row r="24" spans="1:4" x14ac:dyDescent="0.2">
      <c r="A24" s="46" t="s">
        <v>63</v>
      </c>
      <c r="B24" s="52"/>
    </row>
    <row r="25" spans="1:4" x14ac:dyDescent="0.2">
      <c r="A25" s="46" t="s">
        <v>64</v>
      </c>
      <c r="B25" s="52"/>
      <c r="C25" s="52" t="s">
        <v>65</v>
      </c>
      <c r="D25" s="52" t="s">
        <v>65</v>
      </c>
    </row>
    <row r="26" spans="1:4" x14ac:dyDescent="0.2">
      <c r="A26" s="46" t="s">
        <v>66</v>
      </c>
    </row>
    <row r="27" spans="1:4" x14ac:dyDescent="0.2">
      <c r="A27" s="46" t="s">
        <v>67</v>
      </c>
      <c r="B27" s="52"/>
    </row>
    <row r="28" spans="1:4" x14ac:dyDescent="0.2">
      <c r="A28" s="46" t="s">
        <v>68</v>
      </c>
    </row>
    <row r="29" spans="1:4" x14ac:dyDescent="0.2">
      <c r="A29" s="46" t="s">
        <v>69</v>
      </c>
    </row>
    <row r="30" spans="1:4" x14ac:dyDescent="0.2">
      <c r="A30" s="46" t="s">
        <v>70</v>
      </c>
      <c r="B30" s="52"/>
      <c r="C30" s="52" t="s">
        <v>65</v>
      </c>
    </row>
    <row r="31" spans="1:4" x14ac:dyDescent="0.2">
      <c r="A31" s="53" t="s">
        <v>71</v>
      </c>
    </row>
    <row r="32" spans="1:4" ht="25.5" x14ac:dyDescent="0.2">
      <c r="A32" s="48" t="s">
        <v>72</v>
      </c>
    </row>
    <row r="33" spans="1:2" x14ac:dyDescent="0.2">
      <c r="A33" s="46" t="s">
        <v>73</v>
      </c>
    </row>
    <row r="34" spans="1:2" x14ac:dyDescent="0.2">
      <c r="A34" s="46" t="s">
        <v>74</v>
      </c>
    </row>
    <row r="35" spans="1:2" x14ac:dyDescent="0.2">
      <c r="A35" s="46" t="s">
        <v>75</v>
      </c>
      <c r="B35" s="52"/>
    </row>
    <row r="36" spans="1:2" x14ac:dyDescent="0.2">
      <c r="A36" s="46" t="s">
        <v>76</v>
      </c>
      <c r="B36" s="52"/>
    </row>
    <row r="37" spans="1:2" x14ac:dyDescent="0.2">
      <c r="A37" s="53" t="s">
        <v>77</v>
      </c>
    </row>
    <row r="38" spans="1:2" x14ac:dyDescent="0.2">
      <c r="A38" s="46" t="s">
        <v>78</v>
      </c>
    </row>
    <row r="39" spans="1:2" ht="38.25" x14ac:dyDescent="0.2">
      <c r="A39" s="49" t="s">
        <v>79</v>
      </c>
      <c r="B39" s="52"/>
    </row>
    <row r="40" spans="1:2" x14ac:dyDescent="0.2">
      <c r="A40" s="49"/>
      <c r="B40" s="52"/>
    </row>
    <row r="41" spans="1:2" s="54" customFormat="1" ht="15" x14ac:dyDescent="0.2">
      <c r="A41" s="53" t="s">
        <v>80</v>
      </c>
    </row>
    <row r="42" spans="1:2" x14ac:dyDescent="0.2">
      <c r="A42" s="46" t="s">
        <v>81</v>
      </c>
    </row>
    <row r="43" spans="1:2" x14ac:dyDescent="0.2">
      <c r="A43" s="46" t="s">
        <v>82</v>
      </c>
    </row>
    <row r="44" spans="1:2" x14ac:dyDescent="0.2">
      <c r="A44" s="46" t="s">
        <v>83</v>
      </c>
    </row>
    <row r="45" spans="1:2" x14ac:dyDescent="0.2">
      <c r="A45" s="46" t="s">
        <v>84</v>
      </c>
    </row>
    <row r="46" spans="1:2" x14ac:dyDescent="0.2">
      <c r="A46" s="46" t="s">
        <v>85</v>
      </c>
    </row>
    <row r="47" spans="1:2" x14ac:dyDescent="0.2">
      <c r="A47" s="46" t="s">
        <v>86</v>
      </c>
    </row>
    <row r="48" spans="1:2" x14ac:dyDescent="0.2">
      <c r="A48" s="52" t="s">
        <v>87</v>
      </c>
    </row>
    <row r="49" spans="1:1" x14ac:dyDescent="0.2">
      <c r="A49" s="5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"/>
  <sheetViews>
    <sheetView topLeftCell="A16" workbookViewId="0">
      <selection activeCell="B13" sqref="B13:D13"/>
    </sheetView>
  </sheetViews>
  <sheetFormatPr defaultRowHeight="15" x14ac:dyDescent="0.25"/>
  <cols>
    <col min="1" max="1" width="11.125" bestFit="1" customWidth="1"/>
    <col min="4" max="4" width="20" customWidth="1"/>
  </cols>
  <sheetData>
    <row r="1" spans="1:18" ht="15.75" thickBot="1" x14ac:dyDescent="0.3">
      <c r="A1" s="1"/>
      <c r="B1" s="2"/>
      <c r="C1" s="3"/>
      <c r="D1" s="4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spans="1:18" ht="15" customHeight="1" x14ac:dyDescent="0.25">
      <c r="A2" s="172" t="s">
        <v>0</v>
      </c>
      <c r="B2" s="173"/>
      <c r="C2" s="174" t="s">
        <v>106</v>
      </c>
      <c r="D2" s="175"/>
      <c r="E2" s="176" t="s">
        <v>1</v>
      </c>
      <c r="F2" s="177"/>
      <c r="G2" s="177"/>
      <c r="H2" s="178"/>
      <c r="I2" s="179" t="str">
        <f>C2</f>
        <v>read</v>
      </c>
      <c r="J2" s="180"/>
      <c r="K2" s="180"/>
      <c r="L2" s="180"/>
      <c r="M2" s="180"/>
      <c r="N2" s="180"/>
      <c r="O2" s="180"/>
      <c r="P2" s="180"/>
      <c r="Q2" s="180"/>
      <c r="R2" s="181"/>
    </row>
    <row r="3" spans="1:18" ht="15" customHeight="1" x14ac:dyDescent="0.25">
      <c r="A3" s="182" t="s">
        <v>2</v>
      </c>
      <c r="B3" s="183"/>
      <c r="C3" s="184" t="s">
        <v>109</v>
      </c>
      <c r="D3" s="185"/>
      <c r="E3" s="186" t="s">
        <v>3</v>
      </c>
      <c r="F3" s="187"/>
      <c r="G3" s="187"/>
      <c r="H3" s="188"/>
      <c r="I3" s="189" t="str">
        <f>C3</f>
        <v>DangtSE03039</v>
      </c>
      <c r="J3" s="190"/>
      <c r="K3" s="190"/>
      <c r="L3" s="190"/>
      <c r="M3" s="190"/>
      <c r="N3" s="190"/>
      <c r="O3" s="190"/>
      <c r="P3" s="190"/>
      <c r="Q3" s="190"/>
      <c r="R3" s="191"/>
    </row>
    <row r="4" spans="1:18" ht="15" customHeight="1" x14ac:dyDescent="0.25">
      <c r="A4" s="182" t="s">
        <v>4</v>
      </c>
      <c r="B4" s="183"/>
      <c r="C4" s="200"/>
      <c r="D4" s="200"/>
      <c r="E4" s="201"/>
      <c r="F4" s="201"/>
      <c r="G4" s="201"/>
      <c r="H4" s="201"/>
      <c r="I4" s="200"/>
      <c r="J4" s="200"/>
      <c r="K4" s="200"/>
      <c r="L4" s="200"/>
      <c r="M4" s="200"/>
      <c r="N4" s="200"/>
      <c r="O4" s="200"/>
      <c r="P4" s="200"/>
      <c r="Q4" s="200"/>
      <c r="R4" s="202"/>
    </row>
    <row r="5" spans="1:18" ht="15" customHeight="1" x14ac:dyDescent="0.25">
      <c r="A5" s="203" t="s">
        <v>5</v>
      </c>
      <c r="B5" s="204"/>
      <c r="C5" s="205" t="s">
        <v>6</v>
      </c>
      <c r="D5" s="206"/>
      <c r="E5" s="207" t="s">
        <v>7</v>
      </c>
      <c r="F5" s="206"/>
      <c r="G5" s="206"/>
      <c r="H5" s="208"/>
      <c r="I5" s="206" t="s">
        <v>8</v>
      </c>
      <c r="J5" s="206"/>
      <c r="K5" s="206"/>
      <c r="L5" s="207" t="s">
        <v>9</v>
      </c>
      <c r="M5" s="206"/>
      <c r="N5" s="206"/>
      <c r="O5" s="206"/>
      <c r="P5" s="206"/>
      <c r="Q5" s="206"/>
      <c r="R5" s="209"/>
    </row>
    <row r="6" spans="1:18" ht="15.75" thickBot="1" x14ac:dyDescent="0.3">
      <c r="A6" s="210">
        <f>COUNTIF(E24:R24,"P")</f>
        <v>5</v>
      </c>
      <c r="B6" s="211"/>
      <c r="C6" s="212">
        <f>COUNTIF(E24:R24,"F")</f>
        <v>0</v>
      </c>
      <c r="D6" s="213"/>
      <c r="E6" s="214">
        <f>SUM(L6,- A6,- C6)</f>
        <v>0</v>
      </c>
      <c r="F6" s="213"/>
      <c r="G6" s="213"/>
      <c r="H6" s="215"/>
      <c r="I6" s="5">
        <f>COUNTIF(E23:R23,"N")</f>
        <v>2</v>
      </c>
      <c r="J6" s="5">
        <f>COUNTIF(E23:R23,"A")</f>
        <v>3</v>
      </c>
      <c r="K6" s="5">
        <f>COUNTIF(E23:R23,"B")</f>
        <v>0</v>
      </c>
      <c r="L6" s="214">
        <f>COUNTA(E8:R8)</f>
        <v>5</v>
      </c>
      <c r="M6" s="213"/>
      <c r="N6" s="213"/>
      <c r="O6" s="213"/>
      <c r="P6" s="213"/>
      <c r="Q6" s="213"/>
      <c r="R6" s="216"/>
    </row>
    <row r="7" spans="1:18" ht="15.75" thickBot="1" x14ac:dyDescent="0.3">
      <c r="A7" s="3"/>
      <c r="B7" s="6"/>
      <c r="C7" s="3"/>
      <c r="D7" s="4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</row>
    <row r="8" spans="1:18" ht="43.5" thickTop="1" thickBot="1" x14ac:dyDescent="0.3">
      <c r="A8" s="7"/>
      <c r="B8" s="217"/>
      <c r="C8" s="218"/>
      <c r="D8" s="218"/>
      <c r="E8" s="122" t="s">
        <v>10</v>
      </c>
      <c r="F8" s="122" t="s">
        <v>112</v>
      </c>
      <c r="G8" s="122" t="s">
        <v>113</v>
      </c>
      <c r="H8" s="122" t="s">
        <v>114</v>
      </c>
      <c r="I8" s="122" t="s">
        <v>115</v>
      </c>
      <c r="J8" s="122"/>
      <c r="K8" s="122"/>
      <c r="L8" s="122"/>
      <c r="M8" s="122"/>
      <c r="N8" s="122"/>
      <c r="O8" s="122"/>
      <c r="P8" s="122"/>
      <c r="Q8" s="122"/>
      <c r="R8" s="123"/>
    </row>
    <row r="9" spans="1:18" x14ac:dyDescent="0.25">
      <c r="A9" s="192" t="s">
        <v>11</v>
      </c>
      <c r="B9" s="194"/>
      <c r="C9" s="195"/>
      <c r="D9" s="196"/>
      <c r="E9" s="127"/>
      <c r="F9" s="127"/>
      <c r="G9" s="9"/>
      <c r="H9" s="8"/>
      <c r="I9" s="8"/>
      <c r="J9" s="8"/>
      <c r="K9" s="10"/>
      <c r="L9" s="10"/>
      <c r="M9" s="11"/>
      <c r="N9" s="11"/>
      <c r="O9" s="11"/>
      <c r="P9" s="11"/>
      <c r="Q9" s="11"/>
      <c r="R9" s="10"/>
    </row>
    <row r="10" spans="1:18" x14ac:dyDescent="0.25">
      <c r="A10" s="193"/>
      <c r="B10" s="222"/>
      <c r="C10" s="223"/>
      <c r="D10" s="224"/>
      <c r="E10" s="127"/>
      <c r="F10" s="127"/>
      <c r="G10" s="127"/>
      <c r="H10" s="8"/>
      <c r="I10" s="8"/>
      <c r="J10" s="8"/>
      <c r="K10" s="10"/>
      <c r="L10" s="10"/>
      <c r="M10" s="11"/>
      <c r="N10" s="11"/>
      <c r="O10" s="11"/>
      <c r="P10" s="11"/>
      <c r="Q10" s="11"/>
      <c r="R10" s="10"/>
    </row>
    <row r="11" spans="1:18" ht="15.75" thickBot="1" x14ac:dyDescent="0.3">
      <c r="A11" s="193"/>
      <c r="B11" s="222"/>
      <c r="C11" s="223"/>
      <c r="D11" s="224"/>
      <c r="E11" s="127"/>
      <c r="F11" s="8"/>
      <c r="G11" s="127"/>
      <c r="H11" s="8"/>
      <c r="I11" s="8"/>
      <c r="J11" s="8"/>
      <c r="K11" s="10"/>
      <c r="L11" s="10"/>
      <c r="M11" s="11"/>
      <c r="N11" s="11"/>
      <c r="O11" s="11"/>
      <c r="P11" s="11"/>
      <c r="Q11" s="11"/>
      <c r="R11" s="10"/>
    </row>
    <row r="12" spans="1:18" x14ac:dyDescent="0.25">
      <c r="A12" s="192" t="s">
        <v>13</v>
      </c>
      <c r="B12" s="222" t="s">
        <v>318</v>
      </c>
      <c r="C12" s="223"/>
      <c r="D12" s="224"/>
      <c r="E12" s="128"/>
      <c r="F12" s="10"/>
      <c r="G12" s="10"/>
      <c r="H12" s="10"/>
      <c r="I12" s="10"/>
      <c r="J12" s="10"/>
      <c r="K12" s="10"/>
      <c r="L12" s="10"/>
      <c r="M12" s="11"/>
      <c r="N12" s="11"/>
      <c r="O12" s="11"/>
      <c r="P12" s="11"/>
      <c r="Q12" s="11"/>
      <c r="R12" s="10"/>
    </row>
    <row r="13" spans="1:18" x14ac:dyDescent="0.25">
      <c r="A13" s="193"/>
      <c r="B13" s="219" t="s">
        <v>139</v>
      </c>
      <c r="C13" s="220"/>
      <c r="D13" s="221"/>
      <c r="E13" s="127" t="s">
        <v>12</v>
      </c>
      <c r="F13" s="8"/>
      <c r="G13" s="8"/>
      <c r="H13" s="8"/>
      <c r="I13" s="8"/>
      <c r="J13" s="10"/>
      <c r="K13" s="10"/>
      <c r="L13" s="10"/>
      <c r="M13" s="11"/>
      <c r="N13" s="11"/>
      <c r="O13" s="11"/>
      <c r="P13" s="11"/>
      <c r="Q13" s="11"/>
      <c r="R13" s="10"/>
    </row>
    <row r="14" spans="1:18" x14ac:dyDescent="0.25">
      <c r="A14" s="193"/>
      <c r="B14" s="219" t="s">
        <v>140</v>
      </c>
      <c r="C14" s="220"/>
      <c r="D14" s="221"/>
      <c r="E14" s="127"/>
      <c r="F14" s="8" t="s">
        <v>12</v>
      </c>
      <c r="G14" s="8" t="s">
        <v>12</v>
      </c>
      <c r="H14" s="8" t="s">
        <v>12</v>
      </c>
      <c r="I14" s="8"/>
      <c r="J14" s="10"/>
      <c r="K14" s="10"/>
      <c r="L14" s="10"/>
      <c r="M14" s="11"/>
      <c r="N14" s="11"/>
      <c r="O14" s="11"/>
      <c r="P14" s="11"/>
      <c r="Q14" s="11"/>
      <c r="R14" s="10"/>
    </row>
    <row r="15" spans="1:18" ht="15" customHeight="1" x14ac:dyDescent="0.25">
      <c r="A15" s="193"/>
      <c r="B15" s="219" t="s">
        <v>141</v>
      </c>
      <c r="C15" s="220"/>
      <c r="D15" s="221"/>
      <c r="E15" s="127"/>
      <c r="F15" s="127"/>
      <c r="G15" s="127"/>
      <c r="H15" s="127"/>
      <c r="I15" s="127" t="s">
        <v>12</v>
      </c>
      <c r="J15" s="127"/>
      <c r="K15" s="127"/>
      <c r="L15" s="127"/>
      <c r="M15" s="127"/>
      <c r="N15" s="127"/>
      <c r="O15" s="127"/>
      <c r="P15" s="127"/>
      <c r="Q15" s="11"/>
      <c r="R15" s="10"/>
    </row>
    <row r="16" spans="1:18" x14ac:dyDescent="0.25">
      <c r="A16" s="193"/>
      <c r="B16" s="226" t="s">
        <v>130</v>
      </c>
      <c r="C16" s="227"/>
      <c r="D16" s="228"/>
      <c r="E16" s="128"/>
      <c r="F16" s="10"/>
      <c r="G16" s="10"/>
      <c r="H16" s="10"/>
      <c r="I16" s="10"/>
      <c r="J16" s="10"/>
      <c r="K16" s="10"/>
      <c r="L16" s="10"/>
      <c r="M16" s="11"/>
      <c r="N16" s="11"/>
      <c r="O16" s="11"/>
      <c r="P16" s="11"/>
      <c r="Q16" s="11"/>
      <c r="R16" s="10"/>
    </row>
    <row r="17" spans="1:18" x14ac:dyDescent="0.25">
      <c r="A17" s="193"/>
      <c r="B17" s="219" t="s">
        <v>131</v>
      </c>
      <c r="C17" s="220"/>
      <c r="D17" s="221"/>
      <c r="E17" s="127" t="s">
        <v>12</v>
      </c>
      <c r="F17" s="8" t="s">
        <v>12</v>
      </c>
      <c r="G17" s="8"/>
      <c r="H17" s="8"/>
      <c r="I17" s="8" t="s">
        <v>12</v>
      </c>
      <c r="J17" s="10"/>
      <c r="K17" s="10"/>
      <c r="L17" s="10"/>
      <c r="M17" s="11"/>
      <c r="N17" s="11"/>
      <c r="O17" s="11"/>
      <c r="P17" s="11"/>
      <c r="Q17" s="11"/>
      <c r="R17" s="10"/>
    </row>
    <row r="18" spans="1:18" x14ac:dyDescent="0.25">
      <c r="A18" s="193"/>
      <c r="B18" s="219" t="s">
        <v>132</v>
      </c>
      <c r="C18" s="220"/>
      <c r="D18" s="221"/>
      <c r="E18" s="127"/>
      <c r="F18" s="8"/>
      <c r="G18" s="8" t="s">
        <v>12</v>
      </c>
      <c r="H18" s="8"/>
      <c r="I18" s="8"/>
      <c r="J18" s="10"/>
      <c r="K18" s="10"/>
      <c r="L18" s="10"/>
      <c r="M18" s="11"/>
      <c r="N18" s="11"/>
      <c r="O18" s="11"/>
      <c r="P18" s="11"/>
      <c r="Q18" s="11"/>
      <c r="R18" s="10"/>
    </row>
    <row r="19" spans="1:18" ht="15" customHeight="1" thickBot="1" x14ac:dyDescent="0.3">
      <c r="A19" s="225"/>
      <c r="B19" s="219" t="s">
        <v>133</v>
      </c>
      <c r="C19" s="220"/>
      <c r="D19" s="221"/>
      <c r="E19" s="127"/>
      <c r="F19" s="127"/>
      <c r="G19" s="127"/>
      <c r="H19" s="127" t="s">
        <v>12</v>
      </c>
      <c r="I19" s="127"/>
      <c r="J19" s="127"/>
      <c r="K19" s="127"/>
      <c r="L19" s="127"/>
      <c r="M19" s="127"/>
      <c r="N19" s="127"/>
      <c r="O19" s="127"/>
      <c r="P19" s="127"/>
      <c r="Q19" s="11"/>
      <c r="R19" s="10"/>
    </row>
    <row r="20" spans="1:18" ht="15" customHeight="1" x14ac:dyDescent="0.25">
      <c r="A20" s="192" t="s">
        <v>14</v>
      </c>
      <c r="B20" s="222" t="s">
        <v>142</v>
      </c>
      <c r="C20" s="223"/>
      <c r="D20" s="224"/>
      <c r="E20" s="127" t="s">
        <v>12</v>
      </c>
      <c r="F20" s="127"/>
      <c r="G20" s="127"/>
      <c r="H20" s="127"/>
      <c r="I20" s="127"/>
      <c r="J20" s="127"/>
      <c r="K20" s="8"/>
      <c r="L20" s="8"/>
      <c r="M20" s="12"/>
      <c r="N20" s="12"/>
      <c r="O20" s="12"/>
      <c r="P20" s="12"/>
      <c r="Q20" s="12"/>
      <c r="R20" s="8"/>
    </row>
    <row r="21" spans="1:18" x14ac:dyDescent="0.25">
      <c r="A21" s="193"/>
      <c r="B21" s="222" t="s">
        <v>120</v>
      </c>
      <c r="C21" s="223"/>
      <c r="D21" s="224"/>
      <c r="E21" s="127"/>
      <c r="F21" s="8" t="s">
        <v>12</v>
      </c>
      <c r="G21" s="8" t="s">
        <v>12</v>
      </c>
      <c r="H21" s="8"/>
      <c r="I21" s="8"/>
      <c r="J21" s="8"/>
      <c r="K21" s="8"/>
      <c r="L21" s="8"/>
      <c r="M21" s="12"/>
      <c r="N21" s="12"/>
      <c r="O21" s="12"/>
      <c r="P21" s="12"/>
      <c r="Q21" s="12"/>
      <c r="R21" s="8"/>
    </row>
    <row r="22" spans="1:18" ht="15.75" thickBot="1" x14ac:dyDescent="0.3">
      <c r="A22" s="225"/>
      <c r="B22" s="222" t="s">
        <v>119</v>
      </c>
      <c r="C22" s="223"/>
      <c r="D22" s="224"/>
      <c r="E22" s="129"/>
      <c r="F22" s="16"/>
      <c r="G22" s="16"/>
      <c r="H22" s="16" t="s">
        <v>12</v>
      </c>
      <c r="I22" s="16" t="s">
        <v>12</v>
      </c>
      <c r="J22" s="16"/>
      <c r="K22" s="8"/>
      <c r="L22" s="16"/>
      <c r="M22" s="17"/>
      <c r="N22" s="17"/>
      <c r="O22" s="17"/>
      <c r="P22" s="17"/>
      <c r="Q22" s="17"/>
      <c r="R22" s="13"/>
    </row>
    <row r="23" spans="1:18" ht="15.75" thickTop="1" x14ac:dyDescent="0.25">
      <c r="A23" s="192" t="s">
        <v>15</v>
      </c>
      <c r="B23" s="197" t="s">
        <v>16</v>
      </c>
      <c r="C23" s="198"/>
      <c r="D23" s="199"/>
      <c r="E23" s="130" t="s">
        <v>34</v>
      </c>
      <c r="F23" s="130" t="s">
        <v>34</v>
      </c>
      <c r="G23" s="130" t="s">
        <v>34</v>
      </c>
      <c r="H23" s="130" t="s">
        <v>17</v>
      </c>
      <c r="I23" s="130" t="s">
        <v>17</v>
      </c>
      <c r="J23" s="130"/>
      <c r="K23" s="14"/>
      <c r="L23" s="14"/>
      <c r="M23" s="14"/>
      <c r="N23" s="14"/>
      <c r="O23" s="14"/>
      <c r="P23" s="14"/>
      <c r="Q23" s="14"/>
      <c r="R23" s="14"/>
    </row>
    <row r="24" spans="1:18" x14ac:dyDescent="0.25">
      <c r="A24" s="193"/>
      <c r="B24" s="197" t="s">
        <v>18</v>
      </c>
      <c r="C24" s="198"/>
      <c r="D24" s="199"/>
      <c r="E24" s="131" t="s">
        <v>19</v>
      </c>
      <c r="F24" s="131" t="s">
        <v>19</v>
      </c>
      <c r="G24" s="131" t="s">
        <v>19</v>
      </c>
      <c r="H24" s="131" t="s">
        <v>19</v>
      </c>
      <c r="I24" s="131" t="s">
        <v>19</v>
      </c>
      <c r="J24" s="131"/>
      <c r="K24" s="131"/>
      <c r="L24" s="9"/>
      <c r="M24" s="9"/>
      <c r="N24" s="9"/>
      <c r="O24" s="9"/>
      <c r="P24" s="9"/>
      <c r="Q24" s="9"/>
      <c r="R24" s="9"/>
    </row>
    <row r="25" spans="1:18" x14ac:dyDescent="0.25">
      <c r="A25" s="193"/>
      <c r="B25" s="197" t="s">
        <v>20</v>
      </c>
      <c r="C25" s="198"/>
      <c r="D25" s="199"/>
      <c r="E25" s="132">
        <v>42587</v>
      </c>
      <c r="F25" s="132">
        <v>42587</v>
      </c>
      <c r="G25" s="132">
        <v>42587</v>
      </c>
      <c r="H25" s="132">
        <v>42587</v>
      </c>
      <c r="I25" s="132">
        <v>42587</v>
      </c>
      <c r="J25" s="132"/>
      <c r="K25" s="132"/>
      <c r="L25" s="15"/>
      <c r="M25" s="15"/>
      <c r="N25" s="15"/>
      <c r="O25" s="15"/>
      <c r="P25" s="15"/>
      <c r="Q25" s="15"/>
      <c r="R25" s="15"/>
    </row>
  </sheetData>
  <mergeCells count="41">
    <mergeCell ref="B22:D22"/>
    <mergeCell ref="A9:A11"/>
    <mergeCell ref="B9:D9"/>
    <mergeCell ref="B10:D10"/>
    <mergeCell ref="B11:D11"/>
    <mergeCell ref="A23:A25"/>
    <mergeCell ref="B23:D23"/>
    <mergeCell ref="B24:D24"/>
    <mergeCell ref="B25:D25"/>
    <mergeCell ref="B12:D12"/>
    <mergeCell ref="B13:D13"/>
    <mergeCell ref="B15:D15"/>
    <mergeCell ref="B16:D16"/>
    <mergeCell ref="B17:D17"/>
    <mergeCell ref="B18:D18"/>
    <mergeCell ref="B19:D19"/>
    <mergeCell ref="A12:A19"/>
    <mergeCell ref="B14:D14"/>
    <mergeCell ref="B21:D21"/>
    <mergeCell ref="A20:A22"/>
    <mergeCell ref="B20:D20"/>
    <mergeCell ref="A6:B6"/>
    <mergeCell ref="C6:D6"/>
    <mergeCell ref="E6:H6"/>
    <mergeCell ref="L6:R6"/>
    <mergeCell ref="B8:D8"/>
    <mergeCell ref="A4:B4"/>
    <mergeCell ref="C4:R4"/>
    <mergeCell ref="A5:B5"/>
    <mergeCell ref="C5:D5"/>
    <mergeCell ref="E5:H5"/>
    <mergeCell ref="I5:K5"/>
    <mergeCell ref="L5:R5"/>
    <mergeCell ref="A2:B2"/>
    <mergeCell ref="C2:D2"/>
    <mergeCell ref="E2:H2"/>
    <mergeCell ref="I2:R2"/>
    <mergeCell ref="A3:B3"/>
    <mergeCell ref="C3:D3"/>
    <mergeCell ref="E3:H3"/>
    <mergeCell ref="I3:R3"/>
  </mergeCells>
  <dataValidations count="3">
    <dataValidation type="list" allowBlank="1" showInputMessage="1" showErrorMessage="1" sqref="I9:I11 E9:G11 E12:R22">
      <formula1>"O, "</formula1>
    </dataValidation>
    <dataValidation type="list" allowBlank="1" showInputMessage="1" showErrorMessage="1" sqref="E24:R24">
      <formula1>"P,F, "</formula1>
    </dataValidation>
    <dataValidation type="list" allowBlank="1" showInputMessage="1" showErrorMessage="1" sqref="E23:R23">
      <formula1>"N,A,B, 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7"/>
  <sheetViews>
    <sheetView topLeftCell="A13" workbookViewId="0">
      <selection activeCell="B14" sqref="B14:D14"/>
    </sheetView>
  </sheetViews>
  <sheetFormatPr defaultRowHeight="15" x14ac:dyDescent="0.25"/>
  <cols>
    <col min="1" max="1" width="11.125" bestFit="1" customWidth="1"/>
    <col min="4" max="4" width="20" customWidth="1"/>
  </cols>
  <sheetData>
    <row r="1" spans="1:18" ht="15.75" thickBot="1" x14ac:dyDescent="0.3">
      <c r="A1" s="1"/>
      <c r="B1" s="2"/>
      <c r="C1" s="3"/>
      <c r="D1" s="4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spans="1:18" ht="15" customHeight="1" x14ac:dyDescent="0.25">
      <c r="A2" s="172" t="s">
        <v>0</v>
      </c>
      <c r="B2" s="173"/>
      <c r="C2" s="174" t="s">
        <v>107</v>
      </c>
      <c r="D2" s="175"/>
      <c r="E2" s="176" t="s">
        <v>1</v>
      </c>
      <c r="F2" s="177"/>
      <c r="G2" s="177"/>
      <c r="H2" s="178"/>
      <c r="I2" s="179" t="str">
        <f>C2</f>
        <v>update</v>
      </c>
      <c r="J2" s="180"/>
      <c r="K2" s="180"/>
      <c r="L2" s="180"/>
      <c r="M2" s="180"/>
      <c r="N2" s="180"/>
      <c r="O2" s="180"/>
      <c r="P2" s="180"/>
      <c r="Q2" s="180"/>
      <c r="R2" s="181"/>
    </row>
    <row r="3" spans="1:18" ht="15" customHeight="1" x14ac:dyDescent="0.25">
      <c r="A3" s="182" t="s">
        <v>2</v>
      </c>
      <c r="B3" s="183"/>
      <c r="C3" s="184" t="s">
        <v>109</v>
      </c>
      <c r="D3" s="185"/>
      <c r="E3" s="186" t="s">
        <v>3</v>
      </c>
      <c r="F3" s="187"/>
      <c r="G3" s="187"/>
      <c r="H3" s="188"/>
      <c r="I3" s="189" t="str">
        <f>C3</f>
        <v>DangtSE03039</v>
      </c>
      <c r="J3" s="190"/>
      <c r="K3" s="190"/>
      <c r="L3" s="190"/>
      <c r="M3" s="190"/>
      <c r="N3" s="190"/>
      <c r="O3" s="190"/>
      <c r="P3" s="190"/>
      <c r="Q3" s="190"/>
      <c r="R3" s="191"/>
    </row>
    <row r="4" spans="1:18" ht="15" customHeight="1" x14ac:dyDescent="0.25">
      <c r="A4" s="182" t="s">
        <v>4</v>
      </c>
      <c r="B4" s="183"/>
      <c r="C4" s="200"/>
      <c r="D4" s="200"/>
      <c r="E4" s="201"/>
      <c r="F4" s="201"/>
      <c r="G4" s="201"/>
      <c r="H4" s="201"/>
      <c r="I4" s="200"/>
      <c r="J4" s="200"/>
      <c r="K4" s="200"/>
      <c r="L4" s="200"/>
      <c r="M4" s="200"/>
      <c r="N4" s="200"/>
      <c r="O4" s="200"/>
      <c r="P4" s="200"/>
      <c r="Q4" s="200"/>
      <c r="R4" s="202"/>
    </row>
    <row r="5" spans="1:18" ht="15" customHeight="1" x14ac:dyDescent="0.25">
      <c r="A5" s="203" t="s">
        <v>5</v>
      </c>
      <c r="B5" s="204"/>
      <c r="C5" s="205" t="s">
        <v>6</v>
      </c>
      <c r="D5" s="206"/>
      <c r="E5" s="207" t="s">
        <v>7</v>
      </c>
      <c r="F5" s="206"/>
      <c r="G5" s="206"/>
      <c r="H5" s="208"/>
      <c r="I5" s="206" t="s">
        <v>8</v>
      </c>
      <c r="J5" s="206"/>
      <c r="K5" s="206"/>
      <c r="L5" s="207" t="s">
        <v>9</v>
      </c>
      <c r="M5" s="206"/>
      <c r="N5" s="206"/>
      <c r="O5" s="206"/>
      <c r="P5" s="206"/>
      <c r="Q5" s="206"/>
      <c r="R5" s="209"/>
    </row>
    <row r="6" spans="1:18" ht="15.75" thickBot="1" x14ac:dyDescent="0.3">
      <c r="A6" s="210">
        <f>COUNTIF(E26:R26,"P")</f>
        <v>6</v>
      </c>
      <c r="B6" s="211"/>
      <c r="C6" s="212">
        <f>COUNTIF(E26:R26,"F")</f>
        <v>0</v>
      </c>
      <c r="D6" s="213"/>
      <c r="E6" s="214">
        <f>SUM(L6,- A6,- C6)</f>
        <v>0</v>
      </c>
      <c r="F6" s="213"/>
      <c r="G6" s="213"/>
      <c r="H6" s="215"/>
      <c r="I6" s="5">
        <f>COUNTIF(E25:R25,"N")</f>
        <v>1</v>
      </c>
      <c r="J6" s="5">
        <f>COUNTIF(E25:R25,"A")</f>
        <v>5</v>
      </c>
      <c r="K6" s="5">
        <f>COUNTIF(E25:R25,"B")</f>
        <v>0</v>
      </c>
      <c r="L6" s="214">
        <f>COUNTA(E8:R8)</f>
        <v>6</v>
      </c>
      <c r="M6" s="213"/>
      <c r="N6" s="213"/>
      <c r="O6" s="213"/>
      <c r="P6" s="213"/>
      <c r="Q6" s="213"/>
      <c r="R6" s="216"/>
    </row>
    <row r="7" spans="1:18" ht="15.75" thickBot="1" x14ac:dyDescent="0.3">
      <c r="A7" s="3"/>
      <c r="B7" s="6"/>
      <c r="C7" s="3"/>
      <c r="D7" s="4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</row>
    <row r="8" spans="1:18" ht="43.5" thickTop="1" thickBot="1" x14ac:dyDescent="0.3">
      <c r="A8" s="7"/>
      <c r="B8" s="217"/>
      <c r="C8" s="218"/>
      <c r="D8" s="218"/>
      <c r="E8" s="122" t="s">
        <v>10</v>
      </c>
      <c r="F8" s="122" t="s">
        <v>112</v>
      </c>
      <c r="G8" s="122" t="s">
        <v>113</v>
      </c>
      <c r="H8" s="122" t="s">
        <v>114</v>
      </c>
      <c r="I8" s="122" t="s">
        <v>115</v>
      </c>
      <c r="J8" s="122" t="s">
        <v>116</v>
      </c>
      <c r="K8" s="122"/>
      <c r="L8" s="122"/>
      <c r="M8" s="122"/>
      <c r="N8" s="122"/>
      <c r="O8" s="122"/>
      <c r="P8" s="122"/>
      <c r="Q8" s="122"/>
      <c r="R8" s="123"/>
    </row>
    <row r="9" spans="1:18" x14ac:dyDescent="0.25">
      <c r="A9" s="192" t="s">
        <v>11</v>
      </c>
      <c r="B9" s="226" t="s">
        <v>144</v>
      </c>
      <c r="C9" s="227"/>
      <c r="D9" s="228"/>
      <c r="E9" s="127" t="s">
        <v>12</v>
      </c>
      <c r="F9" s="127" t="s">
        <v>12</v>
      </c>
      <c r="G9" s="127" t="s">
        <v>12</v>
      </c>
      <c r="H9" s="127" t="s">
        <v>12</v>
      </c>
      <c r="I9" s="8"/>
      <c r="J9" s="8" t="s">
        <v>12</v>
      </c>
      <c r="K9" s="10"/>
      <c r="L9" s="10"/>
      <c r="M9" s="11"/>
      <c r="N9" s="11"/>
      <c r="O9" s="11"/>
      <c r="P9" s="11"/>
      <c r="Q9" s="11"/>
      <c r="R9" s="10"/>
    </row>
    <row r="10" spans="1:18" ht="15" customHeight="1" x14ac:dyDescent="0.25">
      <c r="A10" s="193"/>
      <c r="B10" s="226" t="s">
        <v>155</v>
      </c>
      <c r="C10" s="227"/>
      <c r="D10" s="228"/>
      <c r="E10" s="127"/>
      <c r="F10" s="127"/>
      <c r="G10" s="8"/>
      <c r="H10" s="8"/>
      <c r="I10" s="8" t="s">
        <v>12</v>
      </c>
      <c r="J10" s="8"/>
      <c r="K10" s="10"/>
      <c r="L10" s="10"/>
      <c r="M10" s="11"/>
      <c r="N10" s="11"/>
      <c r="O10" s="11"/>
      <c r="P10" s="11"/>
      <c r="Q10" s="11"/>
      <c r="R10" s="10"/>
    </row>
    <row r="11" spans="1:18" x14ac:dyDescent="0.25">
      <c r="A11" s="193"/>
      <c r="B11" s="222" t="s">
        <v>129</v>
      </c>
      <c r="C11" s="223"/>
      <c r="D11" s="224"/>
      <c r="E11" s="127" t="s">
        <v>12</v>
      </c>
      <c r="F11" s="127" t="s">
        <v>12</v>
      </c>
      <c r="G11" s="127" t="s">
        <v>12</v>
      </c>
      <c r="H11" s="127" t="s">
        <v>12</v>
      </c>
      <c r="I11" s="8" t="s">
        <v>12</v>
      </c>
      <c r="J11" s="8"/>
      <c r="K11" s="10"/>
      <c r="L11" s="10"/>
      <c r="M11" s="11"/>
      <c r="N11" s="11"/>
      <c r="O11" s="11"/>
      <c r="P11" s="11"/>
      <c r="Q11" s="11"/>
      <c r="R11" s="10"/>
    </row>
    <row r="12" spans="1:18" ht="15.75" thickBot="1" x14ac:dyDescent="0.3">
      <c r="A12" s="193"/>
      <c r="B12" s="222" t="s">
        <v>150</v>
      </c>
      <c r="C12" s="223"/>
      <c r="D12" s="224"/>
      <c r="E12" s="127"/>
      <c r="F12" s="8"/>
      <c r="G12" s="127"/>
      <c r="H12" s="8"/>
      <c r="I12" s="8"/>
      <c r="J12" s="8" t="s">
        <v>12</v>
      </c>
      <c r="K12" s="10"/>
      <c r="L12" s="10"/>
      <c r="M12" s="11"/>
      <c r="N12" s="11"/>
      <c r="O12" s="11"/>
      <c r="P12" s="11"/>
      <c r="Q12" s="11"/>
      <c r="R12" s="10"/>
    </row>
    <row r="13" spans="1:18" x14ac:dyDescent="0.25">
      <c r="A13" s="192" t="s">
        <v>13</v>
      </c>
      <c r="B13" s="222" t="s">
        <v>318</v>
      </c>
      <c r="C13" s="223"/>
      <c r="D13" s="224"/>
      <c r="E13" s="128"/>
      <c r="F13" s="10"/>
      <c r="G13" s="10"/>
      <c r="H13" s="10"/>
      <c r="I13" s="10"/>
      <c r="J13" s="10"/>
      <c r="K13" s="10"/>
      <c r="L13" s="10"/>
      <c r="M13" s="11"/>
      <c r="N13" s="11"/>
      <c r="O13" s="11"/>
      <c r="P13" s="11"/>
      <c r="Q13" s="11"/>
      <c r="R13" s="10"/>
    </row>
    <row r="14" spans="1:18" x14ac:dyDescent="0.25">
      <c r="A14" s="193"/>
      <c r="B14" s="219" t="s">
        <v>139</v>
      </c>
      <c r="C14" s="220"/>
      <c r="D14" s="221"/>
      <c r="E14" s="127" t="s">
        <v>12</v>
      </c>
      <c r="F14" s="8"/>
      <c r="G14" s="8"/>
      <c r="H14" s="8"/>
      <c r="I14" s="8"/>
      <c r="J14" s="10"/>
      <c r="K14" s="10"/>
      <c r="L14" s="10"/>
      <c r="M14" s="11"/>
      <c r="N14" s="11"/>
      <c r="O14" s="11"/>
      <c r="P14" s="11"/>
      <c r="Q14" s="11"/>
      <c r="R14" s="10"/>
    </row>
    <row r="15" spans="1:18" x14ac:dyDescent="0.25">
      <c r="A15" s="193"/>
      <c r="B15" s="219" t="s">
        <v>138</v>
      </c>
      <c r="C15" s="220"/>
      <c r="D15" s="221"/>
      <c r="E15" s="127"/>
      <c r="F15" s="8" t="s">
        <v>12</v>
      </c>
      <c r="G15" s="8" t="s">
        <v>12</v>
      </c>
      <c r="H15" s="8" t="s">
        <v>12</v>
      </c>
      <c r="I15" s="8" t="s">
        <v>12</v>
      </c>
      <c r="J15" s="8" t="s">
        <v>12</v>
      </c>
      <c r="K15" s="10"/>
      <c r="L15" s="10"/>
      <c r="M15" s="11"/>
      <c r="N15" s="11"/>
      <c r="O15" s="11"/>
      <c r="P15" s="11"/>
      <c r="Q15" s="11"/>
      <c r="R15" s="10"/>
    </row>
    <row r="16" spans="1:18" x14ac:dyDescent="0.25">
      <c r="A16" s="193"/>
      <c r="B16" s="226" t="s">
        <v>130</v>
      </c>
      <c r="C16" s="227"/>
      <c r="D16" s="228"/>
      <c r="E16" s="128"/>
      <c r="F16" s="10"/>
      <c r="G16" s="10"/>
      <c r="H16" s="10"/>
      <c r="I16" s="10"/>
      <c r="J16" s="10"/>
      <c r="K16" s="10"/>
      <c r="L16" s="10"/>
      <c r="M16" s="11"/>
      <c r="N16" s="11"/>
      <c r="O16" s="11"/>
      <c r="P16" s="11"/>
      <c r="Q16" s="11"/>
      <c r="R16" s="10"/>
    </row>
    <row r="17" spans="1:18" x14ac:dyDescent="0.25">
      <c r="A17" s="193"/>
      <c r="B17" s="219" t="s">
        <v>131</v>
      </c>
      <c r="C17" s="220"/>
      <c r="D17" s="221"/>
      <c r="E17" s="127"/>
      <c r="F17" s="8" t="s">
        <v>12</v>
      </c>
      <c r="G17" s="8"/>
      <c r="H17" s="8"/>
      <c r="I17" s="8"/>
      <c r="J17" s="10"/>
      <c r="K17" s="10"/>
      <c r="L17" s="10"/>
      <c r="M17" s="11"/>
      <c r="N17" s="11"/>
      <c r="O17" s="11"/>
      <c r="P17" s="11"/>
      <c r="Q17" s="11"/>
      <c r="R17" s="10"/>
    </row>
    <row r="18" spans="1:18" x14ac:dyDescent="0.25">
      <c r="A18" s="193"/>
      <c r="B18" s="219" t="s">
        <v>132</v>
      </c>
      <c r="C18" s="220"/>
      <c r="D18" s="221"/>
      <c r="E18" s="127"/>
      <c r="F18" s="8"/>
      <c r="G18" s="8" t="s">
        <v>12</v>
      </c>
      <c r="H18" s="8"/>
      <c r="I18" s="8"/>
      <c r="J18" s="10"/>
      <c r="K18" s="10"/>
      <c r="L18" s="10"/>
      <c r="M18" s="11"/>
      <c r="N18" s="11"/>
      <c r="O18" s="11"/>
      <c r="P18" s="11"/>
      <c r="Q18" s="11"/>
      <c r="R18" s="10"/>
    </row>
    <row r="19" spans="1:18" ht="15" customHeight="1" thickBot="1" x14ac:dyDescent="0.3">
      <c r="A19" s="225"/>
      <c r="B19" s="219" t="s">
        <v>133</v>
      </c>
      <c r="C19" s="220"/>
      <c r="D19" s="221"/>
      <c r="E19" s="127" t="s">
        <v>12</v>
      </c>
      <c r="F19" s="127"/>
      <c r="G19" s="127"/>
      <c r="H19" s="127" t="s">
        <v>12</v>
      </c>
      <c r="I19" s="127" t="s">
        <v>12</v>
      </c>
      <c r="J19" s="127" t="s">
        <v>12</v>
      </c>
      <c r="K19" s="127"/>
      <c r="L19" s="127"/>
      <c r="M19" s="127"/>
      <c r="N19" s="127"/>
      <c r="O19" s="127"/>
      <c r="P19" s="127"/>
      <c r="Q19" s="11"/>
      <c r="R19" s="10"/>
    </row>
    <row r="20" spans="1:18" ht="15" customHeight="1" x14ac:dyDescent="0.25">
      <c r="A20" s="192" t="s">
        <v>14</v>
      </c>
      <c r="B20" s="222" t="s">
        <v>142</v>
      </c>
      <c r="C20" s="223"/>
      <c r="D20" s="224"/>
      <c r="E20" s="127" t="s">
        <v>12</v>
      </c>
      <c r="F20" s="127"/>
      <c r="G20" s="127"/>
      <c r="H20" s="127"/>
      <c r="I20" s="127"/>
      <c r="J20" s="127"/>
      <c r="K20" s="8"/>
      <c r="L20" s="8"/>
      <c r="M20" s="12"/>
      <c r="N20" s="12"/>
      <c r="O20" s="12"/>
      <c r="P20" s="12"/>
      <c r="Q20" s="12"/>
      <c r="R20" s="8"/>
    </row>
    <row r="21" spans="1:18" x14ac:dyDescent="0.25">
      <c r="A21" s="193"/>
      <c r="B21" s="222" t="s">
        <v>120</v>
      </c>
      <c r="C21" s="223"/>
      <c r="D21" s="224"/>
      <c r="E21" s="127"/>
      <c r="F21" s="8" t="s">
        <v>12</v>
      </c>
      <c r="G21" s="8" t="s">
        <v>12</v>
      </c>
      <c r="H21" s="8"/>
      <c r="I21" s="8"/>
      <c r="J21" s="8"/>
      <c r="K21" s="8"/>
      <c r="L21" s="8"/>
      <c r="M21" s="12"/>
      <c r="N21" s="12"/>
      <c r="O21" s="12"/>
      <c r="P21" s="12"/>
      <c r="Q21" s="12"/>
      <c r="R21" s="8"/>
    </row>
    <row r="22" spans="1:18" x14ac:dyDescent="0.25">
      <c r="A22" s="193"/>
      <c r="B22" s="222" t="s">
        <v>118</v>
      </c>
      <c r="C22" s="223"/>
      <c r="D22" s="224"/>
      <c r="E22" s="10"/>
      <c r="F22" s="10"/>
      <c r="G22" s="11"/>
      <c r="H22" s="11"/>
      <c r="I22" s="12" t="s">
        <v>12</v>
      </c>
      <c r="J22" s="12"/>
      <c r="K22" s="11"/>
      <c r="L22" s="10"/>
      <c r="M22" s="11"/>
      <c r="N22" s="11"/>
      <c r="O22" s="11"/>
      <c r="P22" s="11"/>
      <c r="Q22" s="11"/>
      <c r="R22" s="10"/>
    </row>
    <row r="23" spans="1:18" x14ac:dyDescent="0.25">
      <c r="A23" s="193"/>
      <c r="B23" s="222" t="s">
        <v>134</v>
      </c>
      <c r="C23" s="223"/>
      <c r="D23" s="224"/>
      <c r="E23" s="10"/>
      <c r="F23" s="10"/>
      <c r="G23" s="11"/>
      <c r="H23" s="11"/>
      <c r="I23" s="12"/>
      <c r="J23" s="12" t="s">
        <v>12</v>
      </c>
      <c r="K23" s="11"/>
      <c r="L23" s="10"/>
      <c r="M23" s="11"/>
      <c r="N23" s="11"/>
      <c r="O23" s="11"/>
      <c r="P23" s="11"/>
      <c r="Q23" s="11"/>
      <c r="R23" s="10"/>
    </row>
    <row r="24" spans="1:18" ht="15.75" thickBot="1" x14ac:dyDescent="0.3">
      <c r="A24" s="225"/>
      <c r="B24" s="222" t="s">
        <v>121</v>
      </c>
      <c r="C24" s="223"/>
      <c r="D24" s="224"/>
      <c r="E24" s="10"/>
      <c r="F24" s="10"/>
      <c r="G24" s="11"/>
      <c r="H24" s="12" t="s">
        <v>12</v>
      </c>
      <c r="I24" s="12"/>
      <c r="J24" s="12"/>
      <c r="K24" s="11"/>
      <c r="L24" s="10"/>
      <c r="M24" s="11"/>
      <c r="N24" s="11"/>
      <c r="O24" s="11"/>
      <c r="P24" s="11"/>
      <c r="Q24" s="11"/>
      <c r="R24" s="10"/>
    </row>
    <row r="25" spans="1:18" ht="15.75" thickTop="1" x14ac:dyDescent="0.25">
      <c r="A25" s="192" t="s">
        <v>15</v>
      </c>
      <c r="B25" s="197" t="s">
        <v>16</v>
      </c>
      <c r="C25" s="198"/>
      <c r="D25" s="199"/>
      <c r="E25" s="130" t="s">
        <v>34</v>
      </c>
      <c r="F25" s="130" t="s">
        <v>34</v>
      </c>
      <c r="G25" s="130" t="s">
        <v>34</v>
      </c>
      <c r="H25" s="130" t="s">
        <v>17</v>
      </c>
      <c r="I25" s="130" t="s">
        <v>34</v>
      </c>
      <c r="J25" s="130" t="s">
        <v>34</v>
      </c>
      <c r="K25" s="14"/>
      <c r="L25" s="14"/>
      <c r="M25" s="14"/>
      <c r="N25" s="14"/>
      <c r="O25" s="14"/>
      <c r="P25" s="14"/>
      <c r="Q25" s="14"/>
      <c r="R25" s="14"/>
    </row>
    <row r="26" spans="1:18" x14ac:dyDescent="0.25">
      <c r="A26" s="193"/>
      <c r="B26" s="197" t="s">
        <v>18</v>
      </c>
      <c r="C26" s="198"/>
      <c r="D26" s="199"/>
      <c r="E26" s="131" t="s">
        <v>19</v>
      </c>
      <c r="F26" s="131" t="s">
        <v>19</v>
      </c>
      <c r="G26" s="131" t="s">
        <v>19</v>
      </c>
      <c r="H26" s="131" t="s">
        <v>19</v>
      </c>
      <c r="I26" s="131" t="s">
        <v>19</v>
      </c>
      <c r="J26" s="131" t="s">
        <v>19</v>
      </c>
      <c r="K26" s="131"/>
      <c r="L26" s="9"/>
      <c r="M26" s="9"/>
      <c r="N26" s="9"/>
      <c r="O26" s="9"/>
      <c r="P26" s="9"/>
      <c r="Q26" s="9"/>
      <c r="R26" s="9"/>
    </row>
    <row r="27" spans="1:18" x14ac:dyDescent="0.25">
      <c r="A27" s="193"/>
      <c r="B27" s="197" t="s">
        <v>20</v>
      </c>
      <c r="C27" s="198"/>
      <c r="D27" s="199"/>
      <c r="E27" s="132">
        <v>42587</v>
      </c>
      <c r="F27" s="132">
        <v>42587</v>
      </c>
      <c r="G27" s="132">
        <v>42587</v>
      </c>
      <c r="H27" s="132">
        <v>42587</v>
      </c>
      <c r="I27" s="132">
        <v>42587</v>
      </c>
      <c r="J27" s="132">
        <v>42587</v>
      </c>
      <c r="K27" s="132"/>
      <c r="L27" s="15"/>
      <c r="M27" s="15"/>
      <c r="N27" s="15"/>
      <c r="O27" s="15"/>
      <c r="P27" s="15"/>
      <c r="Q27" s="15"/>
      <c r="R27" s="15"/>
    </row>
  </sheetData>
  <mergeCells count="43">
    <mergeCell ref="B10:D10"/>
    <mergeCell ref="B22:D22"/>
    <mergeCell ref="B23:D23"/>
    <mergeCell ref="A2:B2"/>
    <mergeCell ref="C2:D2"/>
    <mergeCell ref="A9:A12"/>
    <mergeCell ref="B9:D9"/>
    <mergeCell ref="B11:D11"/>
    <mergeCell ref="B12:D12"/>
    <mergeCell ref="A4:B4"/>
    <mergeCell ref="C4:R4"/>
    <mergeCell ref="A5:B5"/>
    <mergeCell ref="C5:D5"/>
    <mergeCell ref="E5:H5"/>
    <mergeCell ref="I5:K5"/>
    <mergeCell ref="L5:R5"/>
    <mergeCell ref="E2:H2"/>
    <mergeCell ref="I2:R2"/>
    <mergeCell ref="A3:B3"/>
    <mergeCell ref="C3:D3"/>
    <mergeCell ref="E3:H3"/>
    <mergeCell ref="I3:R3"/>
    <mergeCell ref="A6:B6"/>
    <mergeCell ref="C6:D6"/>
    <mergeCell ref="E6:H6"/>
    <mergeCell ref="L6:R6"/>
    <mergeCell ref="B8:D8"/>
    <mergeCell ref="A13:A19"/>
    <mergeCell ref="B13:D13"/>
    <mergeCell ref="B14:D14"/>
    <mergeCell ref="B15:D15"/>
    <mergeCell ref="B16:D16"/>
    <mergeCell ref="B17:D17"/>
    <mergeCell ref="B18:D18"/>
    <mergeCell ref="B19:D19"/>
    <mergeCell ref="A20:A24"/>
    <mergeCell ref="B20:D20"/>
    <mergeCell ref="B21:D21"/>
    <mergeCell ref="B24:D24"/>
    <mergeCell ref="A25:A27"/>
    <mergeCell ref="B25:D25"/>
    <mergeCell ref="B26:D26"/>
    <mergeCell ref="B27:D27"/>
  </mergeCells>
  <dataValidations count="3">
    <dataValidation type="list" allowBlank="1" showInputMessage="1" showErrorMessage="1" sqref="E25:R25">
      <formula1>"N,A,B, "</formula1>
    </dataValidation>
    <dataValidation type="list" allowBlank="1" showInputMessage="1" showErrorMessage="1" sqref="E26:R26">
      <formula1>"P,F, "</formula1>
    </dataValidation>
    <dataValidation type="list" allowBlank="1" showInputMessage="1" showErrorMessage="1" sqref="I9:I12 F11:H11 E9:E12 F9:H9 F10:G10 F12:G12 E13:R24">
      <formula1>"O, 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topLeftCell="A19" workbookViewId="0">
      <selection activeCell="B9" sqref="B9:D9"/>
    </sheetView>
  </sheetViews>
  <sheetFormatPr defaultRowHeight="15" x14ac:dyDescent="0.25"/>
  <cols>
    <col min="1" max="1" width="11.125" bestFit="1" customWidth="1"/>
    <col min="4" max="4" width="16.625" customWidth="1"/>
  </cols>
  <sheetData>
    <row r="1" spans="1:18" ht="15.75" thickBot="1" x14ac:dyDescent="0.3">
      <c r="A1" s="1"/>
      <c r="B1" s="2"/>
      <c r="C1" s="3"/>
      <c r="D1" s="4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spans="1:18" ht="15" customHeight="1" x14ac:dyDescent="0.25">
      <c r="A2" s="172" t="s">
        <v>0</v>
      </c>
      <c r="B2" s="173"/>
      <c r="C2" s="174" t="s">
        <v>107</v>
      </c>
      <c r="D2" s="175"/>
      <c r="E2" s="176" t="s">
        <v>1</v>
      </c>
      <c r="F2" s="177"/>
      <c r="G2" s="177"/>
      <c r="H2" s="178"/>
      <c r="I2" s="179" t="str">
        <f>C2</f>
        <v>update</v>
      </c>
      <c r="J2" s="180"/>
      <c r="K2" s="180"/>
      <c r="L2" s="180"/>
      <c r="M2" s="180"/>
      <c r="N2" s="180"/>
      <c r="O2" s="180"/>
      <c r="P2" s="180"/>
      <c r="Q2" s="180"/>
      <c r="R2" s="181"/>
    </row>
    <row r="3" spans="1:18" ht="15" customHeight="1" x14ac:dyDescent="0.25">
      <c r="A3" s="182" t="s">
        <v>2</v>
      </c>
      <c r="B3" s="183"/>
      <c r="C3" s="184" t="s">
        <v>109</v>
      </c>
      <c r="D3" s="185"/>
      <c r="E3" s="186" t="s">
        <v>3</v>
      </c>
      <c r="F3" s="187"/>
      <c r="G3" s="187"/>
      <c r="H3" s="188"/>
      <c r="I3" s="189" t="str">
        <f>C3</f>
        <v>DangtSE03039</v>
      </c>
      <c r="J3" s="190"/>
      <c r="K3" s="190"/>
      <c r="L3" s="190"/>
      <c r="M3" s="190"/>
      <c r="N3" s="190"/>
      <c r="O3" s="190"/>
      <c r="P3" s="190"/>
      <c r="Q3" s="190"/>
      <c r="R3" s="191"/>
    </row>
    <row r="4" spans="1:18" ht="15" customHeight="1" x14ac:dyDescent="0.25">
      <c r="A4" s="182" t="s">
        <v>4</v>
      </c>
      <c r="B4" s="183"/>
      <c r="C4" s="200"/>
      <c r="D4" s="200"/>
      <c r="E4" s="201"/>
      <c r="F4" s="201"/>
      <c r="G4" s="201"/>
      <c r="H4" s="201"/>
      <c r="I4" s="200"/>
      <c r="J4" s="200"/>
      <c r="K4" s="200"/>
      <c r="L4" s="200"/>
      <c r="M4" s="200"/>
      <c r="N4" s="200"/>
      <c r="O4" s="200"/>
      <c r="P4" s="200"/>
      <c r="Q4" s="200"/>
      <c r="R4" s="202"/>
    </row>
    <row r="5" spans="1:18" ht="15" customHeight="1" x14ac:dyDescent="0.25">
      <c r="A5" s="203" t="s">
        <v>5</v>
      </c>
      <c r="B5" s="204"/>
      <c r="C5" s="205" t="s">
        <v>6</v>
      </c>
      <c r="D5" s="206"/>
      <c r="E5" s="207" t="s">
        <v>7</v>
      </c>
      <c r="F5" s="206"/>
      <c r="G5" s="206"/>
      <c r="H5" s="208"/>
      <c r="I5" s="206" t="s">
        <v>8</v>
      </c>
      <c r="J5" s="206"/>
      <c r="K5" s="206"/>
      <c r="L5" s="207" t="s">
        <v>9</v>
      </c>
      <c r="M5" s="206"/>
      <c r="N5" s="206"/>
      <c r="O5" s="206"/>
      <c r="P5" s="206"/>
      <c r="Q5" s="206"/>
      <c r="R5" s="209"/>
    </row>
    <row r="6" spans="1:18" ht="15.75" thickBot="1" x14ac:dyDescent="0.3">
      <c r="A6" s="210">
        <f>COUNTIF(E25:R25,"P")</f>
        <v>6</v>
      </c>
      <c r="B6" s="213"/>
      <c r="C6" s="214">
        <f>COUNTIF(E25:R25,"F")</f>
        <v>0</v>
      </c>
      <c r="D6" s="215"/>
      <c r="E6" s="214">
        <f>SUM(L6,- A6,- C6)</f>
        <v>0</v>
      </c>
      <c r="F6" s="213"/>
      <c r="G6" s="213"/>
      <c r="H6" s="215"/>
      <c r="I6" s="5">
        <f>COUNTIF(E24:R24,"N")</f>
        <v>1</v>
      </c>
      <c r="J6" s="5">
        <f>COUNTIF(E24:R24,"A")</f>
        <v>5</v>
      </c>
      <c r="K6" s="5">
        <f>COUNTIF(E24:R24,"B")</f>
        <v>0</v>
      </c>
      <c r="L6" s="214">
        <f>COUNTA(E8:R8)</f>
        <v>6</v>
      </c>
      <c r="M6" s="213"/>
      <c r="N6" s="213"/>
      <c r="O6" s="213"/>
      <c r="P6" s="213"/>
      <c r="Q6" s="213"/>
      <c r="R6" s="216"/>
    </row>
    <row r="7" spans="1:18" ht="15.75" thickBot="1" x14ac:dyDescent="0.3">
      <c r="A7" s="3"/>
      <c r="B7" s="6"/>
      <c r="C7" s="3"/>
      <c r="D7" s="4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</row>
    <row r="8" spans="1:18" ht="43.5" thickTop="1" thickBot="1" x14ac:dyDescent="0.3">
      <c r="A8" s="7"/>
      <c r="B8" s="217"/>
      <c r="C8" s="218"/>
      <c r="D8" s="218"/>
      <c r="E8" s="122" t="s">
        <v>10</v>
      </c>
      <c r="F8" s="122" t="s">
        <v>112</v>
      </c>
      <c r="G8" s="122" t="s">
        <v>113</v>
      </c>
      <c r="H8" s="122" t="s">
        <v>114</v>
      </c>
      <c r="I8" s="122" t="s">
        <v>115</v>
      </c>
      <c r="J8" s="122" t="s">
        <v>116</v>
      </c>
      <c r="K8" s="122"/>
      <c r="L8" s="122"/>
      <c r="M8" s="122"/>
      <c r="N8" s="122"/>
      <c r="O8" s="122"/>
      <c r="P8" s="122"/>
      <c r="Q8" s="122"/>
      <c r="R8" s="123"/>
    </row>
    <row r="9" spans="1:18" x14ac:dyDescent="0.25">
      <c r="A9" s="192" t="s">
        <v>11</v>
      </c>
      <c r="B9" s="229" t="s">
        <v>153</v>
      </c>
      <c r="C9" s="230"/>
      <c r="D9" s="231"/>
      <c r="E9" s="8"/>
      <c r="F9" s="8" t="s">
        <v>12</v>
      </c>
      <c r="G9" s="8" t="s">
        <v>12</v>
      </c>
      <c r="H9" s="127" t="s">
        <v>12</v>
      </c>
      <c r="I9" s="9" t="s">
        <v>12</v>
      </c>
      <c r="J9" s="9" t="s">
        <v>12</v>
      </c>
      <c r="K9" s="12"/>
      <c r="L9" s="12"/>
      <c r="M9" s="12"/>
      <c r="N9" s="12"/>
      <c r="O9" s="12"/>
      <c r="P9" s="12"/>
      <c r="Q9" s="12"/>
      <c r="R9" s="8"/>
    </row>
    <row r="10" spans="1:18" x14ac:dyDescent="0.25">
      <c r="A10" s="193"/>
      <c r="B10" s="222" t="s">
        <v>154</v>
      </c>
      <c r="C10" s="223"/>
      <c r="D10" s="224"/>
      <c r="E10" s="8" t="s">
        <v>12</v>
      </c>
      <c r="F10" s="8"/>
      <c r="G10" s="8"/>
      <c r="H10" s="127"/>
      <c r="I10" s="8"/>
      <c r="J10" s="8"/>
      <c r="K10" s="12"/>
      <c r="L10" s="12"/>
      <c r="M10" s="12"/>
      <c r="N10" s="12"/>
      <c r="O10" s="12"/>
      <c r="P10" s="12"/>
      <c r="Q10" s="12"/>
      <c r="R10" s="8"/>
    </row>
    <row r="11" spans="1:18" x14ac:dyDescent="0.25">
      <c r="A11" s="193"/>
      <c r="B11" s="222" t="s">
        <v>129</v>
      </c>
      <c r="C11" s="223"/>
      <c r="D11" s="224"/>
      <c r="E11" s="8" t="s">
        <v>12</v>
      </c>
      <c r="F11" s="8"/>
      <c r="G11" s="8" t="s">
        <v>12</v>
      </c>
      <c r="H11" s="127" t="s">
        <v>12</v>
      </c>
      <c r="I11" s="9" t="s">
        <v>12</v>
      </c>
      <c r="J11" s="9" t="s">
        <v>12</v>
      </c>
      <c r="K11" s="12"/>
      <c r="L11" s="12"/>
      <c r="M11" s="12"/>
      <c r="N11" s="12"/>
      <c r="O11" s="12"/>
      <c r="P11" s="12"/>
      <c r="Q11" s="12"/>
      <c r="R11" s="8"/>
    </row>
    <row r="12" spans="1:18" x14ac:dyDescent="0.25">
      <c r="A12" s="193"/>
      <c r="B12" s="222" t="s">
        <v>150</v>
      </c>
      <c r="C12" s="223"/>
      <c r="D12" s="224"/>
      <c r="E12" s="8"/>
      <c r="F12" s="8" t="s">
        <v>12</v>
      </c>
      <c r="G12" s="8"/>
      <c r="H12" s="127"/>
      <c r="I12" s="8"/>
      <c r="J12" s="8"/>
      <c r="K12" s="12"/>
      <c r="L12" s="12"/>
      <c r="M12" s="12"/>
      <c r="N12" s="12"/>
      <c r="O12" s="12"/>
      <c r="P12" s="12"/>
      <c r="Q12" s="12"/>
      <c r="R12" s="8"/>
    </row>
    <row r="13" spans="1:18" x14ac:dyDescent="0.25">
      <c r="A13" s="193"/>
      <c r="B13" s="222" t="s">
        <v>143</v>
      </c>
      <c r="C13" s="223"/>
      <c r="D13" s="224"/>
      <c r="E13" s="8" t="s">
        <v>12</v>
      </c>
      <c r="F13" s="8" t="s">
        <v>12</v>
      </c>
      <c r="G13" s="8"/>
      <c r="H13" s="127" t="s">
        <v>12</v>
      </c>
      <c r="I13" s="8" t="s">
        <v>12</v>
      </c>
      <c r="J13" s="8" t="s">
        <v>12</v>
      </c>
      <c r="K13" s="12"/>
      <c r="L13" s="12"/>
      <c r="M13" s="12"/>
      <c r="N13" s="12"/>
      <c r="O13" s="12"/>
      <c r="P13" s="12"/>
      <c r="Q13" s="12"/>
      <c r="R13" s="8"/>
    </row>
    <row r="14" spans="1:18" ht="15.75" thickBot="1" x14ac:dyDescent="0.3">
      <c r="A14" s="193"/>
      <c r="B14" s="222" t="s">
        <v>152</v>
      </c>
      <c r="C14" s="223"/>
      <c r="D14" s="224"/>
      <c r="E14" s="8"/>
      <c r="F14" s="8"/>
      <c r="G14" s="8" t="s">
        <v>12</v>
      </c>
      <c r="H14" s="127"/>
      <c r="I14" s="8"/>
      <c r="J14" s="8"/>
      <c r="K14" s="12"/>
      <c r="L14" s="12"/>
      <c r="M14" s="12"/>
      <c r="N14" s="12"/>
      <c r="O14" s="12"/>
      <c r="P14" s="12"/>
      <c r="Q14" s="12"/>
      <c r="R14" s="8"/>
    </row>
    <row r="15" spans="1:18" ht="25.5" customHeight="1" x14ac:dyDescent="0.25">
      <c r="A15" s="192" t="s">
        <v>13</v>
      </c>
      <c r="B15" s="226" t="s">
        <v>123</v>
      </c>
      <c r="C15" s="227"/>
      <c r="D15" s="228"/>
      <c r="E15" s="10"/>
      <c r="F15" s="10"/>
      <c r="G15" s="10"/>
      <c r="H15" s="128"/>
      <c r="I15" s="10"/>
      <c r="J15" s="10"/>
      <c r="K15" s="12"/>
      <c r="L15" s="12"/>
      <c r="M15" s="12"/>
      <c r="N15" s="12"/>
      <c r="O15" s="12"/>
      <c r="P15" s="12"/>
      <c r="Q15" s="12"/>
      <c r="R15" s="8"/>
    </row>
    <row r="16" spans="1:18" x14ac:dyDescent="0.25">
      <c r="A16" s="193"/>
      <c r="B16" s="219" t="s">
        <v>124</v>
      </c>
      <c r="C16" s="220"/>
      <c r="D16" s="221"/>
      <c r="E16" s="8"/>
      <c r="F16" s="8"/>
      <c r="G16" s="10"/>
      <c r="H16" s="127" t="s">
        <v>12</v>
      </c>
      <c r="I16" s="8"/>
      <c r="J16" s="8"/>
      <c r="K16" s="12"/>
      <c r="L16" s="12"/>
      <c r="M16" s="12"/>
      <c r="N16" s="12"/>
      <c r="O16" s="12"/>
      <c r="P16" s="12"/>
      <c r="Q16" s="12"/>
      <c r="R16" s="8"/>
    </row>
    <row r="17" spans="1:18" x14ac:dyDescent="0.25">
      <c r="A17" s="193"/>
      <c r="B17" s="219" t="s">
        <v>125</v>
      </c>
      <c r="C17" s="220"/>
      <c r="D17" s="221"/>
      <c r="E17" s="8"/>
      <c r="F17" s="8"/>
      <c r="G17" s="10"/>
      <c r="H17" s="127"/>
      <c r="I17" s="8" t="s">
        <v>12</v>
      </c>
      <c r="J17" s="8"/>
      <c r="K17" s="12"/>
      <c r="L17" s="12"/>
      <c r="M17" s="12"/>
      <c r="N17" s="12"/>
      <c r="O17" s="12"/>
      <c r="P17" s="12"/>
      <c r="Q17" s="12"/>
      <c r="R17" s="8"/>
    </row>
    <row r="18" spans="1:18" ht="15" customHeight="1" thickBot="1" x14ac:dyDescent="0.3">
      <c r="A18" s="225"/>
      <c r="B18" s="219" t="s">
        <v>126</v>
      </c>
      <c r="C18" s="220"/>
      <c r="D18" s="221"/>
      <c r="E18" s="127" t="s">
        <v>12</v>
      </c>
      <c r="F18" s="127" t="s">
        <v>12</v>
      </c>
      <c r="G18" s="127" t="s">
        <v>12</v>
      </c>
      <c r="H18" s="127"/>
      <c r="I18" s="127"/>
      <c r="J18" s="127" t="s">
        <v>12</v>
      </c>
      <c r="K18" s="127"/>
      <c r="L18" s="127"/>
      <c r="M18" s="127"/>
      <c r="N18" s="12"/>
      <c r="O18" s="127"/>
      <c r="P18" s="127"/>
      <c r="Q18" s="12"/>
      <c r="R18" s="8"/>
    </row>
    <row r="19" spans="1:18" x14ac:dyDescent="0.25">
      <c r="A19" s="192" t="s">
        <v>14</v>
      </c>
      <c r="B19" s="222" t="s">
        <v>142</v>
      </c>
      <c r="C19" s="223"/>
      <c r="D19" s="224"/>
      <c r="E19" s="127" t="s">
        <v>12</v>
      </c>
      <c r="F19" s="127"/>
      <c r="G19" s="127"/>
      <c r="H19" s="8"/>
      <c r="I19" s="8"/>
      <c r="J19" s="12"/>
      <c r="K19" s="12"/>
      <c r="L19" s="12"/>
      <c r="M19" s="12"/>
      <c r="N19" s="12"/>
      <c r="O19" s="12"/>
      <c r="P19" s="12"/>
      <c r="Q19" s="12"/>
      <c r="R19" s="8"/>
    </row>
    <row r="20" spans="1:18" x14ac:dyDescent="0.25">
      <c r="A20" s="193"/>
      <c r="B20" s="222" t="s">
        <v>134</v>
      </c>
      <c r="C20" s="223"/>
      <c r="D20" s="224"/>
      <c r="E20" s="127"/>
      <c r="F20" s="127" t="s">
        <v>12</v>
      </c>
      <c r="G20" s="127"/>
      <c r="H20" s="8"/>
      <c r="I20" s="8"/>
      <c r="J20" s="12"/>
      <c r="K20" s="12"/>
      <c r="L20" s="12"/>
      <c r="M20" s="12"/>
      <c r="N20" s="12"/>
      <c r="O20" s="12"/>
      <c r="P20" s="12"/>
      <c r="Q20" s="12"/>
      <c r="R20" s="8"/>
    </row>
    <row r="21" spans="1:18" x14ac:dyDescent="0.25">
      <c r="A21" s="193"/>
      <c r="B21" s="222" t="s">
        <v>120</v>
      </c>
      <c r="C21" s="223"/>
      <c r="D21" s="224"/>
      <c r="E21" s="127"/>
      <c r="F21" s="127"/>
      <c r="G21" s="127" t="s">
        <v>12</v>
      </c>
      <c r="H21" s="8"/>
      <c r="I21" s="8"/>
      <c r="J21" s="12"/>
      <c r="K21" s="12"/>
      <c r="L21" s="12"/>
      <c r="M21" s="12"/>
      <c r="N21" s="12"/>
      <c r="O21" s="12"/>
      <c r="P21" s="12"/>
      <c r="Q21" s="12"/>
      <c r="R21" s="8"/>
    </row>
    <row r="22" spans="1:18" x14ac:dyDescent="0.25">
      <c r="A22" s="193"/>
      <c r="B22" s="222" t="s">
        <v>118</v>
      </c>
      <c r="C22" s="223"/>
      <c r="D22" s="224"/>
      <c r="E22" s="127"/>
      <c r="F22" s="127"/>
      <c r="G22" s="127"/>
      <c r="H22" s="127" t="s">
        <v>12</v>
      </c>
      <c r="I22" s="127" t="s">
        <v>12</v>
      </c>
      <c r="J22" s="127"/>
      <c r="K22" s="12"/>
      <c r="L22" s="12"/>
      <c r="M22" s="12"/>
      <c r="N22" s="12"/>
      <c r="O22" s="12"/>
      <c r="P22" s="12"/>
      <c r="Q22" s="12"/>
      <c r="R22" s="8"/>
    </row>
    <row r="23" spans="1:18" ht="15.75" thickBot="1" x14ac:dyDescent="0.3">
      <c r="A23" s="193"/>
      <c r="B23" s="222" t="s">
        <v>121</v>
      </c>
      <c r="C23" s="223"/>
      <c r="D23" s="224"/>
      <c r="E23" s="127"/>
      <c r="F23" s="8"/>
      <c r="G23" s="8"/>
      <c r="H23" s="8"/>
      <c r="I23" s="8"/>
      <c r="J23" s="8" t="s">
        <v>12</v>
      </c>
      <c r="K23" s="8"/>
      <c r="L23" s="8"/>
      <c r="M23" s="12"/>
      <c r="N23" s="12"/>
      <c r="O23" s="12"/>
      <c r="P23" s="12"/>
      <c r="Q23" s="12"/>
      <c r="R23" s="8"/>
    </row>
    <row r="24" spans="1:18" ht="15.75" thickTop="1" x14ac:dyDescent="0.25">
      <c r="A24" s="192" t="s">
        <v>15</v>
      </c>
      <c r="B24" s="197" t="s">
        <v>16</v>
      </c>
      <c r="C24" s="198"/>
      <c r="D24" s="199"/>
      <c r="E24" s="130" t="s">
        <v>34</v>
      </c>
      <c r="F24" s="130" t="s">
        <v>34</v>
      </c>
      <c r="G24" s="130" t="s">
        <v>34</v>
      </c>
      <c r="H24" s="130" t="s">
        <v>34</v>
      </c>
      <c r="I24" s="130" t="s">
        <v>34</v>
      </c>
      <c r="J24" s="130" t="s">
        <v>17</v>
      </c>
      <c r="K24" s="14"/>
      <c r="L24" s="14"/>
      <c r="M24" s="14"/>
      <c r="N24" s="14"/>
      <c r="O24" s="14"/>
      <c r="P24" s="14"/>
      <c r="Q24" s="14"/>
      <c r="R24" s="14"/>
    </row>
    <row r="25" spans="1:18" x14ac:dyDescent="0.25">
      <c r="A25" s="193"/>
      <c r="B25" s="197" t="s">
        <v>18</v>
      </c>
      <c r="C25" s="198"/>
      <c r="D25" s="199"/>
      <c r="E25" s="131" t="s">
        <v>19</v>
      </c>
      <c r="F25" s="131" t="s">
        <v>19</v>
      </c>
      <c r="G25" s="131" t="s">
        <v>19</v>
      </c>
      <c r="H25" s="131" t="s">
        <v>19</v>
      </c>
      <c r="I25" s="131" t="s">
        <v>19</v>
      </c>
      <c r="J25" s="131" t="s">
        <v>19</v>
      </c>
      <c r="K25" s="131"/>
      <c r="L25" s="9"/>
      <c r="M25" s="9"/>
      <c r="N25" s="9"/>
      <c r="O25" s="9"/>
      <c r="P25" s="9"/>
      <c r="Q25" s="9"/>
      <c r="R25" s="9"/>
    </row>
    <row r="26" spans="1:18" x14ac:dyDescent="0.25">
      <c r="A26" s="193"/>
      <c r="B26" s="197" t="s">
        <v>20</v>
      </c>
      <c r="C26" s="198"/>
      <c r="D26" s="199"/>
      <c r="E26" s="132">
        <v>42587</v>
      </c>
      <c r="F26" s="132">
        <v>42587</v>
      </c>
      <c r="G26" s="132">
        <v>42587</v>
      </c>
      <c r="H26" s="132">
        <v>42587</v>
      </c>
      <c r="I26" s="132">
        <v>42587</v>
      </c>
      <c r="J26" s="132">
        <v>42587</v>
      </c>
      <c r="K26" s="132"/>
      <c r="L26" s="15"/>
      <c r="M26" s="15"/>
      <c r="N26" s="15"/>
      <c r="O26" s="15"/>
      <c r="P26" s="15"/>
      <c r="Q26" s="15"/>
      <c r="R26" s="15"/>
    </row>
  </sheetData>
  <mergeCells count="42">
    <mergeCell ref="B10:D10"/>
    <mergeCell ref="B20:D20"/>
    <mergeCell ref="B12:D12"/>
    <mergeCell ref="B19:D19"/>
    <mergeCell ref="B21:D21"/>
    <mergeCell ref="B11:D11"/>
    <mergeCell ref="A2:B2"/>
    <mergeCell ref="C2:D2"/>
    <mergeCell ref="E2:H2"/>
    <mergeCell ref="I2:R2"/>
    <mergeCell ref="A3:B3"/>
    <mergeCell ref="C3:D3"/>
    <mergeCell ref="E3:H3"/>
    <mergeCell ref="I3:R3"/>
    <mergeCell ref="A9:A14"/>
    <mergeCell ref="B9:D9"/>
    <mergeCell ref="B13:D13"/>
    <mergeCell ref="B14:D14"/>
    <mergeCell ref="A4:B4"/>
    <mergeCell ref="C4:R4"/>
    <mergeCell ref="A5:B5"/>
    <mergeCell ref="C5:D5"/>
    <mergeCell ref="E5:H5"/>
    <mergeCell ref="I5:K5"/>
    <mergeCell ref="L5:R5"/>
    <mergeCell ref="A6:B6"/>
    <mergeCell ref="C6:D6"/>
    <mergeCell ref="E6:H6"/>
    <mergeCell ref="L6:R6"/>
    <mergeCell ref="B8:D8"/>
    <mergeCell ref="A24:A26"/>
    <mergeCell ref="B24:D24"/>
    <mergeCell ref="B25:D25"/>
    <mergeCell ref="B26:D26"/>
    <mergeCell ref="A15:A18"/>
    <mergeCell ref="B15:D15"/>
    <mergeCell ref="B16:D16"/>
    <mergeCell ref="B17:D17"/>
    <mergeCell ref="B18:D18"/>
    <mergeCell ref="A19:A23"/>
    <mergeCell ref="B22:D22"/>
    <mergeCell ref="B23:D23"/>
  </mergeCells>
  <dataValidations count="3">
    <dataValidation type="list" allowBlank="1" showInputMessage="1" showErrorMessage="1" sqref="H9:J14 F9:F14 E15:R23">
      <formula1>"O, "</formula1>
    </dataValidation>
    <dataValidation type="list" allowBlank="1" showInputMessage="1" showErrorMessage="1" sqref="E25:R25">
      <formula1>"P,F, "</formula1>
    </dataValidation>
    <dataValidation type="list" allowBlank="1" showInputMessage="1" showErrorMessage="1" sqref="E24:R24">
      <formula1>"N,A,B, "</formula1>
    </dataValidation>
  </dataValidation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"/>
  <sheetViews>
    <sheetView topLeftCell="A16" workbookViewId="0">
      <selection activeCell="B9" sqref="B9:D10"/>
    </sheetView>
  </sheetViews>
  <sheetFormatPr defaultRowHeight="15" x14ac:dyDescent="0.25"/>
  <cols>
    <col min="1" max="1" width="11.125" bestFit="1" customWidth="1"/>
    <col min="4" max="4" width="19.75" customWidth="1"/>
  </cols>
  <sheetData>
    <row r="1" spans="1:18" ht="15.75" thickBot="1" x14ac:dyDescent="0.3">
      <c r="A1" s="1"/>
      <c r="B1" s="2"/>
      <c r="C1" s="3"/>
      <c r="D1" s="4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spans="1:18" ht="15" customHeight="1" x14ac:dyDescent="0.25">
      <c r="A2" s="172" t="s">
        <v>0</v>
      </c>
      <c r="B2" s="173"/>
      <c r="C2" s="174" t="s">
        <v>107</v>
      </c>
      <c r="D2" s="175"/>
      <c r="E2" s="176" t="s">
        <v>1</v>
      </c>
      <c r="F2" s="177"/>
      <c r="G2" s="177"/>
      <c r="H2" s="178"/>
      <c r="I2" s="179" t="str">
        <f>C2</f>
        <v>update</v>
      </c>
      <c r="J2" s="180"/>
      <c r="K2" s="180"/>
      <c r="L2" s="180"/>
      <c r="M2" s="180"/>
      <c r="N2" s="180"/>
      <c r="O2" s="180"/>
      <c r="P2" s="180"/>
      <c r="Q2" s="180"/>
      <c r="R2" s="181"/>
    </row>
    <row r="3" spans="1:18" ht="15" customHeight="1" x14ac:dyDescent="0.25">
      <c r="A3" s="182" t="s">
        <v>2</v>
      </c>
      <c r="B3" s="183"/>
      <c r="C3" s="184" t="s">
        <v>109</v>
      </c>
      <c r="D3" s="185"/>
      <c r="E3" s="186" t="s">
        <v>3</v>
      </c>
      <c r="F3" s="187"/>
      <c r="G3" s="187"/>
      <c r="H3" s="188"/>
      <c r="I3" s="189" t="str">
        <f>C3</f>
        <v>DangtSE03039</v>
      </c>
      <c r="J3" s="190"/>
      <c r="K3" s="190"/>
      <c r="L3" s="190"/>
      <c r="M3" s="190"/>
      <c r="N3" s="190"/>
      <c r="O3" s="190"/>
      <c r="P3" s="190"/>
      <c r="Q3" s="190"/>
      <c r="R3" s="191"/>
    </row>
    <row r="4" spans="1:18" ht="15" customHeight="1" x14ac:dyDescent="0.25">
      <c r="A4" s="182" t="s">
        <v>4</v>
      </c>
      <c r="B4" s="183"/>
      <c r="C4" s="200"/>
      <c r="D4" s="200"/>
      <c r="E4" s="201"/>
      <c r="F4" s="201"/>
      <c r="G4" s="201"/>
      <c r="H4" s="201"/>
      <c r="I4" s="200"/>
      <c r="J4" s="200"/>
      <c r="K4" s="200"/>
      <c r="L4" s="200"/>
      <c r="M4" s="200"/>
      <c r="N4" s="200"/>
      <c r="O4" s="200"/>
      <c r="P4" s="200"/>
      <c r="Q4" s="200"/>
      <c r="R4" s="202"/>
    </row>
    <row r="5" spans="1:18" ht="15" customHeight="1" x14ac:dyDescent="0.25">
      <c r="A5" s="203" t="s">
        <v>5</v>
      </c>
      <c r="B5" s="204"/>
      <c r="C5" s="205" t="s">
        <v>6</v>
      </c>
      <c r="D5" s="206"/>
      <c r="E5" s="207" t="s">
        <v>7</v>
      </c>
      <c r="F5" s="206"/>
      <c r="G5" s="206"/>
      <c r="H5" s="208"/>
      <c r="I5" s="206" t="s">
        <v>8</v>
      </c>
      <c r="J5" s="206"/>
      <c r="K5" s="206"/>
      <c r="L5" s="207" t="s">
        <v>9</v>
      </c>
      <c r="M5" s="206"/>
      <c r="N5" s="206"/>
      <c r="O5" s="206"/>
      <c r="P5" s="206"/>
      <c r="Q5" s="206"/>
      <c r="R5" s="209"/>
    </row>
    <row r="6" spans="1:18" ht="15.75" thickBot="1" x14ac:dyDescent="0.3">
      <c r="A6" s="210">
        <f>COUNTIF(E24:R24,"P")</f>
        <v>5</v>
      </c>
      <c r="B6" s="213"/>
      <c r="C6" s="214">
        <f>COUNTIF(E24:R24,"F")</f>
        <v>0</v>
      </c>
      <c r="D6" s="215"/>
      <c r="E6" s="214">
        <f>SUM(L6,- A6,- C6)</f>
        <v>0</v>
      </c>
      <c r="F6" s="213"/>
      <c r="G6" s="213"/>
      <c r="H6" s="215"/>
      <c r="I6" s="5">
        <f>COUNTIF(E23:R23,"N")</f>
        <v>1</v>
      </c>
      <c r="J6" s="5">
        <f>COUNTIF(E23:R23,"A")</f>
        <v>4</v>
      </c>
      <c r="K6" s="5">
        <f>COUNTIF(E23:R23,"B")</f>
        <v>0</v>
      </c>
      <c r="L6" s="214">
        <f>COUNTA(E8:R8)</f>
        <v>5</v>
      </c>
      <c r="M6" s="213"/>
      <c r="N6" s="213"/>
      <c r="O6" s="213"/>
      <c r="P6" s="213"/>
      <c r="Q6" s="213"/>
      <c r="R6" s="216"/>
    </row>
    <row r="7" spans="1:18" ht="15.75" thickBot="1" x14ac:dyDescent="0.3">
      <c r="A7" s="3"/>
      <c r="B7" s="6"/>
      <c r="C7" s="3"/>
      <c r="D7" s="4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</row>
    <row r="8" spans="1:18" ht="43.5" thickTop="1" thickBot="1" x14ac:dyDescent="0.3">
      <c r="A8" s="7"/>
      <c r="B8" s="217"/>
      <c r="C8" s="218"/>
      <c r="D8" s="218"/>
      <c r="E8" s="122" t="s">
        <v>10</v>
      </c>
      <c r="F8" s="122" t="s">
        <v>112</v>
      </c>
      <c r="G8" s="122" t="s">
        <v>113</v>
      </c>
      <c r="H8" s="122" t="s">
        <v>114</v>
      </c>
      <c r="I8" s="122" t="s">
        <v>115</v>
      </c>
      <c r="J8" s="122"/>
      <c r="K8" s="122"/>
      <c r="L8" s="122"/>
      <c r="M8" s="122"/>
      <c r="N8" s="122"/>
      <c r="O8" s="122"/>
      <c r="P8" s="122"/>
      <c r="Q8" s="122"/>
      <c r="R8" s="123"/>
    </row>
    <row r="9" spans="1:18" ht="15" customHeight="1" x14ac:dyDescent="0.25">
      <c r="A9" s="192" t="s">
        <v>11</v>
      </c>
      <c r="B9" s="229" t="s">
        <v>153</v>
      </c>
      <c r="C9" s="230"/>
      <c r="D9" s="231"/>
      <c r="E9" s="127" t="s">
        <v>12</v>
      </c>
      <c r="F9" s="127" t="s">
        <v>12</v>
      </c>
      <c r="G9" s="8"/>
      <c r="H9" s="8" t="s">
        <v>12</v>
      </c>
      <c r="I9" s="8" t="s">
        <v>12</v>
      </c>
      <c r="J9" s="8"/>
      <c r="K9" s="10"/>
      <c r="L9" s="10"/>
      <c r="M9" s="11"/>
      <c r="N9" s="11"/>
      <c r="O9" s="11"/>
      <c r="P9" s="11"/>
      <c r="Q9" s="11"/>
      <c r="R9" s="10"/>
    </row>
    <row r="10" spans="1:18" x14ac:dyDescent="0.25">
      <c r="A10" s="193"/>
      <c r="B10" s="222" t="s">
        <v>154</v>
      </c>
      <c r="C10" s="223"/>
      <c r="D10" s="224"/>
      <c r="E10" s="127"/>
      <c r="F10" s="127"/>
      <c r="G10" s="8" t="s">
        <v>12</v>
      </c>
      <c r="H10" s="8"/>
      <c r="I10" s="8"/>
      <c r="J10" s="8"/>
      <c r="K10" s="10"/>
      <c r="L10" s="10"/>
      <c r="M10" s="11"/>
      <c r="N10" s="11"/>
      <c r="O10" s="11"/>
      <c r="P10" s="11"/>
      <c r="Q10" s="11"/>
      <c r="R10" s="10"/>
    </row>
    <row r="11" spans="1:18" x14ac:dyDescent="0.25">
      <c r="A11" s="193"/>
      <c r="B11" s="226" t="s">
        <v>144</v>
      </c>
      <c r="C11" s="227"/>
      <c r="D11" s="228"/>
      <c r="E11" s="127" t="s">
        <v>12</v>
      </c>
      <c r="F11" s="127" t="s">
        <v>12</v>
      </c>
      <c r="G11" s="127" t="s">
        <v>12</v>
      </c>
      <c r="H11" s="8"/>
      <c r="I11" s="8" t="s">
        <v>12</v>
      </c>
      <c r="J11" s="8"/>
      <c r="K11" s="10"/>
      <c r="L11" s="10"/>
      <c r="M11" s="11"/>
      <c r="N11" s="11"/>
      <c r="O11" s="11"/>
      <c r="P11" s="11"/>
      <c r="Q11" s="11"/>
      <c r="R11" s="10"/>
    </row>
    <row r="12" spans="1:18" x14ac:dyDescent="0.25">
      <c r="A12" s="193"/>
      <c r="B12" s="226" t="s">
        <v>155</v>
      </c>
      <c r="C12" s="227"/>
      <c r="D12" s="228"/>
      <c r="E12" s="127"/>
      <c r="F12" s="127"/>
      <c r="G12" s="127"/>
      <c r="H12" s="8" t="s">
        <v>12</v>
      </c>
      <c r="I12" s="8"/>
      <c r="J12" s="8"/>
      <c r="K12" s="10"/>
      <c r="L12" s="10"/>
      <c r="M12" s="11"/>
      <c r="N12" s="11"/>
      <c r="O12" s="11"/>
      <c r="P12" s="11"/>
      <c r="Q12" s="11"/>
      <c r="R12" s="10"/>
    </row>
    <row r="13" spans="1:18" x14ac:dyDescent="0.25">
      <c r="A13" s="193"/>
      <c r="B13" s="222" t="s">
        <v>143</v>
      </c>
      <c r="C13" s="223"/>
      <c r="D13" s="224"/>
      <c r="E13" s="127" t="s">
        <v>12</v>
      </c>
      <c r="F13" s="127" t="s">
        <v>12</v>
      </c>
      <c r="G13" s="127" t="s">
        <v>12</v>
      </c>
      <c r="H13" s="8" t="s">
        <v>12</v>
      </c>
      <c r="I13" s="8"/>
      <c r="J13" s="8"/>
      <c r="K13" s="10"/>
      <c r="L13" s="10"/>
      <c r="M13" s="11"/>
      <c r="N13" s="11"/>
      <c r="O13" s="11"/>
      <c r="P13" s="11"/>
      <c r="Q13" s="11"/>
      <c r="R13" s="10"/>
    </row>
    <row r="14" spans="1:18" ht="15.75" thickBot="1" x14ac:dyDescent="0.3">
      <c r="A14" s="193"/>
      <c r="B14" s="222" t="s">
        <v>152</v>
      </c>
      <c r="C14" s="223"/>
      <c r="D14" s="224"/>
      <c r="E14" s="127"/>
      <c r="F14" s="8"/>
      <c r="G14" s="8"/>
      <c r="H14" s="8"/>
      <c r="I14" s="8" t="s">
        <v>12</v>
      </c>
      <c r="J14" s="8"/>
      <c r="K14" s="10"/>
      <c r="L14" s="10"/>
      <c r="M14" s="11"/>
      <c r="N14" s="11"/>
      <c r="O14" s="11"/>
      <c r="P14" s="11"/>
      <c r="Q14" s="11"/>
      <c r="R14" s="10"/>
    </row>
    <row r="15" spans="1:18" x14ac:dyDescent="0.25">
      <c r="A15" s="192" t="s">
        <v>13</v>
      </c>
      <c r="B15" s="226" t="s">
        <v>127</v>
      </c>
      <c r="C15" s="227"/>
      <c r="D15" s="228"/>
      <c r="E15" s="128"/>
      <c r="F15" s="10"/>
      <c r="G15" s="10"/>
      <c r="H15" s="10"/>
      <c r="I15" s="10"/>
      <c r="J15" s="10"/>
      <c r="K15" s="10"/>
      <c r="L15" s="10"/>
      <c r="M15" s="11"/>
      <c r="N15" s="11"/>
      <c r="O15" s="11"/>
      <c r="P15" s="11"/>
      <c r="Q15" s="11"/>
      <c r="R15" s="10"/>
    </row>
    <row r="16" spans="1:18" x14ac:dyDescent="0.25">
      <c r="A16" s="193"/>
      <c r="B16" s="219" t="s">
        <v>135</v>
      </c>
      <c r="C16" s="220"/>
      <c r="D16" s="221"/>
      <c r="E16" s="127"/>
      <c r="F16" s="127" t="s">
        <v>12</v>
      </c>
      <c r="G16" s="8" t="s">
        <v>12</v>
      </c>
      <c r="H16" s="8" t="s">
        <v>12</v>
      </c>
      <c r="I16" s="8" t="s">
        <v>12</v>
      </c>
      <c r="J16" s="10"/>
      <c r="K16" s="10"/>
      <c r="L16" s="10"/>
      <c r="M16" s="11"/>
      <c r="N16" s="11"/>
      <c r="O16" s="11"/>
      <c r="P16" s="11"/>
      <c r="Q16" s="11"/>
      <c r="R16" s="10"/>
    </row>
    <row r="17" spans="1:18" ht="15" customHeight="1" thickBot="1" x14ac:dyDescent="0.3">
      <c r="A17" s="225"/>
      <c r="B17" s="219" t="s">
        <v>128</v>
      </c>
      <c r="C17" s="220"/>
      <c r="D17" s="221"/>
      <c r="E17" s="127" t="s">
        <v>12</v>
      </c>
      <c r="F17" s="127"/>
      <c r="G17" s="127"/>
      <c r="H17" s="127"/>
      <c r="I17" s="127"/>
      <c r="J17" s="127"/>
      <c r="K17" s="127"/>
      <c r="L17" s="127"/>
      <c r="M17" s="127"/>
      <c r="N17" s="127"/>
      <c r="O17" s="127"/>
      <c r="P17" s="127"/>
      <c r="Q17" s="11"/>
      <c r="R17" s="10"/>
    </row>
    <row r="18" spans="1:18" x14ac:dyDescent="0.25">
      <c r="A18" s="192" t="s">
        <v>14</v>
      </c>
      <c r="B18" s="222" t="s">
        <v>134</v>
      </c>
      <c r="C18" s="223"/>
      <c r="D18" s="224"/>
      <c r="E18" s="127" t="s">
        <v>12</v>
      </c>
      <c r="F18" s="127"/>
      <c r="G18" s="127"/>
      <c r="H18" s="127"/>
      <c r="I18" s="127"/>
      <c r="J18" s="127"/>
      <c r="K18" s="8"/>
      <c r="L18" s="8"/>
      <c r="M18" s="12"/>
      <c r="N18" s="12"/>
      <c r="O18" s="12"/>
      <c r="P18" s="12"/>
      <c r="Q18" s="12"/>
      <c r="R18" s="8"/>
    </row>
    <row r="19" spans="1:18" x14ac:dyDescent="0.25">
      <c r="A19" s="193"/>
      <c r="B19" s="222" t="s">
        <v>142</v>
      </c>
      <c r="C19" s="223"/>
      <c r="D19" s="224"/>
      <c r="E19" s="127"/>
      <c r="F19" s="127"/>
      <c r="G19" s="127" t="s">
        <v>12</v>
      </c>
      <c r="H19" s="127"/>
      <c r="I19" s="127"/>
      <c r="J19" s="127"/>
      <c r="K19" s="8"/>
      <c r="L19" s="8"/>
      <c r="M19" s="12"/>
      <c r="N19" s="12"/>
      <c r="O19" s="12"/>
      <c r="P19" s="12"/>
      <c r="Q19" s="12"/>
      <c r="R19" s="8"/>
    </row>
    <row r="20" spans="1:18" x14ac:dyDescent="0.25">
      <c r="A20" s="193"/>
      <c r="B20" s="222" t="s">
        <v>118</v>
      </c>
      <c r="C20" s="223"/>
      <c r="D20" s="224"/>
      <c r="E20" s="127"/>
      <c r="F20" s="127"/>
      <c r="G20" s="127"/>
      <c r="H20" s="127" t="s">
        <v>12</v>
      </c>
      <c r="I20" s="127"/>
      <c r="J20" s="127"/>
      <c r="K20" s="8"/>
      <c r="L20" s="8"/>
      <c r="M20" s="12"/>
      <c r="N20" s="12"/>
      <c r="O20" s="12"/>
      <c r="P20" s="12"/>
      <c r="Q20" s="12"/>
      <c r="R20" s="8"/>
    </row>
    <row r="21" spans="1:18" x14ac:dyDescent="0.25">
      <c r="A21" s="193"/>
      <c r="B21" s="222" t="s">
        <v>120</v>
      </c>
      <c r="C21" s="223"/>
      <c r="D21" s="224"/>
      <c r="E21" s="127"/>
      <c r="F21" s="127"/>
      <c r="G21" s="127"/>
      <c r="H21" s="127"/>
      <c r="I21" s="127" t="s">
        <v>12</v>
      </c>
      <c r="J21" s="127"/>
      <c r="K21" s="8"/>
      <c r="L21" s="8"/>
      <c r="M21" s="12"/>
      <c r="N21" s="12"/>
      <c r="O21" s="12"/>
      <c r="P21" s="12"/>
      <c r="Q21" s="12"/>
      <c r="R21" s="8"/>
    </row>
    <row r="22" spans="1:18" ht="15.75" thickBot="1" x14ac:dyDescent="0.3">
      <c r="A22" s="193"/>
      <c r="B22" s="222" t="s">
        <v>243</v>
      </c>
      <c r="C22" s="223"/>
      <c r="D22" s="224"/>
      <c r="E22" s="127"/>
      <c r="F22" s="8" t="s">
        <v>12</v>
      </c>
      <c r="G22" s="8"/>
      <c r="H22" s="8"/>
      <c r="I22" s="8"/>
      <c r="J22" s="8"/>
      <c r="K22" s="8"/>
      <c r="L22" s="8"/>
      <c r="M22" s="12"/>
      <c r="N22" s="12"/>
      <c r="O22" s="12"/>
      <c r="P22" s="12"/>
      <c r="Q22" s="12"/>
      <c r="R22" s="8"/>
    </row>
    <row r="23" spans="1:18" ht="15.75" thickTop="1" x14ac:dyDescent="0.25">
      <c r="A23" s="192" t="s">
        <v>15</v>
      </c>
      <c r="B23" s="197" t="s">
        <v>16</v>
      </c>
      <c r="C23" s="198"/>
      <c r="D23" s="199"/>
      <c r="E23" s="130" t="s">
        <v>34</v>
      </c>
      <c r="F23" s="130" t="s">
        <v>17</v>
      </c>
      <c r="G23" s="130" t="s">
        <v>34</v>
      </c>
      <c r="H23" s="130" t="s">
        <v>34</v>
      </c>
      <c r="I23" s="130" t="s">
        <v>34</v>
      </c>
      <c r="J23" s="130"/>
      <c r="K23" s="14"/>
      <c r="L23" s="14"/>
      <c r="M23" s="14"/>
      <c r="N23" s="14"/>
      <c r="O23" s="14"/>
      <c r="P23" s="14"/>
      <c r="Q23" s="14"/>
      <c r="R23" s="14"/>
    </row>
    <row r="24" spans="1:18" x14ac:dyDescent="0.25">
      <c r="A24" s="193"/>
      <c r="B24" s="197" t="s">
        <v>18</v>
      </c>
      <c r="C24" s="198"/>
      <c r="D24" s="199"/>
      <c r="E24" s="131" t="s">
        <v>19</v>
      </c>
      <c r="F24" s="131" t="s">
        <v>19</v>
      </c>
      <c r="G24" s="131" t="s">
        <v>19</v>
      </c>
      <c r="H24" s="131" t="s">
        <v>19</v>
      </c>
      <c r="I24" s="131" t="s">
        <v>19</v>
      </c>
      <c r="J24" s="131"/>
      <c r="K24" s="131"/>
      <c r="L24" s="9"/>
      <c r="M24" s="9"/>
      <c r="N24" s="9"/>
      <c r="O24" s="9"/>
      <c r="P24" s="9"/>
      <c r="Q24" s="9"/>
      <c r="R24" s="9"/>
    </row>
    <row r="25" spans="1:18" x14ac:dyDescent="0.25">
      <c r="A25" s="193"/>
      <c r="B25" s="197" t="s">
        <v>20</v>
      </c>
      <c r="C25" s="198"/>
      <c r="D25" s="199"/>
      <c r="E25" s="132">
        <v>42587</v>
      </c>
      <c r="F25" s="132">
        <v>42587</v>
      </c>
      <c r="G25" s="132">
        <v>42587</v>
      </c>
      <c r="H25" s="132">
        <v>42587</v>
      </c>
      <c r="I25" s="132">
        <v>42587</v>
      </c>
      <c r="J25" s="132"/>
      <c r="K25" s="132"/>
      <c r="L25" s="15"/>
      <c r="M25" s="15"/>
      <c r="N25" s="15"/>
      <c r="O25" s="15"/>
      <c r="P25" s="15"/>
      <c r="Q25" s="15"/>
      <c r="R25" s="15"/>
    </row>
  </sheetData>
  <mergeCells count="41">
    <mergeCell ref="A4:B4"/>
    <mergeCell ref="C4:R4"/>
    <mergeCell ref="A5:B5"/>
    <mergeCell ref="C5:D5"/>
    <mergeCell ref="E5:H5"/>
    <mergeCell ref="I5:K5"/>
    <mergeCell ref="L5:R5"/>
    <mergeCell ref="E2:H2"/>
    <mergeCell ref="I2:R2"/>
    <mergeCell ref="A3:B3"/>
    <mergeCell ref="C3:D3"/>
    <mergeCell ref="E3:H3"/>
    <mergeCell ref="I3:R3"/>
    <mergeCell ref="A2:B2"/>
    <mergeCell ref="C2:D2"/>
    <mergeCell ref="A6:B6"/>
    <mergeCell ref="C6:D6"/>
    <mergeCell ref="E6:H6"/>
    <mergeCell ref="L6:R6"/>
    <mergeCell ref="B8:D8"/>
    <mergeCell ref="A15:A17"/>
    <mergeCell ref="B15:D15"/>
    <mergeCell ref="B16:D16"/>
    <mergeCell ref="B17:D17"/>
    <mergeCell ref="B10:D10"/>
    <mergeCell ref="B11:D11"/>
    <mergeCell ref="B12:D12"/>
    <mergeCell ref="A9:A14"/>
    <mergeCell ref="B9:D9"/>
    <mergeCell ref="B13:D13"/>
    <mergeCell ref="B14:D14"/>
    <mergeCell ref="B22:D22"/>
    <mergeCell ref="A18:A22"/>
    <mergeCell ref="B18:D18"/>
    <mergeCell ref="A23:A25"/>
    <mergeCell ref="B23:D23"/>
    <mergeCell ref="B24:D24"/>
    <mergeCell ref="B25:D25"/>
    <mergeCell ref="B20:D20"/>
    <mergeCell ref="B21:D21"/>
    <mergeCell ref="B19:D19"/>
  </mergeCells>
  <dataValidations count="3">
    <dataValidation type="list" allowBlank="1" showInputMessage="1" showErrorMessage="1" sqref="E23:R23">
      <formula1>"N,A,B, "</formula1>
    </dataValidation>
    <dataValidation type="list" allowBlank="1" showInputMessage="1" showErrorMessage="1" sqref="E24:R24">
      <formula1>"P,F, "</formula1>
    </dataValidation>
    <dataValidation type="list" allowBlank="1" showInputMessage="1" showErrorMessage="1" sqref="E9:F14 G11:G13 I9:J9 H9:H14 E15:R22">
      <formula1>"O, "</formula1>
    </dataValidation>
  </dataValidation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4"/>
  <sheetViews>
    <sheetView topLeftCell="A19" workbookViewId="0">
      <selection activeCell="B13" sqref="B13:D13"/>
    </sheetView>
  </sheetViews>
  <sheetFormatPr defaultRowHeight="15" x14ac:dyDescent="0.25"/>
  <cols>
    <col min="1" max="1" width="11.125" bestFit="1" customWidth="1"/>
    <col min="4" max="4" width="20" customWidth="1"/>
  </cols>
  <sheetData>
    <row r="1" spans="1:18" ht="15.75" thickBot="1" x14ac:dyDescent="0.3">
      <c r="A1" s="1"/>
      <c r="B1" s="2"/>
      <c r="C1" s="3"/>
      <c r="D1" s="4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spans="1:18" ht="15" customHeight="1" x14ac:dyDescent="0.25">
      <c r="A2" s="172" t="s">
        <v>0</v>
      </c>
      <c r="B2" s="173"/>
      <c r="C2" s="174" t="s">
        <v>108</v>
      </c>
      <c r="D2" s="175"/>
      <c r="E2" s="176" t="s">
        <v>1</v>
      </c>
      <c r="F2" s="177"/>
      <c r="G2" s="177"/>
      <c r="H2" s="178"/>
      <c r="I2" s="179" t="str">
        <f>C2</f>
        <v>delete</v>
      </c>
      <c r="J2" s="180"/>
      <c r="K2" s="180"/>
      <c r="L2" s="180"/>
      <c r="M2" s="180"/>
      <c r="N2" s="180"/>
      <c r="O2" s="180"/>
      <c r="P2" s="180"/>
      <c r="Q2" s="180"/>
      <c r="R2" s="181"/>
    </row>
    <row r="3" spans="1:18" ht="15" customHeight="1" x14ac:dyDescent="0.25">
      <c r="A3" s="182" t="s">
        <v>2</v>
      </c>
      <c r="B3" s="183"/>
      <c r="C3" s="184" t="s">
        <v>109</v>
      </c>
      <c r="D3" s="185"/>
      <c r="E3" s="186" t="s">
        <v>3</v>
      </c>
      <c r="F3" s="187"/>
      <c r="G3" s="187"/>
      <c r="H3" s="188"/>
      <c r="I3" s="189" t="str">
        <f>C3</f>
        <v>DangtSE03039</v>
      </c>
      <c r="J3" s="190"/>
      <c r="K3" s="190"/>
      <c r="L3" s="190"/>
      <c r="M3" s="190"/>
      <c r="N3" s="190"/>
      <c r="O3" s="190"/>
      <c r="P3" s="190"/>
      <c r="Q3" s="190"/>
      <c r="R3" s="191"/>
    </row>
    <row r="4" spans="1:18" ht="15" customHeight="1" x14ac:dyDescent="0.25">
      <c r="A4" s="182" t="s">
        <v>4</v>
      </c>
      <c r="B4" s="183"/>
      <c r="C4" s="200"/>
      <c r="D4" s="200"/>
      <c r="E4" s="201"/>
      <c r="F4" s="201"/>
      <c r="G4" s="201"/>
      <c r="H4" s="201"/>
      <c r="I4" s="200"/>
      <c r="J4" s="200"/>
      <c r="K4" s="200"/>
      <c r="L4" s="200"/>
      <c r="M4" s="200"/>
      <c r="N4" s="200"/>
      <c r="O4" s="200"/>
      <c r="P4" s="200"/>
      <c r="Q4" s="200"/>
      <c r="R4" s="202"/>
    </row>
    <row r="5" spans="1:18" ht="15" customHeight="1" x14ac:dyDescent="0.25">
      <c r="A5" s="203" t="s">
        <v>5</v>
      </c>
      <c r="B5" s="204"/>
      <c r="C5" s="205" t="s">
        <v>6</v>
      </c>
      <c r="D5" s="206"/>
      <c r="E5" s="207" t="s">
        <v>7</v>
      </c>
      <c r="F5" s="206"/>
      <c r="G5" s="206"/>
      <c r="H5" s="208"/>
      <c r="I5" s="206" t="s">
        <v>8</v>
      </c>
      <c r="J5" s="206"/>
      <c r="K5" s="206"/>
      <c r="L5" s="207" t="s">
        <v>9</v>
      </c>
      <c r="M5" s="206"/>
      <c r="N5" s="206"/>
      <c r="O5" s="206"/>
      <c r="P5" s="206"/>
      <c r="Q5" s="206"/>
      <c r="R5" s="209"/>
    </row>
    <row r="6" spans="1:18" ht="15.75" thickBot="1" x14ac:dyDescent="0.3">
      <c r="A6" s="210">
        <f>COUNTIF(E23:R23,"P")</f>
        <v>4</v>
      </c>
      <c r="B6" s="211"/>
      <c r="C6" s="212">
        <f>COUNTIF(E23:R23,"F")</f>
        <v>0</v>
      </c>
      <c r="D6" s="213"/>
      <c r="E6" s="214">
        <f>SUM(L6,- A6,- C6)</f>
        <v>0</v>
      </c>
      <c r="F6" s="213"/>
      <c r="G6" s="213"/>
      <c r="H6" s="215"/>
      <c r="I6" s="5">
        <f>COUNTIF(E22:R22,"N")</f>
        <v>1</v>
      </c>
      <c r="J6" s="5">
        <f>COUNTIF(E22:R22,"A")</f>
        <v>3</v>
      </c>
      <c r="K6" s="5">
        <f>COUNTIF(E22:R22,"B")</f>
        <v>0</v>
      </c>
      <c r="L6" s="214">
        <f>COUNTA(E8:R8)</f>
        <v>4</v>
      </c>
      <c r="M6" s="213"/>
      <c r="N6" s="213"/>
      <c r="O6" s="213"/>
      <c r="P6" s="213"/>
      <c r="Q6" s="213"/>
      <c r="R6" s="216"/>
    </row>
    <row r="7" spans="1:18" ht="15.75" thickBot="1" x14ac:dyDescent="0.3">
      <c r="A7" s="3"/>
      <c r="B7" s="6"/>
      <c r="C7" s="3"/>
      <c r="D7" s="4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</row>
    <row r="8" spans="1:18" ht="43.5" thickTop="1" thickBot="1" x14ac:dyDescent="0.3">
      <c r="A8" s="7"/>
      <c r="B8" s="217"/>
      <c r="C8" s="218"/>
      <c r="D8" s="218"/>
      <c r="E8" s="122" t="s">
        <v>10</v>
      </c>
      <c r="F8" s="122" t="s">
        <v>112</v>
      </c>
      <c r="G8" s="122" t="s">
        <v>113</v>
      </c>
      <c r="H8" s="122" t="s">
        <v>114</v>
      </c>
      <c r="I8" s="122"/>
      <c r="J8" s="122"/>
      <c r="K8" s="122"/>
      <c r="L8" s="122"/>
      <c r="M8" s="122"/>
      <c r="N8" s="122"/>
      <c r="O8" s="122"/>
      <c r="P8" s="122"/>
      <c r="Q8" s="122"/>
      <c r="R8" s="123"/>
    </row>
    <row r="9" spans="1:18" x14ac:dyDescent="0.25">
      <c r="A9" s="192" t="s">
        <v>11</v>
      </c>
      <c r="B9" s="194"/>
      <c r="C9" s="195"/>
      <c r="D9" s="196"/>
      <c r="E9" s="127"/>
      <c r="F9" s="127"/>
      <c r="G9" s="9"/>
      <c r="H9" s="8"/>
      <c r="I9" s="8"/>
      <c r="J9" s="8"/>
      <c r="K9" s="10"/>
      <c r="L9" s="10"/>
      <c r="M9" s="11"/>
      <c r="N9" s="11"/>
      <c r="O9" s="11"/>
      <c r="P9" s="11"/>
      <c r="Q9" s="11"/>
      <c r="R9" s="10"/>
    </row>
    <row r="10" spans="1:18" x14ac:dyDescent="0.25">
      <c r="A10" s="193"/>
      <c r="B10" s="222"/>
      <c r="C10" s="223"/>
      <c r="D10" s="224"/>
      <c r="E10" s="127"/>
      <c r="F10" s="127"/>
      <c r="G10" s="127"/>
      <c r="H10" s="8"/>
      <c r="I10" s="8"/>
      <c r="J10" s="8"/>
      <c r="K10" s="10"/>
      <c r="L10" s="10"/>
      <c r="M10" s="11"/>
      <c r="N10" s="11"/>
      <c r="O10" s="11"/>
      <c r="P10" s="11"/>
      <c r="Q10" s="11"/>
      <c r="R10" s="10"/>
    </row>
    <row r="11" spans="1:18" ht="15.75" thickBot="1" x14ac:dyDescent="0.3">
      <c r="A11" s="193"/>
      <c r="B11" s="222"/>
      <c r="C11" s="223"/>
      <c r="D11" s="224"/>
      <c r="E11" s="127"/>
      <c r="F11" s="8"/>
      <c r="G11" s="127"/>
      <c r="H11" s="8"/>
      <c r="I11" s="8"/>
      <c r="J11" s="8"/>
      <c r="K11" s="10"/>
      <c r="L11" s="10"/>
      <c r="M11" s="11"/>
      <c r="N11" s="11"/>
      <c r="O11" s="11"/>
      <c r="P11" s="11"/>
      <c r="Q11" s="11"/>
      <c r="R11" s="10"/>
    </row>
    <row r="12" spans="1:18" x14ac:dyDescent="0.25">
      <c r="A12" s="192" t="s">
        <v>13</v>
      </c>
      <c r="B12" s="222" t="s">
        <v>318</v>
      </c>
      <c r="C12" s="223"/>
      <c r="D12" s="224"/>
      <c r="E12" s="128"/>
      <c r="F12" s="10"/>
      <c r="G12" s="10"/>
      <c r="H12" s="10"/>
      <c r="I12" s="10"/>
      <c r="J12" s="10"/>
      <c r="K12" s="10"/>
      <c r="L12" s="10"/>
      <c r="M12" s="11"/>
      <c r="N12" s="11"/>
      <c r="O12" s="11"/>
      <c r="P12" s="11"/>
      <c r="Q12" s="11"/>
      <c r="R12" s="10"/>
    </row>
    <row r="13" spans="1:18" x14ac:dyDescent="0.25">
      <c r="A13" s="193"/>
      <c r="B13" s="219" t="s">
        <v>139</v>
      </c>
      <c r="C13" s="220"/>
      <c r="D13" s="221"/>
      <c r="E13" s="127" t="s">
        <v>12</v>
      </c>
      <c r="F13" s="8"/>
      <c r="G13" s="8"/>
      <c r="H13" s="8"/>
      <c r="I13" s="8"/>
      <c r="J13" s="10"/>
      <c r="K13" s="10"/>
      <c r="L13" s="10"/>
      <c r="M13" s="11"/>
      <c r="N13" s="11"/>
      <c r="O13" s="11"/>
      <c r="P13" s="11"/>
      <c r="Q13" s="11"/>
      <c r="R13" s="10"/>
    </row>
    <row r="14" spans="1:18" x14ac:dyDescent="0.25">
      <c r="A14" s="193"/>
      <c r="B14" s="219" t="s">
        <v>138</v>
      </c>
      <c r="C14" s="220"/>
      <c r="D14" s="221"/>
      <c r="E14" s="127"/>
      <c r="F14" s="8" t="s">
        <v>12</v>
      </c>
      <c r="G14" s="8" t="s">
        <v>12</v>
      </c>
      <c r="H14" s="8" t="s">
        <v>12</v>
      </c>
      <c r="I14" s="8"/>
      <c r="J14" s="10"/>
      <c r="K14" s="10"/>
      <c r="L14" s="10"/>
      <c r="M14" s="11"/>
      <c r="N14" s="11"/>
      <c r="O14" s="11"/>
      <c r="P14" s="11"/>
      <c r="Q14" s="11"/>
      <c r="R14" s="10"/>
    </row>
    <row r="15" spans="1:18" x14ac:dyDescent="0.25">
      <c r="A15" s="193"/>
      <c r="B15" s="226" t="s">
        <v>130</v>
      </c>
      <c r="C15" s="227"/>
      <c r="D15" s="228"/>
      <c r="E15" s="128"/>
      <c r="F15" s="10"/>
      <c r="G15" s="10"/>
      <c r="H15" s="10"/>
      <c r="I15" s="10"/>
      <c r="J15" s="10"/>
      <c r="K15" s="10"/>
      <c r="L15" s="10"/>
      <c r="M15" s="11"/>
      <c r="N15" s="11"/>
      <c r="O15" s="11"/>
      <c r="P15" s="11"/>
      <c r="Q15" s="11"/>
      <c r="R15" s="10"/>
    </row>
    <row r="16" spans="1:18" x14ac:dyDescent="0.25">
      <c r="A16" s="193"/>
      <c r="B16" s="219" t="s">
        <v>131</v>
      </c>
      <c r="C16" s="220"/>
      <c r="D16" s="221"/>
      <c r="E16" s="127"/>
      <c r="F16" s="8" t="s">
        <v>12</v>
      </c>
      <c r="G16" s="8"/>
      <c r="H16" s="8"/>
      <c r="I16" s="8"/>
      <c r="J16" s="10"/>
      <c r="K16" s="10"/>
      <c r="L16" s="10"/>
      <c r="M16" s="11"/>
      <c r="N16" s="11"/>
      <c r="O16" s="11"/>
      <c r="P16" s="11"/>
      <c r="Q16" s="11"/>
      <c r="R16" s="10"/>
    </row>
    <row r="17" spans="1:18" x14ac:dyDescent="0.25">
      <c r="A17" s="193"/>
      <c r="B17" s="219" t="s">
        <v>132</v>
      </c>
      <c r="C17" s="220"/>
      <c r="D17" s="221"/>
      <c r="E17" s="127"/>
      <c r="F17" s="8"/>
      <c r="G17" s="8" t="s">
        <v>12</v>
      </c>
      <c r="H17" s="8"/>
      <c r="I17" s="8"/>
      <c r="J17" s="10"/>
      <c r="K17" s="10"/>
      <c r="L17" s="10"/>
      <c r="M17" s="11"/>
      <c r="N17" s="11"/>
      <c r="O17" s="11"/>
      <c r="P17" s="11"/>
      <c r="Q17" s="11"/>
      <c r="R17" s="10"/>
    </row>
    <row r="18" spans="1:18" ht="15" customHeight="1" thickBot="1" x14ac:dyDescent="0.3">
      <c r="A18" s="225"/>
      <c r="B18" s="219" t="s">
        <v>133</v>
      </c>
      <c r="C18" s="220"/>
      <c r="D18" s="221"/>
      <c r="E18" s="127" t="s">
        <v>12</v>
      </c>
      <c r="F18" s="127"/>
      <c r="G18" s="127"/>
      <c r="H18" s="127" t="s">
        <v>12</v>
      </c>
      <c r="I18" s="127"/>
      <c r="J18" s="127"/>
      <c r="K18" s="127"/>
      <c r="L18" s="127"/>
      <c r="M18" s="127"/>
      <c r="N18" s="127"/>
      <c r="O18" s="127"/>
      <c r="P18" s="127"/>
      <c r="Q18" s="11"/>
      <c r="R18" s="10"/>
    </row>
    <row r="19" spans="1:18" ht="15" customHeight="1" x14ac:dyDescent="0.25">
      <c r="A19" s="192" t="s">
        <v>14</v>
      </c>
      <c r="B19" s="222" t="s">
        <v>142</v>
      </c>
      <c r="C19" s="223"/>
      <c r="D19" s="224"/>
      <c r="E19" s="127" t="s">
        <v>12</v>
      </c>
      <c r="F19" s="127"/>
      <c r="G19" s="127"/>
      <c r="H19" s="127"/>
      <c r="I19" s="127"/>
      <c r="J19" s="127"/>
      <c r="K19" s="8"/>
      <c r="L19" s="8"/>
      <c r="M19" s="12"/>
      <c r="N19" s="12"/>
      <c r="O19" s="12"/>
      <c r="P19" s="12"/>
      <c r="Q19" s="12"/>
      <c r="R19" s="8"/>
    </row>
    <row r="20" spans="1:18" x14ac:dyDescent="0.25">
      <c r="A20" s="193"/>
      <c r="B20" s="222" t="s">
        <v>120</v>
      </c>
      <c r="C20" s="223"/>
      <c r="D20" s="224"/>
      <c r="E20" s="127"/>
      <c r="F20" s="8" t="s">
        <v>12</v>
      </c>
      <c r="G20" s="8" t="s">
        <v>12</v>
      </c>
      <c r="H20" s="8"/>
      <c r="I20" s="8"/>
      <c r="J20" s="8"/>
      <c r="K20" s="8"/>
      <c r="L20" s="8"/>
      <c r="M20" s="12"/>
      <c r="N20" s="12"/>
      <c r="O20" s="12"/>
      <c r="P20" s="12"/>
      <c r="Q20" s="12"/>
      <c r="R20" s="8"/>
    </row>
    <row r="21" spans="1:18" ht="15.75" thickBot="1" x14ac:dyDescent="0.3">
      <c r="A21" s="225"/>
      <c r="B21" s="222" t="s">
        <v>122</v>
      </c>
      <c r="C21" s="223"/>
      <c r="D21" s="224"/>
      <c r="E21" s="129"/>
      <c r="F21" s="16"/>
      <c r="G21" s="16"/>
      <c r="H21" s="16" t="s">
        <v>12</v>
      </c>
      <c r="I21" s="16"/>
      <c r="J21" s="16"/>
      <c r="K21" s="8"/>
      <c r="L21" s="16"/>
      <c r="M21" s="17"/>
      <c r="N21" s="17"/>
      <c r="O21" s="17"/>
      <c r="P21" s="17"/>
      <c r="Q21" s="17"/>
      <c r="R21" s="13"/>
    </row>
    <row r="22" spans="1:18" ht="15.75" thickTop="1" x14ac:dyDescent="0.25">
      <c r="A22" s="192" t="s">
        <v>15</v>
      </c>
      <c r="B22" s="197" t="s">
        <v>16</v>
      </c>
      <c r="C22" s="198"/>
      <c r="D22" s="199"/>
      <c r="E22" s="130" t="s">
        <v>34</v>
      </c>
      <c r="F22" s="130" t="s">
        <v>34</v>
      </c>
      <c r="G22" s="130" t="s">
        <v>34</v>
      </c>
      <c r="H22" s="130" t="s">
        <v>17</v>
      </c>
      <c r="I22" s="130"/>
      <c r="J22" s="130"/>
      <c r="K22" s="14"/>
      <c r="L22" s="14"/>
      <c r="M22" s="14"/>
      <c r="N22" s="14"/>
      <c r="O22" s="14"/>
      <c r="P22" s="14"/>
      <c r="Q22" s="14"/>
      <c r="R22" s="14"/>
    </row>
    <row r="23" spans="1:18" x14ac:dyDescent="0.25">
      <c r="A23" s="193"/>
      <c r="B23" s="197" t="s">
        <v>18</v>
      </c>
      <c r="C23" s="198"/>
      <c r="D23" s="199"/>
      <c r="E23" s="131" t="s">
        <v>19</v>
      </c>
      <c r="F23" s="131" t="s">
        <v>19</v>
      </c>
      <c r="G23" s="131" t="s">
        <v>19</v>
      </c>
      <c r="H23" s="131" t="s">
        <v>19</v>
      </c>
      <c r="I23" s="131"/>
      <c r="J23" s="131"/>
      <c r="K23" s="131"/>
      <c r="L23" s="9"/>
      <c r="M23" s="9"/>
      <c r="N23" s="9"/>
      <c r="O23" s="9"/>
      <c r="P23" s="9"/>
      <c r="Q23" s="9"/>
      <c r="R23" s="9"/>
    </row>
    <row r="24" spans="1:18" x14ac:dyDescent="0.25">
      <c r="A24" s="193"/>
      <c r="B24" s="197" t="s">
        <v>20</v>
      </c>
      <c r="C24" s="198"/>
      <c r="D24" s="199"/>
      <c r="E24" s="132">
        <v>42587</v>
      </c>
      <c r="F24" s="132">
        <v>42587</v>
      </c>
      <c r="G24" s="132">
        <v>42587</v>
      </c>
      <c r="H24" s="132">
        <v>42587</v>
      </c>
      <c r="I24" s="132"/>
      <c r="J24" s="132"/>
      <c r="K24" s="132"/>
      <c r="L24" s="15"/>
      <c r="M24" s="15"/>
      <c r="N24" s="15"/>
      <c r="O24" s="15"/>
      <c r="P24" s="15"/>
      <c r="Q24" s="15"/>
      <c r="R24" s="15"/>
    </row>
  </sheetData>
  <mergeCells count="40">
    <mergeCell ref="A2:B2"/>
    <mergeCell ref="C2:D2"/>
    <mergeCell ref="E2:H2"/>
    <mergeCell ref="I2:R2"/>
    <mergeCell ref="A3:B3"/>
    <mergeCell ref="C3:D3"/>
    <mergeCell ref="E3:H3"/>
    <mergeCell ref="I3:R3"/>
    <mergeCell ref="A9:A11"/>
    <mergeCell ref="B9:D9"/>
    <mergeCell ref="B10:D10"/>
    <mergeCell ref="B11:D11"/>
    <mergeCell ref="A4:B4"/>
    <mergeCell ref="C4:R4"/>
    <mergeCell ref="A5:B5"/>
    <mergeCell ref="C5:D5"/>
    <mergeCell ref="E5:H5"/>
    <mergeCell ref="I5:K5"/>
    <mergeCell ref="L5:R5"/>
    <mergeCell ref="A6:B6"/>
    <mergeCell ref="C6:D6"/>
    <mergeCell ref="E6:H6"/>
    <mergeCell ref="L6:R6"/>
    <mergeCell ref="B8:D8"/>
    <mergeCell ref="A12:A18"/>
    <mergeCell ref="B12:D12"/>
    <mergeCell ref="B13:D13"/>
    <mergeCell ref="B14:D14"/>
    <mergeCell ref="B15:D15"/>
    <mergeCell ref="B16:D16"/>
    <mergeCell ref="B17:D17"/>
    <mergeCell ref="B18:D18"/>
    <mergeCell ref="A19:A21"/>
    <mergeCell ref="B19:D19"/>
    <mergeCell ref="B20:D20"/>
    <mergeCell ref="B21:D21"/>
    <mergeCell ref="A22:A24"/>
    <mergeCell ref="B22:D22"/>
    <mergeCell ref="B23:D23"/>
    <mergeCell ref="B24:D24"/>
  </mergeCells>
  <dataValidations count="3">
    <dataValidation type="list" allowBlank="1" showInputMessage="1" showErrorMessage="1" sqref="E22:R22">
      <formula1>"N,A,B, "</formula1>
    </dataValidation>
    <dataValidation type="list" allowBlank="1" showInputMessage="1" showErrorMessage="1" sqref="E23:R23">
      <formula1>"P,F, "</formula1>
    </dataValidation>
    <dataValidation type="list" allowBlank="1" showInputMessage="1" showErrorMessage="1" sqref="I9:I11 E9:G11 E12:R21">
      <formula1>"O, "</formula1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"/>
  <sheetViews>
    <sheetView topLeftCell="A13" workbookViewId="0">
      <selection activeCell="B16" sqref="B16:D17"/>
    </sheetView>
  </sheetViews>
  <sheetFormatPr defaultRowHeight="15" x14ac:dyDescent="0.25"/>
  <cols>
    <col min="1" max="1" width="11.125" bestFit="1" customWidth="1"/>
    <col min="4" max="4" width="18" customWidth="1"/>
  </cols>
  <sheetData>
    <row r="1" spans="1:18" ht="15.75" thickBot="1" x14ac:dyDescent="0.3">
      <c r="A1" s="1"/>
      <c r="B1" s="2"/>
      <c r="C1" s="3"/>
      <c r="D1" s="4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spans="1:18" ht="15" customHeight="1" x14ac:dyDescent="0.25">
      <c r="A2" s="172" t="s">
        <v>0</v>
      </c>
      <c r="B2" s="173"/>
      <c r="C2" s="174" t="s">
        <v>159</v>
      </c>
      <c r="D2" s="175"/>
      <c r="E2" s="176" t="s">
        <v>1</v>
      </c>
      <c r="F2" s="177"/>
      <c r="G2" s="177"/>
      <c r="H2" s="178"/>
      <c r="I2" s="179" t="str">
        <f>C2</f>
        <v>broadcastMessage</v>
      </c>
      <c r="J2" s="180"/>
      <c r="K2" s="180"/>
      <c r="L2" s="180"/>
      <c r="M2" s="180"/>
      <c r="N2" s="180"/>
      <c r="O2" s="180"/>
      <c r="P2" s="180"/>
      <c r="Q2" s="180"/>
      <c r="R2" s="181"/>
    </row>
    <row r="3" spans="1:18" ht="15" customHeight="1" x14ac:dyDescent="0.25">
      <c r="A3" s="182" t="s">
        <v>2</v>
      </c>
      <c r="B3" s="183"/>
      <c r="C3" s="184" t="s">
        <v>109</v>
      </c>
      <c r="D3" s="185"/>
      <c r="E3" s="186" t="s">
        <v>3</v>
      </c>
      <c r="F3" s="187"/>
      <c r="G3" s="187"/>
      <c r="H3" s="188"/>
      <c r="I3" s="189" t="str">
        <f>C3</f>
        <v>DangtSE03039</v>
      </c>
      <c r="J3" s="190"/>
      <c r="K3" s="190"/>
      <c r="L3" s="190"/>
      <c r="M3" s="190"/>
      <c r="N3" s="190"/>
      <c r="O3" s="190"/>
      <c r="P3" s="190"/>
      <c r="Q3" s="190"/>
      <c r="R3" s="191"/>
    </row>
    <row r="4" spans="1:18" ht="15" customHeight="1" x14ac:dyDescent="0.25">
      <c r="A4" s="182" t="s">
        <v>4</v>
      </c>
      <c r="B4" s="183"/>
      <c r="C4" s="200"/>
      <c r="D4" s="200"/>
      <c r="E4" s="201"/>
      <c r="F4" s="201"/>
      <c r="G4" s="201"/>
      <c r="H4" s="201"/>
      <c r="I4" s="200"/>
      <c r="J4" s="200"/>
      <c r="K4" s="200"/>
      <c r="L4" s="200"/>
      <c r="M4" s="200"/>
      <c r="N4" s="200"/>
      <c r="O4" s="200"/>
      <c r="P4" s="200"/>
      <c r="Q4" s="200"/>
      <c r="R4" s="202"/>
    </row>
    <row r="5" spans="1:18" ht="15" customHeight="1" x14ac:dyDescent="0.25">
      <c r="A5" s="203" t="s">
        <v>5</v>
      </c>
      <c r="B5" s="204"/>
      <c r="C5" s="205" t="s">
        <v>6</v>
      </c>
      <c r="D5" s="206"/>
      <c r="E5" s="207" t="s">
        <v>7</v>
      </c>
      <c r="F5" s="206"/>
      <c r="G5" s="206"/>
      <c r="H5" s="208"/>
      <c r="I5" s="206" t="s">
        <v>8</v>
      </c>
      <c r="J5" s="206"/>
      <c r="K5" s="206"/>
      <c r="L5" s="207" t="s">
        <v>9</v>
      </c>
      <c r="M5" s="206"/>
      <c r="N5" s="206"/>
      <c r="O5" s="206"/>
      <c r="P5" s="206"/>
      <c r="Q5" s="206"/>
      <c r="R5" s="209"/>
    </row>
    <row r="6" spans="1:18" ht="15.75" thickBot="1" x14ac:dyDescent="0.3">
      <c r="A6" s="210">
        <f>COUNTIF(E19:R19,"P")</f>
        <v>1</v>
      </c>
      <c r="B6" s="211"/>
      <c r="C6" s="212">
        <f>COUNTIF(E19:R19,"F")</f>
        <v>0</v>
      </c>
      <c r="D6" s="213"/>
      <c r="E6" s="214">
        <f>SUM(L6,- A6,- C6)</f>
        <v>0</v>
      </c>
      <c r="F6" s="213"/>
      <c r="G6" s="213"/>
      <c r="H6" s="215"/>
      <c r="I6" s="5">
        <f>COUNTIF(E18:R18,"N")</f>
        <v>1</v>
      </c>
      <c r="J6" s="5">
        <f>COUNTIF(E18:R18,"A")</f>
        <v>0</v>
      </c>
      <c r="K6" s="5">
        <f>COUNTIF(E18:R18,"B")</f>
        <v>0</v>
      </c>
      <c r="L6" s="214">
        <f>COUNTA(E8:R8)</f>
        <v>1</v>
      </c>
      <c r="M6" s="213"/>
      <c r="N6" s="213"/>
      <c r="O6" s="213"/>
      <c r="P6" s="213"/>
      <c r="Q6" s="213"/>
      <c r="R6" s="216"/>
    </row>
    <row r="7" spans="1:18" ht="15.75" thickBot="1" x14ac:dyDescent="0.3">
      <c r="A7" s="3"/>
      <c r="B7" s="6"/>
      <c r="C7" s="3"/>
      <c r="D7" s="4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</row>
    <row r="8" spans="1:18" ht="43.5" thickTop="1" thickBot="1" x14ac:dyDescent="0.3">
      <c r="A8" s="7"/>
      <c r="B8" s="217"/>
      <c r="C8" s="218"/>
      <c r="D8" s="218"/>
      <c r="E8" s="122" t="s">
        <v>10</v>
      </c>
      <c r="F8" s="122"/>
      <c r="G8" s="122"/>
      <c r="H8" s="122"/>
      <c r="I8" s="122"/>
      <c r="J8" s="122"/>
      <c r="K8" s="122"/>
      <c r="L8" s="122"/>
      <c r="M8" s="122"/>
      <c r="N8" s="122"/>
      <c r="O8" s="122"/>
      <c r="P8" s="122"/>
      <c r="Q8" s="122"/>
      <c r="R8" s="123"/>
    </row>
    <row r="9" spans="1:18" x14ac:dyDescent="0.25">
      <c r="A9" s="192" t="s">
        <v>11</v>
      </c>
      <c r="B9" s="194"/>
      <c r="C9" s="195"/>
      <c r="D9" s="196"/>
      <c r="E9" s="127"/>
      <c r="F9" s="9"/>
      <c r="G9" s="9"/>
      <c r="H9" s="8"/>
      <c r="I9" s="8"/>
      <c r="J9" s="8"/>
      <c r="K9" s="8"/>
      <c r="L9" s="8"/>
      <c r="M9" s="12"/>
      <c r="N9" s="12"/>
      <c r="O9" s="12"/>
      <c r="P9" s="12"/>
      <c r="Q9" s="12"/>
      <c r="R9" s="8"/>
    </row>
    <row r="10" spans="1:18" x14ac:dyDescent="0.25">
      <c r="A10" s="193"/>
      <c r="B10" s="197"/>
      <c r="C10" s="198"/>
      <c r="D10" s="199"/>
      <c r="E10" s="127"/>
      <c r="F10" s="8"/>
      <c r="G10" s="8"/>
      <c r="H10" s="8"/>
      <c r="I10" s="8"/>
      <c r="J10" s="8"/>
      <c r="K10" s="8"/>
      <c r="L10" s="8"/>
      <c r="M10" s="12"/>
      <c r="N10" s="12"/>
      <c r="O10" s="12"/>
      <c r="P10" s="12"/>
      <c r="Q10" s="12"/>
      <c r="R10" s="8"/>
    </row>
    <row r="11" spans="1:18" ht="15.75" thickBot="1" x14ac:dyDescent="0.3">
      <c r="A11" s="193"/>
      <c r="B11" s="197"/>
      <c r="C11" s="198"/>
      <c r="D11" s="199"/>
      <c r="E11" s="127"/>
      <c r="F11" s="8"/>
      <c r="G11" s="8"/>
      <c r="H11" s="8"/>
      <c r="I11" s="8"/>
      <c r="J11" s="8"/>
      <c r="K11" s="8"/>
      <c r="L11" s="8"/>
      <c r="M11" s="12"/>
      <c r="N11" s="12"/>
      <c r="O11" s="12"/>
      <c r="P11" s="12"/>
      <c r="Q11" s="12"/>
      <c r="R11" s="8"/>
    </row>
    <row r="12" spans="1:18" x14ac:dyDescent="0.25">
      <c r="A12" s="192" t="s">
        <v>13</v>
      </c>
      <c r="B12" s="226" t="s">
        <v>158</v>
      </c>
      <c r="C12" s="227"/>
      <c r="D12" s="228"/>
      <c r="E12" s="127"/>
      <c r="F12" s="8"/>
      <c r="G12" s="8"/>
      <c r="H12" s="8"/>
      <c r="I12" s="8"/>
      <c r="J12" s="8"/>
      <c r="K12" s="8"/>
      <c r="L12" s="8"/>
      <c r="M12" s="12"/>
      <c r="N12" s="12"/>
      <c r="O12" s="12"/>
      <c r="P12" s="12"/>
      <c r="Q12" s="12"/>
      <c r="R12" s="8"/>
    </row>
    <row r="13" spans="1:18" x14ac:dyDescent="0.25">
      <c r="A13" s="193"/>
      <c r="B13" s="219" t="s">
        <v>161</v>
      </c>
      <c r="C13" s="220"/>
      <c r="D13" s="221"/>
      <c r="E13" s="127" t="s">
        <v>12</v>
      </c>
      <c r="F13" s="8"/>
      <c r="G13" s="8"/>
      <c r="H13" s="8"/>
      <c r="I13" s="8"/>
      <c r="J13" s="8"/>
      <c r="K13" s="8"/>
      <c r="L13" s="8"/>
      <c r="M13" s="12"/>
      <c r="N13" s="12"/>
      <c r="O13" s="12"/>
      <c r="P13" s="12"/>
      <c r="Q13" s="12"/>
      <c r="R13" s="8"/>
    </row>
    <row r="14" spans="1:18" x14ac:dyDescent="0.25">
      <c r="A14" s="193"/>
      <c r="B14" s="226" t="s">
        <v>162</v>
      </c>
      <c r="C14" s="227"/>
      <c r="D14" s="228"/>
      <c r="E14" s="127"/>
      <c r="F14" s="8"/>
      <c r="G14" s="8"/>
      <c r="H14" s="8"/>
      <c r="I14" s="8"/>
      <c r="J14" s="8"/>
      <c r="K14" s="8"/>
      <c r="L14" s="8"/>
      <c r="M14" s="12"/>
      <c r="N14" s="12"/>
      <c r="O14" s="12"/>
      <c r="P14" s="12"/>
      <c r="Q14" s="12"/>
      <c r="R14" s="8"/>
    </row>
    <row r="15" spans="1:18" ht="15" customHeight="1" thickBot="1" x14ac:dyDescent="0.3">
      <c r="A15" s="225"/>
      <c r="B15" s="219" t="s">
        <v>163</v>
      </c>
      <c r="C15" s="220"/>
      <c r="D15" s="221"/>
      <c r="E15" s="127" t="s">
        <v>12</v>
      </c>
      <c r="F15" s="127"/>
      <c r="G15" s="127"/>
      <c r="H15" s="127"/>
      <c r="I15" s="127"/>
      <c r="J15" s="127"/>
      <c r="K15" s="127"/>
      <c r="L15" s="127"/>
      <c r="M15" s="127"/>
      <c r="N15" s="127"/>
      <c r="O15" s="127"/>
      <c r="P15" s="127"/>
      <c r="Q15" s="12"/>
      <c r="R15" s="8"/>
    </row>
    <row r="16" spans="1:18" ht="15" customHeight="1" x14ac:dyDescent="0.25">
      <c r="A16" s="192" t="s">
        <v>14</v>
      </c>
      <c r="B16" s="222" t="s">
        <v>164</v>
      </c>
      <c r="C16" s="223"/>
      <c r="D16" s="224"/>
      <c r="E16" s="127" t="s">
        <v>12</v>
      </c>
      <c r="F16" s="127"/>
      <c r="G16" s="127"/>
      <c r="H16" s="127"/>
      <c r="I16" s="127"/>
      <c r="J16" s="127"/>
      <c r="K16" s="127"/>
      <c r="L16" s="127"/>
      <c r="M16" s="134"/>
      <c r="N16" s="134"/>
      <c r="O16" s="134"/>
      <c r="P16" s="134"/>
      <c r="Q16" s="12"/>
      <c r="R16" s="8"/>
    </row>
    <row r="17" spans="1:18" ht="15" customHeight="1" thickBot="1" x14ac:dyDescent="0.3">
      <c r="A17" s="225"/>
      <c r="B17" s="222" t="s">
        <v>247</v>
      </c>
      <c r="C17" s="223"/>
      <c r="D17" s="224"/>
      <c r="E17" s="127" t="s">
        <v>12</v>
      </c>
      <c r="F17" s="127"/>
      <c r="G17" s="127"/>
      <c r="H17" s="127"/>
      <c r="I17" s="127"/>
      <c r="J17" s="127"/>
      <c r="K17" s="8"/>
      <c r="L17" s="8"/>
      <c r="M17" s="12"/>
      <c r="N17" s="12"/>
      <c r="O17" s="12"/>
      <c r="P17" s="12"/>
      <c r="Q17" s="12"/>
      <c r="R17" s="8"/>
    </row>
    <row r="18" spans="1:18" ht="15.75" thickTop="1" x14ac:dyDescent="0.25">
      <c r="A18" s="192" t="s">
        <v>15</v>
      </c>
      <c r="B18" s="197" t="s">
        <v>16</v>
      </c>
      <c r="C18" s="198"/>
      <c r="D18" s="199"/>
      <c r="E18" s="130" t="s">
        <v>17</v>
      </c>
      <c r="F18" s="130"/>
      <c r="G18" s="130"/>
      <c r="H18" s="130"/>
      <c r="I18" s="130"/>
      <c r="J18" s="130"/>
      <c r="K18" s="14"/>
      <c r="L18" s="14"/>
      <c r="M18" s="14"/>
      <c r="N18" s="14"/>
      <c r="O18" s="14"/>
      <c r="P18" s="14"/>
      <c r="Q18" s="14"/>
      <c r="R18" s="14"/>
    </row>
    <row r="19" spans="1:18" x14ac:dyDescent="0.25">
      <c r="A19" s="193"/>
      <c r="B19" s="197" t="s">
        <v>18</v>
      </c>
      <c r="C19" s="198"/>
      <c r="D19" s="199"/>
      <c r="E19" s="131" t="s">
        <v>19</v>
      </c>
      <c r="F19" s="131"/>
      <c r="G19" s="131"/>
      <c r="H19" s="131"/>
      <c r="I19" s="131"/>
      <c r="J19" s="131"/>
      <c r="K19" s="131"/>
      <c r="L19" s="9"/>
      <c r="M19" s="9"/>
      <c r="N19" s="9"/>
      <c r="O19" s="9"/>
      <c r="P19" s="9"/>
      <c r="Q19" s="9"/>
      <c r="R19" s="9"/>
    </row>
    <row r="20" spans="1:18" x14ac:dyDescent="0.25">
      <c r="A20" s="193"/>
      <c r="B20" s="197" t="s">
        <v>20</v>
      </c>
      <c r="C20" s="198"/>
      <c r="D20" s="199"/>
      <c r="E20" s="132">
        <v>42587</v>
      </c>
      <c r="F20" s="132"/>
      <c r="G20" s="132"/>
      <c r="H20" s="132"/>
      <c r="I20" s="132"/>
      <c r="J20" s="132"/>
      <c r="K20" s="132"/>
      <c r="L20" s="15"/>
      <c r="M20" s="15"/>
      <c r="N20" s="15"/>
      <c r="O20" s="15"/>
      <c r="P20" s="15"/>
      <c r="Q20" s="15"/>
      <c r="R20" s="15"/>
    </row>
  </sheetData>
  <mergeCells count="36">
    <mergeCell ref="A2:B2"/>
    <mergeCell ref="C2:D2"/>
    <mergeCell ref="E2:H2"/>
    <mergeCell ref="I2:R2"/>
    <mergeCell ref="A3:B3"/>
    <mergeCell ref="C3:D3"/>
    <mergeCell ref="E3:H3"/>
    <mergeCell ref="I3:R3"/>
    <mergeCell ref="A4:B4"/>
    <mergeCell ref="C4:R4"/>
    <mergeCell ref="A5:B5"/>
    <mergeCell ref="C5:D5"/>
    <mergeCell ref="E5:H5"/>
    <mergeCell ref="I5:K5"/>
    <mergeCell ref="L5:R5"/>
    <mergeCell ref="E6:H6"/>
    <mergeCell ref="L6:R6"/>
    <mergeCell ref="B8:D8"/>
    <mergeCell ref="A9:A11"/>
    <mergeCell ref="B9:D9"/>
    <mergeCell ref="B10:D10"/>
    <mergeCell ref="B11:D11"/>
    <mergeCell ref="A12:A15"/>
    <mergeCell ref="B12:D12"/>
    <mergeCell ref="B13:D13"/>
    <mergeCell ref="B15:D15"/>
    <mergeCell ref="A6:B6"/>
    <mergeCell ref="C6:D6"/>
    <mergeCell ref="B14:D14"/>
    <mergeCell ref="B16:D16"/>
    <mergeCell ref="A16:A17"/>
    <mergeCell ref="B17:D17"/>
    <mergeCell ref="A18:A20"/>
    <mergeCell ref="B18:D18"/>
    <mergeCell ref="B19:D19"/>
    <mergeCell ref="B20:D20"/>
  </mergeCells>
  <dataValidations count="3">
    <dataValidation type="list" allowBlank="1" showInputMessage="1" showErrorMessage="1" sqref="I9:I11 E9:G11 E12:R17">
      <formula1>"O, "</formula1>
    </dataValidation>
    <dataValidation type="list" allowBlank="1" showInputMessage="1" showErrorMessage="1" sqref="E19:R19">
      <formula1>"P,F, "</formula1>
    </dataValidation>
    <dataValidation type="list" allowBlank="1" showInputMessage="1" showErrorMessage="1" sqref="E18:R18">
      <formula1>"N,A,B, "</formula1>
    </dataValidation>
  </dataValidation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2"/>
  <sheetViews>
    <sheetView topLeftCell="A10" workbookViewId="0">
      <selection activeCell="H21" sqref="H21"/>
    </sheetView>
  </sheetViews>
  <sheetFormatPr defaultRowHeight="15" x14ac:dyDescent="0.25"/>
  <cols>
    <col min="1" max="1" width="11.125" bestFit="1" customWidth="1"/>
    <col min="4" max="4" width="16.625" customWidth="1"/>
  </cols>
  <sheetData>
    <row r="1" spans="1:18" ht="15.75" thickBot="1" x14ac:dyDescent="0.3">
      <c r="A1" s="1"/>
      <c r="B1" s="2"/>
      <c r="C1" s="3"/>
      <c r="D1" s="4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spans="1:18" ht="15" customHeight="1" x14ac:dyDescent="0.25">
      <c r="A2" s="172" t="s">
        <v>0</v>
      </c>
      <c r="B2" s="173"/>
      <c r="C2" s="174" t="s">
        <v>160</v>
      </c>
      <c r="D2" s="175"/>
      <c r="E2" s="176" t="s">
        <v>1</v>
      </c>
      <c r="F2" s="177"/>
      <c r="G2" s="177"/>
      <c r="H2" s="178"/>
      <c r="I2" s="179" t="str">
        <f>C2</f>
        <v>trimInfoCompany</v>
      </c>
      <c r="J2" s="180"/>
      <c r="K2" s="180"/>
      <c r="L2" s="180"/>
      <c r="M2" s="180"/>
      <c r="N2" s="180"/>
      <c r="O2" s="180"/>
      <c r="P2" s="180"/>
      <c r="Q2" s="180"/>
      <c r="R2" s="181"/>
    </row>
    <row r="3" spans="1:18" ht="15" customHeight="1" x14ac:dyDescent="0.25">
      <c r="A3" s="182" t="s">
        <v>2</v>
      </c>
      <c r="B3" s="183"/>
      <c r="C3" s="184" t="s">
        <v>109</v>
      </c>
      <c r="D3" s="185"/>
      <c r="E3" s="186" t="s">
        <v>3</v>
      </c>
      <c r="F3" s="187"/>
      <c r="G3" s="187"/>
      <c r="H3" s="188"/>
      <c r="I3" s="189" t="str">
        <f>C3</f>
        <v>DangtSE03039</v>
      </c>
      <c r="J3" s="190"/>
      <c r="K3" s="190"/>
      <c r="L3" s="190"/>
      <c r="M3" s="190"/>
      <c r="N3" s="190"/>
      <c r="O3" s="190"/>
      <c r="P3" s="190"/>
      <c r="Q3" s="190"/>
      <c r="R3" s="191"/>
    </row>
    <row r="4" spans="1:18" ht="15" customHeight="1" x14ac:dyDescent="0.25">
      <c r="A4" s="182" t="s">
        <v>4</v>
      </c>
      <c r="B4" s="183"/>
      <c r="C4" s="200"/>
      <c r="D4" s="200"/>
      <c r="E4" s="201"/>
      <c r="F4" s="201"/>
      <c r="G4" s="201"/>
      <c r="H4" s="201"/>
      <c r="I4" s="200"/>
      <c r="J4" s="200"/>
      <c r="K4" s="200"/>
      <c r="L4" s="200"/>
      <c r="M4" s="200"/>
      <c r="N4" s="200"/>
      <c r="O4" s="200"/>
      <c r="P4" s="200"/>
      <c r="Q4" s="200"/>
      <c r="R4" s="202"/>
    </row>
    <row r="5" spans="1:18" ht="15" customHeight="1" x14ac:dyDescent="0.25">
      <c r="A5" s="203" t="s">
        <v>5</v>
      </c>
      <c r="B5" s="204"/>
      <c r="C5" s="205" t="s">
        <v>6</v>
      </c>
      <c r="D5" s="206"/>
      <c r="E5" s="207" t="s">
        <v>7</v>
      </c>
      <c r="F5" s="206"/>
      <c r="G5" s="206"/>
      <c r="H5" s="208"/>
      <c r="I5" s="206" t="s">
        <v>8</v>
      </c>
      <c r="J5" s="206"/>
      <c r="K5" s="206"/>
      <c r="L5" s="207" t="s">
        <v>9</v>
      </c>
      <c r="M5" s="206"/>
      <c r="N5" s="206"/>
      <c r="O5" s="206"/>
      <c r="P5" s="206"/>
      <c r="Q5" s="206"/>
      <c r="R5" s="209"/>
    </row>
    <row r="6" spans="1:18" ht="15.75" thickBot="1" x14ac:dyDescent="0.3">
      <c r="A6" s="210">
        <f>COUNTIF(E21:R21,"P")</f>
        <v>4</v>
      </c>
      <c r="B6" s="211"/>
      <c r="C6" s="212">
        <f>COUNTIF(E21:R21,"F")</f>
        <v>0</v>
      </c>
      <c r="D6" s="213"/>
      <c r="E6" s="214">
        <f>SUM(L6,- A6,- C6)</f>
        <v>0</v>
      </c>
      <c r="F6" s="213"/>
      <c r="G6" s="213"/>
      <c r="H6" s="215"/>
      <c r="I6" s="5">
        <f>COUNTIF(E20:R20,"N")</f>
        <v>2</v>
      </c>
      <c r="J6" s="5">
        <f>COUNTIF(E20:R20,"A")</f>
        <v>2</v>
      </c>
      <c r="K6" s="5">
        <f>COUNTIF(E20:R20,"B")</f>
        <v>0</v>
      </c>
      <c r="L6" s="214">
        <f>COUNTA(E8:R8)</f>
        <v>4</v>
      </c>
      <c r="M6" s="213"/>
      <c r="N6" s="213"/>
      <c r="O6" s="213"/>
      <c r="P6" s="213"/>
      <c r="Q6" s="213"/>
      <c r="R6" s="216"/>
    </row>
    <row r="7" spans="1:18" ht="15.75" thickBot="1" x14ac:dyDescent="0.3">
      <c r="A7" s="3"/>
      <c r="B7" s="6"/>
      <c r="C7" s="3"/>
      <c r="D7" s="4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</row>
    <row r="8" spans="1:18" ht="43.5" thickTop="1" thickBot="1" x14ac:dyDescent="0.3">
      <c r="A8" s="7"/>
      <c r="B8" s="217"/>
      <c r="C8" s="218"/>
      <c r="D8" s="218"/>
      <c r="E8" s="122" t="s">
        <v>10</v>
      </c>
      <c r="F8" s="122" t="s">
        <v>112</v>
      </c>
      <c r="G8" s="122" t="s">
        <v>113</v>
      </c>
      <c r="H8" s="122" t="s">
        <v>114</v>
      </c>
      <c r="I8" s="122"/>
      <c r="J8" s="122"/>
      <c r="K8" s="122"/>
      <c r="L8" s="122"/>
      <c r="M8" s="122"/>
      <c r="N8" s="122"/>
      <c r="O8" s="122"/>
      <c r="P8" s="122"/>
      <c r="Q8" s="122"/>
      <c r="R8" s="123"/>
    </row>
    <row r="9" spans="1:18" x14ac:dyDescent="0.25">
      <c r="A9" s="192" t="s">
        <v>11</v>
      </c>
      <c r="B9" s="194"/>
      <c r="C9" s="195"/>
      <c r="D9" s="196"/>
      <c r="E9" s="127"/>
      <c r="F9" s="9"/>
      <c r="G9" s="9"/>
      <c r="H9" s="8"/>
      <c r="I9" s="8"/>
      <c r="J9" s="8"/>
      <c r="K9" s="8"/>
      <c r="L9" s="8"/>
      <c r="M9" s="12"/>
      <c r="N9" s="12"/>
      <c r="O9" s="12"/>
      <c r="P9" s="12"/>
      <c r="Q9" s="12"/>
      <c r="R9" s="8"/>
    </row>
    <row r="10" spans="1:18" x14ac:dyDescent="0.25">
      <c r="A10" s="193"/>
      <c r="B10" s="197"/>
      <c r="C10" s="198"/>
      <c r="D10" s="199"/>
      <c r="E10" s="127"/>
      <c r="F10" s="8"/>
      <c r="G10" s="8"/>
      <c r="H10" s="8"/>
      <c r="I10" s="8"/>
      <c r="J10" s="8"/>
      <c r="K10" s="8"/>
      <c r="L10" s="8"/>
      <c r="M10" s="12"/>
      <c r="N10" s="12"/>
      <c r="O10" s="12"/>
      <c r="P10" s="12"/>
      <c r="Q10" s="12"/>
      <c r="R10" s="8"/>
    </row>
    <row r="11" spans="1:18" ht="15.75" thickBot="1" x14ac:dyDescent="0.3">
      <c r="A11" s="193"/>
      <c r="B11" s="197"/>
      <c r="C11" s="198"/>
      <c r="D11" s="199"/>
      <c r="E11" s="127"/>
      <c r="F11" s="8"/>
      <c r="G11" s="8"/>
      <c r="H11" s="8"/>
      <c r="I11" s="8"/>
      <c r="J11" s="8"/>
      <c r="K11" s="8"/>
      <c r="L11" s="8"/>
      <c r="M11" s="12"/>
      <c r="N11" s="12"/>
      <c r="O11" s="12"/>
      <c r="P11" s="12"/>
      <c r="Q11" s="12"/>
      <c r="R11" s="8"/>
    </row>
    <row r="12" spans="1:18" x14ac:dyDescent="0.25">
      <c r="A12" s="192" t="s">
        <v>13</v>
      </c>
      <c r="B12" s="226" t="s">
        <v>165</v>
      </c>
      <c r="C12" s="227"/>
      <c r="D12" s="228"/>
      <c r="E12" s="127"/>
      <c r="F12" s="8"/>
      <c r="G12" s="8"/>
      <c r="H12" s="8"/>
      <c r="I12" s="8"/>
      <c r="J12" s="8"/>
      <c r="K12" s="8"/>
      <c r="L12" s="8"/>
      <c r="M12" s="12"/>
      <c r="N12" s="12"/>
      <c r="O12" s="12"/>
      <c r="P12" s="12"/>
      <c r="Q12" s="12"/>
      <c r="R12" s="8"/>
    </row>
    <row r="13" spans="1:18" x14ac:dyDescent="0.25">
      <c r="A13" s="193"/>
      <c r="B13" s="219" t="s">
        <v>166</v>
      </c>
      <c r="C13" s="220"/>
      <c r="D13" s="221"/>
      <c r="E13" s="127" t="s">
        <v>12</v>
      </c>
      <c r="F13" s="8"/>
      <c r="G13" s="8" t="s">
        <v>12</v>
      </c>
      <c r="H13" s="8"/>
      <c r="I13" s="8"/>
      <c r="J13" s="8"/>
      <c r="K13" s="8"/>
      <c r="L13" s="8"/>
      <c r="M13" s="12"/>
      <c r="N13" s="12"/>
      <c r="O13" s="12"/>
      <c r="P13" s="12"/>
      <c r="Q13" s="12"/>
      <c r="R13" s="8"/>
    </row>
    <row r="14" spans="1:18" x14ac:dyDescent="0.25">
      <c r="A14" s="193"/>
      <c r="B14" s="219" t="s">
        <v>167</v>
      </c>
      <c r="C14" s="220"/>
      <c r="D14" s="221"/>
      <c r="E14" s="127"/>
      <c r="F14" s="8" t="s">
        <v>12</v>
      </c>
      <c r="G14" s="8"/>
      <c r="H14" s="8" t="s">
        <v>12</v>
      </c>
      <c r="I14" s="8"/>
      <c r="J14" s="8"/>
      <c r="K14" s="8"/>
      <c r="L14" s="8"/>
      <c r="M14" s="12"/>
      <c r="N14" s="12"/>
      <c r="O14" s="12"/>
      <c r="P14" s="12"/>
      <c r="Q14" s="12"/>
      <c r="R14" s="8"/>
    </row>
    <row r="15" spans="1:18" x14ac:dyDescent="0.25">
      <c r="A15" s="193"/>
      <c r="B15" s="222" t="s">
        <v>168</v>
      </c>
      <c r="C15" s="198"/>
      <c r="D15" s="199"/>
      <c r="E15" s="127"/>
      <c r="F15" s="8"/>
      <c r="G15" s="8"/>
      <c r="H15" s="8"/>
      <c r="I15" s="8"/>
      <c r="J15" s="8"/>
      <c r="K15" s="8"/>
      <c r="L15" s="8"/>
      <c r="M15" s="12"/>
      <c r="N15" s="12"/>
      <c r="O15" s="12"/>
      <c r="P15" s="12"/>
      <c r="Q15" s="12"/>
      <c r="R15" s="8"/>
    </row>
    <row r="16" spans="1:18" x14ac:dyDescent="0.25">
      <c r="A16" s="193"/>
      <c r="B16" s="219" t="s">
        <v>124</v>
      </c>
      <c r="C16" s="220"/>
      <c r="D16" s="221"/>
      <c r="E16" s="127" t="s">
        <v>12</v>
      </c>
      <c r="F16" s="8" t="s">
        <v>12</v>
      </c>
      <c r="G16" s="8"/>
      <c r="H16" s="8"/>
      <c r="I16" s="8"/>
      <c r="J16" s="8"/>
      <c r="K16" s="8"/>
      <c r="L16" s="8"/>
      <c r="M16" s="12"/>
      <c r="N16" s="12"/>
      <c r="O16" s="12"/>
      <c r="P16" s="12"/>
      <c r="Q16" s="12"/>
      <c r="R16" s="8"/>
    </row>
    <row r="17" spans="1:18" ht="15" customHeight="1" thickBot="1" x14ac:dyDescent="0.3">
      <c r="A17" s="225"/>
      <c r="B17" s="219" t="s">
        <v>169</v>
      </c>
      <c r="C17" s="220"/>
      <c r="D17" s="221"/>
      <c r="E17" s="127"/>
      <c r="F17" s="127"/>
      <c r="G17" s="127" t="s">
        <v>12</v>
      </c>
      <c r="H17" s="127" t="s">
        <v>12</v>
      </c>
      <c r="I17" s="127"/>
      <c r="J17" s="127"/>
      <c r="K17" s="127"/>
      <c r="L17" s="127"/>
      <c r="M17" s="127"/>
      <c r="N17" s="127"/>
      <c r="O17" s="127"/>
      <c r="P17" s="127"/>
      <c r="Q17" s="12"/>
      <c r="R17" s="8"/>
    </row>
    <row r="18" spans="1:18" ht="15" customHeight="1" x14ac:dyDescent="0.25">
      <c r="A18" s="192" t="s">
        <v>14</v>
      </c>
      <c r="B18" s="222" t="s">
        <v>170</v>
      </c>
      <c r="C18" s="223"/>
      <c r="D18" s="224"/>
      <c r="E18" s="127" t="s">
        <v>12</v>
      </c>
      <c r="F18" s="127" t="s">
        <v>12</v>
      </c>
      <c r="G18" s="127" t="s">
        <v>12</v>
      </c>
      <c r="H18" s="127" t="s">
        <v>12</v>
      </c>
      <c r="I18" s="127"/>
      <c r="J18" s="127"/>
      <c r="K18" s="8"/>
      <c r="L18" s="8"/>
      <c r="M18" s="12"/>
      <c r="N18" s="12"/>
      <c r="O18" s="12"/>
      <c r="P18" s="12"/>
      <c r="Q18" s="12"/>
      <c r="R18" s="8"/>
    </row>
    <row r="19" spans="1:18" ht="15.75" thickBot="1" x14ac:dyDescent="0.3">
      <c r="A19" s="193"/>
      <c r="B19" s="222" t="s">
        <v>172</v>
      </c>
      <c r="C19" s="223"/>
      <c r="D19" s="224"/>
      <c r="E19" s="127"/>
      <c r="F19" s="127"/>
      <c r="G19" s="127" t="s">
        <v>12</v>
      </c>
      <c r="H19" s="127" t="s">
        <v>12</v>
      </c>
      <c r="I19" s="8"/>
      <c r="J19" s="8"/>
      <c r="K19" s="8"/>
      <c r="L19" s="8"/>
      <c r="M19" s="12"/>
      <c r="N19" s="12"/>
      <c r="O19" s="12"/>
      <c r="P19" s="12"/>
      <c r="Q19" s="12"/>
      <c r="R19" s="8"/>
    </row>
    <row r="20" spans="1:18" ht="15.75" thickTop="1" x14ac:dyDescent="0.25">
      <c r="A20" s="192" t="s">
        <v>15</v>
      </c>
      <c r="B20" s="197" t="s">
        <v>16</v>
      </c>
      <c r="C20" s="198"/>
      <c r="D20" s="199"/>
      <c r="E20" s="130" t="s">
        <v>34</v>
      </c>
      <c r="F20" s="130" t="s">
        <v>34</v>
      </c>
      <c r="G20" s="130" t="s">
        <v>17</v>
      </c>
      <c r="H20" s="130" t="s">
        <v>17</v>
      </c>
      <c r="I20" s="130"/>
      <c r="J20" s="130"/>
      <c r="K20" s="14"/>
      <c r="L20" s="14"/>
      <c r="M20" s="14"/>
      <c r="N20" s="14"/>
      <c r="O20" s="14"/>
      <c r="P20" s="14"/>
      <c r="Q20" s="14"/>
      <c r="R20" s="14"/>
    </row>
    <row r="21" spans="1:18" x14ac:dyDescent="0.25">
      <c r="A21" s="193"/>
      <c r="B21" s="197" t="s">
        <v>18</v>
      </c>
      <c r="C21" s="198"/>
      <c r="D21" s="199"/>
      <c r="E21" s="131" t="s">
        <v>19</v>
      </c>
      <c r="F21" s="131" t="s">
        <v>19</v>
      </c>
      <c r="G21" s="131" t="s">
        <v>19</v>
      </c>
      <c r="H21" s="131" t="s">
        <v>19</v>
      </c>
      <c r="I21" s="131"/>
      <c r="J21" s="131"/>
      <c r="K21" s="131"/>
      <c r="L21" s="9"/>
      <c r="M21" s="9"/>
      <c r="N21" s="9"/>
      <c r="O21" s="9"/>
      <c r="P21" s="9"/>
      <c r="Q21" s="9"/>
      <c r="R21" s="9"/>
    </row>
    <row r="22" spans="1:18" x14ac:dyDescent="0.25">
      <c r="A22" s="193"/>
      <c r="B22" s="197" t="s">
        <v>20</v>
      </c>
      <c r="C22" s="198"/>
      <c r="D22" s="199"/>
      <c r="E22" s="132">
        <v>42587</v>
      </c>
      <c r="F22" s="132">
        <v>42587</v>
      </c>
      <c r="G22" s="132">
        <v>42587</v>
      </c>
      <c r="H22" s="132">
        <v>42587</v>
      </c>
      <c r="I22" s="132"/>
      <c r="J22" s="132"/>
      <c r="K22" s="132"/>
      <c r="L22" s="15"/>
      <c r="M22" s="15"/>
      <c r="N22" s="15"/>
      <c r="O22" s="15"/>
      <c r="P22" s="15"/>
      <c r="Q22" s="15"/>
      <c r="R22" s="15"/>
    </row>
  </sheetData>
  <mergeCells count="38">
    <mergeCell ref="A2:B2"/>
    <mergeCell ref="C2:D2"/>
    <mergeCell ref="E2:H2"/>
    <mergeCell ref="I2:R2"/>
    <mergeCell ref="A3:B3"/>
    <mergeCell ref="C3:D3"/>
    <mergeCell ref="E3:H3"/>
    <mergeCell ref="I3:R3"/>
    <mergeCell ref="A9:A11"/>
    <mergeCell ref="B9:D9"/>
    <mergeCell ref="B10:D10"/>
    <mergeCell ref="B11:D11"/>
    <mergeCell ref="A4:B4"/>
    <mergeCell ref="C4:R4"/>
    <mergeCell ref="A5:B5"/>
    <mergeCell ref="C5:D5"/>
    <mergeCell ref="E5:H5"/>
    <mergeCell ref="I5:K5"/>
    <mergeCell ref="L5:R5"/>
    <mergeCell ref="A6:B6"/>
    <mergeCell ref="C6:D6"/>
    <mergeCell ref="E6:H6"/>
    <mergeCell ref="L6:R6"/>
    <mergeCell ref="B8:D8"/>
    <mergeCell ref="A20:A22"/>
    <mergeCell ref="B20:D20"/>
    <mergeCell ref="B21:D21"/>
    <mergeCell ref="B22:D22"/>
    <mergeCell ref="B14:D14"/>
    <mergeCell ref="B15:D15"/>
    <mergeCell ref="B16:D16"/>
    <mergeCell ref="A12:A17"/>
    <mergeCell ref="B12:D12"/>
    <mergeCell ref="B13:D13"/>
    <mergeCell ref="B17:D17"/>
    <mergeCell ref="A18:A19"/>
    <mergeCell ref="B18:D18"/>
    <mergeCell ref="B19:D19"/>
  </mergeCells>
  <dataValidations count="3">
    <dataValidation type="list" allowBlank="1" showInputMessage="1" showErrorMessage="1" sqref="I9:I11 E9:G11 E12:R19">
      <formula1>"O, "</formula1>
    </dataValidation>
    <dataValidation type="list" allowBlank="1" showInputMessage="1" showErrorMessage="1" sqref="E21:R21">
      <formula1>"P,F, "</formula1>
    </dataValidation>
    <dataValidation type="list" allowBlank="1" showInputMessage="1" showErrorMessage="1" sqref="E20:R20">
      <formula1>"N,A,B, "</formula1>
    </dataValidation>
  </dataValidation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2"/>
  <sheetViews>
    <sheetView topLeftCell="A13" workbookViewId="0">
      <selection activeCell="G21" sqref="G21"/>
    </sheetView>
  </sheetViews>
  <sheetFormatPr defaultRowHeight="15" x14ac:dyDescent="0.25"/>
  <cols>
    <col min="1" max="1" width="11.125" bestFit="1" customWidth="1"/>
    <col min="4" max="4" width="16.625" customWidth="1"/>
  </cols>
  <sheetData>
    <row r="1" spans="1:18" ht="15.75" thickBot="1" x14ac:dyDescent="0.3">
      <c r="A1" s="1"/>
      <c r="B1" s="2"/>
      <c r="C1" s="3"/>
      <c r="D1" s="4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spans="1:18" ht="15" customHeight="1" x14ac:dyDescent="0.25">
      <c r="A2" s="172" t="s">
        <v>0</v>
      </c>
      <c r="B2" s="173"/>
      <c r="C2" s="174" t="s">
        <v>173</v>
      </c>
      <c r="D2" s="175"/>
      <c r="E2" s="176" t="s">
        <v>1</v>
      </c>
      <c r="F2" s="177"/>
      <c r="G2" s="177"/>
      <c r="H2" s="178"/>
      <c r="I2" s="179" t="str">
        <f>C2</f>
        <v>sortAndFilterPassedReview</v>
      </c>
      <c r="J2" s="180"/>
      <c r="K2" s="180"/>
      <c r="L2" s="180"/>
      <c r="M2" s="180"/>
      <c r="N2" s="180"/>
      <c r="O2" s="180"/>
      <c r="P2" s="180"/>
      <c r="Q2" s="180"/>
      <c r="R2" s="181"/>
    </row>
    <row r="3" spans="1:18" ht="15" customHeight="1" x14ac:dyDescent="0.25">
      <c r="A3" s="182" t="s">
        <v>2</v>
      </c>
      <c r="B3" s="183"/>
      <c r="C3" s="184" t="s">
        <v>109</v>
      </c>
      <c r="D3" s="185"/>
      <c r="E3" s="186" t="s">
        <v>3</v>
      </c>
      <c r="F3" s="187"/>
      <c r="G3" s="187"/>
      <c r="H3" s="188"/>
      <c r="I3" s="189" t="str">
        <f>C3</f>
        <v>DangtSE03039</v>
      </c>
      <c r="J3" s="190"/>
      <c r="K3" s="190"/>
      <c r="L3" s="190"/>
      <c r="M3" s="190"/>
      <c r="N3" s="190"/>
      <c r="O3" s="190"/>
      <c r="P3" s="190"/>
      <c r="Q3" s="190"/>
      <c r="R3" s="191"/>
    </row>
    <row r="4" spans="1:18" ht="15" customHeight="1" x14ac:dyDescent="0.25">
      <c r="A4" s="182" t="s">
        <v>4</v>
      </c>
      <c r="B4" s="183"/>
      <c r="C4" s="200"/>
      <c r="D4" s="200"/>
      <c r="E4" s="201"/>
      <c r="F4" s="201"/>
      <c r="G4" s="201"/>
      <c r="H4" s="201"/>
      <c r="I4" s="200"/>
      <c r="J4" s="200"/>
      <c r="K4" s="200"/>
      <c r="L4" s="200"/>
      <c r="M4" s="200"/>
      <c r="N4" s="200"/>
      <c r="O4" s="200"/>
      <c r="P4" s="200"/>
      <c r="Q4" s="200"/>
      <c r="R4" s="202"/>
    </row>
    <row r="5" spans="1:18" ht="15" customHeight="1" x14ac:dyDescent="0.25">
      <c r="A5" s="203" t="s">
        <v>5</v>
      </c>
      <c r="B5" s="204"/>
      <c r="C5" s="205" t="s">
        <v>6</v>
      </c>
      <c r="D5" s="206"/>
      <c r="E5" s="207" t="s">
        <v>7</v>
      </c>
      <c r="F5" s="206"/>
      <c r="G5" s="206"/>
      <c r="H5" s="208"/>
      <c r="I5" s="206" t="s">
        <v>8</v>
      </c>
      <c r="J5" s="206"/>
      <c r="K5" s="206"/>
      <c r="L5" s="207" t="s">
        <v>9</v>
      </c>
      <c r="M5" s="206"/>
      <c r="N5" s="206"/>
      <c r="O5" s="206"/>
      <c r="P5" s="206"/>
      <c r="Q5" s="206"/>
      <c r="R5" s="209"/>
    </row>
    <row r="6" spans="1:18" ht="15.75" thickBot="1" x14ac:dyDescent="0.3">
      <c r="A6" s="210">
        <f>COUNTIF(E21:R21,"P")</f>
        <v>4</v>
      </c>
      <c r="B6" s="211"/>
      <c r="C6" s="212">
        <f>COUNTIF(E21:R21,"F")</f>
        <v>0</v>
      </c>
      <c r="D6" s="213"/>
      <c r="E6" s="214">
        <f>SUM(L6,- A6,- C6)</f>
        <v>0</v>
      </c>
      <c r="F6" s="213"/>
      <c r="G6" s="213"/>
      <c r="H6" s="215"/>
      <c r="I6" s="5">
        <f>COUNTIF(E20:R20,"N")</f>
        <v>2</v>
      </c>
      <c r="J6" s="5">
        <f>COUNTIF(E20:R20,"A")</f>
        <v>2</v>
      </c>
      <c r="K6" s="5">
        <f>COUNTIF(E20:R20,"B")</f>
        <v>0</v>
      </c>
      <c r="L6" s="214">
        <f>COUNTA(E8:R8)</f>
        <v>4</v>
      </c>
      <c r="M6" s="213"/>
      <c r="N6" s="213"/>
      <c r="O6" s="213"/>
      <c r="P6" s="213"/>
      <c r="Q6" s="213"/>
      <c r="R6" s="216"/>
    </row>
    <row r="7" spans="1:18" ht="15.75" thickBot="1" x14ac:dyDescent="0.3">
      <c r="A7" s="3"/>
      <c r="B7" s="6"/>
      <c r="C7" s="3"/>
      <c r="D7" s="4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</row>
    <row r="8" spans="1:18" ht="43.5" thickTop="1" thickBot="1" x14ac:dyDescent="0.3">
      <c r="A8" s="7"/>
      <c r="B8" s="217"/>
      <c r="C8" s="218"/>
      <c r="D8" s="218"/>
      <c r="E8" s="122" t="s">
        <v>10</v>
      </c>
      <c r="F8" s="122" t="s">
        <v>112</v>
      </c>
      <c r="G8" s="122" t="s">
        <v>113</v>
      </c>
      <c r="H8" s="122" t="s">
        <v>114</v>
      </c>
      <c r="I8" s="122"/>
      <c r="J8" s="122"/>
      <c r="K8" s="122"/>
      <c r="L8" s="122"/>
      <c r="M8" s="122"/>
      <c r="N8" s="122"/>
      <c r="O8" s="122"/>
      <c r="P8" s="122"/>
      <c r="Q8" s="122"/>
      <c r="R8" s="123"/>
    </row>
    <row r="9" spans="1:18" x14ac:dyDescent="0.25">
      <c r="A9" s="192" t="s">
        <v>11</v>
      </c>
      <c r="B9" s="194"/>
      <c r="C9" s="195"/>
      <c r="D9" s="196"/>
      <c r="E9" s="127"/>
      <c r="F9" s="9"/>
      <c r="G9" s="9"/>
      <c r="H9" s="8"/>
      <c r="I9" s="8"/>
      <c r="J9" s="8"/>
      <c r="K9" s="8"/>
      <c r="L9" s="8"/>
      <c r="M9" s="12"/>
      <c r="N9" s="12"/>
      <c r="O9" s="12"/>
      <c r="P9" s="12"/>
      <c r="Q9" s="12"/>
      <c r="R9" s="8"/>
    </row>
    <row r="10" spans="1:18" x14ac:dyDescent="0.25">
      <c r="A10" s="193"/>
      <c r="B10" s="197"/>
      <c r="C10" s="198"/>
      <c r="D10" s="199"/>
      <c r="E10" s="127"/>
      <c r="F10" s="8"/>
      <c r="G10" s="8"/>
      <c r="H10" s="8"/>
      <c r="I10" s="8"/>
      <c r="J10" s="8"/>
      <c r="K10" s="8"/>
      <c r="L10" s="8"/>
      <c r="M10" s="12"/>
      <c r="N10" s="12"/>
      <c r="O10" s="12"/>
      <c r="P10" s="12"/>
      <c r="Q10" s="12"/>
      <c r="R10" s="8"/>
    </row>
    <row r="11" spans="1:18" ht="15.75" thickBot="1" x14ac:dyDescent="0.3">
      <c r="A11" s="193"/>
      <c r="B11" s="197"/>
      <c r="C11" s="198"/>
      <c r="D11" s="199"/>
      <c r="E11" s="127"/>
      <c r="F11" s="8"/>
      <c r="G11" s="8"/>
      <c r="H11" s="8"/>
      <c r="I11" s="8"/>
      <c r="J11" s="8"/>
      <c r="K11" s="8"/>
      <c r="L11" s="8"/>
      <c r="M11" s="12"/>
      <c r="N11" s="12"/>
      <c r="O11" s="12"/>
      <c r="P11" s="12"/>
      <c r="Q11" s="12"/>
      <c r="R11" s="8"/>
    </row>
    <row r="12" spans="1:18" x14ac:dyDescent="0.25">
      <c r="A12" s="192" t="s">
        <v>13</v>
      </c>
      <c r="B12" s="226" t="s">
        <v>165</v>
      </c>
      <c r="C12" s="227"/>
      <c r="D12" s="228"/>
      <c r="E12" s="127"/>
      <c r="F12" s="8"/>
      <c r="G12" s="8"/>
      <c r="H12" s="8"/>
      <c r="I12" s="8"/>
      <c r="J12" s="8"/>
      <c r="K12" s="8"/>
      <c r="L12" s="8"/>
      <c r="M12" s="12"/>
      <c r="N12" s="12"/>
      <c r="O12" s="12"/>
      <c r="P12" s="12"/>
      <c r="Q12" s="12"/>
      <c r="R12" s="8"/>
    </row>
    <row r="13" spans="1:18" x14ac:dyDescent="0.25">
      <c r="A13" s="193"/>
      <c r="B13" s="219" t="s">
        <v>166</v>
      </c>
      <c r="C13" s="220"/>
      <c r="D13" s="221"/>
      <c r="E13" s="127" t="s">
        <v>12</v>
      </c>
      <c r="F13" s="8"/>
      <c r="G13" s="8" t="s">
        <v>12</v>
      </c>
      <c r="H13" s="8"/>
      <c r="I13" s="8"/>
      <c r="J13" s="8"/>
      <c r="K13" s="8"/>
      <c r="L13" s="8"/>
      <c r="M13" s="12"/>
      <c r="N13" s="12"/>
      <c r="O13" s="12"/>
      <c r="P13" s="12"/>
      <c r="Q13" s="12"/>
      <c r="R13" s="8"/>
    </row>
    <row r="14" spans="1:18" x14ac:dyDescent="0.25">
      <c r="A14" s="193"/>
      <c r="B14" s="219" t="s">
        <v>167</v>
      </c>
      <c r="C14" s="220"/>
      <c r="D14" s="221"/>
      <c r="E14" s="127"/>
      <c r="F14" s="8" t="s">
        <v>12</v>
      </c>
      <c r="G14" s="8"/>
      <c r="H14" s="8" t="s">
        <v>12</v>
      </c>
      <c r="I14" s="8"/>
      <c r="J14" s="8"/>
      <c r="K14" s="8"/>
      <c r="L14" s="8"/>
      <c r="M14" s="12"/>
      <c r="N14" s="12"/>
      <c r="O14" s="12"/>
      <c r="P14" s="12"/>
      <c r="Q14" s="12"/>
      <c r="R14" s="8"/>
    </row>
    <row r="15" spans="1:18" x14ac:dyDescent="0.25">
      <c r="A15" s="193"/>
      <c r="B15" s="222" t="s">
        <v>168</v>
      </c>
      <c r="C15" s="198"/>
      <c r="D15" s="199"/>
      <c r="E15" s="127"/>
      <c r="F15" s="8"/>
      <c r="G15" s="8"/>
      <c r="H15" s="8"/>
      <c r="I15" s="8"/>
      <c r="J15" s="8"/>
      <c r="K15" s="8"/>
      <c r="L15" s="8"/>
      <c r="M15" s="12"/>
      <c r="N15" s="12"/>
      <c r="O15" s="12"/>
      <c r="P15" s="12"/>
      <c r="Q15" s="12"/>
      <c r="R15" s="8"/>
    </row>
    <row r="16" spans="1:18" x14ac:dyDescent="0.25">
      <c r="A16" s="193"/>
      <c r="B16" s="219" t="s">
        <v>124</v>
      </c>
      <c r="C16" s="220"/>
      <c r="D16" s="221"/>
      <c r="E16" s="127" t="s">
        <v>12</v>
      </c>
      <c r="F16" s="8" t="s">
        <v>12</v>
      </c>
      <c r="G16" s="8"/>
      <c r="H16" s="8"/>
      <c r="I16" s="8"/>
      <c r="J16" s="8"/>
      <c r="K16" s="8"/>
      <c r="L16" s="8"/>
      <c r="M16" s="12"/>
      <c r="N16" s="12"/>
      <c r="O16" s="12"/>
      <c r="P16" s="12"/>
      <c r="Q16" s="12"/>
      <c r="R16" s="8"/>
    </row>
    <row r="17" spans="1:18" ht="15" customHeight="1" thickBot="1" x14ac:dyDescent="0.3">
      <c r="A17" s="225"/>
      <c r="B17" s="219" t="s">
        <v>169</v>
      </c>
      <c r="C17" s="220"/>
      <c r="D17" s="221"/>
      <c r="E17" s="127"/>
      <c r="F17" s="127"/>
      <c r="G17" s="127" t="s">
        <v>12</v>
      </c>
      <c r="H17" s="127" t="s">
        <v>12</v>
      </c>
      <c r="I17" s="127"/>
      <c r="J17" s="127"/>
      <c r="K17" s="127"/>
      <c r="L17" s="127"/>
      <c r="M17" s="127"/>
      <c r="N17" s="127"/>
      <c r="O17" s="127"/>
      <c r="P17" s="127"/>
      <c r="Q17" s="12"/>
      <c r="R17" s="8"/>
    </row>
    <row r="18" spans="1:18" ht="15" customHeight="1" x14ac:dyDescent="0.25">
      <c r="A18" s="192" t="s">
        <v>14</v>
      </c>
      <c r="B18" s="222" t="s">
        <v>170</v>
      </c>
      <c r="C18" s="223"/>
      <c r="D18" s="224"/>
      <c r="E18" s="127" t="s">
        <v>12</v>
      </c>
      <c r="F18" s="127" t="s">
        <v>12</v>
      </c>
      <c r="G18" s="127" t="s">
        <v>12</v>
      </c>
      <c r="H18" s="127" t="s">
        <v>12</v>
      </c>
      <c r="I18" s="127"/>
      <c r="J18" s="127"/>
      <c r="K18" s="8"/>
      <c r="L18" s="8"/>
      <c r="M18" s="12"/>
      <c r="N18" s="12"/>
      <c r="O18" s="12"/>
      <c r="P18" s="12"/>
      <c r="Q18" s="12"/>
      <c r="R18" s="8"/>
    </row>
    <row r="19" spans="1:18" ht="15.75" thickBot="1" x14ac:dyDescent="0.3">
      <c r="A19" s="193"/>
      <c r="B19" s="222" t="s">
        <v>172</v>
      </c>
      <c r="C19" s="223"/>
      <c r="D19" s="224"/>
      <c r="E19" s="127"/>
      <c r="F19" s="127"/>
      <c r="G19" s="127" t="s">
        <v>12</v>
      </c>
      <c r="H19" s="127" t="s">
        <v>12</v>
      </c>
      <c r="I19" s="8"/>
      <c r="J19" s="8"/>
      <c r="K19" s="8"/>
      <c r="L19" s="8"/>
      <c r="M19" s="12"/>
      <c r="N19" s="12"/>
      <c r="O19" s="12"/>
      <c r="P19" s="12"/>
      <c r="Q19" s="12"/>
      <c r="R19" s="8"/>
    </row>
    <row r="20" spans="1:18" ht="15.75" thickTop="1" x14ac:dyDescent="0.25">
      <c r="A20" s="192" t="s">
        <v>15</v>
      </c>
      <c r="B20" s="197" t="s">
        <v>16</v>
      </c>
      <c r="C20" s="198"/>
      <c r="D20" s="199"/>
      <c r="E20" s="130" t="s">
        <v>34</v>
      </c>
      <c r="F20" s="130" t="s">
        <v>34</v>
      </c>
      <c r="G20" s="130" t="s">
        <v>17</v>
      </c>
      <c r="H20" s="130" t="s">
        <v>17</v>
      </c>
      <c r="I20" s="130"/>
      <c r="J20" s="130"/>
      <c r="K20" s="14"/>
      <c r="L20" s="14"/>
      <c r="M20" s="14"/>
      <c r="N20" s="14"/>
      <c r="O20" s="14"/>
      <c r="P20" s="14"/>
      <c r="Q20" s="14"/>
      <c r="R20" s="14"/>
    </row>
    <row r="21" spans="1:18" x14ac:dyDescent="0.25">
      <c r="A21" s="193"/>
      <c r="B21" s="197" t="s">
        <v>18</v>
      </c>
      <c r="C21" s="198"/>
      <c r="D21" s="199"/>
      <c r="E21" s="131" t="s">
        <v>19</v>
      </c>
      <c r="F21" s="131" t="s">
        <v>19</v>
      </c>
      <c r="G21" s="131" t="s">
        <v>19</v>
      </c>
      <c r="H21" s="131" t="s">
        <v>19</v>
      </c>
      <c r="I21" s="131"/>
      <c r="J21" s="131"/>
      <c r="K21" s="131"/>
      <c r="L21" s="9"/>
      <c r="M21" s="9"/>
      <c r="N21" s="9"/>
      <c r="O21" s="9"/>
      <c r="P21" s="9"/>
      <c r="Q21" s="9"/>
      <c r="R21" s="9"/>
    </row>
    <row r="22" spans="1:18" x14ac:dyDescent="0.25">
      <c r="A22" s="193"/>
      <c r="B22" s="197" t="s">
        <v>20</v>
      </c>
      <c r="C22" s="198"/>
      <c r="D22" s="199"/>
      <c r="E22" s="132">
        <v>42587</v>
      </c>
      <c r="F22" s="132">
        <v>42587</v>
      </c>
      <c r="G22" s="132">
        <v>42587</v>
      </c>
      <c r="H22" s="132">
        <v>42587</v>
      </c>
      <c r="I22" s="132"/>
      <c r="J22" s="132"/>
      <c r="K22" s="132"/>
      <c r="L22" s="15"/>
      <c r="M22" s="15"/>
      <c r="N22" s="15"/>
      <c r="O22" s="15"/>
      <c r="P22" s="15"/>
      <c r="Q22" s="15"/>
      <c r="R22" s="15"/>
    </row>
  </sheetData>
  <mergeCells count="38">
    <mergeCell ref="A2:B2"/>
    <mergeCell ref="C2:D2"/>
    <mergeCell ref="E2:H2"/>
    <mergeCell ref="I2:R2"/>
    <mergeCell ref="A3:B3"/>
    <mergeCell ref="C3:D3"/>
    <mergeCell ref="E3:H3"/>
    <mergeCell ref="I3:R3"/>
    <mergeCell ref="A9:A11"/>
    <mergeCell ref="B9:D9"/>
    <mergeCell ref="B10:D10"/>
    <mergeCell ref="B11:D11"/>
    <mergeCell ref="A4:B4"/>
    <mergeCell ref="C4:R4"/>
    <mergeCell ref="A5:B5"/>
    <mergeCell ref="C5:D5"/>
    <mergeCell ref="E5:H5"/>
    <mergeCell ref="I5:K5"/>
    <mergeCell ref="L5:R5"/>
    <mergeCell ref="A6:B6"/>
    <mergeCell ref="C6:D6"/>
    <mergeCell ref="E6:H6"/>
    <mergeCell ref="L6:R6"/>
    <mergeCell ref="B8:D8"/>
    <mergeCell ref="A12:A17"/>
    <mergeCell ref="B12:D12"/>
    <mergeCell ref="B13:D13"/>
    <mergeCell ref="B14:D14"/>
    <mergeCell ref="B15:D15"/>
    <mergeCell ref="B16:D16"/>
    <mergeCell ref="B17:D17"/>
    <mergeCell ref="A18:A19"/>
    <mergeCell ref="B18:D18"/>
    <mergeCell ref="B19:D19"/>
    <mergeCell ref="A20:A22"/>
    <mergeCell ref="B20:D20"/>
    <mergeCell ref="B21:D21"/>
    <mergeCell ref="B22:D22"/>
  </mergeCells>
  <dataValidations count="3">
    <dataValidation type="list" allowBlank="1" showInputMessage="1" showErrorMessage="1" sqref="E20:R20">
      <formula1>"N,A,B, "</formula1>
    </dataValidation>
    <dataValidation type="list" allowBlank="1" showInputMessage="1" showErrorMessage="1" sqref="E21:R21">
      <formula1>"P,F, "</formula1>
    </dataValidation>
    <dataValidation type="list" allowBlank="1" showInputMessage="1" showErrorMessage="1" sqref="I9:I11 E9:G11 E12:R19">
      <formula1>"O, "</formula1>
    </dataValidation>
  </dataValidation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2"/>
  <sheetViews>
    <sheetView topLeftCell="A25" workbookViewId="0">
      <selection activeCell="B24" sqref="B24:D24"/>
    </sheetView>
  </sheetViews>
  <sheetFormatPr defaultRowHeight="15" x14ac:dyDescent="0.25"/>
  <cols>
    <col min="1" max="1" width="11.125" bestFit="1" customWidth="1"/>
    <col min="4" max="4" width="24.5" customWidth="1"/>
  </cols>
  <sheetData>
    <row r="1" spans="1:18" ht="15.75" thickBot="1" x14ac:dyDescent="0.3">
      <c r="A1" s="1"/>
      <c r="B1" s="2"/>
      <c r="C1" s="3"/>
      <c r="D1" s="4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spans="1:18" ht="15" customHeight="1" x14ac:dyDescent="0.25">
      <c r="A2" s="172" t="s">
        <v>0</v>
      </c>
      <c r="B2" s="173"/>
      <c r="C2" s="174" t="s">
        <v>158</v>
      </c>
      <c r="D2" s="175"/>
      <c r="E2" s="176" t="s">
        <v>1</v>
      </c>
      <c r="F2" s="177"/>
      <c r="G2" s="177"/>
      <c r="H2" s="178"/>
      <c r="I2" s="179" t="str">
        <f>C2</f>
        <v>list</v>
      </c>
      <c r="J2" s="180"/>
      <c r="K2" s="180"/>
      <c r="L2" s="180"/>
      <c r="M2" s="180"/>
      <c r="N2" s="180"/>
      <c r="O2" s="180"/>
      <c r="P2" s="180"/>
      <c r="Q2" s="180"/>
      <c r="R2" s="181"/>
    </row>
    <row r="3" spans="1:18" ht="15" customHeight="1" x14ac:dyDescent="0.25">
      <c r="A3" s="182" t="s">
        <v>2</v>
      </c>
      <c r="B3" s="183"/>
      <c r="C3" s="184" t="s">
        <v>109</v>
      </c>
      <c r="D3" s="185"/>
      <c r="E3" s="186" t="s">
        <v>3</v>
      </c>
      <c r="F3" s="187"/>
      <c r="G3" s="187"/>
      <c r="H3" s="188"/>
      <c r="I3" s="189" t="str">
        <f>C3</f>
        <v>DangtSE03039</v>
      </c>
      <c r="J3" s="190"/>
      <c r="K3" s="190"/>
      <c r="L3" s="190"/>
      <c r="M3" s="190"/>
      <c r="N3" s="190"/>
      <c r="O3" s="190"/>
      <c r="P3" s="190"/>
      <c r="Q3" s="190"/>
      <c r="R3" s="191"/>
    </row>
    <row r="4" spans="1:18" ht="15" customHeight="1" x14ac:dyDescent="0.25">
      <c r="A4" s="182" t="s">
        <v>4</v>
      </c>
      <c r="B4" s="183"/>
      <c r="C4" s="200"/>
      <c r="D4" s="200"/>
      <c r="E4" s="201"/>
      <c r="F4" s="201"/>
      <c r="G4" s="201"/>
      <c r="H4" s="201"/>
      <c r="I4" s="200"/>
      <c r="J4" s="200"/>
      <c r="K4" s="200"/>
      <c r="L4" s="200"/>
      <c r="M4" s="200"/>
      <c r="N4" s="200"/>
      <c r="O4" s="200"/>
      <c r="P4" s="200"/>
      <c r="Q4" s="200"/>
      <c r="R4" s="202"/>
    </row>
    <row r="5" spans="1:18" ht="15" customHeight="1" x14ac:dyDescent="0.25">
      <c r="A5" s="203" t="s">
        <v>5</v>
      </c>
      <c r="B5" s="204"/>
      <c r="C5" s="205" t="s">
        <v>6</v>
      </c>
      <c r="D5" s="206"/>
      <c r="E5" s="207" t="s">
        <v>7</v>
      </c>
      <c r="F5" s="206"/>
      <c r="G5" s="206"/>
      <c r="H5" s="208"/>
      <c r="I5" s="206" t="s">
        <v>8</v>
      </c>
      <c r="J5" s="206"/>
      <c r="K5" s="206"/>
      <c r="L5" s="207" t="s">
        <v>9</v>
      </c>
      <c r="M5" s="206"/>
      <c r="N5" s="206"/>
      <c r="O5" s="206"/>
      <c r="P5" s="206"/>
      <c r="Q5" s="206"/>
      <c r="R5" s="209"/>
    </row>
    <row r="6" spans="1:18" ht="15.75" thickBot="1" x14ac:dyDescent="0.3">
      <c r="A6" s="210">
        <f>COUNTIF(E31:R31,"P")</f>
        <v>6</v>
      </c>
      <c r="B6" s="213"/>
      <c r="C6" s="214">
        <f>COUNTIF(E31:R31,"F")</f>
        <v>0</v>
      </c>
      <c r="D6" s="215"/>
      <c r="E6" s="214">
        <f>SUM(L6,- A6,- C6)</f>
        <v>0</v>
      </c>
      <c r="F6" s="213"/>
      <c r="G6" s="213"/>
      <c r="H6" s="215"/>
      <c r="I6" s="5">
        <f>COUNTIF(E30:R30,"N")</f>
        <v>6</v>
      </c>
      <c r="J6" s="5">
        <f>COUNTIF(E30:R30,"A")</f>
        <v>0</v>
      </c>
      <c r="K6" s="5">
        <f>COUNTIF(E30:R30,"B")</f>
        <v>0</v>
      </c>
      <c r="L6" s="214">
        <f>COUNTA(E8:R8)</f>
        <v>6</v>
      </c>
      <c r="M6" s="213"/>
      <c r="N6" s="213"/>
      <c r="O6" s="213"/>
      <c r="P6" s="213"/>
      <c r="Q6" s="213"/>
      <c r="R6" s="216"/>
    </row>
    <row r="7" spans="1:18" ht="15.75" thickBot="1" x14ac:dyDescent="0.3">
      <c r="A7" s="3"/>
      <c r="B7" s="6"/>
      <c r="C7" s="3"/>
      <c r="D7" s="4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</row>
    <row r="8" spans="1:18" ht="43.5" thickTop="1" thickBot="1" x14ac:dyDescent="0.3">
      <c r="A8" s="7"/>
      <c r="B8" s="217"/>
      <c r="C8" s="218"/>
      <c r="D8" s="218"/>
      <c r="E8" s="122" t="s">
        <v>10</v>
      </c>
      <c r="F8" s="122" t="s">
        <v>112</v>
      </c>
      <c r="G8" s="122" t="s">
        <v>113</v>
      </c>
      <c r="H8" s="122" t="s">
        <v>114</v>
      </c>
      <c r="I8" s="122" t="s">
        <v>115</v>
      </c>
      <c r="J8" s="122" t="s">
        <v>116</v>
      </c>
      <c r="K8" s="122"/>
      <c r="L8" s="122"/>
      <c r="M8" s="122"/>
      <c r="N8" s="122"/>
      <c r="O8" s="122"/>
      <c r="P8" s="122"/>
      <c r="Q8" s="122"/>
      <c r="R8" s="123"/>
    </row>
    <row r="9" spans="1:18" ht="15" customHeight="1" x14ac:dyDescent="0.25">
      <c r="A9" s="192" t="s">
        <v>11</v>
      </c>
      <c r="B9" s="229"/>
      <c r="C9" s="230"/>
      <c r="D9" s="231"/>
      <c r="E9" s="127"/>
      <c r="F9" s="127"/>
      <c r="G9" s="127"/>
      <c r="H9" s="8"/>
      <c r="I9" s="8"/>
      <c r="J9" s="8"/>
      <c r="K9" s="10"/>
      <c r="L9" s="10"/>
      <c r="M9" s="11"/>
      <c r="N9" s="11"/>
      <c r="O9" s="11"/>
      <c r="P9" s="11"/>
      <c r="Q9" s="11"/>
      <c r="R9" s="10"/>
    </row>
    <row r="10" spans="1:18" x14ac:dyDescent="0.25">
      <c r="A10" s="193"/>
      <c r="B10" s="222"/>
      <c r="C10" s="223"/>
      <c r="D10" s="224"/>
      <c r="E10" s="127"/>
      <c r="F10" s="127"/>
      <c r="G10" s="127"/>
      <c r="H10" s="8"/>
      <c r="I10" s="8"/>
      <c r="J10" s="8"/>
      <c r="K10" s="10"/>
      <c r="L10" s="10"/>
      <c r="M10" s="11"/>
      <c r="N10" s="11"/>
      <c r="O10" s="11"/>
      <c r="P10" s="11"/>
      <c r="Q10" s="11"/>
      <c r="R10" s="10"/>
    </row>
    <row r="11" spans="1:18" ht="15.75" thickBot="1" x14ac:dyDescent="0.3">
      <c r="A11" s="193"/>
      <c r="B11" s="226"/>
      <c r="C11" s="227"/>
      <c r="D11" s="228"/>
      <c r="E11" s="127"/>
      <c r="F11" s="127"/>
      <c r="G11" s="127"/>
      <c r="H11" s="127"/>
      <c r="I11" s="8"/>
      <c r="J11" s="8"/>
      <c r="K11" s="10"/>
      <c r="L11" s="10"/>
      <c r="M11" s="11"/>
      <c r="N11" s="11"/>
      <c r="O11" s="11"/>
      <c r="P11" s="11"/>
      <c r="Q11" s="11"/>
      <c r="R11" s="10"/>
    </row>
    <row r="12" spans="1:18" x14ac:dyDescent="0.25">
      <c r="A12" s="192" t="s">
        <v>13</v>
      </c>
      <c r="B12" s="226" t="s">
        <v>175</v>
      </c>
      <c r="C12" s="227"/>
      <c r="D12" s="228"/>
      <c r="E12" s="127"/>
      <c r="F12" s="127"/>
      <c r="G12" s="127"/>
      <c r="H12" s="127"/>
      <c r="I12" s="8"/>
      <c r="J12" s="8"/>
      <c r="K12" s="10"/>
      <c r="L12" s="10"/>
      <c r="M12" s="11"/>
      <c r="N12" s="11"/>
      <c r="O12" s="11"/>
      <c r="P12" s="11"/>
      <c r="Q12" s="11"/>
      <c r="R12" s="10"/>
    </row>
    <row r="13" spans="1:18" x14ac:dyDescent="0.25">
      <c r="A13" s="193"/>
      <c r="B13" s="219" t="s">
        <v>124</v>
      </c>
      <c r="C13" s="220"/>
      <c r="D13" s="221"/>
      <c r="E13" s="127" t="s">
        <v>12</v>
      </c>
      <c r="F13" s="127"/>
      <c r="G13" s="127" t="s">
        <v>12</v>
      </c>
      <c r="H13" s="127" t="s">
        <v>12</v>
      </c>
      <c r="I13" s="127" t="s">
        <v>12</v>
      </c>
      <c r="J13" s="8"/>
      <c r="K13" s="10"/>
      <c r="L13" s="10"/>
      <c r="M13" s="11"/>
      <c r="N13" s="11"/>
      <c r="O13" s="11"/>
      <c r="P13" s="11"/>
      <c r="Q13" s="11"/>
      <c r="R13" s="10"/>
    </row>
    <row r="14" spans="1:18" x14ac:dyDescent="0.25">
      <c r="A14" s="193"/>
      <c r="B14" s="232" t="s">
        <v>205</v>
      </c>
      <c r="C14" s="233"/>
      <c r="D14" s="234"/>
      <c r="E14" s="127"/>
      <c r="F14" s="127" t="s">
        <v>12</v>
      </c>
      <c r="G14" s="127"/>
      <c r="H14" s="127"/>
      <c r="I14" s="8"/>
      <c r="J14" s="127" t="s">
        <v>12</v>
      </c>
      <c r="K14" s="10"/>
      <c r="L14" s="10"/>
      <c r="M14" s="11"/>
      <c r="N14" s="11"/>
      <c r="O14" s="11"/>
      <c r="P14" s="11"/>
      <c r="Q14" s="11"/>
      <c r="R14" s="10"/>
    </row>
    <row r="15" spans="1:18" ht="15" customHeight="1" x14ac:dyDescent="0.25">
      <c r="A15" s="193"/>
      <c r="B15" s="226" t="s">
        <v>196</v>
      </c>
      <c r="C15" s="227"/>
      <c r="D15" s="228"/>
      <c r="E15" s="127"/>
      <c r="F15" s="8"/>
      <c r="G15" s="8"/>
      <c r="H15" s="8"/>
      <c r="I15" s="8"/>
      <c r="J15" s="127"/>
      <c r="K15" s="10"/>
      <c r="L15" s="10"/>
      <c r="M15" s="11"/>
      <c r="N15" s="11"/>
      <c r="O15" s="11"/>
      <c r="P15" s="11"/>
      <c r="Q15" s="11"/>
      <c r="R15" s="10"/>
    </row>
    <row r="16" spans="1:18" x14ac:dyDescent="0.25">
      <c r="A16" s="193"/>
      <c r="B16" s="219" t="s">
        <v>124</v>
      </c>
      <c r="C16" s="220"/>
      <c r="D16" s="221"/>
      <c r="E16" s="127" t="s">
        <v>12</v>
      </c>
      <c r="F16" s="127" t="s">
        <v>12</v>
      </c>
      <c r="G16" s="10"/>
      <c r="H16" s="127" t="s">
        <v>12</v>
      </c>
      <c r="I16" s="127" t="s">
        <v>12</v>
      </c>
      <c r="J16" s="127"/>
      <c r="K16" s="10"/>
      <c r="L16" s="10"/>
      <c r="M16" s="11"/>
      <c r="N16" s="11"/>
      <c r="O16" s="11"/>
      <c r="P16" s="11"/>
      <c r="Q16" s="11"/>
      <c r="R16" s="10"/>
    </row>
    <row r="17" spans="1:18" x14ac:dyDescent="0.25">
      <c r="A17" s="193"/>
      <c r="B17" s="232" t="s">
        <v>199</v>
      </c>
      <c r="C17" s="233"/>
      <c r="D17" s="234"/>
      <c r="E17" s="127"/>
      <c r="F17" s="127"/>
      <c r="G17" s="127" t="s">
        <v>12</v>
      </c>
      <c r="H17" s="8"/>
      <c r="I17" s="8"/>
      <c r="J17" s="127" t="s">
        <v>12</v>
      </c>
      <c r="K17" s="10"/>
      <c r="L17" s="10"/>
      <c r="M17" s="11"/>
      <c r="N17" s="11"/>
      <c r="O17" s="11"/>
      <c r="P17" s="11"/>
      <c r="Q17" s="11"/>
      <c r="R17" s="10"/>
    </row>
    <row r="18" spans="1:18" x14ac:dyDescent="0.25">
      <c r="A18" s="193"/>
      <c r="B18" s="226" t="s">
        <v>197</v>
      </c>
      <c r="C18" s="227"/>
      <c r="D18" s="228"/>
      <c r="E18" s="127"/>
      <c r="F18" s="127"/>
      <c r="G18" s="8"/>
      <c r="H18" s="8"/>
      <c r="I18" s="8"/>
      <c r="J18" s="127"/>
      <c r="K18" s="10"/>
      <c r="L18" s="10"/>
      <c r="M18" s="11"/>
      <c r="N18" s="11"/>
      <c r="O18" s="11"/>
      <c r="P18" s="11"/>
      <c r="Q18" s="11"/>
      <c r="R18" s="10"/>
    </row>
    <row r="19" spans="1:18" x14ac:dyDescent="0.25">
      <c r="A19" s="193"/>
      <c r="B19" s="219" t="s">
        <v>124</v>
      </c>
      <c r="C19" s="220"/>
      <c r="D19" s="221"/>
      <c r="E19" s="127" t="s">
        <v>12</v>
      </c>
      <c r="F19" s="127" t="s">
        <v>12</v>
      </c>
      <c r="G19" s="127" t="s">
        <v>12</v>
      </c>
      <c r="H19" s="8"/>
      <c r="I19" s="127" t="s">
        <v>12</v>
      </c>
      <c r="J19" s="127"/>
      <c r="K19" s="10"/>
      <c r="L19" s="10"/>
      <c r="M19" s="11"/>
      <c r="N19" s="11"/>
      <c r="O19" s="11"/>
      <c r="P19" s="11"/>
      <c r="Q19" s="11"/>
      <c r="R19" s="10"/>
    </row>
    <row r="20" spans="1:18" x14ac:dyDescent="0.25">
      <c r="A20" s="193"/>
      <c r="B20" s="232" t="s">
        <v>200</v>
      </c>
      <c r="C20" s="233"/>
      <c r="D20" s="234"/>
      <c r="E20" s="127"/>
      <c r="F20" s="127"/>
      <c r="G20" s="8"/>
      <c r="H20" s="127" t="s">
        <v>12</v>
      </c>
      <c r="I20" s="8"/>
      <c r="J20" s="127" t="s">
        <v>12</v>
      </c>
      <c r="K20" s="10"/>
      <c r="L20" s="10"/>
      <c r="M20" s="11"/>
      <c r="N20" s="11"/>
      <c r="O20" s="11"/>
      <c r="P20" s="11"/>
      <c r="Q20" s="11"/>
      <c r="R20" s="10"/>
    </row>
    <row r="21" spans="1:18" x14ac:dyDescent="0.25">
      <c r="A21" s="193"/>
      <c r="B21" s="226" t="s">
        <v>198</v>
      </c>
      <c r="C21" s="227"/>
      <c r="D21" s="228"/>
      <c r="E21" s="127"/>
      <c r="F21" s="127"/>
      <c r="G21" s="8"/>
      <c r="H21" s="8"/>
      <c r="I21" s="8"/>
      <c r="J21" s="127"/>
      <c r="K21" s="10"/>
      <c r="L21" s="10"/>
      <c r="M21" s="11"/>
      <c r="N21" s="11"/>
      <c r="O21" s="11"/>
      <c r="P21" s="11"/>
      <c r="Q21" s="11"/>
      <c r="R21" s="10"/>
    </row>
    <row r="22" spans="1:18" x14ac:dyDescent="0.25">
      <c r="A22" s="193"/>
      <c r="B22" s="219" t="s">
        <v>124</v>
      </c>
      <c r="C22" s="220"/>
      <c r="D22" s="221"/>
      <c r="E22" s="127" t="s">
        <v>12</v>
      </c>
      <c r="F22" s="127" t="s">
        <v>12</v>
      </c>
      <c r="G22" s="127" t="s">
        <v>12</v>
      </c>
      <c r="H22" s="127" t="s">
        <v>12</v>
      </c>
      <c r="I22" s="8"/>
      <c r="J22" s="127"/>
      <c r="K22" s="10"/>
      <c r="L22" s="10"/>
      <c r="M22" s="11"/>
      <c r="N22" s="11"/>
      <c r="O22" s="11"/>
      <c r="P22" s="11"/>
      <c r="Q22" s="11"/>
      <c r="R22" s="10"/>
    </row>
    <row r="23" spans="1:18" ht="15" customHeight="1" thickBot="1" x14ac:dyDescent="0.3">
      <c r="A23" s="225"/>
      <c r="B23" s="232">
        <v>5</v>
      </c>
      <c r="C23" s="233"/>
      <c r="D23" s="234"/>
      <c r="E23" s="127"/>
      <c r="F23" s="127"/>
      <c r="G23" s="127"/>
      <c r="H23" s="127"/>
      <c r="I23" s="127" t="s">
        <v>12</v>
      </c>
      <c r="J23" s="127" t="s">
        <v>12</v>
      </c>
      <c r="K23" s="127"/>
      <c r="L23" s="127"/>
      <c r="M23" s="127"/>
      <c r="N23" s="127"/>
      <c r="O23" s="127"/>
      <c r="P23" s="127"/>
      <c r="Q23" s="11"/>
      <c r="R23" s="10"/>
    </row>
    <row r="24" spans="1:18" ht="15" customHeight="1" x14ac:dyDescent="0.25">
      <c r="A24" s="192" t="s">
        <v>14</v>
      </c>
      <c r="B24" s="222" t="s">
        <v>206</v>
      </c>
      <c r="C24" s="223"/>
      <c r="D24" s="224"/>
      <c r="E24" s="127"/>
      <c r="F24" s="127" t="s">
        <v>12</v>
      </c>
      <c r="G24" s="127"/>
      <c r="H24" s="127"/>
      <c r="I24" s="127"/>
      <c r="J24" s="127"/>
      <c r="K24" s="8"/>
      <c r="L24" s="8"/>
      <c r="M24" s="12"/>
      <c r="N24" s="12"/>
      <c r="O24" s="12"/>
      <c r="P24" s="12"/>
      <c r="Q24" s="12"/>
      <c r="R24" s="8"/>
    </row>
    <row r="25" spans="1:18" ht="15" customHeight="1" x14ac:dyDescent="0.25">
      <c r="A25" s="193"/>
      <c r="B25" s="222" t="s">
        <v>201</v>
      </c>
      <c r="C25" s="223"/>
      <c r="D25" s="224"/>
      <c r="E25" s="127"/>
      <c r="F25" s="127"/>
      <c r="G25" s="127" t="s">
        <v>12</v>
      </c>
      <c r="H25" s="127"/>
      <c r="I25" s="127"/>
      <c r="J25" s="127"/>
      <c r="K25" s="8"/>
      <c r="L25" s="8"/>
      <c r="M25" s="12"/>
      <c r="N25" s="12"/>
      <c r="O25" s="12"/>
      <c r="P25" s="12"/>
      <c r="Q25" s="12"/>
      <c r="R25" s="8"/>
    </row>
    <row r="26" spans="1:18" ht="15" customHeight="1" x14ac:dyDescent="0.25">
      <c r="A26" s="193"/>
      <c r="B26" s="222" t="s">
        <v>202</v>
      </c>
      <c r="C26" s="223"/>
      <c r="D26" s="224"/>
      <c r="E26" s="127"/>
      <c r="F26" s="127"/>
      <c r="G26" s="127"/>
      <c r="H26" s="127" t="s">
        <v>12</v>
      </c>
      <c r="I26" s="127"/>
      <c r="J26" s="127"/>
      <c r="K26" s="8"/>
      <c r="L26" s="8"/>
      <c r="M26" s="12"/>
      <c r="N26" s="12"/>
      <c r="O26" s="12"/>
      <c r="P26" s="12"/>
      <c r="Q26" s="12"/>
      <c r="R26" s="8"/>
    </row>
    <row r="27" spans="1:18" ht="15" customHeight="1" x14ac:dyDescent="0.25">
      <c r="A27" s="193"/>
      <c r="B27" s="222" t="s">
        <v>203</v>
      </c>
      <c r="C27" s="223"/>
      <c r="D27" s="224"/>
      <c r="E27" s="127"/>
      <c r="F27" s="127"/>
      <c r="G27" s="127"/>
      <c r="H27" s="127"/>
      <c r="I27" s="127" t="s">
        <v>12</v>
      </c>
      <c r="J27" s="127"/>
      <c r="K27" s="8"/>
      <c r="L27" s="8"/>
      <c r="M27" s="12"/>
      <c r="N27" s="12"/>
      <c r="O27" s="12"/>
      <c r="P27" s="12"/>
      <c r="Q27" s="12"/>
      <c r="R27" s="8"/>
    </row>
    <row r="28" spans="1:18" ht="24" customHeight="1" x14ac:dyDescent="0.25">
      <c r="A28" s="193"/>
      <c r="B28" s="235" t="s">
        <v>207</v>
      </c>
      <c r="C28" s="236"/>
      <c r="D28" s="237"/>
      <c r="E28" s="127"/>
      <c r="F28" s="127"/>
      <c r="G28" s="127"/>
      <c r="H28" s="127"/>
      <c r="I28" s="127"/>
      <c r="J28" s="127" t="s">
        <v>12</v>
      </c>
      <c r="K28" s="8"/>
      <c r="L28" s="8"/>
      <c r="M28" s="12"/>
      <c r="N28" s="12"/>
      <c r="O28" s="12"/>
      <c r="P28" s="12"/>
      <c r="Q28" s="12"/>
      <c r="R28" s="8"/>
    </row>
    <row r="29" spans="1:18" ht="15.75" thickBot="1" x14ac:dyDescent="0.3">
      <c r="A29" s="193"/>
      <c r="B29" s="222" t="s">
        <v>195</v>
      </c>
      <c r="C29" s="223"/>
      <c r="D29" s="224"/>
      <c r="E29" s="127" t="s">
        <v>12</v>
      </c>
      <c r="F29" s="127"/>
      <c r="G29" s="127"/>
      <c r="H29" s="127" t="s">
        <v>12</v>
      </c>
      <c r="I29" s="127"/>
      <c r="J29" s="127"/>
      <c r="K29" s="8"/>
      <c r="L29" s="8"/>
      <c r="M29" s="12"/>
      <c r="N29" s="12"/>
      <c r="O29" s="12"/>
      <c r="P29" s="12"/>
      <c r="Q29" s="12"/>
      <c r="R29" s="8"/>
    </row>
    <row r="30" spans="1:18" ht="15.75" thickTop="1" x14ac:dyDescent="0.25">
      <c r="A30" s="192" t="s">
        <v>15</v>
      </c>
      <c r="B30" s="197" t="s">
        <v>16</v>
      </c>
      <c r="C30" s="198"/>
      <c r="D30" s="199"/>
      <c r="E30" s="130" t="s">
        <v>17</v>
      </c>
      <c r="F30" s="130" t="s">
        <v>17</v>
      </c>
      <c r="G30" s="130" t="s">
        <v>17</v>
      </c>
      <c r="H30" s="130" t="s">
        <v>17</v>
      </c>
      <c r="I30" s="130" t="s">
        <v>17</v>
      </c>
      <c r="J30" s="130" t="s">
        <v>17</v>
      </c>
      <c r="K30" s="14"/>
      <c r="L30" s="14"/>
      <c r="M30" s="14"/>
      <c r="N30" s="14"/>
      <c r="O30" s="14"/>
      <c r="P30" s="14"/>
      <c r="Q30" s="14"/>
      <c r="R30" s="14"/>
    </row>
    <row r="31" spans="1:18" x14ac:dyDescent="0.25">
      <c r="A31" s="193"/>
      <c r="B31" s="197" t="s">
        <v>18</v>
      </c>
      <c r="C31" s="198"/>
      <c r="D31" s="199"/>
      <c r="E31" s="131" t="s">
        <v>19</v>
      </c>
      <c r="F31" s="131" t="s">
        <v>19</v>
      </c>
      <c r="G31" s="131" t="s">
        <v>19</v>
      </c>
      <c r="H31" s="131" t="s">
        <v>19</v>
      </c>
      <c r="I31" s="131" t="s">
        <v>19</v>
      </c>
      <c r="J31" s="131" t="s">
        <v>19</v>
      </c>
      <c r="K31" s="131"/>
      <c r="L31" s="9"/>
      <c r="M31" s="9"/>
      <c r="N31" s="9"/>
      <c r="O31" s="9"/>
      <c r="P31" s="9"/>
      <c r="Q31" s="9"/>
      <c r="R31" s="9"/>
    </row>
    <row r="32" spans="1:18" x14ac:dyDescent="0.25">
      <c r="A32" s="193"/>
      <c r="B32" s="197" t="s">
        <v>20</v>
      </c>
      <c r="C32" s="198"/>
      <c r="D32" s="199"/>
      <c r="E32" s="132">
        <v>42587</v>
      </c>
      <c r="F32" s="132">
        <v>42587</v>
      </c>
      <c r="G32" s="132">
        <v>42587</v>
      </c>
      <c r="H32" s="132">
        <v>42587</v>
      </c>
      <c r="I32" s="132">
        <v>42587</v>
      </c>
      <c r="J32" s="132">
        <v>42587</v>
      </c>
      <c r="K32" s="132"/>
      <c r="L32" s="15"/>
      <c r="M32" s="15"/>
      <c r="N32" s="15"/>
      <c r="O32" s="15"/>
      <c r="P32" s="15"/>
      <c r="Q32" s="15"/>
      <c r="R32" s="15"/>
    </row>
  </sheetData>
  <mergeCells count="48">
    <mergeCell ref="B25:D25"/>
    <mergeCell ref="A2:B2"/>
    <mergeCell ref="C2:D2"/>
    <mergeCell ref="E2:H2"/>
    <mergeCell ref="I2:R2"/>
    <mergeCell ref="A3:B3"/>
    <mergeCell ref="C3:D3"/>
    <mergeCell ref="E3:H3"/>
    <mergeCell ref="I3:R3"/>
    <mergeCell ref="A4:B4"/>
    <mergeCell ref="C4:R4"/>
    <mergeCell ref="A5:B5"/>
    <mergeCell ref="C5:D5"/>
    <mergeCell ref="E5:H5"/>
    <mergeCell ref="I5:K5"/>
    <mergeCell ref="L5:R5"/>
    <mergeCell ref="E6:H6"/>
    <mergeCell ref="L6:R6"/>
    <mergeCell ref="B8:D8"/>
    <mergeCell ref="B9:D9"/>
    <mergeCell ref="B10:D10"/>
    <mergeCell ref="B17:D17"/>
    <mergeCell ref="B22:D22"/>
    <mergeCell ref="B23:D23"/>
    <mergeCell ref="A6:B6"/>
    <mergeCell ref="C6:D6"/>
    <mergeCell ref="B11:D11"/>
    <mergeCell ref="B12:D12"/>
    <mergeCell ref="B18:D18"/>
    <mergeCell ref="B19:D19"/>
    <mergeCell ref="B20:D20"/>
    <mergeCell ref="B21:D21"/>
    <mergeCell ref="A30:A32"/>
    <mergeCell ref="B30:D30"/>
    <mergeCell ref="B31:D31"/>
    <mergeCell ref="B32:D32"/>
    <mergeCell ref="A9:A11"/>
    <mergeCell ref="A12:A23"/>
    <mergeCell ref="B14:D14"/>
    <mergeCell ref="A24:A29"/>
    <mergeCell ref="B24:D24"/>
    <mergeCell ref="B29:D29"/>
    <mergeCell ref="B26:D26"/>
    <mergeCell ref="B27:D27"/>
    <mergeCell ref="B28:D28"/>
    <mergeCell ref="B13:D13"/>
    <mergeCell ref="B15:D15"/>
    <mergeCell ref="B16:D16"/>
  </mergeCells>
  <dataValidations count="3">
    <dataValidation type="list" allowBlank="1" showInputMessage="1" showErrorMessage="1" sqref="J9 E9:G15 H11:H14 E16:H29 I9:I29 K16:R29 J14:J29">
      <formula1>"O, "</formula1>
    </dataValidation>
    <dataValidation type="list" allowBlank="1" showInputMessage="1" showErrorMessage="1" sqref="E31:R31">
      <formula1>"P,F, "</formula1>
    </dataValidation>
    <dataValidation type="list" allowBlank="1" showInputMessage="1" showErrorMessage="1" sqref="E30:R30">
      <formula1>"N,A,B, "</formula1>
    </dataValidation>
  </dataValidation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1"/>
  <sheetViews>
    <sheetView topLeftCell="A16" workbookViewId="0">
      <selection activeCell="B19" sqref="B19:D19"/>
    </sheetView>
  </sheetViews>
  <sheetFormatPr defaultRowHeight="15" x14ac:dyDescent="0.25"/>
  <cols>
    <col min="1" max="1" width="11.125" bestFit="1" customWidth="1"/>
    <col min="4" max="4" width="26.875" customWidth="1"/>
  </cols>
  <sheetData>
    <row r="1" spans="1:18" ht="15.75" thickBot="1" x14ac:dyDescent="0.3">
      <c r="A1" s="1"/>
      <c r="B1" s="2"/>
      <c r="C1" s="3"/>
      <c r="D1" s="4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spans="1:18" ht="15" customHeight="1" x14ac:dyDescent="0.25">
      <c r="A2" s="172" t="s">
        <v>0</v>
      </c>
      <c r="B2" s="173"/>
      <c r="C2" s="174" t="s">
        <v>174</v>
      </c>
      <c r="D2" s="175"/>
      <c r="E2" s="176" t="s">
        <v>1</v>
      </c>
      <c r="F2" s="177"/>
      <c r="G2" s="177"/>
      <c r="H2" s="178"/>
      <c r="I2" s="179" t="str">
        <f>C2</f>
        <v>listReport</v>
      </c>
      <c r="J2" s="180"/>
      <c r="K2" s="180"/>
      <c r="L2" s="180"/>
      <c r="M2" s="180"/>
      <c r="N2" s="180"/>
      <c r="O2" s="180"/>
      <c r="P2" s="180"/>
      <c r="Q2" s="180"/>
      <c r="R2" s="181"/>
    </row>
    <row r="3" spans="1:18" ht="15" customHeight="1" x14ac:dyDescent="0.25">
      <c r="A3" s="182" t="s">
        <v>2</v>
      </c>
      <c r="B3" s="183"/>
      <c r="C3" s="184" t="s">
        <v>109</v>
      </c>
      <c r="D3" s="185"/>
      <c r="E3" s="186" t="s">
        <v>3</v>
      </c>
      <c r="F3" s="187"/>
      <c r="G3" s="187"/>
      <c r="H3" s="188"/>
      <c r="I3" s="189" t="str">
        <f>C3</f>
        <v>DangtSE03039</v>
      </c>
      <c r="J3" s="190"/>
      <c r="K3" s="190"/>
      <c r="L3" s="190"/>
      <c r="M3" s="190"/>
      <c r="N3" s="190"/>
      <c r="O3" s="190"/>
      <c r="P3" s="190"/>
      <c r="Q3" s="190"/>
      <c r="R3" s="191"/>
    </row>
    <row r="4" spans="1:18" ht="15" customHeight="1" x14ac:dyDescent="0.25">
      <c r="A4" s="182" t="s">
        <v>4</v>
      </c>
      <c r="B4" s="183"/>
      <c r="C4" s="200"/>
      <c r="D4" s="200"/>
      <c r="E4" s="201"/>
      <c r="F4" s="201"/>
      <c r="G4" s="201"/>
      <c r="H4" s="201"/>
      <c r="I4" s="200"/>
      <c r="J4" s="200"/>
      <c r="K4" s="200"/>
      <c r="L4" s="200"/>
      <c r="M4" s="200"/>
      <c r="N4" s="200"/>
      <c r="O4" s="200"/>
      <c r="P4" s="200"/>
      <c r="Q4" s="200"/>
      <c r="R4" s="202"/>
    </row>
    <row r="5" spans="1:18" ht="15" customHeight="1" x14ac:dyDescent="0.25">
      <c r="A5" s="203" t="s">
        <v>5</v>
      </c>
      <c r="B5" s="204"/>
      <c r="C5" s="205" t="s">
        <v>6</v>
      </c>
      <c r="D5" s="206"/>
      <c r="E5" s="207" t="s">
        <v>7</v>
      </c>
      <c r="F5" s="206"/>
      <c r="G5" s="206"/>
      <c r="H5" s="208"/>
      <c r="I5" s="206" t="s">
        <v>8</v>
      </c>
      <c r="J5" s="206"/>
      <c r="K5" s="206"/>
      <c r="L5" s="207" t="s">
        <v>9</v>
      </c>
      <c r="M5" s="206"/>
      <c r="N5" s="206"/>
      <c r="O5" s="206"/>
      <c r="P5" s="206"/>
      <c r="Q5" s="206"/>
      <c r="R5" s="209"/>
    </row>
    <row r="6" spans="1:18" ht="15.75" thickBot="1" x14ac:dyDescent="0.3">
      <c r="A6" s="210">
        <f>COUNTIF(E20:R20,"P")</f>
        <v>3</v>
      </c>
      <c r="B6" s="213"/>
      <c r="C6" s="214">
        <f>COUNTIF(E20:R20,"F")</f>
        <v>0</v>
      </c>
      <c r="D6" s="215"/>
      <c r="E6" s="214">
        <f>SUM(L6,- A6,- C6)</f>
        <v>0</v>
      </c>
      <c r="F6" s="213"/>
      <c r="G6" s="213"/>
      <c r="H6" s="215"/>
      <c r="I6" s="5">
        <f>COUNTIF(E19:R19,"N")</f>
        <v>2</v>
      </c>
      <c r="J6" s="5">
        <f>COUNTIF(E19:R19,"A")</f>
        <v>1</v>
      </c>
      <c r="K6" s="5">
        <f>COUNTIF(E19:R19,"B")</f>
        <v>0</v>
      </c>
      <c r="L6" s="214">
        <f>COUNTA(E8:R8)</f>
        <v>3</v>
      </c>
      <c r="M6" s="213"/>
      <c r="N6" s="213"/>
      <c r="O6" s="213"/>
      <c r="P6" s="213"/>
      <c r="Q6" s="213"/>
      <c r="R6" s="216"/>
    </row>
    <row r="7" spans="1:18" ht="15.75" thickBot="1" x14ac:dyDescent="0.3">
      <c r="A7" s="3"/>
      <c r="B7" s="6"/>
      <c r="C7" s="3"/>
      <c r="D7" s="4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</row>
    <row r="8" spans="1:18" ht="43.5" thickTop="1" thickBot="1" x14ac:dyDescent="0.3">
      <c r="A8" s="7"/>
      <c r="B8" s="217"/>
      <c r="C8" s="218"/>
      <c r="D8" s="218"/>
      <c r="E8" s="122" t="s">
        <v>10</v>
      </c>
      <c r="F8" s="122" t="s">
        <v>112</v>
      </c>
      <c r="G8" s="122" t="s">
        <v>113</v>
      </c>
      <c r="H8" s="122"/>
      <c r="I8" s="122"/>
      <c r="J8" s="122"/>
      <c r="K8" s="122"/>
      <c r="L8" s="122"/>
      <c r="M8" s="122"/>
      <c r="N8" s="122"/>
      <c r="O8" s="122"/>
      <c r="P8" s="122"/>
      <c r="Q8" s="122"/>
      <c r="R8" s="123"/>
    </row>
    <row r="9" spans="1:18" ht="15" customHeight="1" x14ac:dyDescent="0.25">
      <c r="A9" s="192" t="s">
        <v>11</v>
      </c>
      <c r="B9" s="229"/>
      <c r="C9" s="230"/>
      <c r="D9" s="231"/>
      <c r="E9" s="127"/>
      <c r="F9" s="127"/>
      <c r="G9" s="127"/>
      <c r="H9" s="8"/>
      <c r="I9" s="8"/>
      <c r="J9" s="8"/>
      <c r="K9" s="10"/>
      <c r="L9" s="10"/>
      <c r="M9" s="11"/>
      <c r="N9" s="11"/>
      <c r="O9" s="11"/>
      <c r="P9" s="11"/>
      <c r="Q9" s="11"/>
      <c r="R9" s="10"/>
    </row>
    <row r="10" spans="1:18" x14ac:dyDescent="0.25">
      <c r="A10" s="193"/>
      <c r="B10" s="222"/>
      <c r="C10" s="223"/>
      <c r="D10" s="224"/>
      <c r="E10" s="127"/>
      <c r="F10" s="127"/>
      <c r="G10" s="127"/>
      <c r="H10" s="8"/>
      <c r="I10" s="8"/>
      <c r="J10" s="8"/>
      <c r="K10" s="10"/>
      <c r="L10" s="10"/>
      <c r="M10" s="11"/>
      <c r="N10" s="11"/>
      <c r="O10" s="11"/>
      <c r="P10" s="11"/>
      <c r="Q10" s="11"/>
      <c r="R10" s="10"/>
    </row>
    <row r="11" spans="1:18" ht="15.75" thickBot="1" x14ac:dyDescent="0.3">
      <c r="A11" s="193"/>
      <c r="B11" s="226"/>
      <c r="C11" s="227"/>
      <c r="D11" s="228"/>
      <c r="E11" s="127"/>
      <c r="F11" s="127"/>
      <c r="G11" s="127"/>
      <c r="H11" s="127"/>
      <c r="I11" s="8"/>
      <c r="J11" s="8"/>
      <c r="K11" s="10"/>
      <c r="L11" s="10"/>
      <c r="M11" s="11"/>
      <c r="N11" s="11"/>
      <c r="O11" s="11"/>
      <c r="P11" s="11"/>
      <c r="Q11" s="11"/>
      <c r="R11" s="10"/>
    </row>
    <row r="12" spans="1:18" x14ac:dyDescent="0.25">
      <c r="A12" s="192" t="s">
        <v>13</v>
      </c>
      <c r="B12" s="226" t="s">
        <v>175</v>
      </c>
      <c r="C12" s="227"/>
      <c r="D12" s="228"/>
      <c r="E12" s="127"/>
      <c r="F12" s="127"/>
      <c r="G12" s="127"/>
      <c r="H12" s="127"/>
      <c r="I12" s="8"/>
      <c r="J12" s="8"/>
      <c r="K12" s="10"/>
      <c r="L12" s="10"/>
      <c r="M12" s="11"/>
      <c r="N12" s="11"/>
      <c r="O12" s="11"/>
      <c r="P12" s="11"/>
      <c r="Q12" s="11"/>
      <c r="R12" s="10"/>
    </row>
    <row r="13" spans="1:18" x14ac:dyDescent="0.25">
      <c r="A13" s="193"/>
      <c r="B13" s="219" t="s">
        <v>124</v>
      </c>
      <c r="C13" s="220"/>
      <c r="D13" s="221"/>
      <c r="E13" s="127"/>
      <c r="F13" s="127" t="s">
        <v>12</v>
      </c>
      <c r="G13" s="127"/>
      <c r="H13" s="127"/>
      <c r="I13" s="8"/>
      <c r="J13" s="8"/>
      <c r="K13" s="10"/>
      <c r="L13" s="10"/>
      <c r="M13" s="11"/>
      <c r="N13" s="11"/>
      <c r="O13" s="11"/>
      <c r="P13" s="11"/>
      <c r="Q13" s="11"/>
      <c r="R13" s="10"/>
    </row>
    <row r="14" spans="1:18" x14ac:dyDescent="0.25">
      <c r="A14" s="193"/>
      <c r="B14" s="219" t="s">
        <v>177</v>
      </c>
      <c r="C14" s="220"/>
      <c r="D14" s="221"/>
      <c r="E14" s="127" t="s">
        <v>12</v>
      </c>
      <c r="F14" s="127"/>
      <c r="G14" s="127"/>
      <c r="H14" s="127"/>
      <c r="I14" s="8"/>
      <c r="J14" s="8"/>
      <c r="K14" s="10"/>
      <c r="L14" s="10"/>
      <c r="M14" s="11"/>
      <c r="N14" s="11"/>
      <c r="O14" s="11"/>
      <c r="P14" s="11"/>
      <c r="Q14" s="11"/>
      <c r="R14" s="10"/>
    </row>
    <row r="15" spans="1:18" ht="15.75" thickBot="1" x14ac:dyDescent="0.3">
      <c r="A15" s="193"/>
      <c r="B15" s="219" t="s">
        <v>176</v>
      </c>
      <c r="C15" s="220"/>
      <c r="D15" s="221"/>
      <c r="E15" s="127"/>
      <c r="F15" s="8"/>
      <c r="G15" s="8" t="s">
        <v>12</v>
      </c>
      <c r="H15" s="8"/>
      <c r="I15" s="8"/>
      <c r="J15" s="8"/>
      <c r="K15" s="10"/>
      <c r="L15" s="10"/>
      <c r="M15" s="11"/>
      <c r="N15" s="11"/>
      <c r="O15" s="11"/>
      <c r="P15" s="11"/>
      <c r="Q15" s="11"/>
      <c r="R15" s="10"/>
    </row>
    <row r="16" spans="1:18" x14ac:dyDescent="0.25">
      <c r="A16" s="192" t="s">
        <v>14</v>
      </c>
      <c r="B16" s="222" t="s">
        <v>134</v>
      </c>
      <c r="C16" s="223"/>
      <c r="D16" s="224"/>
      <c r="E16" s="127" t="s">
        <v>12</v>
      </c>
      <c r="F16" s="127"/>
      <c r="G16" s="127"/>
      <c r="H16" s="127"/>
      <c r="I16" s="127"/>
      <c r="J16" s="127"/>
      <c r="K16" s="8"/>
      <c r="L16" s="8"/>
      <c r="M16" s="12"/>
      <c r="N16" s="12"/>
      <c r="O16" s="12"/>
      <c r="P16" s="12"/>
      <c r="Q16" s="12"/>
      <c r="R16" s="8"/>
    </row>
    <row r="17" spans="1:18" x14ac:dyDescent="0.25">
      <c r="A17" s="193"/>
      <c r="B17" s="222" t="s">
        <v>294</v>
      </c>
      <c r="C17" s="223"/>
      <c r="D17" s="224"/>
      <c r="E17" s="8"/>
      <c r="F17" s="8" t="s">
        <v>12</v>
      </c>
      <c r="G17" s="127"/>
      <c r="H17" s="127"/>
      <c r="I17" s="127"/>
      <c r="J17" s="127"/>
      <c r="K17" s="8"/>
      <c r="L17" s="8"/>
      <c r="M17" s="12"/>
      <c r="N17" s="12"/>
      <c r="O17" s="12"/>
      <c r="P17" s="12"/>
      <c r="Q17" s="12"/>
      <c r="R17" s="8"/>
    </row>
    <row r="18" spans="1:18" ht="15.75" thickBot="1" x14ac:dyDescent="0.3">
      <c r="A18" s="193"/>
      <c r="B18" s="222" t="s">
        <v>295</v>
      </c>
      <c r="C18" s="223"/>
      <c r="D18" s="224"/>
      <c r="E18" s="127"/>
      <c r="F18" s="8"/>
      <c r="G18" s="8" t="s">
        <v>12</v>
      </c>
      <c r="H18" s="8"/>
      <c r="I18" s="8"/>
      <c r="J18" s="8"/>
      <c r="K18" s="8"/>
      <c r="L18" s="8"/>
      <c r="M18" s="12"/>
      <c r="N18" s="12"/>
      <c r="O18" s="12"/>
      <c r="P18" s="12"/>
      <c r="Q18" s="12"/>
      <c r="R18" s="8"/>
    </row>
    <row r="19" spans="1:18" ht="15.75" thickTop="1" x14ac:dyDescent="0.25">
      <c r="A19" s="192" t="s">
        <v>15</v>
      </c>
      <c r="B19" s="197" t="s">
        <v>16</v>
      </c>
      <c r="C19" s="198"/>
      <c r="D19" s="199"/>
      <c r="E19" s="130" t="s">
        <v>34</v>
      </c>
      <c r="F19" s="130" t="s">
        <v>17</v>
      </c>
      <c r="G19" s="130" t="s">
        <v>17</v>
      </c>
      <c r="H19" s="130"/>
      <c r="I19" s="130"/>
      <c r="J19" s="130"/>
      <c r="K19" s="14"/>
      <c r="L19" s="14"/>
      <c r="M19" s="14"/>
      <c r="N19" s="14"/>
      <c r="O19" s="14"/>
      <c r="P19" s="14"/>
      <c r="Q19" s="14"/>
      <c r="R19" s="14"/>
    </row>
    <row r="20" spans="1:18" x14ac:dyDescent="0.25">
      <c r="A20" s="193"/>
      <c r="B20" s="197" t="s">
        <v>18</v>
      </c>
      <c r="C20" s="198"/>
      <c r="D20" s="199"/>
      <c r="E20" s="131" t="s">
        <v>19</v>
      </c>
      <c r="F20" s="131" t="s">
        <v>19</v>
      </c>
      <c r="G20" s="131" t="s">
        <v>19</v>
      </c>
      <c r="H20" s="131"/>
      <c r="I20" s="131"/>
      <c r="J20" s="131"/>
      <c r="K20" s="131"/>
      <c r="L20" s="9"/>
      <c r="M20" s="9"/>
      <c r="N20" s="9"/>
      <c r="O20" s="9"/>
      <c r="P20" s="9"/>
      <c r="Q20" s="9"/>
      <c r="R20" s="9"/>
    </row>
    <row r="21" spans="1:18" x14ac:dyDescent="0.25">
      <c r="A21" s="193"/>
      <c r="B21" s="197" t="s">
        <v>20</v>
      </c>
      <c r="C21" s="198"/>
      <c r="D21" s="199"/>
      <c r="E21" s="132">
        <v>42587</v>
      </c>
      <c r="F21" s="132">
        <v>42587</v>
      </c>
      <c r="G21" s="132">
        <v>42587</v>
      </c>
      <c r="H21" s="132"/>
      <c r="I21" s="132"/>
      <c r="J21" s="132"/>
      <c r="K21" s="132"/>
      <c r="L21" s="15"/>
      <c r="M21" s="15"/>
      <c r="N21" s="15"/>
      <c r="O21" s="15"/>
      <c r="P21" s="15"/>
      <c r="Q21" s="15"/>
      <c r="R21" s="15"/>
    </row>
  </sheetData>
  <mergeCells count="37">
    <mergeCell ref="A2:B2"/>
    <mergeCell ref="C2:D2"/>
    <mergeCell ref="E2:H2"/>
    <mergeCell ref="I2:R2"/>
    <mergeCell ref="A3:B3"/>
    <mergeCell ref="C3:D3"/>
    <mergeCell ref="E3:H3"/>
    <mergeCell ref="I3:R3"/>
    <mergeCell ref="A9:A11"/>
    <mergeCell ref="B9:D9"/>
    <mergeCell ref="B10:D10"/>
    <mergeCell ref="B11:D11"/>
    <mergeCell ref="A4:B4"/>
    <mergeCell ref="C4:R4"/>
    <mergeCell ref="A5:B5"/>
    <mergeCell ref="C5:D5"/>
    <mergeCell ref="E5:H5"/>
    <mergeCell ref="I5:K5"/>
    <mergeCell ref="L5:R5"/>
    <mergeCell ref="A6:B6"/>
    <mergeCell ref="C6:D6"/>
    <mergeCell ref="E6:H6"/>
    <mergeCell ref="L6:R6"/>
    <mergeCell ref="B8:D8"/>
    <mergeCell ref="A19:A21"/>
    <mergeCell ref="B19:D19"/>
    <mergeCell ref="B20:D20"/>
    <mergeCell ref="B21:D21"/>
    <mergeCell ref="B14:D14"/>
    <mergeCell ref="A16:A18"/>
    <mergeCell ref="B16:D16"/>
    <mergeCell ref="B18:D18"/>
    <mergeCell ref="B17:D17"/>
    <mergeCell ref="A12:A15"/>
    <mergeCell ref="B12:D12"/>
    <mergeCell ref="B13:D13"/>
    <mergeCell ref="B15:D15"/>
  </mergeCells>
  <dataValidations count="3">
    <dataValidation type="list" allowBlank="1" showInputMessage="1" showErrorMessage="1" sqref="E19:R19">
      <formula1>"N,A,B, "</formula1>
    </dataValidation>
    <dataValidation type="list" allowBlank="1" showInputMessage="1" showErrorMessage="1" sqref="E20:R20">
      <formula1>"P,F, "</formula1>
    </dataValidation>
    <dataValidation type="list" allowBlank="1" showInputMessage="1" showErrorMessage="1" sqref="I9:I15 E9:G15 H11:H14 J9 E16:R18">
      <formula1>"O, 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F27"/>
  <sheetViews>
    <sheetView workbookViewId="0">
      <selection activeCell="D39" sqref="D39"/>
    </sheetView>
  </sheetViews>
  <sheetFormatPr defaultColWidth="9.125" defaultRowHeight="12.75" x14ac:dyDescent="0.2"/>
  <cols>
    <col min="1" max="1" width="26.25" style="82" customWidth="1"/>
    <col min="2" max="2" width="11.375" style="83" customWidth="1"/>
    <col min="3" max="3" width="18.375" style="83" customWidth="1"/>
    <col min="4" max="4" width="12.875" style="83" customWidth="1"/>
    <col min="5" max="5" width="43.375" style="83" customWidth="1"/>
    <col min="6" max="6" width="55.125" style="83" customWidth="1"/>
    <col min="7" max="16384" width="9.125" style="83"/>
  </cols>
  <sheetData>
    <row r="2" spans="1:6" s="85" customFormat="1" ht="32.25" x14ac:dyDescent="0.25">
      <c r="A2" s="84" t="s">
        <v>95</v>
      </c>
      <c r="B2" s="147" t="s">
        <v>96</v>
      </c>
      <c r="C2" s="148"/>
      <c r="D2" s="148"/>
      <c r="E2" s="148"/>
      <c r="F2" s="149"/>
    </row>
    <row r="3" spans="1:6" x14ac:dyDescent="0.2">
      <c r="A3" s="86"/>
      <c r="B3" s="87"/>
      <c r="C3" s="88"/>
      <c r="D3" s="88"/>
      <c r="E3" s="27"/>
      <c r="F3" s="89"/>
    </row>
    <row r="4" spans="1:6" x14ac:dyDescent="0.2">
      <c r="A4" s="90" t="s">
        <v>22</v>
      </c>
      <c r="B4" s="150" t="s">
        <v>23</v>
      </c>
      <c r="C4" s="150"/>
      <c r="D4" s="150"/>
      <c r="E4" s="90" t="s">
        <v>24</v>
      </c>
      <c r="F4" s="91" t="s">
        <v>336</v>
      </c>
    </row>
    <row r="5" spans="1:6" x14ac:dyDescent="0.2">
      <c r="A5" s="90" t="s">
        <v>25</v>
      </c>
      <c r="B5" s="150" t="s">
        <v>26</v>
      </c>
      <c r="C5" s="150"/>
      <c r="D5" s="150"/>
      <c r="E5" s="90" t="s">
        <v>27</v>
      </c>
      <c r="F5" s="91" t="s">
        <v>336</v>
      </c>
    </row>
    <row r="6" spans="1:6" x14ac:dyDescent="0.2">
      <c r="A6" s="151" t="s">
        <v>28</v>
      </c>
      <c r="B6" s="152" t="s">
        <v>156</v>
      </c>
      <c r="C6" s="152"/>
      <c r="D6" s="152"/>
      <c r="E6" s="90" t="s">
        <v>30</v>
      </c>
      <c r="F6" s="92">
        <v>42587</v>
      </c>
    </row>
    <row r="7" spans="1:6" x14ac:dyDescent="0.2">
      <c r="A7" s="151"/>
      <c r="B7" s="152"/>
      <c r="C7" s="152"/>
      <c r="D7" s="152"/>
      <c r="E7" s="90" t="s">
        <v>97</v>
      </c>
      <c r="F7" s="93" t="s">
        <v>98</v>
      </c>
    </row>
    <row r="8" spans="1:6" x14ac:dyDescent="0.2">
      <c r="A8" s="94"/>
      <c r="B8" s="95"/>
      <c r="C8" s="96"/>
      <c r="D8" s="96"/>
      <c r="E8" s="97"/>
      <c r="F8" s="98"/>
    </row>
    <row r="9" spans="1:6" x14ac:dyDescent="0.2">
      <c r="A9" s="99"/>
      <c r="B9" s="88"/>
      <c r="C9" s="88"/>
      <c r="D9" s="88"/>
      <c r="E9" s="88"/>
      <c r="F9" s="89"/>
    </row>
    <row r="10" spans="1:6" x14ac:dyDescent="0.2">
      <c r="A10" s="100" t="s">
        <v>99</v>
      </c>
      <c r="B10" s="88"/>
      <c r="C10" s="88"/>
      <c r="D10" s="88"/>
      <c r="E10" s="88"/>
      <c r="F10" s="89"/>
    </row>
    <row r="11" spans="1:6" s="104" customFormat="1" x14ac:dyDescent="0.25">
      <c r="A11" s="101" t="s">
        <v>100</v>
      </c>
      <c r="B11" s="102" t="s">
        <v>97</v>
      </c>
      <c r="C11" s="102" t="s">
        <v>101</v>
      </c>
      <c r="D11" s="102" t="s">
        <v>102</v>
      </c>
      <c r="E11" s="102" t="s">
        <v>103</v>
      </c>
      <c r="F11" s="103" t="s">
        <v>104</v>
      </c>
    </row>
    <row r="12" spans="1:6" s="110" customFormat="1" x14ac:dyDescent="0.2">
      <c r="A12" s="92">
        <v>42587</v>
      </c>
      <c r="B12" s="105" t="s">
        <v>98</v>
      </c>
      <c r="C12" s="106"/>
      <c r="D12" s="107" t="s">
        <v>34</v>
      </c>
      <c r="E12" s="108" t="s">
        <v>157</v>
      </c>
      <c r="F12" s="109"/>
    </row>
    <row r="13" spans="1:6" s="110" customFormat="1" x14ac:dyDescent="0.25">
      <c r="A13" s="111"/>
      <c r="B13" s="112"/>
      <c r="C13" s="106"/>
      <c r="D13" s="106"/>
      <c r="E13" s="106"/>
      <c r="F13" s="113"/>
    </row>
    <row r="14" spans="1:6" s="110" customFormat="1" x14ac:dyDescent="0.25">
      <c r="A14" s="111"/>
      <c r="B14" s="112"/>
      <c r="C14" s="106"/>
      <c r="D14" s="106"/>
      <c r="E14" s="106"/>
      <c r="F14" s="113"/>
    </row>
    <row r="15" spans="1:6" s="110" customFormat="1" x14ac:dyDescent="0.25">
      <c r="A15" s="111"/>
      <c r="B15" s="112"/>
      <c r="C15" s="106"/>
      <c r="D15" s="106"/>
      <c r="E15" s="106"/>
      <c r="F15" s="113"/>
    </row>
    <row r="16" spans="1:6" s="110" customFormat="1" x14ac:dyDescent="0.25">
      <c r="A16" s="111"/>
      <c r="B16" s="112"/>
      <c r="C16" s="77"/>
      <c r="D16" s="106"/>
      <c r="E16" s="106"/>
      <c r="F16" s="113"/>
    </row>
    <row r="17" spans="1:6" s="110" customFormat="1" x14ac:dyDescent="0.25">
      <c r="A17" s="111"/>
      <c r="B17" s="112"/>
      <c r="C17" s="106"/>
      <c r="D17" s="106"/>
      <c r="E17" s="106"/>
      <c r="F17" s="113"/>
    </row>
    <row r="18" spans="1:6" s="110" customFormat="1" x14ac:dyDescent="0.25">
      <c r="A18" s="111"/>
      <c r="B18" s="112"/>
      <c r="C18" s="106"/>
      <c r="D18" s="106"/>
      <c r="E18" s="106"/>
      <c r="F18" s="113"/>
    </row>
    <row r="19" spans="1:6" s="110" customFormat="1" x14ac:dyDescent="0.25">
      <c r="A19" s="111"/>
      <c r="B19" s="112"/>
      <c r="C19" s="106"/>
      <c r="D19" s="106"/>
      <c r="E19" s="106"/>
      <c r="F19" s="113"/>
    </row>
    <row r="20" spans="1:6" x14ac:dyDescent="0.2">
      <c r="A20" s="114"/>
      <c r="B20" s="112"/>
      <c r="C20" s="115"/>
      <c r="D20" s="115"/>
      <c r="E20" s="115"/>
      <c r="F20" s="116"/>
    </row>
    <row r="21" spans="1:6" x14ac:dyDescent="0.2">
      <c r="A21" s="114"/>
      <c r="B21" s="112"/>
      <c r="C21" s="115"/>
      <c r="D21" s="115"/>
      <c r="E21" s="115"/>
      <c r="F21" s="116"/>
    </row>
    <row r="22" spans="1:6" x14ac:dyDescent="0.2">
      <c r="A22" s="114"/>
      <c r="B22" s="112"/>
      <c r="C22" s="115"/>
      <c r="D22" s="115"/>
      <c r="E22" s="115"/>
      <c r="F22" s="116"/>
    </row>
    <row r="23" spans="1:6" x14ac:dyDescent="0.2">
      <c r="A23" s="114"/>
      <c r="B23" s="112"/>
      <c r="C23" s="115"/>
      <c r="D23" s="115"/>
      <c r="E23" s="115"/>
      <c r="F23" s="116"/>
    </row>
    <row r="24" spans="1:6" x14ac:dyDescent="0.2">
      <c r="A24" s="114"/>
      <c r="B24" s="112"/>
      <c r="C24" s="115"/>
      <c r="D24" s="115"/>
      <c r="E24" s="115"/>
      <c r="F24" s="116"/>
    </row>
    <row r="25" spans="1:6" x14ac:dyDescent="0.2">
      <c r="A25" s="114"/>
      <c r="B25" s="112"/>
      <c r="C25" s="115"/>
      <c r="D25" s="115"/>
      <c r="E25" s="115"/>
      <c r="F25" s="116"/>
    </row>
    <row r="26" spans="1:6" x14ac:dyDescent="0.2">
      <c r="A26" s="114"/>
      <c r="B26" s="112"/>
      <c r="C26" s="115"/>
      <c r="D26" s="115"/>
      <c r="E26" s="115"/>
      <c r="F26" s="116"/>
    </row>
    <row r="27" spans="1:6" x14ac:dyDescent="0.2">
      <c r="A27" s="117"/>
      <c r="B27" s="118"/>
      <c r="C27" s="119"/>
      <c r="D27" s="119"/>
      <c r="E27" s="119"/>
      <c r="F27" s="120"/>
    </row>
  </sheetData>
  <mergeCells count="5">
    <mergeCell ref="B2:F2"/>
    <mergeCell ref="B4:D4"/>
    <mergeCell ref="B5:D5"/>
    <mergeCell ref="A6:A7"/>
    <mergeCell ref="B6:D7"/>
  </mergeCells>
  <pageMargins left="0.7" right="0.7" top="0.75" bottom="0.75" header="0.3" footer="0.3"/>
  <drawing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8"/>
  <sheetViews>
    <sheetView topLeftCell="A10" workbookViewId="0"/>
  </sheetViews>
  <sheetFormatPr defaultRowHeight="15" x14ac:dyDescent="0.25"/>
  <cols>
    <col min="1" max="1" width="11.125" bestFit="1" customWidth="1"/>
    <col min="4" max="4" width="48.625" customWidth="1"/>
    <col min="5" max="6" width="6.25" customWidth="1"/>
    <col min="7" max="7" width="6.875" customWidth="1"/>
    <col min="8" max="13" width="7.125" customWidth="1"/>
    <col min="14" max="14" width="6.875" customWidth="1"/>
    <col min="15" max="15" width="7.375" customWidth="1"/>
    <col min="16" max="16" width="6.625" customWidth="1"/>
    <col min="17" max="17" width="7.375" customWidth="1"/>
    <col min="18" max="18" width="8.25" customWidth="1"/>
  </cols>
  <sheetData>
    <row r="1" spans="1:18" ht="15.75" thickBot="1" x14ac:dyDescent="0.3">
      <c r="A1" s="1"/>
      <c r="B1" s="2"/>
      <c r="C1" s="3"/>
      <c r="D1" s="4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spans="1:18" ht="15" customHeight="1" x14ac:dyDescent="0.25">
      <c r="A2" s="172" t="s">
        <v>0</v>
      </c>
      <c r="B2" s="173"/>
      <c r="C2" s="174" t="s">
        <v>178</v>
      </c>
      <c r="D2" s="175"/>
      <c r="E2" s="176" t="s">
        <v>1</v>
      </c>
      <c r="F2" s="177"/>
      <c r="G2" s="177"/>
      <c r="H2" s="178"/>
      <c r="I2" s="179" t="str">
        <f>C2</f>
        <v>listPostedReviews</v>
      </c>
      <c r="J2" s="180"/>
      <c r="K2" s="180"/>
      <c r="L2" s="180"/>
      <c r="M2" s="180"/>
      <c r="N2" s="180"/>
      <c r="O2" s="180"/>
      <c r="P2" s="180"/>
      <c r="Q2" s="180"/>
      <c r="R2" s="181"/>
    </row>
    <row r="3" spans="1:18" ht="15" customHeight="1" x14ac:dyDescent="0.25">
      <c r="A3" s="182" t="s">
        <v>2</v>
      </c>
      <c r="B3" s="183"/>
      <c r="C3" s="184" t="s">
        <v>109</v>
      </c>
      <c r="D3" s="185"/>
      <c r="E3" s="186" t="s">
        <v>3</v>
      </c>
      <c r="F3" s="187"/>
      <c r="G3" s="187"/>
      <c r="H3" s="188"/>
      <c r="I3" s="189" t="str">
        <f>C3</f>
        <v>DangtSE03039</v>
      </c>
      <c r="J3" s="190"/>
      <c r="K3" s="190"/>
      <c r="L3" s="190"/>
      <c r="M3" s="190"/>
      <c r="N3" s="190"/>
      <c r="O3" s="190"/>
      <c r="P3" s="190"/>
      <c r="Q3" s="190"/>
      <c r="R3" s="191"/>
    </row>
    <row r="4" spans="1:18" ht="15" customHeight="1" x14ac:dyDescent="0.25">
      <c r="A4" s="182" t="s">
        <v>4</v>
      </c>
      <c r="B4" s="183"/>
      <c r="C4" s="200"/>
      <c r="D4" s="200"/>
      <c r="E4" s="201"/>
      <c r="F4" s="201"/>
      <c r="G4" s="201"/>
      <c r="H4" s="201"/>
      <c r="I4" s="200"/>
      <c r="J4" s="200"/>
      <c r="K4" s="200"/>
      <c r="L4" s="200"/>
      <c r="M4" s="200"/>
      <c r="N4" s="200"/>
      <c r="O4" s="200"/>
      <c r="P4" s="200"/>
      <c r="Q4" s="200"/>
      <c r="R4" s="202"/>
    </row>
    <row r="5" spans="1:18" ht="15" customHeight="1" x14ac:dyDescent="0.25">
      <c r="A5" s="203" t="s">
        <v>5</v>
      </c>
      <c r="B5" s="204"/>
      <c r="C5" s="205" t="s">
        <v>6</v>
      </c>
      <c r="D5" s="206"/>
      <c r="E5" s="207" t="s">
        <v>7</v>
      </c>
      <c r="F5" s="206"/>
      <c r="G5" s="206"/>
      <c r="H5" s="208"/>
      <c r="I5" s="206" t="s">
        <v>8</v>
      </c>
      <c r="J5" s="206"/>
      <c r="K5" s="206"/>
      <c r="L5" s="207" t="s">
        <v>9</v>
      </c>
      <c r="M5" s="206"/>
      <c r="N5" s="206"/>
      <c r="O5" s="206"/>
      <c r="P5" s="206"/>
      <c r="Q5" s="206"/>
      <c r="R5" s="209"/>
    </row>
    <row r="6" spans="1:18" ht="15.75" thickBot="1" x14ac:dyDescent="0.3">
      <c r="A6" s="210">
        <f>COUNTIF(E27:R27,"P")</f>
        <v>3</v>
      </c>
      <c r="B6" s="213"/>
      <c r="C6" s="214">
        <f>COUNTIF(E27:R27,"F")</f>
        <v>2</v>
      </c>
      <c r="D6" s="215"/>
      <c r="E6" s="214">
        <f>SUM(L6,- A6,- C6)</f>
        <v>0</v>
      </c>
      <c r="F6" s="213"/>
      <c r="G6" s="213"/>
      <c r="H6" s="215"/>
      <c r="I6" s="5">
        <f>COUNTIF(E26:R26,"N")</f>
        <v>2</v>
      </c>
      <c r="J6" s="5">
        <f>COUNTIF(E26:R26,"A")</f>
        <v>3</v>
      </c>
      <c r="K6" s="5">
        <f>COUNTIF(E26:R26,"B")</f>
        <v>0</v>
      </c>
      <c r="L6" s="214">
        <f>COUNTA(E8:R8)</f>
        <v>5</v>
      </c>
      <c r="M6" s="213"/>
      <c r="N6" s="213"/>
      <c r="O6" s="213"/>
      <c r="P6" s="213"/>
      <c r="Q6" s="213"/>
      <c r="R6" s="216"/>
    </row>
    <row r="7" spans="1:18" ht="15.75" thickBot="1" x14ac:dyDescent="0.3">
      <c r="A7" s="3"/>
      <c r="B7" s="6"/>
      <c r="C7" s="3"/>
      <c r="D7" s="4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</row>
    <row r="8" spans="1:18" ht="43.5" thickTop="1" thickBot="1" x14ac:dyDescent="0.3">
      <c r="A8" s="7"/>
      <c r="B8" s="217"/>
      <c r="C8" s="218"/>
      <c r="D8" s="218"/>
      <c r="E8" s="122" t="s">
        <v>10</v>
      </c>
      <c r="F8" s="122" t="s">
        <v>112</v>
      </c>
      <c r="G8" s="122" t="s">
        <v>113</v>
      </c>
      <c r="H8" s="122" t="s">
        <v>114</v>
      </c>
      <c r="I8" s="122" t="s">
        <v>115</v>
      </c>
      <c r="J8" s="122"/>
      <c r="K8" s="122"/>
      <c r="L8" s="122"/>
      <c r="M8" s="122"/>
      <c r="N8" s="122"/>
      <c r="O8" s="122"/>
      <c r="P8" s="122"/>
      <c r="Q8" s="122"/>
      <c r="R8" s="123"/>
    </row>
    <row r="9" spans="1:18" ht="15" customHeight="1" x14ac:dyDescent="0.25">
      <c r="A9" s="192" t="s">
        <v>11</v>
      </c>
      <c r="B9" s="229" t="s">
        <v>184</v>
      </c>
      <c r="C9" s="230"/>
      <c r="D9" s="231"/>
      <c r="E9" s="127"/>
      <c r="F9" s="127" t="s">
        <v>12</v>
      </c>
      <c r="G9" s="127" t="s">
        <v>12</v>
      </c>
      <c r="H9" s="127" t="s">
        <v>12</v>
      </c>
      <c r="I9" s="127" t="s">
        <v>12</v>
      </c>
      <c r="J9" s="8"/>
      <c r="K9" s="10"/>
      <c r="L9" s="10"/>
      <c r="M9" s="11"/>
      <c r="N9" s="11"/>
      <c r="O9" s="11"/>
      <c r="P9" s="11"/>
      <c r="Q9" s="11"/>
      <c r="R9" s="10"/>
    </row>
    <row r="10" spans="1:18" x14ac:dyDescent="0.25">
      <c r="A10" s="193"/>
      <c r="B10" s="222" t="s">
        <v>185</v>
      </c>
      <c r="C10" s="223"/>
      <c r="D10" s="224"/>
      <c r="E10" s="127" t="s">
        <v>12</v>
      </c>
      <c r="F10" s="127"/>
      <c r="G10" s="127"/>
      <c r="H10" s="8"/>
      <c r="I10" s="8"/>
      <c r="J10" s="8"/>
      <c r="K10" s="10"/>
      <c r="L10" s="10"/>
      <c r="M10" s="11"/>
      <c r="N10" s="11"/>
      <c r="O10" s="11"/>
      <c r="P10" s="11"/>
      <c r="Q10" s="11"/>
      <c r="R10" s="10"/>
    </row>
    <row r="11" spans="1:18" ht="15.75" thickBot="1" x14ac:dyDescent="0.3">
      <c r="A11" s="193"/>
      <c r="B11" s="226"/>
      <c r="C11" s="227"/>
      <c r="D11" s="228"/>
      <c r="E11" s="127"/>
      <c r="F11" s="127"/>
      <c r="G11" s="127"/>
      <c r="H11" s="127"/>
      <c r="I11" s="8"/>
      <c r="J11" s="8"/>
      <c r="K11" s="10"/>
      <c r="L11" s="10"/>
      <c r="M11" s="11"/>
      <c r="N11" s="11"/>
      <c r="O11" s="11"/>
      <c r="P11" s="11"/>
      <c r="Q11" s="11"/>
      <c r="R11" s="10"/>
    </row>
    <row r="12" spans="1:18" x14ac:dyDescent="0.25">
      <c r="A12" s="192" t="s">
        <v>13</v>
      </c>
      <c r="B12" s="226" t="s">
        <v>180</v>
      </c>
      <c r="C12" s="227"/>
      <c r="D12" s="228"/>
      <c r="E12" s="127"/>
      <c r="F12" s="127"/>
      <c r="G12" s="127"/>
      <c r="H12" s="127"/>
      <c r="I12" s="8"/>
      <c r="J12" s="8"/>
      <c r="K12" s="10"/>
      <c r="L12" s="10"/>
      <c r="M12" s="11"/>
      <c r="N12" s="11"/>
      <c r="O12" s="11"/>
      <c r="P12" s="11"/>
      <c r="Q12" s="11"/>
      <c r="R12" s="10"/>
    </row>
    <row r="13" spans="1:18" x14ac:dyDescent="0.25">
      <c r="A13" s="193"/>
      <c r="B13" s="219" t="s">
        <v>183</v>
      </c>
      <c r="C13" s="220"/>
      <c r="D13" s="221"/>
      <c r="E13" s="127"/>
      <c r="F13" s="127" t="s">
        <v>12</v>
      </c>
      <c r="G13" s="127"/>
      <c r="H13" s="127"/>
      <c r="I13" s="8"/>
      <c r="J13" s="8"/>
      <c r="K13" s="10"/>
      <c r="L13" s="10"/>
      <c r="M13" s="11"/>
      <c r="N13" s="11"/>
      <c r="O13" s="11"/>
      <c r="P13" s="11"/>
      <c r="Q13" s="11"/>
      <c r="R13" s="10"/>
    </row>
    <row r="14" spans="1:18" x14ac:dyDescent="0.25">
      <c r="A14" s="193"/>
      <c r="B14" s="219" t="s">
        <v>186</v>
      </c>
      <c r="C14" s="220"/>
      <c r="D14" s="221"/>
      <c r="E14" s="127" t="s">
        <v>12</v>
      </c>
      <c r="F14" s="127"/>
      <c r="G14" s="127" t="s">
        <v>12</v>
      </c>
      <c r="H14" s="127" t="s">
        <v>12</v>
      </c>
      <c r="I14" s="127" t="s">
        <v>12</v>
      </c>
      <c r="J14" s="8"/>
      <c r="K14" s="10"/>
      <c r="L14" s="10"/>
      <c r="M14" s="11"/>
      <c r="N14" s="11"/>
      <c r="O14" s="11"/>
      <c r="P14" s="11"/>
      <c r="Q14" s="11"/>
      <c r="R14" s="10"/>
    </row>
    <row r="15" spans="1:18" x14ac:dyDescent="0.25">
      <c r="A15" s="193"/>
      <c r="B15" s="222" t="s">
        <v>179</v>
      </c>
      <c r="C15" s="223"/>
      <c r="D15" s="224"/>
      <c r="E15" s="127"/>
      <c r="F15" s="127"/>
      <c r="G15" s="127"/>
      <c r="H15" s="127"/>
      <c r="I15" s="8"/>
      <c r="J15" s="8"/>
      <c r="K15" s="10"/>
      <c r="L15" s="10"/>
      <c r="M15" s="11"/>
      <c r="N15" s="11"/>
      <c r="O15" s="11"/>
      <c r="P15" s="11"/>
      <c r="Q15" s="11"/>
      <c r="R15" s="10"/>
    </row>
    <row r="16" spans="1:18" x14ac:dyDescent="0.25">
      <c r="A16" s="193"/>
      <c r="B16" s="219" t="s">
        <v>181</v>
      </c>
      <c r="C16" s="220"/>
      <c r="D16" s="221"/>
      <c r="E16" s="127" t="s">
        <v>12</v>
      </c>
      <c r="F16" s="127" t="s">
        <v>12</v>
      </c>
      <c r="G16" s="127" t="s">
        <v>12</v>
      </c>
      <c r="H16" s="127"/>
      <c r="I16" s="127" t="s">
        <v>12</v>
      </c>
      <c r="J16" s="8"/>
      <c r="K16" s="10"/>
      <c r="L16" s="10"/>
      <c r="M16" s="11"/>
      <c r="N16" s="11"/>
      <c r="O16" s="11"/>
      <c r="P16" s="11"/>
      <c r="Q16" s="11"/>
      <c r="R16" s="10"/>
    </row>
    <row r="17" spans="1:18" x14ac:dyDescent="0.25">
      <c r="A17" s="193"/>
      <c r="B17" s="219" t="s">
        <v>182</v>
      </c>
      <c r="C17" s="220"/>
      <c r="D17" s="221"/>
      <c r="E17" s="127"/>
      <c r="F17" s="127"/>
      <c r="G17" s="127"/>
      <c r="H17" s="127" t="s">
        <v>12</v>
      </c>
      <c r="I17" s="8"/>
      <c r="J17" s="8"/>
      <c r="K17" s="10"/>
      <c r="L17" s="10"/>
      <c r="M17" s="11"/>
      <c r="N17" s="11"/>
      <c r="O17" s="11"/>
      <c r="P17" s="11"/>
      <c r="Q17" s="11"/>
      <c r="R17" s="10"/>
    </row>
    <row r="18" spans="1:18" x14ac:dyDescent="0.25">
      <c r="A18" s="193"/>
      <c r="B18" s="222" t="s">
        <v>169</v>
      </c>
      <c r="C18" s="198"/>
      <c r="D18" s="199"/>
      <c r="E18" s="127"/>
      <c r="F18" s="127"/>
      <c r="G18" s="127"/>
      <c r="H18" s="127"/>
      <c r="I18" s="8"/>
      <c r="J18" s="8"/>
      <c r="K18" s="10"/>
      <c r="L18" s="10"/>
      <c r="M18" s="11"/>
      <c r="N18" s="11"/>
      <c r="O18" s="11"/>
      <c r="P18" s="11"/>
      <c r="Q18" s="11"/>
      <c r="R18" s="10"/>
    </row>
    <row r="19" spans="1:18" x14ac:dyDescent="0.25">
      <c r="A19" s="193"/>
      <c r="B19" s="219" t="s">
        <v>124</v>
      </c>
      <c r="C19" s="220"/>
      <c r="D19" s="221"/>
      <c r="E19" s="127"/>
      <c r="F19" s="127"/>
      <c r="G19" s="127"/>
      <c r="H19" s="127"/>
      <c r="I19" s="8" t="s">
        <v>12</v>
      </c>
      <c r="J19" s="8"/>
      <c r="K19" s="10"/>
      <c r="L19" s="10"/>
      <c r="M19" s="11"/>
      <c r="N19" s="11"/>
      <c r="O19" s="11"/>
      <c r="P19" s="11"/>
      <c r="Q19" s="11"/>
      <c r="R19" s="10"/>
    </row>
    <row r="20" spans="1:18" ht="15.75" thickBot="1" x14ac:dyDescent="0.3">
      <c r="A20" s="193"/>
      <c r="B20" s="219" t="s">
        <v>169</v>
      </c>
      <c r="C20" s="220"/>
      <c r="D20" s="221"/>
      <c r="E20" s="127" t="s">
        <v>12</v>
      </c>
      <c r="F20" s="127" t="s">
        <v>12</v>
      </c>
      <c r="G20" s="127" t="s">
        <v>12</v>
      </c>
      <c r="H20" s="127" t="s">
        <v>12</v>
      </c>
      <c r="I20" s="8"/>
      <c r="J20" s="8"/>
      <c r="K20" s="10"/>
      <c r="L20" s="10"/>
      <c r="M20" s="11"/>
      <c r="N20" s="11"/>
      <c r="O20" s="11"/>
      <c r="P20" s="11"/>
      <c r="Q20" s="11"/>
      <c r="R20" s="10"/>
    </row>
    <row r="21" spans="1:18" x14ac:dyDescent="0.25">
      <c r="A21" s="192" t="s">
        <v>14</v>
      </c>
      <c r="B21" s="222" t="s">
        <v>134</v>
      </c>
      <c r="C21" s="223"/>
      <c r="D21" s="224"/>
      <c r="E21" s="127"/>
      <c r="F21" s="127" t="s">
        <v>12</v>
      </c>
      <c r="G21" s="127"/>
      <c r="H21" s="127"/>
      <c r="I21" s="127"/>
      <c r="J21" s="127"/>
      <c r="K21" s="8"/>
      <c r="L21" s="8"/>
      <c r="M21" s="12"/>
      <c r="N21" s="12"/>
      <c r="O21" s="12"/>
      <c r="P21" s="12"/>
      <c r="Q21" s="12"/>
      <c r="R21" s="8"/>
    </row>
    <row r="22" spans="1:18" x14ac:dyDescent="0.25">
      <c r="A22" s="193"/>
      <c r="B22" s="222" t="s">
        <v>188</v>
      </c>
      <c r="C22" s="223"/>
      <c r="D22" s="224"/>
      <c r="E22" s="127" t="s">
        <v>12</v>
      </c>
      <c r="F22" s="127"/>
      <c r="G22" s="127"/>
      <c r="H22" s="127"/>
      <c r="I22" s="127"/>
      <c r="J22" s="127"/>
      <c r="K22" s="8"/>
      <c r="L22" s="8"/>
      <c r="M22" s="12"/>
      <c r="N22" s="12"/>
      <c r="O22" s="12"/>
      <c r="P22" s="12"/>
      <c r="Q22" s="12"/>
      <c r="R22" s="8"/>
    </row>
    <row r="23" spans="1:18" x14ac:dyDescent="0.25">
      <c r="A23" s="193"/>
      <c r="B23" s="222" t="s">
        <v>189</v>
      </c>
      <c r="C23" s="223"/>
      <c r="D23" s="224"/>
      <c r="E23" s="8"/>
      <c r="F23" s="8"/>
      <c r="G23" s="127"/>
      <c r="H23" s="127" t="s">
        <v>12</v>
      </c>
      <c r="I23" s="127"/>
      <c r="J23" s="127"/>
      <c r="K23" s="8"/>
      <c r="L23" s="8"/>
      <c r="M23" s="12"/>
      <c r="N23" s="12"/>
      <c r="O23" s="12"/>
      <c r="P23" s="12"/>
      <c r="Q23" s="12"/>
      <c r="R23" s="8"/>
    </row>
    <row r="24" spans="1:18" x14ac:dyDescent="0.25">
      <c r="A24" s="193"/>
      <c r="B24" s="222" t="s">
        <v>187</v>
      </c>
      <c r="C24" s="223"/>
      <c r="D24" s="224"/>
      <c r="E24" s="8"/>
      <c r="F24" s="8"/>
      <c r="G24" s="127" t="s">
        <v>12</v>
      </c>
      <c r="H24" s="127"/>
      <c r="I24" s="127" t="s">
        <v>12</v>
      </c>
      <c r="J24" s="127"/>
      <c r="K24" s="8"/>
      <c r="L24" s="8"/>
      <c r="M24" s="12"/>
      <c r="N24" s="12"/>
      <c r="O24" s="12"/>
      <c r="P24" s="12"/>
      <c r="Q24" s="12"/>
      <c r="R24" s="8"/>
    </row>
    <row r="25" spans="1:18" ht="15.75" thickBot="1" x14ac:dyDescent="0.3">
      <c r="A25" s="193"/>
      <c r="B25" s="222" t="s">
        <v>171</v>
      </c>
      <c r="C25" s="223"/>
      <c r="D25" s="224"/>
      <c r="E25" s="127" t="s">
        <v>12</v>
      </c>
      <c r="F25" s="8" t="s">
        <v>12</v>
      </c>
      <c r="G25" s="8" t="s">
        <v>12</v>
      </c>
      <c r="H25" s="8" t="s">
        <v>12</v>
      </c>
      <c r="I25" s="8"/>
      <c r="J25" s="8"/>
      <c r="K25" s="8"/>
      <c r="L25" s="8"/>
      <c r="M25" s="12"/>
      <c r="N25" s="12"/>
      <c r="O25" s="12"/>
      <c r="P25" s="12"/>
      <c r="Q25" s="12"/>
      <c r="R25" s="8"/>
    </row>
    <row r="26" spans="1:18" ht="15.75" thickTop="1" x14ac:dyDescent="0.25">
      <c r="A26" s="192" t="s">
        <v>15</v>
      </c>
      <c r="B26" s="197" t="s">
        <v>16</v>
      </c>
      <c r="C26" s="198"/>
      <c r="D26" s="199"/>
      <c r="E26" s="130" t="s">
        <v>34</v>
      </c>
      <c r="F26" s="130" t="s">
        <v>34</v>
      </c>
      <c r="G26" s="130" t="s">
        <v>17</v>
      </c>
      <c r="H26" s="130" t="s">
        <v>17</v>
      </c>
      <c r="I26" s="130" t="s">
        <v>34</v>
      </c>
      <c r="J26" s="130"/>
      <c r="K26" s="14"/>
      <c r="L26" s="14"/>
      <c r="M26" s="14"/>
      <c r="N26" s="14"/>
      <c r="O26" s="14"/>
      <c r="P26" s="14"/>
      <c r="Q26" s="14"/>
      <c r="R26" s="14"/>
    </row>
    <row r="27" spans="1:18" x14ac:dyDescent="0.25">
      <c r="A27" s="193"/>
      <c r="B27" s="197" t="s">
        <v>18</v>
      </c>
      <c r="C27" s="198"/>
      <c r="D27" s="199"/>
      <c r="E27" s="131" t="s">
        <v>19</v>
      </c>
      <c r="F27" s="131" t="s">
        <v>19</v>
      </c>
      <c r="G27" s="131" t="s">
        <v>19</v>
      </c>
      <c r="H27" s="131" t="s">
        <v>190</v>
      </c>
      <c r="I27" s="131" t="s">
        <v>190</v>
      </c>
      <c r="J27" s="131"/>
      <c r="K27" s="131"/>
      <c r="L27" s="9"/>
      <c r="M27" s="9"/>
      <c r="N27" s="9"/>
      <c r="O27" s="9"/>
      <c r="P27" s="9"/>
      <c r="Q27" s="9"/>
      <c r="R27" s="9"/>
    </row>
    <row r="28" spans="1:18" x14ac:dyDescent="0.25">
      <c r="A28" s="193"/>
      <c r="B28" s="197" t="s">
        <v>20</v>
      </c>
      <c r="C28" s="198"/>
      <c r="D28" s="199"/>
      <c r="E28" s="132">
        <v>42587</v>
      </c>
      <c r="F28" s="132">
        <v>42587</v>
      </c>
      <c r="G28" s="132">
        <v>42587</v>
      </c>
      <c r="H28" s="132">
        <v>42587</v>
      </c>
      <c r="I28" s="132">
        <v>42587</v>
      </c>
      <c r="J28" s="132"/>
      <c r="K28" s="132"/>
      <c r="L28" s="15"/>
      <c r="M28" s="15"/>
      <c r="N28" s="15"/>
      <c r="O28" s="15"/>
      <c r="P28" s="15"/>
      <c r="Q28" s="15"/>
      <c r="R28" s="15"/>
    </row>
  </sheetData>
  <mergeCells count="44">
    <mergeCell ref="A2:B2"/>
    <mergeCell ref="C2:D2"/>
    <mergeCell ref="E2:H2"/>
    <mergeCell ref="I2:R2"/>
    <mergeCell ref="A3:B3"/>
    <mergeCell ref="C3:D3"/>
    <mergeCell ref="E3:H3"/>
    <mergeCell ref="I3:R3"/>
    <mergeCell ref="A6:B6"/>
    <mergeCell ref="C6:D6"/>
    <mergeCell ref="E6:H6"/>
    <mergeCell ref="L6:R6"/>
    <mergeCell ref="B8:D8"/>
    <mergeCell ref="A4:B4"/>
    <mergeCell ref="C4:R4"/>
    <mergeCell ref="A5:B5"/>
    <mergeCell ref="C5:D5"/>
    <mergeCell ref="E5:H5"/>
    <mergeCell ref="I5:K5"/>
    <mergeCell ref="L5:R5"/>
    <mergeCell ref="B23:D23"/>
    <mergeCell ref="B19:D19"/>
    <mergeCell ref="B20:D20"/>
    <mergeCell ref="B17:D17"/>
    <mergeCell ref="A9:A11"/>
    <mergeCell ref="B9:D9"/>
    <mergeCell ref="B10:D10"/>
    <mergeCell ref="B11:D11"/>
    <mergeCell ref="A26:A28"/>
    <mergeCell ref="B26:D26"/>
    <mergeCell ref="B27:D27"/>
    <mergeCell ref="B28:D28"/>
    <mergeCell ref="A12:A20"/>
    <mergeCell ref="B12:D12"/>
    <mergeCell ref="B13:D13"/>
    <mergeCell ref="A21:A25"/>
    <mergeCell ref="B25:D25"/>
    <mergeCell ref="B14:D14"/>
    <mergeCell ref="B16:D16"/>
    <mergeCell ref="B22:D22"/>
    <mergeCell ref="B24:D24"/>
    <mergeCell ref="B18:D18"/>
    <mergeCell ref="B21:D21"/>
    <mergeCell ref="B15:D15"/>
  </mergeCells>
  <dataValidations count="3">
    <dataValidation type="list" allowBlank="1" showInputMessage="1" showErrorMessage="1" sqref="E21:R25 E9:G20 H9:J9 H11:H20 I10:I20">
      <formula1>"O, "</formula1>
    </dataValidation>
    <dataValidation type="list" allowBlank="1" showInputMessage="1" showErrorMessage="1" sqref="E27:R27">
      <formula1>"P,F, "</formula1>
    </dataValidation>
    <dataValidation type="list" allowBlank="1" showInputMessage="1" showErrorMessage="1" sqref="E26:R26">
      <formula1>"N,A,B, "</formula1>
    </dataValidation>
  </dataValidation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"/>
  <sheetViews>
    <sheetView topLeftCell="A13" workbookViewId="0">
      <selection activeCell="E18" sqref="E18"/>
    </sheetView>
  </sheetViews>
  <sheetFormatPr defaultRowHeight="15" x14ac:dyDescent="0.25"/>
  <cols>
    <col min="1" max="1" width="11.125" bestFit="1" customWidth="1"/>
    <col min="4" max="4" width="15.75" customWidth="1"/>
    <col min="5" max="6" width="6.25" customWidth="1"/>
    <col min="7" max="7" width="6.875" customWidth="1"/>
    <col min="8" max="13" width="7.125" customWidth="1"/>
    <col min="14" max="14" width="6.875" customWidth="1"/>
    <col min="15" max="15" width="7.375" customWidth="1"/>
    <col min="16" max="16" width="6.625" customWidth="1"/>
    <col min="17" max="17" width="7.375" customWidth="1"/>
    <col min="18" max="18" width="8.25" customWidth="1"/>
  </cols>
  <sheetData>
    <row r="1" spans="1:18" ht="15.75" thickBot="1" x14ac:dyDescent="0.3">
      <c r="A1" s="1"/>
      <c r="B1" s="2"/>
      <c r="C1" s="3"/>
      <c r="D1" s="4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spans="1:18" ht="15" customHeight="1" x14ac:dyDescent="0.25">
      <c r="A2" s="172" t="s">
        <v>0</v>
      </c>
      <c r="B2" s="173"/>
      <c r="C2" s="174" t="s">
        <v>191</v>
      </c>
      <c r="D2" s="175"/>
      <c r="E2" s="176" t="s">
        <v>1</v>
      </c>
      <c r="F2" s="177"/>
      <c r="G2" s="177"/>
      <c r="H2" s="178"/>
      <c r="I2" s="179" t="str">
        <f>C2</f>
        <v>countWaitingReviews</v>
      </c>
      <c r="J2" s="180"/>
      <c r="K2" s="180"/>
      <c r="L2" s="180"/>
      <c r="M2" s="180"/>
      <c r="N2" s="180"/>
      <c r="O2" s="180"/>
      <c r="P2" s="180"/>
      <c r="Q2" s="180"/>
      <c r="R2" s="181"/>
    </row>
    <row r="3" spans="1:18" ht="15" customHeight="1" x14ac:dyDescent="0.25">
      <c r="A3" s="182" t="s">
        <v>2</v>
      </c>
      <c r="B3" s="183"/>
      <c r="C3" s="184" t="s">
        <v>109</v>
      </c>
      <c r="D3" s="185"/>
      <c r="E3" s="186" t="s">
        <v>3</v>
      </c>
      <c r="F3" s="187"/>
      <c r="G3" s="187"/>
      <c r="H3" s="188"/>
      <c r="I3" s="189" t="str">
        <f>C3</f>
        <v>DangtSE03039</v>
      </c>
      <c r="J3" s="190"/>
      <c r="K3" s="190"/>
      <c r="L3" s="190"/>
      <c r="M3" s="190"/>
      <c r="N3" s="190"/>
      <c r="O3" s="190"/>
      <c r="P3" s="190"/>
      <c r="Q3" s="190"/>
      <c r="R3" s="191"/>
    </row>
    <row r="4" spans="1:18" ht="15" customHeight="1" x14ac:dyDescent="0.25">
      <c r="A4" s="182" t="s">
        <v>4</v>
      </c>
      <c r="B4" s="183"/>
      <c r="C4" s="200"/>
      <c r="D4" s="200"/>
      <c r="E4" s="201"/>
      <c r="F4" s="201"/>
      <c r="G4" s="201"/>
      <c r="H4" s="201"/>
      <c r="I4" s="200"/>
      <c r="J4" s="200"/>
      <c r="K4" s="200"/>
      <c r="L4" s="200"/>
      <c r="M4" s="200"/>
      <c r="N4" s="200"/>
      <c r="O4" s="200"/>
      <c r="P4" s="200"/>
      <c r="Q4" s="200"/>
      <c r="R4" s="202"/>
    </row>
    <row r="5" spans="1:18" ht="15" customHeight="1" x14ac:dyDescent="0.25">
      <c r="A5" s="203" t="s">
        <v>5</v>
      </c>
      <c r="B5" s="204"/>
      <c r="C5" s="205" t="s">
        <v>6</v>
      </c>
      <c r="D5" s="206"/>
      <c r="E5" s="207" t="s">
        <v>7</v>
      </c>
      <c r="F5" s="206"/>
      <c r="G5" s="206"/>
      <c r="H5" s="208"/>
      <c r="I5" s="206" t="s">
        <v>8</v>
      </c>
      <c r="J5" s="206"/>
      <c r="K5" s="206"/>
      <c r="L5" s="207" t="s">
        <v>9</v>
      </c>
      <c r="M5" s="206"/>
      <c r="N5" s="206"/>
      <c r="O5" s="206"/>
      <c r="P5" s="206"/>
      <c r="Q5" s="206"/>
      <c r="R5" s="209"/>
    </row>
    <row r="6" spans="1:18" ht="15.75" thickBot="1" x14ac:dyDescent="0.3">
      <c r="A6" s="210">
        <f>COUNTIF(E18:R18,"P")</f>
        <v>2</v>
      </c>
      <c r="B6" s="213"/>
      <c r="C6" s="214">
        <f>COUNTIF(E18:R18,"F")</f>
        <v>0</v>
      </c>
      <c r="D6" s="215"/>
      <c r="E6" s="214">
        <f>SUM(L6,- A6,- C6)</f>
        <v>0</v>
      </c>
      <c r="F6" s="213"/>
      <c r="G6" s="213"/>
      <c r="H6" s="215"/>
      <c r="I6" s="5">
        <f>COUNTIF(E17:R17,"N")</f>
        <v>2</v>
      </c>
      <c r="J6" s="5">
        <f>COUNTIF(E17:R17,"A")</f>
        <v>0</v>
      </c>
      <c r="K6" s="5">
        <f>COUNTIF(E17:R17,"B")</f>
        <v>0</v>
      </c>
      <c r="L6" s="214">
        <f>COUNTA(E8:R8)</f>
        <v>2</v>
      </c>
      <c r="M6" s="213"/>
      <c r="N6" s="213"/>
      <c r="O6" s="213"/>
      <c r="P6" s="213"/>
      <c r="Q6" s="213"/>
      <c r="R6" s="216"/>
    </row>
    <row r="7" spans="1:18" ht="15.75" thickBot="1" x14ac:dyDescent="0.3">
      <c r="A7" s="3"/>
      <c r="B7" s="6"/>
      <c r="C7" s="3"/>
      <c r="D7" s="4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</row>
    <row r="8" spans="1:18" ht="43.5" thickTop="1" thickBot="1" x14ac:dyDescent="0.3">
      <c r="A8" s="7"/>
      <c r="B8" s="217"/>
      <c r="C8" s="218"/>
      <c r="D8" s="218"/>
      <c r="E8" s="122" t="s">
        <v>10</v>
      </c>
      <c r="F8" s="122" t="s">
        <v>112</v>
      </c>
      <c r="G8" s="122"/>
      <c r="H8" s="122"/>
      <c r="I8" s="122"/>
      <c r="J8" s="122"/>
      <c r="K8" s="122"/>
      <c r="L8" s="122"/>
      <c r="M8" s="122"/>
      <c r="N8" s="122"/>
      <c r="O8" s="122"/>
      <c r="P8" s="122"/>
      <c r="Q8" s="122"/>
      <c r="R8" s="123"/>
    </row>
    <row r="9" spans="1:18" ht="15" customHeight="1" x14ac:dyDescent="0.25">
      <c r="A9" s="192" t="s">
        <v>11</v>
      </c>
      <c r="B9" s="229"/>
      <c r="C9" s="230"/>
      <c r="D9" s="231"/>
      <c r="E9" s="127"/>
      <c r="F9" s="127"/>
      <c r="G9" s="127"/>
      <c r="H9" s="127"/>
      <c r="I9" s="127"/>
      <c r="J9" s="8"/>
      <c r="K9" s="10"/>
      <c r="L9" s="10"/>
      <c r="M9" s="11"/>
      <c r="N9" s="11"/>
      <c r="O9" s="11"/>
      <c r="P9" s="11"/>
      <c r="Q9" s="11"/>
      <c r="R9" s="10"/>
    </row>
    <row r="10" spans="1:18" x14ac:dyDescent="0.25">
      <c r="A10" s="193"/>
      <c r="B10" s="222"/>
      <c r="C10" s="223"/>
      <c r="D10" s="224"/>
      <c r="E10" s="127"/>
      <c r="F10" s="127"/>
      <c r="G10" s="127"/>
      <c r="H10" s="8"/>
      <c r="I10" s="8"/>
      <c r="J10" s="8"/>
      <c r="K10" s="10"/>
      <c r="L10" s="10"/>
      <c r="M10" s="11"/>
      <c r="N10" s="11"/>
      <c r="O10" s="11"/>
      <c r="P10" s="11"/>
      <c r="Q10" s="11"/>
      <c r="R10" s="10"/>
    </row>
    <row r="11" spans="1:18" ht="15.75" thickBot="1" x14ac:dyDescent="0.3">
      <c r="A11" s="193"/>
      <c r="B11" s="226"/>
      <c r="C11" s="227"/>
      <c r="D11" s="228"/>
      <c r="E11" s="127"/>
      <c r="F11" s="127"/>
      <c r="G11" s="127"/>
      <c r="H11" s="127"/>
      <c r="I11" s="8"/>
      <c r="J11" s="8"/>
      <c r="K11" s="10"/>
      <c r="L11" s="10"/>
      <c r="M11" s="11"/>
      <c r="N11" s="11"/>
      <c r="O11" s="11"/>
      <c r="P11" s="11"/>
      <c r="Q11" s="11"/>
      <c r="R11" s="10"/>
    </row>
    <row r="12" spans="1:18" x14ac:dyDescent="0.25">
      <c r="A12" s="192" t="s">
        <v>13</v>
      </c>
      <c r="B12" s="222" t="s">
        <v>169</v>
      </c>
      <c r="C12" s="198"/>
      <c r="D12" s="199"/>
      <c r="E12" s="127"/>
      <c r="F12" s="127"/>
      <c r="G12" s="127"/>
      <c r="H12" s="127"/>
      <c r="I12" s="8"/>
      <c r="J12" s="8"/>
      <c r="K12" s="10"/>
      <c r="L12" s="10"/>
      <c r="M12" s="11"/>
      <c r="N12" s="11"/>
      <c r="O12" s="11"/>
      <c r="P12" s="11"/>
      <c r="Q12" s="11"/>
      <c r="R12" s="10"/>
    </row>
    <row r="13" spans="1:18" x14ac:dyDescent="0.25">
      <c r="A13" s="193"/>
      <c r="B13" s="219" t="s">
        <v>124</v>
      </c>
      <c r="C13" s="220"/>
      <c r="D13" s="221"/>
      <c r="E13" s="127" t="s">
        <v>12</v>
      </c>
      <c r="F13" s="127"/>
      <c r="G13" s="127"/>
      <c r="H13" s="127"/>
      <c r="I13" s="8"/>
      <c r="J13" s="8"/>
      <c r="K13" s="10"/>
      <c r="L13" s="10"/>
      <c r="M13" s="11"/>
      <c r="N13" s="11"/>
      <c r="O13" s="11"/>
      <c r="P13" s="11"/>
      <c r="Q13" s="11"/>
      <c r="R13" s="10"/>
    </row>
    <row r="14" spans="1:18" ht="15.75" thickBot="1" x14ac:dyDescent="0.3">
      <c r="A14" s="193"/>
      <c r="B14" s="219" t="s">
        <v>169</v>
      </c>
      <c r="C14" s="220"/>
      <c r="D14" s="221"/>
      <c r="E14" s="127"/>
      <c r="F14" s="127" t="s">
        <v>12</v>
      </c>
      <c r="G14" s="127"/>
      <c r="H14" s="127"/>
      <c r="I14" s="8"/>
      <c r="J14" s="8"/>
      <c r="K14" s="10"/>
      <c r="L14" s="10"/>
      <c r="M14" s="11"/>
      <c r="N14" s="11"/>
      <c r="O14" s="11"/>
      <c r="P14" s="11"/>
      <c r="Q14" s="11"/>
      <c r="R14" s="10"/>
    </row>
    <row r="15" spans="1:18" x14ac:dyDescent="0.25">
      <c r="A15" s="192" t="s">
        <v>14</v>
      </c>
      <c r="B15" s="222" t="s">
        <v>192</v>
      </c>
      <c r="C15" s="223"/>
      <c r="D15" s="224"/>
      <c r="E15" s="8" t="s">
        <v>12</v>
      </c>
      <c r="F15" s="8" t="s">
        <v>12</v>
      </c>
      <c r="G15" s="127"/>
      <c r="H15" s="127"/>
      <c r="I15" s="127"/>
      <c r="J15" s="127"/>
      <c r="K15" s="8"/>
      <c r="L15" s="8"/>
      <c r="M15" s="12"/>
      <c r="N15" s="12"/>
      <c r="O15" s="12"/>
      <c r="P15" s="12"/>
      <c r="Q15" s="12"/>
      <c r="R15" s="8"/>
    </row>
    <row r="16" spans="1:18" ht="15.75" thickBot="1" x14ac:dyDescent="0.3">
      <c r="A16" s="193"/>
      <c r="B16" s="222" t="s">
        <v>171</v>
      </c>
      <c r="C16" s="223"/>
      <c r="D16" s="224"/>
      <c r="E16" s="127"/>
      <c r="F16" s="8" t="s">
        <v>12</v>
      </c>
      <c r="G16" s="8"/>
      <c r="H16" s="8"/>
      <c r="I16" s="8"/>
      <c r="J16" s="8"/>
      <c r="K16" s="8"/>
      <c r="L16" s="8"/>
      <c r="M16" s="12"/>
      <c r="N16" s="12"/>
      <c r="O16" s="12"/>
      <c r="P16" s="12"/>
      <c r="Q16" s="12"/>
      <c r="R16" s="8"/>
    </row>
    <row r="17" spans="1:18" ht="15.75" thickTop="1" x14ac:dyDescent="0.25">
      <c r="A17" s="192" t="s">
        <v>15</v>
      </c>
      <c r="B17" s="197" t="s">
        <v>16</v>
      </c>
      <c r="C17" s="198"/>
      <c r="D17" s="199"/>
      <c r="E17" s="130" t="s">
        <v>17</v>
      </c>
      <c r="F17" s="130" t="s">
        <v>17</v>
      </c>
      <c r="G17" s="130"/>
      <c r="H17" s="130"/>
      <c r="I17" s="130"/>
      <c r="J17" s="130"/>
      <c r="K17" s="14"/>
      <c r="L17" s="14"/>
      <c r="M17" s="14"/>
      <c r="N17" s="14"/>
      <c r="O17" s="14"/>
      <c r="P17" s="14"/>
      <c r="Q17" s="14"/>
      <c r="R17" s="14"/>
    </row>
    <row r="18" spans="1:18" x14ac:dyDescent="0.25">
      <c r="A18" s="193"/>
      <c r="B18" s="197" t="s">
        <v>18</v>
      </c>
      <c r="C18" s="198"/>
      <c r="D18" s="199"/>
      <c r="E18" s="131" t="s">
        <v>19</v>
      </c>
      <c r="F18" s="131" t="s">
        <v>19</v>
      </c>
      <c r="G18" s="131"/>
      <c r="H18" s="131"/>
      <c r="I18" s="131"/>
      <c r="J18" s="131"/>
      <c r="K18" s="131"/>
      <c r="L18" s="9"/>
      <c r="M18" s="9"/>
      <c r="N18" s="9"/>
      <c r="O18" s="9"/>
      <c r="P18" s="9"/>
      <c r="Q18" s="9"/>
      <c r="R18" s="9"/>
    </row>
    <row r="19" spans="1:18" x14ac:dyDescent="0.25">
      <c r="A19" s="193"/>
      <c r="B19" s="197" t="s">
        <v>20</v>
      </c>
      <c r="C19" s="198"/>
      <c r="D19" s="199"/>
      <c r="E19" s="132">
        <v>42587</v>
      </c>
      <c r="F19" s="132">
        <v>42587</v>
      </c>
      <c r="G19" s="132"/>
      <c r="H19" s="132"/>
      <c r="I19" s="132"/>
      <c r="J19" s="132"/>
      <c r="K19" s="132"/>
      <c r="L19" s="15"/>
      <c r="M19" s="15"/>
      <c r="N19" s="15"/>
      <c r="O19" s="15"/>
      <c r="P19" s="15"/>
      <c r="Q19" s="15"/>
      <c r="R19" s="15"/>
    </row>
  </sheetData>
  <mergeCells count="35">
    <mergeCell ref="A2:B2"/>
    <mergeCell ref="C2:D2"/>
    <mergeCell ref="E2:H2"/>
    <mergeCell ref="I2:R2"/>
    <mergeCell ref="A3:B3"/>
    <mergeCell ref="C3:D3"/>
    <mergeCell ref="E3:H3"/>
    <mergeCell ref="I3:R3"/>
    <mergeCell ref="A4:B4"/>
    <mergeCell ref="C4:R4"/>
    <mergeCell ref="A5:B5"/>
    <mergeCell ref="C5:D5"/>
    <mergeCell ref="E5:H5"/>
    <mergeCell ref="I5:K5"/>
    <mergeCell ref="L5:R5"/>
    <mergeCell ref="E6:H6"/>
    <mergeCell ref="L6:R6"/>
    <mergeCell ref="B8:D8"/>
    <mergeCell ref="A9:A11"/>
    <mergeCell ref="B9:D9"/>
    <mergeCell ref="B10:D10"/>
    <mergeCell ref="B11:D11"/>
    <mergeCell ref="A12:A14"/>
    <mergeCell ref="B12:D12"/>
    <mergeCell ref="B13:D13"/>
    <mergeCell ref="B14:D14"/>
    <mergeCell ref="A6:B6"/>
    <mergeCell ref="C6:D6"/>
    <mergeCell ref="A17:A19"/>
    <mergeCell ref="B17:D17"/>
    <mergeCell ref="B18:D18"/>
    <mergeCell ref="B19:D19"/>
    <mergeCell ref="A15:A16"/>
    <mergeCell ref="B15:D15"/>
    <mergeCell ref="B16:D16"/>
  </mergeCells>
  <dataValidations count="3">
    <dataValidation type="list" allowBlank="1" showInputMessage="1" showErrorMessage="1" sqref="E17:R17">
      <formula1>"N,A,B, "</formula1>
    </dataValidation>
    <dataValidation type="list" allowBlank="1" showInputMessage="1" showErrorMessage="1" sqref="E18:R18">
      <formula1>"P,F, "</formula1>
    </dataValidation>
    <dataValidation type="list" allowBlank="1" showInputMessage="1" showErrorMessage="1" sqref="H9:J9 I10:I14 H11:H14 E9:G14 E15:R16">
      <formula1>"O, "</formula1>
    </dataValidation>
  </dataValidation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"/>
  <sheetViews>
    <sheetView topLeftCell="A10" workbookViewId="0"/>
  </sheetViews>
  <sheetFormatPr defaultRowHeight="15" x14ac:dyDescent="0.25"/>
  <cols>
    <col min="1" max="1" width="11.125" bestFit="1" customWidth="1"/>
    <col min="4" max="4" width="15.75" customWidth="1"/>
    <col min="5" max="6" width="6.25" customWidth="1"/>
    <col min="7" max="7" width="6.875" customWidth="1"/>
    <col min="8" max="13" width="7.125" customWidth="1"/>
    <col min="14" max="14" width="6.875" customWidth="1"/>
    <col min="15" max="15" width="7.375" customWidth="1"/>
    <col min="16" max="16" width="6.625" customWidth="1"/>
    <col min="17" max="17" width="7.375" customWidth="1"/>
    <col min="18" max="18" width="8.25" customWidth="1"/>
  </cols>
  <sheetData>
    <row r="1" spans="1:18" ht="15.75" thickBot="1" x14ac:dyDescent="0.3">
      <c r="A1" s="1"/>
      <c r="B1" s="2"/>
      <c r="C1" s="3"/>
      <c r="D1" s="4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spans="1:18" ht="15" customHeight="1" x14ac:dyDescent="0.25">
      <c r="A2" s="172" t="s">
        <v>0</v>
      </c>
      <c r="B2" s="173"/>
      <c r="C2" s="174" t="s">
        <v>193</v>
      </c>
      <c r="D2" s="175"/>
      <c r="E2" s="176" t="s">
        <v>1</v>
      </c>
      <c r="F2" s="177"/>
      <c r="G2" s="177"/>
      <c r="H2" s="178"/>
      <c r="I2" s="179" t="str">
        <f>C2</f>
        <v>countReportedReviews</v>
      </c>
      <c r="J2" s="180"/>
      <c r="K2" s="180"/>
      <c r="L2" s="180"/>
      <c r="M2" s="180"/>
      <c r="N2" s="180"/>
      <c r="O2" s="180"/>
      <c r="P2" s="180"/>
      <c r="Q2" s="180"/>
      <c r="R2" s="181"/>
    </row>
    <row r="3" spans="1:18" ht="15" customHeight="1" x14ac:dyDescent="0.25">
      <c r="A3" s="182" t="s">
        <v>2</v>
      </c>
      <c r="B3" s="183"/>
      <c r="C3" s="184" t="s">
        <v>109</v>
      </c>
      <c r="D3" s="185"/>
      <c r="E3" s="186" t="s">
        <v>3</v>
      </c>
      <c r="F3" s="187"/>
      <c r="G3" s="187"/>
      <c r="H3" s="188"/>
      <c r="I3" s="189" t="str">
        <f>C3</f>
        <v>DangtSE03039</v>
      </c>
      <c r="J3" s="190"/>
      <c r="K3" s="190"/>
      <c r="L3" s="190"/>
      <c r="M3" s="190"/>
      <c r="N3" s="190"/>
      <c r="O3" s="190"/>
      <c r="P3" s="190"/>
      <c r="Q3" s="190"/>
      <c r="R3" s="191"/>
    </row>
    <row r="4" spans="1:18" ht="15" customHeight="1" x14ac:dyDescent="0.25">
      <c r="A4" s="182" t="s">
        <v>4</v>
      </c>
      <c r="B4" s="183"/>
      <c r="C4" s="200"/>
      <c r="D4" s="200"/>
      <c r="E4" s="201"/>
      <c r="F4" s="201"/>
      <c r="G4" s="201"/>
      <c r="H4" s="201"/>
      <c r="I4" s="200"/>
      <c r="J4" s="200"/>
      <c r="K4" s="200"/>
      <c r="L4" s="200"/>
      <c r="M4" s="200"/>
      <c r="N4" s="200"/>
      <c r="O4" s="200"/>
      <c r="P4" s="200"/>
      <c r="Q4" s="200"/>
      <c r="R4" s="202"/>
    </row>
    <row r="5" spans="1:18" ht="15" customHeight="1" x14ac:dyDescent="0.25">
      <c r="A5" s="203" t="s">
        <v>5</v>
      </c>
      <c r="B5" s="204"/>
      <c r="C5" s="205" t="s">
        <v>6</v>
      </c>
      <c r="D5" s="206"/>
      <c r="E5" s="207" t="s">
        <v>7</v>
      </c>
      <c r="F5" s="206"/>
      <c r="G5" s="206"/>
      <c r="H5" s="208"/>
      <c r="I5" s="206" t="s">
        <v>8</v>
      </c>
      <c r="J5" s="206"/>
      <c r="K5" s="206"/>
      <c r="L5" s="207" t="s">
        <v>9</v>
      </c>
      <c r="M5" s="206"/>
      <c r="N5" s="206"/>
      <c r="O5" s="206"/>
      <c r="P5" s="206"/>
      <c r="Q5" s="206"/>
      <c r="R5" s="209"/>
    </row>
    <row r="6" spans="1:18" ht="15.75" thickBot="1" x14ac:dyDescent="0.3">
      <c r="A6" s="210">
        <f>COUNTIF(E18:R18,"P")</f>
        <v>2</v>
      </c>
      <c r="B6" s="213"/>
      <c r="C6" s="214">
        <f>COUNTIF(E18:R18,"F")</f>
        <v>0</v>
      </c>
      <c r="D6" s="215"/>
      <c r="E6" s="214">
        <f>SUM(L6,- A6,- C6)</f>
        <v>0</v>
      </c>
      <c r="F6" s="213"/>
      <c r="G6" s="213"/>
      <c r="H6" s="215"/>
      <c r="I6" s="5">
        <f>COUNTIF(E17:R17,"N")</f>
        <v>2</v>
      </c>
      <c r="J6" s="5">
        <f>COUNTIF(E17:R17,"A")</f>
        <v>0</v>
      </c>
      <c r="K6" s="5">
        <f>COUNTIF(E17:R17,"B")</f>
        <v>0</v>
      </c>
      <c r="L6" s="214">
        <f>COUNTA(E8:R8)</f>
        <v>2</v>
      </c>
      <c r="M6" s="213"/>
      <c r="N6" s="213"/>
      <c r="O6" s="213"/>
      <c r="P6" s="213"/>
      <c r="Q6" s="213"/>
      <c r="R6" s="216"/>
    </row>
    <row r="7" spans="1:18" ht="15.75" thickBot="1" x14ac:dyDescent="0.3">
      <c r="A7" s="3"/>
      <c r="B7" s="6"/>
      <c r="C7" s="3"/>
      <c r="D7" s="4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</row>
    <row r="8" spans="1:18" ht="43.5" thickTop="1" thickBot="1" x14ac:dyDescent="0.3">
      <c r="A8" s="7"/>
      <c r="B8" s="217"/>
      <c r="C8" s="218"/>
      <c r="D8" s="218"/>
      <c r="E8" s="122" t="s">
        <v>10</v>
      </c>
      <c r="F8" s="122" t="s">
        <v>112</v>
      </c>
      <c r="G8" s="122"/>
      <c r="H8" s="122"/>
      <c r="I8" s="122"/>
      <c r="J8" s="122"/>
      <c r="K8" s="122"/>
      <c r="L8" s="122"/>
      <c r="M8" s="122"/>
      <c r="N8" s="122"/>
      <c r="O8" s="122"/>
      <c r="P8" s="122"/>
      <c r="Q8" s="122"/>
      <c r="R8" s="123"/>
    </row>
    <row r="9" spans="1:18" ht="15" customHeight="1" x14ac:dyDescent="0.25">
      <c r="A9" s="192" t="s">
        <v>11</v>
      </c>
      <c r="B9" s="229"/>
      <c r="C9" s="230"/>
      <c r="D9" s="231"/>
      <c r="E9" s="127"/>
      <c r="F9" s="127"/>
      <c r="G9" s="127"/>
      <c r="H9" s="127"/>
      <c r="I9" s="127"/>
      <c r="J9" s="8"/>
      <c r="K9" s="10"/>
      <c r="L9" s="10"/>
      <c r="M9" s="11"/>
      <c r="N9" s="11"/>
      <c r="O9" s="11"/>
      <c r="P9" s="11"/>
      <c r="Q9" s="11"/>
      <c r="R9" s="10"/>
    </row>
    <row r="10" spans="1:18" x14ac:dyDescent="0.25">
      <c r="A10" s="193"/>
      <c r="B10" s="222"/>
      <c r="C10" s="223"/>
      <c r="D10" s="224"/>
      <c r="E10" s="127"/>
      <c r="F10" s="127"/>
      <c r="G10" s="127"/>
      <c r="H10" s="8"/>
      <c r="I10" s="8"/>
      <c r="J10" s="8"/>
      <c r="K10" s="10"/>
      <c r="L10" s="10"/>
      <c r="M10" s="11"/>
      <c r="N10" s="11"/>
      <c r="O10" s="11"/>
      <c r="P10" s="11"/>
      <c r="Q10" s="11"/>
      <c r="R10" s="10"/>
    </row>
    <row r="11" spans="1:18" ht="15.75" thickBot="1" x14ac:dyDescent="0.3">
      <c r="A11" s="193"/>
      <c r="B11" s="226"/>
      <c r="C11" s="227"/>
      <c r="D11" s="228"/>
      <c r="E11" s="127"/>
      <c r="F11" s="127"/>
      <c r="G11" s="127"/>
      <c r="H11" s="127"/>
      <c r="I11" s="8"/>
      <c r="J11" s="8"/>
      <c r="K11" s="10"/>
      <c r="L11" s="10"/>
      <c r="M11" s="11"/>
      <c r="N11" s="11"/>
      <c r="O11" s="11"/>
      <c r="P11" s="11"/>
      <c r="Q11" s="11"/>
      <c r="R11" s="10"/>
    </row>
    <row r="12" spans="1:18" x14ac:dyDescent="0.25">
      <c r="A12" s="192" t="s">
        <v>13</v>
      </c>
      <c r="B12" s="222" t="s">
        <v>169</v>
      </c>
      <c r="C12" s="198"/>
      <c r="D12" s="199"/>
      <c r="E12" s="127"/>
      <c r="F12" s="127"/>
      <c r="G12" s="127"/>
      <c r="H12" s="127"/>
      <c r="I12" s="8"/>
      <c r="J12" s="8"/>
      <c r="K12" s="10"/>
      <c r="L12" s="10"/>
      <c r="M12" s="11"/>
      <c r="N12" s="11"/>
      <c r="O12" s="11"/>
      <c r="P12" s="11"/>
      <c r="Q12" s="11"/>
      <c r="R12" s="10"/>
    </row>
    <row r="13" spans="1:18" x14ac:dyDescent="0.25">
      <c r="A13" s="193"/>
      <c r="B13" s="219" t="s">
        <v>124</v>
      </c>
      <c r="C13" s="220"/>
      <c r="D13" s="221"/>
      <c r="E13" s="127" t="s">
        <v>12</v>
      </c>
      <c r="F13" s="127"/>
      <c r="G13" s="127"/>
      <c r="H13" s="127"/>
      <c r="I13" s="8"/>
      <c r="J13" s="8"/>
      <c r="K13" s="10"/>
      <c r="L13" s="10"/>
      <c r="M13" s="11"/>
      <c r="N13" s="11"/>
      <c r="O13" s="11"/>
      <c r="P13" s="11"/>
      <c r="Q13" s="11"/>
      <c r="R13" s="10"/>
    </row>
    <row r="14" spans="1:18" ht="15.75" thickBot="1" x14ac:dyDescent="0.3">
      <c r="A14" s="193"/>
      <c r="B14" s="219" t="s">
        <v>169</v>
      </c>
      <c r="C14" s="220"/>
      <c r="D14" s="221"/>
      <c r="E14" s="127"/>
      <c r="F14" s="127" t="s">
        <v>12</v>
      </c>
      <c r="G14" s="127"/>
      <c r="H14" s="127"/>
      <c r="I14" s="8"/>
      <c r="J14" s="8"/>
      <c r="K14" s="10"/>
      <c r="L14" s="10"/>
      <c r="M14" s="11"/>
      <c r="N14" s="11"/>
      <c r="O14" s="11"/>
      <c r="P14" s="11"/>
      <c r="Q14" s="11"/>
      <c r="R14" s="10"/>
    </row>
    <row r="15" spans="1:18" x14ac:dyDescent="0.25">
      <c r="A15" s="192" t="s">
        <v>14</v>
      </c>
      <c r="B15" s="222" t="s">
        <v>194</v>
      </c>
      <c r="C15" s="223"/>
      <c r="D15" s="224"/>
      <c r="E15" s="8" t="s">
        <v>12</v>
      </c>
      <c r="F15" s="8" t="s">
        <v>12</v>
      </c>
      <c r="G15" s="127"/>
      <c r="H15" s="127"/>
      <c r="I15" s="127"/>
      <c r="J15" s="127"/>
      <c r="K15" s="8"/>
      <c r="L15" s="8"/>
      <c r="M15" s="12"/>
      <c r="N15" s="12"/>
      <c r="O15" s="12"/>
      <c r="P15" s="12"/>
      <c r="Q15" s="12"/>
      <c r="R15" s="8"/>
    </row>
    <row r="16" spans="1:18" ht="15.75" thickBot="1" x14ac:dyDescent="0.3">
      <c r="A16" s="193"/>
      <c r="B16" s="222" t="s">
        <v>171</v>
      </c>
      <c r="C16" s="223"/>
      <c r="D16" s="224"/>
      <c r="E16" s="127"/>
      <c r="F16" s="8" t="s">
        <v>12</v>
      </c>
      <c r="G16" s="8"/>
      <c r="H16" s="8"/>
      <c r="I16" s="8"/>
      <c r="J16" s="8"/>
      <c r="K16" s="8"/>
      <c r="L16" s="8"/>
      <c r="M16" s="12"/>
      <c r="N16" s="12"/>
      <c r="O16" s="12"/>
      <c r="P16" s="12"/>
      <c r="Q16" s="12"/>
      <c r="R16" s="8"/>
    </row>
    <row r="17" spans="1:18" ht="15.75" thickTop="1" x14ac:dyDescent="0.25">
      <c r="A17" s="192" t="s">
        <v>15</v>
      </c>
      <c r="B17" s="197" t="s">
        <v>16</v>
      </c>
      <c r="C17" s="198"/>
      <c r="D17" s="199"/>
      <c r="E17" s="130" t="s">
        <v>17</v>
      </c>
      <c r="F17" s="130" t="s">
        <v>17</v>
      </c>
      <c r="G17" s="130"/>
      <c r="H17" s="130"/>
      <c r="I17" s="130"/>
      <c r="J17" s="130"/>
      <c r="K17" s="14"/>
      <c r="L17" s="14"/>
      <c r="M17" s="14"/>
      <c r="N17" s="14"/>
      <c r="O17" s="14"/>
      <c r="P17" s="14"/>
      <c r="Q17" s="14"/>
      <c r="R17" s="14"/>
    </row>
    <row r="18" spans="1:18" x14ac:dyDescent="0.25">
      <c r="A18" s="193"/>
      <c r="B18" s="197" t="s">
        <v>18</v>
      </c>
      <c r="C18" s="198"/>
      <c r="D18" s="199"/>
      <c r="E18" s="131" t="s">
        <v>19</v>
      </c>
      <c r="F18" s="131" t="s">
        <v>19</v>
      </c>
      <c r="G18" s="131"/>
      <c r="H18" s="131"/>
      <c r="I18" s="131"/>
      <c r="J18" s="131"/>
      <c r="K18" s="131"/>
      <c r="L18" s="9"/>
      <c r="M18" s="9"/>
      <c r="N18" s="9"/>
      <c r="O18" s="9"/>
      <c r="P18" s="9"/>
      <c r="Q18" s="9"/>
      <c r="R18" s="9"/>
    </row>
    <row r="19" spans="1:18" x14ac:dyDescent="0.25">
      <c r="A19" s="193"/>
      <c r="B19" s="197" t="s">
        <v>20</v>
      </c>
      <c r="C19" s="198"/>
      <c r="D19" s="199"/>
      <c r="E19" s="132">
        <v>42587</v>
      </c>
      <c r="F19" s="132">
        <v>42587</v>
      </c>
      <c r="G19" s="132"/>
      <c r="H19" s="132"/>
      <c r="I19" s="132"/>
      <c r="J19" s="132"/>
      <c r="K19" s="132"/>
      <c r="L19" s="15"/>
      <c r="M19" s="15"/>
      <c r="N19" s="15"/>
      <c r="O19" s="15"/>
      <c r="P19" s="15"/>
      <c r="Q19" s="15"/>
      <c r="R19" s="15"/>
    </row>
  </sheetData>
  <mergeCells count="35">
    <mergeCell ref="A2:B2"/>
    <mergeCell ref="C2:D2"/>
    <mergeCell ref="E2:H2"/>
    <mergeCell ref="I2:R2"/>
    <mergeCell ref="A3:B3"/>
    <mergeCell ref="C3:D3"/>
    <mergeCell ref="E3:H3"/>
    <mergeCell ref="I3:R3"/>
    <mergeCell ref="A9:A11"/>
    <mergeCell ref="B9:D9"/>
    <mergeCell ref="B10:D10"/>
    <mergeCell ref="B11:D11"/>
    <mergeCell ref="A4:B4"/>
    <mergeCell ref="C4:R4"/>
    <mergeCell ref="A5:B5"/>
    <mergeCell ref="C5:D5"/>
    <mergeCell ref="E5:H5"/>
    <mergeCell ref="I5:K5"/>
    <mergeCell ref="L5:R5"/>
    <mergeCell ref="A6:B6"/>
    <mergeCell ref="C6:D6"/>
    <mergeCell ref="E6:H6"/>
    <mergeCell ref="L6:R6"/>
    <mergeCell ref="B8:D8"/>
    <mergeCell ref="A17:A19"/>
    <mergeCell ref="B17:D17"/>
    <mergeCell ref="B18:D18"/>
    <mergeCell ref="B19:D19"/>
    <mergeCell ref="A12:A14"/>
    <mergeCell ref="B12:D12"/>
    <mergeCell ref="B13:D13"/>
    <mergeCell ref="B14:D14"/>
    <mergeCell ref="A15:A16"/>
    <mergeCell ref="B15:D15"/>
    <mergeCell ref="B16:D16"/>
  </mergeCells>
  <dataValidations count="3">
    <dataValidation type="list" allowBlank="1" showInputMessage="1" showErrorMessage="1" sqref="H9:J9 I10:I14 H11:H14 E9:G14 E15:R16">
      <formula1>"O, "</formula1>
    </dataValidation>
    <dataValidation type="list" allowBlank="1" showInputMessage="1" showErrorMessage="1" sqref="E18:R18">
      <formula1>"P,F, "</formula1>
    </dataValidation>
    <dataValidation type="list" allowBlank="1" showInputMessage="1" showErrorMessage="1" sqref="E17:R17">
      <formula1>"N,A,B, "</formula1>
    </dataValidation>
  </dataValidations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"/>
  <sheetViews>
    <sheetView topLeftCell="A13" workbookViewId="0"/>
  </sheetViews>
  <sheetFormatPr defaultRowHeight="15" x14ac:dyDescent="0.25"/>
  <cols>
    <col min="1" max="1" width="11.125" bestFit="1" customWidth="1"/>
    <col min="4" max="4" width="16.625" customWidth="1"/>
  </cols>
  <sheetData>
    <row r="1" spans="1:18" ht="15.75" thickBot="1" x14ac:dyDescent="0.3">
      <c r="A1" s="1"/>
      <c r="B1" s="2"/>
      <c r="C1" s="3"/>
      <c r="D1" s="4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spans="1:18" ht="15" customHeight="1" x14ac:dyDescent="0.25">
      <c r="A2" s="172" t="s">
        <v>0</v>
      </c>
      <c r="B2" s="173"/>
      <c r="C2" s="174" t="s">
        <v>204</v>
      </c>
      <c r="D2" s="175"/>
      <c r="E2" s="176" t="s">
        <v>1</v>
      </c>
      <c r="F2" s="177"/>
      <c r="G2" s="177"/>
      <c r="H2" s="178"/>
      <c r="I2" s="179" t="str">
        <f>C2</f>
        <v>getCompanyStatistics</v>
      </c>
      <c r="J2" s="180"/>
      <c r="K2" s="180"/>
      <c r="L2" s="180"/>
      <c r="M2" s="180"/>
      <c r="N2" s="180"/>
      <c r="O2" s="180"/>
      <c r="P2" s="180"/>
      <c r="Q2" s="180"/>
      <c r="R2" s="181"/>
    </row>
    <row r="3" spans="1:18" ht="15" customHeight="1" x14ac:dyDescent="0.25">
      <c r="A3" s="182" t="s">
        <v>2</v>
      </c>
      <c r="B3" s="183"/>
      <c r="C3" s="184" t="s">
        <v>109</v>
      </c>
      <c r="D3" s="185"/>
      <c r="E3" s="186" t="s">
        <v>3</v>
      </c>
      <c r="F3" s="187"/>
      <c r="G3" s="187"/>
      <c r="H3" s="188"/>
      <c r="I3" s="189" t="str">
        <f>C3</f>
        <v>DangtSE03039</v>
      </c>
      <c r="J3" s="190"/>
      <c r="K3" s="190"/>
      <c r="L3" s="190"/>
      <c r="M3" s="190"/>
      <c r="N3" s="190"/>
      <c r="O3" s="190"/>
      <c r="P3" s="190"/>
      <c r="Q3" s="190"/>
      <c r="R3" s="191"/>
    </row>
    <row r="4" spans="1:18" ht="15" customHeight="1" x14ac:dyDescent="0.25">
      <c r="A4" s="182" t="s">
        <v>4</v>
      </c>
      <c r="B4" s="183"/>
      <c r="C4" s="200"/>
      <c r="D4" s="200"/>
      <c r="E4" s="201"/>
      <c r="F4" s="201"/>
      <c r="G4" s="201"/>
      <c r="H4" s="201"/>
      <c r="I4" s="200"/>
      <c r="J4" s="200"/>
      <c r="K4" s="200"/>
      <c r="L4" s="200"/>
      <c r="M4" s="200"/>
      <c r="N4" s="200"/>
      <c r="O4" s="200"/>
      <c r="P4" s="200"/>
      <c r="Q4" s="200"/>
      <c r="R4" s="202"/>
    </row>
    <row r="5" spans="1:18" ht="15" customHeight="1" x14ac:dyDescent="0.25">
      <c r="A5" s="203" t="s">
        <v>5</v>
      </c>
      <c r="B5" s="204"/>
      <c r="C5" s="205" t="s">
        <v>6</v>
      </c>
      <c r="D5" s="206"/>
      <c r="E5" s="207" t="s">
        <v>7</v>
      </c>
      <c r="F5" s="206"/>
      <c r="G5" s="206"/>
      <c r="H5" s="208"/>
      <c r="I5" s="206" t="s">
        <v>8</v>
      </c>
      <c r="J5" s="206"/>
      <c r="K5" s="206"/>
      <c r="L5" s="207" t="s">
        <v>9</v>
      </c>
      <c r="M5" s="206"/>
      <c r="N5" s="206"/>
      <c r="O5" s="206"/>
      <c r="P5" s="206"/>
      <c r="Q5" s="206"/>
      <c r="R5" s="209"/>
    </row>
    <row r="6" spans="1:18" ht="15.75" thickBot="1" x14ac:dyDescent="0.3">
      <c r="A6" s="210">
        <f>COUNTIF(E17:R17,"P")</f>
        <v>1</v>
      </c>
      <c r="B6" s="211"/>
      <c r="C6" s="212">
        <f>COUNTIF(E17:R17,"F")</f>
        <v>0</v>
      </c>
      <c r="D6" s="213"/>
      <c r="E6" s="214">
        <f>SUM(L6,- A6,- C6)</f>
        <v>0</v>
      </c>
      <c r="F6" s="213"/>
      <c r="G6" s="213"/>
      <c r="H6" s="215"/>
      <c r="I6" s="5">
        <f>COUNTIF(E16:R16,"N")</f>
        <v>1</v>
      </c>
      <c r="J6" s="5">
        <f>COUNTIF(E16:R16,"A")</f>
        <v>0</v>
      </c>
      <c r="K6" s="5">
        <f>COUNTIF(E16:R16,"B")</f>
        <v>0</v>
      </c>
      <c r="L6" s="214">
        <f>COUNTA(E8:R8)</f>
        <v>1</v>
      </c>
      <c r="M6" s="213"/>
      <c r="N6" s="213"/>
      <c r="O6" s="213"/>
      <c r="P6" s="213"/>
      <c r="Q6" s="213"/>
      <c r="R6" s="216"/>
    </row>
    <row r="7" spans="1:18" ht="15.75" thickBot="1" x14ac:dyDescent="0.3">
      <c r="A7" s="3"/>
      <c r="B7" s="6"/>
      <c r="C7" s="3"/>
      <c r="D7" s="4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</row>
    <row r="8" spans="1:18" ht="43.5" thickTop="1" thickBot="1" x14ac:dyDescent="0.3">
      <c r="A8" s="7"/>
      <c r="B8" s="217"/>
      <c r="C8" s="218"/>
      <c r="D8" s="218"/>
      <c r="E8" s="122" t="s">
        <v>10</v>
      </c>
      <c r="F8" s="122"/>
      <c r="G8" s="122"/>
      <c r="H8" s="122"/>
      <c r="I8" s="122"/>
      <c r="J8" s="122"/>
      <c r="K8" s="122"/>
      <c r="L8" s="122"/>
      <c r="M8" s="122"/>
      <c r="N8" s="122"/>
      <c r="O8" s="122"/>
      <c r="P8" s="122"/>
      <c r="Q8" s="122"/>
      <c r="R8" s="123"/>
    </row>
    <row r="9" spans="1:18" x14ac:dyDescent="0.25">
      <c r="A9" s="192" t="s">
        <v>11</v>
      </c>
      <c r="B9" s="194"/>
      <c r="C9" s="195"/>
      <c r="D9" s="196"/>
      <c r="E9" s="127"/>
      <c r="F9" s="9"/>
      <c r="G9" s="9"/>
      <c r="H9" s="8"/>
      <c r="I9" s="8"/>
      <c r="J9" s="8"/>
      <c r="K9" s="8"/>
      <c r="L9" s="8"/>
      <c r="M9" s="12"/>
      <c r="N9" s="12"/>
      <c r="O9" s="12"/>
      <c r="P9" s="12"/>
      <c r="Q9" s="12"/>
      <c r="R9" s="8"/>
    </row>
    <row r="10" spans="1:18" x14ac:dyDescent="0.25">
      <c r="A10" s="193"/>
      <c r="B10" s="197"/>
      <c r="C10" s="198"/>
      <c r="D10" s="199"/>
      <c r="E10" s="127"/>
      <c r="F10" s="8"/>
      <c r="G10" s="8"/>
      <c r="H10" s="8"/>
      <c r="I10" s="8"/>
      <c r="J10" s="8"/>
      <c r="K10" s="8"/>
      <c r="L10" s="8"/>
      <c r="M10" s="12"/>
      <c r="N10" s="12"/>
      <c r="O10" s="12"/>
      <c r="P10" s="12"/>
      <c r="Q10" s="12"/>
      <c r="R10" s="8"/>
    </row>
    <row r="11" spans="1:18" ht="15.75" thickBot="1" x14ac:dyDescent="0.3">
      <c r="A11" s="193"/>
      <c r="B11" s="197"/>
      <c r="C11" s="198"/>
      <c r="D11" s="199"/>
      <c r="E11" s="127"/>
      <c r="F11" s="8"/>
      <c r="G11" s="8"/>
      <c r="H11" s="8"/>
      <c r="I11" s="8"/>
      <c r="J11" s="8"/>
      <c r="K11" s="8"/>
      <c r="L11" s="8"/>
      <c r="M11" s="12"/>
      <c r="N11" s="12"/>
      <c r="O11" s="12"/>
      <c r="P11" s="12"/>
      <c r="Q11" s="12"/>
      <c r="R11" s="8"/>
    </row>
    <row r="12" spans="1:18" x14ac:dyDescent="0.25">
      <c r="A12" s="192" t="s">
        <v>13</v>
      </c>
      <c r="B12" s="226"/>
      <c r="C12" s="227"/>
      <c r="D12" s="228"/>
      <c r="E12" s="127"/>
      <c r="F12" s="8"/>
      <c r="G12" s="8"/>
      <c r="H12" s="8"/>
      <c r="I12" s="8"/>
      <c r="J12" s="8"/>
      <c r="K12" s="8"/>
      <c r="L12" s="8"/>
      <c r="M12" s="12"/>
      <c r="N12" s="12"/>
      <c r="O12" s="12"/>
      <c r="P12" s="12"/>
      <c r="Q12" s="12"/>
      <c r="R12" s="8"/>
    </row>
    <row r="13" spans="1:18" x14ac:dyDescent="0.25">
      <c r="A13" s="193"/>
      <c r="B13" s="219"/>
      <c r="C13" s="220"/>
      <c r="D13" s="221"/>
      <c r="E13" s="127"/>
      <c r="F13" s="8"/>
      <c r="G13" s="8"/>
      <c r="H13" s="8"/>
      <c r="I13" s="8"/>
      <c r="J13" s="8"/>
      <c r="K13" s="8"/>
      <c r="L13" s="8"/>
      <c r="M13" s="12"/>
      <c r="N13" s="12"/>
      <c r="O13" s="12"/>
      <c r="P13" s="12"/>
      <c r="Q13" s="12"/>
      <c r="R13" s="8"/>
    </row>
    <row r="14" spans="1:18" ht="15" customHeight="1" thickBot="1" x14ac:dyDescent="0.3">
      <c r="A14" s="225"/>
      <c r="B14" s="219"/>
      <c r="C14" s="220"/>
      <c r="D14" s="221"/>
      <c r="E14" s="127"/>
      <c r="F14" s="127"/>
      <c r="G14" s="127"/>
      <c r="H14" s="127"/>
      <c r="I14" s="127"/>
      <c r="J14" s="127"/>
      <c r="K14" s="127"/>
      <c r="L14" s="127"/>
      <c r="M14" s="127"/>
      <c r="N14" s="127"/>
      <c r="O14" s="127"/>
      <c r="P14" s="127"/>
      <c r="Q14" s="12"/>
      <c r="R14" s="8"/>
    </row>
    <row r="15" spans="1:18" ht="36" customHeight="1" thickBot="1" x14ac:dyDescent="0.3">
      <c r="A15" s="135" t="s">
        <v>14</v>
      </c>
      <c r="B15" s="235" t="s">
        <v>208</v>
      </c>
      <c r="C15" s="236"/>
      <c r="D15" s="237"/>
      <c r="E15" s="127" t="s">
        <v>12</v>
      </c>
      <c r="F15" s="127"/>
      <c r="G15" s="127"/>
      <c r="H15" s="127"/>
      <c r="I15" s="127"/>
      <c r="J15" s="127"/>
      <c r="K15" s="8"/>
      <c r="L15" s="8"/>
      <c r="M15" s="12"/>
      <c r="N15" s="12"/>
      <c r="O15" s="12"/>
      <c r="P15" s="12"/>
      <c r="Q15" s="12"/>
      <c r="R15" s="8"/>
    </row>
    <row r="16" spans="1:18" ht="15.75" thickTop="1" x14ac:dyDescent="0.25">
      <c r="A16" s="192" t="s">
        <v>15</v>
      </c>
      <c r="B16" s="197" t="s">
        <v>16</v>
      </c>
      <c r="C16" s="198"/>
      <c r="D16" s="199"/>
      <c r="E16" s="130" t="s">
        <v>17</v>
      </c>
      <c r="F16" s="130"/>
      <c r="G16" s="130"/>
      <c r="H16" s="130"/>
      <c r="I16" s="130"/>
      <c r="J16" s="130"/>
      <c r="K16" s="14"/>
      <c r="L16" s="14"/>
      <c r="M16" s="14"/>
      <c r="N16" s="14"/>
      <c r="O16" s="14"/>
      <c r="P16" s="14"/>
      <c r="Q16" s="14"/>
      <c r="R16" s="14"/>
    </row>
    <row r="17" spans="1:18" x14ac:dyDescent="0.25">
      <c r="A17" s="193"/>
      <c r="B17" s="197" t="s">
        <v>18</v>
      </c>
      <c r="C17" s="198"/>
      <c r="D17" s="199"/>
      <c r="E17" s="131" t="s">
        <v>19</v>
      </c>
      <c r="F17" s="131"/>
      <c r="G17" s="131"/>
      <c r="H17" s="131"/>
      <c r="I17" s="131"/>
      <c r="J17" s="131"/>
      <c r="K17" s="131"/>
      <c r="L17" s="9"/>
      <c r="M17" s="9"/>
      <c r="N17" s="9"/>
      <c r="O17" s="9"/>
      <c r="P17" s="9"/>
      <c r="Q17" s="9"/>
      <c r="R17" s="9"/>
    </row>
    <row r="18" spans="1:18" x14ac:dyDescent="0.25">
      <c r="A18" s="193"/>
      <c r="B18" s="197" t="s">
        <v>20</v>
      </c>
      <c r="C18" s="198"/>
      <c r="D18" s="199"/>
      <c r="E18" s="132">
        <v>42587</v>
      </c>
      <c r="F18" s="132"/>
      <c r="G18" s="132"/>
      <c r="H18" s="132"/>
      <c r="I18" s="132"/>
      <c r="J18" s="132"/>
      <c r="K18" s="132"/>
      <c r="L18" s="15"/>
      <c r="M18" s="15"/>
      <c r="N18" s="15"/>
      <c r="O18" s="15"/>
      <c r="P18" s="15"/>
      <c r="Q18" s="15"/>
      <c r="R18" s="15"/>
    </row>
  </sheetData>
  <mergeCells count="33">
    <mergeCell ref="A16:A18"/>
    <mergeCell ref="B16:D16"/>
    <mergeCell ref="B17:D17"/>
    <mergeCell ref="B18:D18"/>
    <mergeCell ref="A12:A14"/>
    <mergeCell ref="B12:D12"/>
    <mergeCell ref="B13:D13"/>
    <mergeCell ref="B14:D14"/>
    <mergeCell ref="B15:D15"/>
    <mergeCell ref="A9:A11"/>
    <mergeCell ref="B9:D9"/>
    <mergeCell ref="B10:D10"/>
    <mergeCell ref="B11:D11"/>
    <mergeCell ref="A4:B4"/>
    <mergeCell ref="C4:R4"/>
    <mergeCell ref="A5:B5"/>
    <mergeCell ref="C5:D5"/>
    <mergeCell ref="E5:H5"/>
    <mergeCell ref="I5:K5"/>
    <mergeCell ref="L5:R5"/>
    <mergeCell ref="A6:B6"/>
    <mergeCell ref="C6:D6"/>
    <mergeCell ref="E6:H6"/>
    <mergeCell ref="L6:R6"/>
    <mergeCell ref="B8:D8"/>
    <mergeCell ref="A2:B2"/>
    <mergeCell ref="C2:D2"/>
    <mergeCell ref="E2:H2"/>
    <mergeCell ref="I2:R2"/>
    <mergeCell ref="A3:B3"/>
    <mergeCell ref="C3:D3"/>
    <mergeCell ref="E3:H3"/>
    <mergeCell ref="I3:R3"/>
  </mergeCells>
  <dataValidations count="3">
    <dataValidation type="list" allowBlank="1" showInputMessage="1" showErrorMessage="1" sqref="I9:I11 E9:G11 E12:R15">
      <formula1>"O, "</formula1>
    </dataValidation>
    <dataValidation type="list" allowBlank="1" showInputMessage="1" showErrorMessage="1" sqref="E17:R17">
      <formula1>"P,F, "</formula1>
    </dataValidation>
    <dataValidation type="list" allowBlank="1" showInputMessage="1" showErrorMessage="1" sqref="E16:R16">
      <formula1>"N,A,B, "</formula1>
    </dataValidation>
  </dataValidation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2"/>
  <sheetViews>
    <sheetView topLeftCell="A10" workbookViewId="0">
      <selection activeCell="G8" sqref="G8"/>
    </sheetView>
  </sheetViews>
  <sheetFormatPr defaultRowHeight="15" x14ac:dyDescent="0.25"/>
  <cols>
    <col min="1" max="1" width="11.125" bestFit="1" customWidth="1"/>
    <col min="4" max="4" width="16.625" customWidth="1"/>
  </cols>
  <sheetData>
    <row r="1" spans="1:18" ht="15.75" thickBot="1" x14ac:dyDescent="0.3">
      <c r="A1" s="1"/>
      <c r="B1" s="2"/>
      <c r="C1" s="3"/>
      <c r="D1" s="4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spans="1:18" ht="15" customHeight="1" x14ac:dyDescent="0.25">
      <c r="A2" s="172" t="s">
        <v>0</v>
      </c>
      <c r="B2" s="173"/>
      <c r="C2" s="174" t="s">
        <v>209</v>
      </c>
      <c r="D2" s="175"/>
      <c r="E2" s="176" t="s">
        <v>1</v>
      </c>
      <c r="F2" s="177"/>
      <c r="G2" s="177"/>
      <c r="H2" s="178"/>
      <c r="I2" s="179" t="str">
        <f>C2</f>
        <v>getReviewStatistics</v>
      </c>
      <c r="J2" s="180"/>
      <c r="K2" s="180"/>
      <c r="L2" s="180"/>
      <c r="M2" s="180"/>
      <c r="N2" s="180"/>
      <c r="O2" s="180"/>
      <c r="P2" s="180"/>
      <c r="Q2" s="180"/>
      <c r="R2" s="181"/>
    </row>
    <row r="3" spans="1:18" ht="15" customHeight="1" x14ac:dyDescent="0.25">
      <c r="A3" s="182" t="s">
        <v>2</v>
      </c>
      <c r="B3" s="183"/>
      <c r="C3" s="184" t="s">
        <v>109</v>
      </c>
      <c r="D3" s="185"/>
      <c r="E3" s="186" t="s">
        <v>3</v>
      </c>
      <c r="F3" s="187"/>
      <c r="G3" s="187"/>
      <c r="H3" s="188"/>
      <c r="I3" s="189" t="str">
        <f>C3</f>
        <v>DangtSE03039</v>
      </c>
      <c r="J3" s="190"/>
      <c r="K3" s="190"/>
      <c r="L3" s="190"/>
      <c r="M3" s="190"/>
      <c r="N3" s="190"/>
      <c r="O3" s="190"/>
      <c r="P3" s="190"/>
      <c r="Q3" s="190"/>
      <c r="R3" s="191"/>
    </row>
    <row r="4" spans="1:18" ht="15" customHeight="1" x14ac:dyDescent="0.25">
      <c r="A4" s="182" t="s">
        <v>4</v>
      </c>
      <c r="B4" s="183"/>
      <c r="C4" s="200"/>
      <c r="D4" s="200"/>
      <c r="E4" s="201"/>
      <c r="F4" s="201"/>
      <c r="G4" s="201"/>
      <c r="H4" s="201"/>
      <c r="I4" s="200"/>
      <c r="J4" s="200"/>
      <c r="K4" s="200"/>
      <c r="L4" s="200"/>
      <c r="M4" s="200"/>
      <c r="N4" s="200"/>
      <c r="O4" s="200"/>
      <c r="P4" s="200"/>
      <c r="Q4" s="200"/>
      <c r="R4" s="202"/>
    </row>
    <row r="5" spans="1:18" ht="15" customHeight="1" x14ac:dyDescent="0.25">
      <c r="A5" s="203" t="s">
        <v>5</v>
      </c>
      <c r="B5" s="204"/>
      <c r="C5" s="205" t="s">
        <v>6</v>
      </c>
      <c r="D5" s="206"/>
      <c r="E5" s="207" t="s">
        <v>7</v>
      </c>
      <c r="F5" s="206"/>
      <c r="G5" s="206"/>
      <c r="H5" s="208"/>
      <c r="I5" s="206" t="s">
        <v>8</v>
      </c>
      <c r="J5" s="206"/>
      <c r="K5" s="206"/>
      <c r="L5" s="207" t="s">
        <v>9</v>
      </c>
      <c r="M5" s="206"/>
      <c r="N5" s="206"/>
      <c r="O5" s="206"/>
      <c r="P5" s="206"/>
      <c r="Q5" s="206"/>
      <c r="R5" s="209"/>
    </row>
    <row r="6" spans="1:18" ht="15.75" thickBot="1" x14ac:dyDescent="0.3">
      <c r="A6" s="210">
        <f>COUNTIF(E21:R21,"P")</f>
        <v>2</v>
      </c>
      <c r="B6" s="211"/>
      <c r="C6" s="212">
        <f>COUNTIF(E21:R21,"F")</f>
        <v>0</v>
      </c>
      <c r="D6" s="213"/>
      <c r="E6" s="214">
        <f>SUM(L6,- A6,- C6)</f>
        <v>0</v>
      </c>
      <c r="F6" s="213"/>
      <c r="G6" s="213"/>
      <c r="H6" s="215"/>
      <c r="I6" s="5">
        <f>COUNTIF(E20:R20,"N")</f>
        <v>1</v>
      </c>
      <c r="J6" s="5">
        <f>COUNTIF(E20:R20,"A")</f>
        <v>1</v>
      </c>
      <c r="K6" s="5">
        <f>COUNTIF(E20:R20,"B")</f>
        <v>0</v>
      </c>
      <c r="L6" s="214">
        <f>COUNTA(E8:R8)</f>
        <v>2</v>
      </c>
      <c r="M6" s="213"/>
      <c r="N6" s="213"/>
      <c r="O6" s="213"/>
      <c r="P6" s="213"/>
      <c r="Q6" s="213"/>
      <c r="R6" s="216"/>
    </row>
    <row r="7" spans="1:18" ht="15.75" thickBot="1" x14ac:dyDescent="0.3">
      <c r="A7" s="3"/>
      <c r="B7" s="6"/>
      <c r="C7" s="3"/>
      <c r="D7" s="4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</row>
    <row r="8" spans="1:18" ht="43.5" thickTop="1" thickBot="1" x14ac:dyDescent="0.3">
      <c r="A8" s="7"/>
      <c r="B8" s="217"/>
      <c r="C8" s="218"/>
      <c r="D8" s="218"/>
      <c r="E8" s="122" t="s">
        <v>10</v>
      </c>
      <c r="F8" s="122" t="s">
        <v>112</v>
      </c>
      <c r="G8" s="122"/>
      <c r="H8" s="122"/>
      <c r="I8" s="122"/>
      <c r="J8" s="122"/>
      <c r="K8" s="122"/>
      <c r="L8" s="122"/>
      <c r="M8" s="122"/>
      <c r="N8" s="122"/>
      <c r="O8" s="122"/>
      <c r="P8" s="122"/>
      <c r="Q8" s="122"/>
      <c r="R8" s="123"/>
    </row>
    <row r="9" spans="1:18" x14ac:dyDescent="0.25">
      <c r="A9" s="192" t="s">
        <v>11</v>
      </c>
      <c r="B9" s="194"/>
      <c r="C9" s="195"/>
      <c r="D9" s="196"/>
      <c r="E9" s="127"/>
      <c r="F9" s="9"/>
      <c r="G9" s="9"/>
      <c r="H9" s="8"/>
      <c r="I9" s="8"/>
      <c r="J9" s="8"/>
      <c r="K9" s="8"/>
      <c r="L9" s="8"/>
      <c r="M9" s="12"/>
      <c r="N9" s="12"/>
      <c r="O9" s="12"/>
      <c r="P9" s="12"/>
      <c r="Q9" s="12"/>
      <c r="R9" s="8"/>
    </row>
    <row r="10" spans="1:18" x14ac:dyDescent="0.25">
      <c r="A10" s="193"/>
      <c r="B10" s="197"/>
      <c r="C10" s="198"/>
      <c r="D10" s="199"/>
      <c r="E10" s="127"/>
      <c r="F10" s="8"/>
      <c r="G10" s="8"/>
      <c r="H10" s="8"/>
      <c r="I10" s="8"/>
      <c r="J10" s="8"/>
      <c r="K10" s="8"/>
      <c r="L10" s="8"/>
      <c r="M10" s="12"/>
      <c r="N10" s="12"/>
      <c r="O10" s="12"/>
      <c r="P10" s="12"/>
      <c r="Q10" s="12"/>
      <c r="R10" s="8"/>
    </row>
    <row r="11" spans="1:18" ht="15.75" thickBot="1" x14ac:dyDescent="0.3">
      <c r="A11" s="193"/>
      <c r="B11" s="197"/>
      <c r="C11" s="198"/>
      <c r="D11" s="199"/>
      <c r="E11" s="127"/>
      <c r="F11" s="8"/>
      <c r="G11" s="8"/>
      <c r="H11" s="8"/>
      <c r="I11" s="8"/>
      <c r="J11" s="8"/>
      <c r="K11" s="8"/>
      <c r="L11" s="8"/>
      <c r="M11" s="12"/>
      <c r="N11" s="12"/>
      <c r="O11" s="12"/>
      <c r="P11" s="12"/>
      <c r="Q11" s="12"/>
      <c r="R11" s="8"/>
    </row>
    <row r="12" spans="1:18" x14ac:dyDescent="0.25">
      <c r="A12" s="192" t="s">
        <v>13</v>
      </c>
      <c r="B12" s="226" t="s">
        <v>210</v>
      </c>
      <c r="C12" s="227"/>
      <c r="D12" s="228"/>
      <c r="E12" s="127"/>
      <c r="F12" s="8"/>
      <c r="G12" s="8"/>
      <c r="H12" s="8"/>
      <c r="I12" s="8"/>
      <c r="J12" s="8"/>
      <c r="K12" s="8"/>
      <c r="L12" s="8"/>
      <c r="M12" s="12"/>
      <c r="N12" s="12"/>
      <c r="O12" s="12"/>
      <c r="P12" s="12"/>
      <c r="Q12" s="12"/>
      <c r="R12" s="8"/>
    </row>
    <row r="13" spans="1:18" x14ac:dyDescent="0.25">
      <c r="A13" s="193"/>
      <c r="B13" s="219">
        <v>0</v>
      </c>
      <c r="C13" s="220"/>
      <c r="D13" s="221"/>
      <c r="E13" s="127"/>
      <c r="F13" s="8"/>
      <c r="G13" s="8"/>
      <c r="H13" s="8"/>
      <c r="I13" s="8"/>
      <c r="J13" s="8"/>
      <c r="K13" s="8"/>
      <c r="L13" s="8"/>
      <c r="M13" s="12"/>
      <c r="N13" s="12"/>
      <c r="O13" s="12"/>
      <c r="P13" s="12"/>
      <c r="Q13" s="12"/>
      <c r="R13" s="8"/>
    </row>
    <row r="14" spans="1:18" ht="15" customHeight="1" thickBot="1" x14ac:dyDescent="0.3">
      <c r="A14" s="225"/>
      <c r="B14" s="219" t="s">
        <v>211</v>
      </c>
      <c r="C14" s="220"/>
      <c r="D14" s="221"/>
      <c r="E14" s="127"/>
      <c r="F14" s="127" t="s">
        <v>12</v>
      </c>
      <c r="G14" s="127"/>
      <c r="H14" s="127"/>
      <c r="I14" s="127"/>
      <c r="J14" s="127"/>
      <c r="K14" s="127"/>
      <c r="L14" s="127"/>
      <c r="M14" s="127"/>
      <c r="N14" s="127"/>
      <c r="O14" s="127"/>
      <c r="P14" s="127"/>
      <c r="Q14" s="12"/>
      <c r="R14" s="8"/>
    </row>
    <row r="15" spans="1:18" ht="15" customHeight="1" x14ac:dyDescent="0.25">
      <c r="A15" s="192" t="s">
        <v>14</v>
      </c>
      <c r="B15" s="222" t="s">
        <v>212</v>
      </c>
      <c r="C15" s="223"/>
      <c r="D15" s="224"/>
      <c r="E15" s="127" t="s">
        <v>12</v>
      </c>
      <c r="F15" s="127"/>
      <c r="G15" s="127"/>
      <c r="H15" s="127"/>
      <c r="I15" s="127"/>
      <c r="J15" s="127"/>
      <c r="K15" s="127"/>
      <c r="L15" s="127"/>
      <c r="M15" s="134"/>
      <c r="N15" s="134"/>
      <c r="O15" s="134"/>
      <c r="P15" s="134"/>
      <c r="Q15" s="12"/>
      <c r="R15" s="8"/>
    </row>
    <row r="16" spans="1:18" ht="15" customHeight="1" x14ac:dyDescent="0.25">
      <c r="A16" s="193"/>
      <c r="B16" s="235" t="s">
        <v>213</v>
      </c>
      <c r="C16" s="236"/>
      <c r="D16" s="237"/>
      <c r="E16" s="127"/>
      <c r="F16" s="127"/>
      <c r="G16" s="127"/>
      <c r="H16" s="127"/>
      <c r="I16" s="127"/>
      <c r="J16" s="127"/>
      <c r="K16" s="127"/>
      <c r="L16" s="127"/>
      <c r="M16" s="134"/>
      <c r="N16" s="134"/>
      <c r="O16" s="134"/>
      <c r="P16" s="134"/>
      <c r="Q16" s="12"/>
      <c r="R16" s="8"/>
    </row>
    <row r="17" spans="1:18" ht="15" customHeight="1" x14ac:dyDescent="0.25">
      <c r="A17" s="193"/>
      <c r="B17" s="232" t="s">
        <v>214</v>
      </c>
      <c r="C17" s="233"/>
      <c r="D17" s="234"/>
      <c r="E17" s="127"/>
      <c r="F17" s="127" t="s">
        <v>12</v>
      </c>
      <c r="G17" s="127"/>
      <c r="H17" s="127"/>
      <c r="I17" s="127"/>
      <c r="J17" s="127"/>
      <c r="K17" s="127"/>
      <c r="L17" s="127"/>
      <c r="M17" s="134"/>
      <c r="N17" s="134"/>
      <c r="O17" s="134"/>
      <c r="P17" s="134"/>
      <c r="Q17" s="12"/>
      <c r="R17" s="8"/>
    </row>
    <row r="18" spans="1:18" ht="15" customHeight="1" x14ac:dyDescent="0.25">
      <c r="A18" s="193"/>
      <c r="B18" s="232" t="s">
        <v>215</v>
      </c>
      <c r="C18" s="233"/>
      <c r="D18" s="234"/>
      <c r="E18" s="127"/>
      <c r="F18" s="127" t="s">
        <v>12</v>
      </c>
      <c r="G18" s="127"/>
      <c r="H18" s="127"/>
      <c r="I18" s="127"/>
      <c r="J18" s="127"/>
      <c r="K18" s="127"/>
      <c r="L18" s="127"/>
      <c r="M18" s="134"/>
      <c r="N18" s="134"/>
      <c r="O18" s="134"/>
      <c r="P18" s="134"/>
      <c r="Q18" s="12"/>
      <c r="R18" s="8"/>
    </row>
    <row r="19" spans="1:18" ht="15.75" thickBot="1" x14ac:dyDescent="0.3">
      <c r="A19" s="225"/>
      <c r="B19" s="232" t="s">
        <v>216</v>
      </c>
      <c r="C19" s="233"/>
      <c r="D19" s="234"/>
      <c r="E19" s="127"/>
      <c r="F19" s="127" t="s">
        <v>12</v>
      </c>
      <c r="G19" s="127"/>
      <c r="H19" s="127"/>
      <c r="I19" s="127"/>
      <c r="J19" s="127"/>
      <c r="K19" s="8"/>
      <c r="L19" s="8"/>
      <c r="M19" s="12"/>
      <c r="N19" s="12"/>
      <c r="O19" s="12"/>
      <c r="P19" s="12"/>
      <c r="Q19" s="12"/>
      <c r="R19" s="8"/>
    </row>
    <row r="20" spans="1:18" ht="15.75" thickTop="1" x14ac:dyDescent="0.25">
      <c r="A20" s="192" t="s">
        <v>15</v>
      </c>
      <c r="B20" s="197" t="s">
        <v>16</v>
      </c>
      <c r="C20" s="198"/>
      <c r="D20" s="199"/>
      <c r="E20" s="130" t="s">
        <v>34</v>
      </c>
      <c r="F20" s="130" t="s">
        <v>17</v>
      </c>
      <c r="G20" s="130"/>
      <c r="H20" s="130"/>
      <c r="I20" s="130"/>
      <c r="J20" s="130"/>
      <c r="K20" s="14"/>
      <c r="L20" s="14"/>
      <c r="M20" s="14"/>
      <c r="N20" s="14"/>
      <c r="O20" s="14"/>
      <c r="P20" s="14"/>
      <c r="Q20" s="14"/>
      <c r="R20" s="14"/>
    </row>
    <row r="21" spans="1:18" x14ac:dyDescent="0.25">
      <c r="A21" s="193"/>
      <c r="B21" s="197" t="s">
        <v>18</v>
      </c>
      <c r="C21" s="198"/>
      <c r="D21" s="199"/>
      <c r="E21" s="131" t="s">
        <v>19</v>
      </c>
      <c r="F21" s="131" t="s">
        <v>19</v>
      </c>
      <c r="G21" s="131"/>
      <c r="H21" s="131"/>
      <c r="I21" s="131"/>
      <c r="J21" s="131"/>
      <c r="K21" s="131"/>
      <c r="L21" s="9"/>
      <c r="M21" s="9"/>
      <c r="N21" s="9"/>
      <c r="O21" s="9"/>
      <c r="P21" s="9"/>
      <c r="Q21" s="9"/>
      <c r="R21" s="9"/>
    </row>
    <row r="22" spans="1:18" x14ac:dyDescent="0.25">
      <c r="A22" s="193"/>
      <c r="B22" s="197" t="s">
        <v>20</v>
      </c>
      <c r="C22" s="198"/>
      <c r="D22" s="199"/>
      <c r="E22" s="132">
        <v>42587</v>
      </c>
      <c r="F22" s="132">
        <v>42587</v>
      </c>
      <c r="G22" s="132"/>
      <c r="H22" s="132"/>
      <c r="I22" s="132"/>
      <c r="J22" s="132"/>
      <c r="K22" s="132"/>
      <c r="L22" s="15"/>
      <c r="M22" s="15"/>
      <c r="N22" s="15"/>
      <c r="O22" s="15"/>
      <c r="P22" s="15"/>
      <c r="Q22" s="15"/>
      <c r="R22" s="15"/>
    </row>
  </sheetData>
  <mergeCells count="38">
    <mergeCell ref="A12:A14"/>
    <mergeCell ref="B12:D12"/>
    <mergeCell ref="B13:D13"/>
    <mergeCell ref="B14:D14"/>
    <mergeCell ref="B19:D19"/>
    <mergeCell ref="A20:A22"/>
    <mergeCell ref="B20:D20"/>
    <mergeCell ref="B21:D21"/>
    <mergeCell ref="B22:D22"/>
    <mergeCell ref="A15:A19"/>
    <mergeCell ref="B15:D15"/>
    <mergeCell ref="B16:D16"/>
    <mergeCell ref="B17:D17"/>
    <mergeCell ref="B18:D18"/>
    <mergeCell ref="A9:A11"/>
    <mergeCell ref="B9:D9"/>
    <mergeCell ref="B10:D10"/>
    <mergeCell ref="B11:D11"/>
    <mergeCell ref="A4:B4"/>
    <mergeCell ref="C4:R4"/>
    <mergeCell ref="A5:B5"/>
    <mergeCell ref="C5:D5"/>
    <mergeCell ref="E5:H5"/>
    <mergeCell ref="I5:K5"/>
    <mergeCell ref="L5:R5"/>
    <mergeCell ref="A6:B6"/>
    <mergeCell ref="C6:D6"/>
    <mergeCell ref="E6:H6"/>
    <mergeCell ref="L6:R6"/>
    <mergeCell ref="B8:D8"/>
    <mergeCell ref="A2:B2"/>
    <mergeCell ref="C2:D2"/>
    <mergeCell ref="E2:H2"/>
    <mergeCell ref="I2:R2"/>
    <mergeCell ref="A3:B3"/>
    <mergeCell ref="C3:D3"/>
    <mergeCell ref="E3:H3"/>
    <mergeCell ref="I3:R3"/>
  </mergeCells>
  <dataValidations count="3">
    <dataValidation type="list" allowBlank="1" showInputMessage="1" showErrorMessage="1" sqref="E20:R20">
      <formula1>"N,A,B, "</formula1>
    </dataValidation>
    <dataValidation type="list" allowBlank="1" showInputMessage="1" showErrorMessage="1" sqref="E21:R21">
      <formula1>"P,F, "</formula1>
    </dataValidation>
    <dataValidation type="list" allowBlank="1" showInputMessage="1" showErrorMessage="1" sqref="I9:I11 E9:G11 E12:R19">
      <formula1>"O, "</formula1>
    </dataValidation>
  </dataValidations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"/>
  <sheetViews>
    <sheetView topLeftCell="A13" workbookViewId="0">
      <selection activeCell="F12" sqref="F12"/>
    </sheetView>
  </sheetViews>
  <sheetFormatPr defaultRowHeight="15" x14ac:dyDescent="0.25"/>
  <cols>
    <col min="1" max="1" width="11.125" bestFit="1" customWidth="1"/>
    <col min="4" max="4" width="16.625" customWidth="1"/>
  </cols>
  <sheetData>
    <row r="1" spans="1:18" ht="15.75" thickBot="1" x14ac:dyDescent="0.3">
      <c r="A1" s="1"/>
      <c r="B1" s="2"/>
      <c r="C1" s="3"/>
      <c r="D1" s="4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spans="1:18" ht="15" customHeight="1" x14ac:dyDescent="0.25">
      <c r="A2" s="172" t="s">
        <v>0</v>
      </c>
      <c r="B2" s="173"/>
      <c r="C2" s="174" t="s">
        <v>217</v>
      </c>
      <c r="D2" s="175"/>
      <c r="E2" s="176" t="s">
        <v>1</v>
      </c>
      <c r="F2" s="177"/>
      <c r="G2" s="177"/>
      <c r="H2" s="178"/>
      <c r="I2" s="179" t="str">
        <f>C2</f>
        <v>listNormal</v>
      </c>
      <c r="J2" s="180"/>
      <c r="K2" s="180"/>
      <c r="L2" s="180"/>
      <c r="M2" s="180"/>
      <c r="N2" s="180"/>
      <c r="O2" s="180"/>
      <c r="P2" s="180"/>
      <c r="Q2" s="180"/>
      <c r="R2" s="181"/>
    </row>
    <row r="3" spans="1:18" ht="15" customHeight="1" x14ac:dyDescent="0.25">
      <c r="A3" s="182" t="s">
        <v>2</v>
      </c>
      <c r="B3" s="183"/>
      <c r="C3" s="184" t="s">
        <v>109</v>
      </c>
      <c r="D3" s="185"/>
      <c r="E3" s="186" t="s">
        <v>3</v>
      </c>
      <c r="F3" s="187"/>
      <c r="G3" s="187"/>
      <c r="H3" s="188"/>
      <c r="I3" s="189" t="str">
        <f>C3</f>
        <v>DangtSE03039</v>
      </c>
      <c r="J3" s="190"/>
      <c r="K3" s="190"/>
      <c r="L3" s="190"/>
      <c r="M3" s="190"/>
      <c r="N3" s="190"/>
      <c r="O3" s="190"/>
      <c r="P3" s="190"/>
      <c r="Q3" s="190"/>
      <c r="R3" s="191"/>
    </row>
    <row r="4" spans="1:18" ht="15" customHeight="1" x14ac:dyDescent="0.25">
      <c r="A4" s="182" t="s">
        <v>4</v>
      </c>
      <c r="B4" s="183"/>
      <c r="C4" s="200"/>
      <c r="D4" s="200"/>
      <c r="E4" s="201"/>
      <c r="F4" s="201"/>
      <c r="G4" s="201"/>
      <c r="H4" s="201"/>
      <c r="I4" s="200"/>
      <c r="J4" s="200"/>
      <c r="K4" s="200"/>
      <c r="L4" s="200"/>
      <c r="M4" s="200"/>
      <c r="N4" s="200"/>
      <c r="O4" s="200"/>
      <c r="P4" s="200"/>
      <c r="Q4" s="200"/>
      <c r="R4" s="202"/>
    </row>
    <row r="5" spans="1:18" ht="15" customHeight="1" x14ac:dyDescent="0.25">
      <c r="A5" s="203" t="s">
        <v>5</v>
      </c>
      <c r="B5" s="204"/>
      <c r="C5" s="205" t="s">
        <v>6</v>
      </c>
      <c r="D5" s="206"/>
      <c r="E5" s="207" t="s">
        <v>7</v>
      </c>
      <c r="F5" s="206"/>
      <c r="G5" s="206"/>
      <c r="H5" s="208"/>
      <c r="I5" s="206" t="s">
        <v>8</v>
      </c>
      <c r="J5" s="206"/>
      <c r="K5" s="206"/>
      <c r="L5" s="207" t="s">
        <v>9</v>
      </c>
      <c r="M5" s="206"/>
      <c r="N5" s="206"/>
      <c r="O5" s="206"/>
      <c r="P5" s="206"/>
      <c r="Q5" s="206"/>
      <c r="R5" s="209"/>
    </row>
    <row r="6" spans="1:18" ht="15.75" thickBot="1" x14ac:dyDescent="0.3">
      <c r="A6" s="210">
        <f>COUNTIF(E17:R17,"P")</f>
        <v>1</v>
      </c>
      <c r="B6" s="211"/>
      <c r="C6" s="212">
        <f>COUNTIF(E17:R17,"F")</f>
        <v>0</v>
      </c>
      <c r="D6" s="213"/>
      <c r="E6" s="214">
        <f>SUM(L6,- A6,- C6)</f>
        <v>0</v>
      </c>
      <c r="F6" s="213"/>
      <c r="G6" s="213"/>
      <c r="H6" s="215"/>
      <c r="I6" s="5">
        <f>COUNTIF(E16:R16,"N")</f>
        <v>1</v>
      </c>
      <c r="J6" s="5">
        <f>COUNTIF(E16:R16,"A")</f>
        <v>0</v>
      </c>
      <c r="K6" s="5">
        <f>COUNTIF(E16:R16,"B")</f>
        <v>0</v>
      </c>
      <c r="L6" s="214">
        <f>COUNTA(E8:R8)</f>
        <v>1</v>
      </c>
      <c r="M6" s="213"/>
      <c r="N6" s="213"/>
      <c r="O6" s="213"/>
      <c r="P6" s="213"/>
      <c r="Q6" s="213"/>
      <c r="R6" s="216"/>
    </row>
    <row r="7" spans="1:18" ht="15.75" thickBot="1" x14ac:dyDescent="0.3">
      <c r="A7" s="3"/>
      <c r="B7" s="6"/>
      <c r="C7" s="3"/>
      <c r="D7" s="4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</row>
    <row r="8" spans="1:18" ht="43.5" thickTop="1" thickBot="1" x14ac:dyDescent="0.3">
      <c r="A8" s="7"/>
      <c r="B8" s="217"/>
      <c r="C8" s="218"/>
      <c r="D8" s="218"/>
      <c r="E8" s="122" t="s">
        <v>10</v>
      </c>
      <c r="F8" s="122"/>
      <c r="G8" s="122"/>
      <c r="H8" s="122"/>
      <c r="I8" s="122"/>
      <c r="J8" s="122"/>
      <c r="K8" s="122"/>
      <c r="L8" s="122"/>
      <c r="M8" s="122"/>
      <c r="N8" s="122"/>
      <c r="O8" s="122"/>
      <c r="P8" s="122"/>
      <c r="Q8" s="122"/>
      <c r="R8" s="123"/>
    </row>
    <row r="9" spans="1:18" x14ac:dyDescent="0.25">
      <c r="A9" s="192" t="s">
        <v>11</v>
      </c>
      <c r="B9" s="194"/>
      <c r="C9" s="195"/>
      <c r="D9" s="196"/>
      <c r="E9" s="127"/>
      <c r="F9" s="9"/>
      <c r="G9" s="9"/>
      <c r="H9" s="8"/>
      <c r="I9" s="8"/>
      <c r="J9" s="8"/>
      <c r="K9" s="8"/>
      <c r="L9" s="8"/>
      <c r="M9" s="12"/>
      <c r="N9" s="12"/>
      <c r="O9" s="12"/>
      <c r="P9" s="12"/>
      <c r="Q9" s="12"/>
      <c r="R9" s="8"/>
    </row>
    <row r="10" spans="1:18" x14ac:dyDescent="0.25">
      <c r="A10" s="193"/>
      <c r="B10" s="197"/>
      <c r="C10" s="198"/>
      <c r="D10" s="199"/>
      <c r="E10" s="127"/>
      <c r="F10" s="8"/>
      <c r="G10" s="8"/>
      <c r="H10" s="8"/>
      <c r="I10" s="8"/>
      <c r="J10" s="8"/>
      <c r="K10" s="8"/>
      <c r="L10" s="8"/>
      <c r="M10" s="12"/>
      <c r="N10" s="12"/>
      <c r="O10" s="12"/>
      <c r="P10" s="12"/>
      <c r="Q10" s="12"/>
      <c r="R10" s="8"/>
    </row>
    <row r="11" spans="1:18" ht="15.75" thickBot="1" x14ac:dyDescent="0.3">
      <c r="A11" s="193"/>
      <c r="B11" s="197"/>
      <c r="C11" s="198"/>
      <c r="D11" s="199"/>
      <c r="E11" s="127"/>
      <c r="F11" s="8"/>
      <c r="G11" s="8"/>
      <c r="H11" s="8"/>
      <c r="I11" s="8"/>
      <c r="J11" s="8"/>
      <c r="K11" s="8"/>
      <c r="L11" s="8"/>
      <c r="M11" s="12"/>
      <c r="N11" s="12"/>
      <c r="O11" s="12"/>
      <c r="P11" s="12"/>
      <c r="Q11" s="12"/>
      <c r="R11" s="8"/>
    </row>
    <row r="12" spans="1:18" x14ac:dyDescent="0.25">
      <c r="A12" s="192" t="s">
        <v>13</v>
      </c>
      <c r="B12" s="226"/>
      <c r="C12" s="227"/>
      <c r="D12" s="228"/>
      <c r="E12" s="127"/>
      <c r="F12" s="8"/>
      <c r="G12" s="8"/>
      <c r="H12" s="8"/>
      <c r="I12" s="8"/>
      <c r="J12" s="8"/>
      <c r="K12" s="8"/>
      <c r="L12" s="8"/>
      <c r="M12" s="12"/>
      <c r="N12" s="12"/>
      <c r="O12" s="12"/>
      <c r="P12" s="12"/>
      <c r="Q12" s="12"/>
      <c r="R12" s="8"/>
    </row>
    <row r="13" spans="1:18" x14ac:dyDescent="0.25">
      <c r="A13" s="193"/>
      <c r="B13" s="219"/>
      <c r="C13" s="220"/>
      <c r="D13" s="221"/>
      <c r="E13" s="127"/>
      <c r="F13" s="8"/>
      <c r="G13" s="8"/>
      <c r="H13" s="8"/>
      <c r="I13" s="8"/>
      <c r="J13" s="8"/>
      <c r="K13" s="8"/>
      <c r="L13" s="8"/>
      <c r="M13" s="12"/>
      <c r="N13" s="12"/>
      <c r="O13" s="12"/>
      <c r="P13" s="12"/>
      <c r="Q13" s="12"/>
      <c r="R13" s="8"/>
    </row>
    <row r="14" spans="1:18" ht="15" customHeight="1" thickBot="1" x14ac:dyDescent="0.3">
      <c r="A14" s="225"/>
      <c r="B14" s="219"/>
      <c r="C14" s="220"/>
      <c r="D14" s="221"/>
      <c r="E14" s="127"/>
      <c r="F14" s="127"/>
      <c r="G14" s="127"/>
      <c r="H14" s="127"/>
      <c r="I14" s="127"/>
      <c r="J14" s="127"/>
      <c r="K14" s="127"/>
      <c r="L14" s="127"/>
      <c r="M14" s="127"/>
      <c r="N14" s="127"/>
      <c r="O14" s="127"/>
      <c r="P14" s="127"/>
      <c r="Q14" s="12"/>
      <c r="R14" s="8"/>
    </row>
    <row r="15" spans="1:18" ht="15" customHeight="1" thickBot="1" x14ac:dyDescent="0.3">
      <c r="A15" s="135" t="s">
        <v>14</v>
      </c>
      <c r="B15" s="222" t="s">
        <v>206</v>
      </c>
      <c r="C15" s="223"/>
      <c r="D15" s="224"/>
      <c r="E15" s="127" t="s">
        <v>12</v>
      </c>
      <c r="F15" s="127"/>
      <c r="G15" s="127"/>
      <c r="H15" s="127"/>
      <c r="I15" s="127"/>
      <c r="J15" s="127"/>
      <c r="K15" s="8"/>
      <c r="L15" s="8"/>
      <c r="M15" s="12"/>
      <c r="N15" s="12"/>
      <c r="O15" s="12"/>
      <c r="P15" s="12"/>
      <c r="Q15" s="12"/>
      <c r="R15" s="8"/>
    </row>
    <row r="16" spans="1:18" ht="15.75" thickTop="1" x14ac:dyDescent="0.25">
      <c r="A16" s="192" t="s">
        <v>15</v>
      </c>
      <c r="B16" s="197" t="s">
        <v>16</v>
      </c>
      <c r="C16" s="198"/>
      <c r="D16" s="199"/>
      <c r="E16" s="130" t="s">
        <v>17</v>
      </c>
      <c r="F16" s="130"/>
      <c r="G16" s="130"/>
      <c r="H16" s="130"/>
      <c r="I16" s="130"/>
      <c r="J16" s="130"/>
      <c r="K16" s="14"/>
      <c r="L16" s="14"/>
      <c r="M16" s="14"/>
      <c r="N16" s="14"/>
      <c r="O16" s="14"/>
      <c r="P16" s="14"/>
      <c r="Q16" s="14"/>
      <c r="R16" s="14"/>
    </row>
    <row r="17" spans="1:18" x14ac:dyDescent="0.25">
      <c r="A17" s="193"/>
      <c r="B17" s="197" t="s">
        <v>18</v>
      </c>
      <c r="C17" s="198"/>
      <c r="D17" s="199"/>
      <c r="E17" s="131" t="s">
        <v>19</v>
      </c>
      <c r="F17" s="131"/>
      <c r="G17" s="131"/>
      <c r="H17" s="131"/>
      <c r="I17" s="131"/>
      <c r="J17" s="131"/>
      <c r="K17" s="131"/>
      <c r="L17" s="9"/>
      <c r="M17" s="9"/>
      <c r="N17" s="9"/>
      <c r="O17" s="9"/>
      <c r="P17" s="9"/>
      <c r="Q17" s="9"/>
      <c r="R17" s="9"/>
    </row>
    <row r="18" spans="1:18" x14ac:dyDescent="0.25">
      <c r="A18" s="193"/>
      <c r="B18" s="197" t="s">
        <v>20</v>
      </c>
      <c r="C18" s="198"/>
      <c r="D18" s="199"/>
      <c r="E18" s="132">
        <v>42587</v>
      </c>
      <c r="F18" s="132"/>
      <c r="G18" s="132"/>
      <c r="H18" s="132"/>
      <c r="I18" s="132"/>
      <c r="J18" s="132"/>
      <c r="K18" s="132"/>
      <c r="L18" s="15"/>
      <c r="M18" s="15"/>
      <c r="N18" s="15"/>
      <c r="O18" s="15"/>
      <c r="P18" s="15"/>
      <c r="Q18" s="15"/>
      <c r="R18" s="15"/>
    </row>
  </sheetData>
  <mergeCells count="33">
    <mergeCell ref="A16:A18"/>
    <mergeCell ref="B16:D16"/>
    <mergeCell ref="B17:D17"/>
    <mergeCell ref="B18:D18"/>
    <mergeCell ref="A12:A14"/>
    <mergeCell ref="B12:D12"/>
    <mergeCell ref="B13:D13"/>
    <mergeCell ref="B14:D14"/>
    <mergeCell ref="B15:D15"/>
    <mergeCell ref="A9:A11"/>
    <mergeCell ref="B9:D9"/>
    <mergeCell ref="B10:D10"/>
    <mergeCell ref="B11:D11"/>
    <mergeCell ref="A4:B4"/>
    <mergeCell ref="C4:R4"/>
    <mergeCell ref="A5:B5"/>
    <mergeCell ref="C5:D5"/>
    <mergeCell ref="E5:H5"/>
    <mergeCell ref="I5:K5"/>
    <mergeCell ref="L5:R5"/>
    <mergeCell ref="A6:B6"/>
    <mergeCell ref="C6:D6"/>
    <mergeCell ref="E6:H6"/>
    <mergeCell ref="L6:R6"/>
    <mergeCell ref="B8:D8"/>
    <mergeCell ref="A2:B2"/>
    <mergeCell ref="C2:D2"/>
    <mergeCell ref="E2:H2"/>
    <mergeCell ref="I2:R2"/>
    <mergeCell ref="A3:B3"/>
    <mergeCell ref="C3:D3"/>
    <mergeCell ref="E3:H3"/>
    <mergeCell ref="I3:R3"/>
  </mergeCells>
  <dataValidations count="3">
    <dataValidation type="list" allowBlank="1" showInputMessage="1" showErrorMessage="1" sqref="I9:I11 E9:G11 E12:R15">
      <formula1>"O, "</formula1>
    </dataValidation>
    <dataValidation type="list" allowBlank="1" showInputMessage="1" showErrorMessage="1" sqref="E17:R17">
      <formula1>"P,F, "</formula1>
    </dataValidation>
    <dataValidation type="list" allowBlank="1" showInputMessage="1" showErrorMessage="1" sqref="E16:R16">
      <formula1>"N,A,B, "</formula1>
    </dataValidation>
  </dataValidation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"/>
  <sheetViews>
    <sheetView topLeftCell="A13" workbookViewId="0">
      <selection activeCell="G12" sqref="G12"/>
    </sheetView>
  </sheetViews>
  <sheetFormatPr defaultRowHeight="15" x14ac:dyDescent="0.25"/>
  <cols>
    <col min="1" max="1" width="11.125" bestFit="1" customWidth="1"/>
    <col min="4" max="4" width="16.625" customWidth="1"/>
  </cols>
  <sheetData>
    <row r="1" spans="1:18" ht="15.75" thickBot="1" x14ac:dyDescent="0.3">
      <c r="A1" s="1"/>
      <c r="B1" s="2"/>
      <c r="C1" s="3"/>
      <c r="D1" s="4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spans="1:18" ht="15" customHeight="1" x14ac:dyDescent="0.25">
      <c r="A2" s="172" t="s">
        <v>0</v>
      </c>
      <c r="B2" s="173"/>
      <c r="C2" s="174" t="s">
        <v>218</v>
      </c>
      <c r="D2" s="175"/>
      <c r="E2" s="176" t="s">
        <v>1</v>
      </c>
      <c r="F2" s="177"/>
      <c r="G2" s="177"/>
      <c r="H2" s="178"/>
      <c r="I2" s="179" t="str">
        <f>C2</f>
        <v>listFollowed</v>
      </c>
      <c r="J2" s="180"/>
      <c r="K2" s="180"/>
      <c r="L2" s="180"/>
      <c r="M2" s="180"/>
      <c r="N2" s="180"/>
      <c r="O2" s="180"/>
      <c r="P2" s="180"/>
      <c r="Q2" s="180"/>
      <c r="R2" s="181"/>
    </row>
    <row r="3" spans="1:18" ht="15" customHeight="1" x14ac:dyDescent="0.25">
      <c r="A3" s="182" t="s">
        <v>2</v>
      </c>
      <c r="B3" s="183"/>
      <c r="C3" s="184" t="s">
        <v>109</v>
      </c>
      <c r="D3" s="185"/>
      <c r="E3" s="186" t="s">
        <v>3</v>
      </c>
      <c r="F3" s="187"/>
      <c r="G3" s="187"/>
      <c r="H3" s="188"/>
      <c r="I3" s="189" t="str">
        <f>C3</f>
        <v>DangtSE03039</v>
      </c>
      <c r="J3" s="190"/>
      <c r="K3" s="190"/>
      <c r="L3" s="190"/>
      <c r="M3" s="190"/>
      <c r="N3" s="190"/>
      <c r="O3" s="190"/>
      <c r="P3" s="190"/>
      <c r="Q3" s="190"/>
      <c r="R3" s="191"/>
    </row>
    <row r="4" spans="1:18" ht="15" customHeight="1" x14ac:dyDescent="0.25">
      <c r="A4" s="182" t="s">
        <v>4</v>
      </c>
      <c r="B4" s="183"/>
      <c r="C4" s="200"/>
      <c r="D4" s="200"/>
      <c r="E4" s="201"/>
      <c r="F4" s="201"/>
      <c r="G4" s="201"/>
      <c r="H4" s="201"/>
      <c r="I4" s="200"/>
      <c r="J4" s="200"/>
      <c r="K4" s="200"/>
      <c r="L4" s="200"/>
      <c r="M4" s="200"/>
      <c r="N4" s="200"/>
      <c r="O4" s="200"/>
      <c r="P4" s="200"/>
      <c r="Q4" s="200"/>
      <c r="R4" s="202"/>
    </row>
    <row r="5" spans="1:18" ht="15" customHeight="1" x14ac:dyDescent="0.25">
      <c r="A5" s="203" t="s">
        <v>5</v>
      </c>
      <c r="B5" s="204"/>
      <c r="C5" s="205" t="s">
        <v>6</v>
      </c>
      <c r="D5" s="206"/>
      <c r="E5" s="207" t="s">
        <v>7</v>
      </c>
      <c r="F5" s="206"/>
      <c r="G5" s="206"/>
      <c r="H5" s="208"/>
      <c r="I5" s="206" t="s">
        <v>8</v>
      </c>
      <c r="J5" s="206"/>
      <c r="K5" s="206"/>
      <c r="L5" s="207" t="s">
        <v>9</v>
      </c>
      <c r="M5" s="206"/>
      <c r="N5" s="206"/>
      <c r="O5" s="206"/>
      <c r="P5" s="206"/>
      <c r="Q5" s="206"/>
      <c r="R5" s="209"/>
    </row>
    <row r="6" spans="1:18" ht="15.75" thickBot="1" x14ac:dyDescent="0.3">
      <c r="A6" s="210">
        <f>COUNTIF(E18:R18,"P")</f>
        <v>2</v>
      </c>
      <c r="B6" s="211"/>
      <c r="C6" s="212">
        <f>COUNTIF(E18:R18,"F")</f>
        <v>0</v>
      </c>
      <c r="D6" s="213"/>
      <c r="E6" s="214">
        <f>SUM(L6,- A6,- C6)</f>
        <v>0</v>
      </c>
      <c r="F6" s="213"/>
      <c r="G6" s="213"/>
      <c r="H6" s="215"/>
      <c r="I6" s="5">
        <f>COUNTIF(E17:R17,"N")</f>
        <v>1</v>
      </c>
      <c r="J6" s="5">
        <f>COUNTIF(E17:R17,"A")</f>
        <v>1</v>
      </c>
      <c r="K6" s="5">
        <f>COUNTIF(E17:R17,"B")</f>
        <v>0</v>
      </c>
      <c r="L6" s="214">
        <f>COUNTA(E8:R8)</f>
        <v>2</v>
      </c>
      <c r="M6" s="213"/>
      <c r="N6" s="213"/>
      <c r="O6" s="213"/>
      <c r="P6" s="213"/>
      <c r="Q6" s="213"/>
      <c r="R6" s="216"/>
    </row>
    <row r="7" spans="1:18" ht="15.75" thickBot="1" x14ac:dyDescent="0.3">
      <c r="A7" s="3"/>
      <c r="B7" s="6"/>
      <c r="C7" s="3"/>
      <c r="D7" s="4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</row>
    <row r="8" spans="1:18" ht="43.5" thickTop="1" thickBot="1" x14ac:dyDescent="0.3">
      <c r="A8" s="7"/>
      <c r="B8" s="217"/>
      <c r="C8" s="218"/>
      <c r="D8" s="218"/>
      <c r="E8" s="122" t="s">
        <v>10</v>
      </c>
      <c r="F8" s="122" t="s">
        <v>112</v>
      </c>
      <c r="G8" s="122"/>
      <c r="H8" s="122"/>
      <c r="I8" s="122"/>
      <c r="J8" s="122"/>
      <c r="K8" s="122"/>
      <c r="L8" s="122"/>
      <c r="M8" s="122"/>
      <c r="N8" s="122"/>
      <c r="O8" s="122"/>
      <c r="P8" s="122"/>
      <c r="Q8" s="122"/>
      <c r="R8" s="123"/>
    </row>
    <row r="9" spans="1:18" x14ac:dyDescent="0.25">
      <c r="A9" s="192" t="s">
        <v>11</v>
      </c>
      <c r="B9" s="194" t="s">
        <v>220</v>
      </c>
      <c r="C9" s="195"/>
      <c r="D9" s="196"/>
      <c r="E9" s="127"/>
      <c r="F9" s="9" t="s">
        <v>12</v>
      </c>
      <c r="G9" s="9"/>
      <c r="H9" s="8"/>
      <c r="I9" s="8"/>
      <c r="J9" s="8"/>
      <c r="K9" s="8"/>
      <c r="L9" s="8"/>
      <c r="M9" s="12"/>
      <c r="N9" s="12"/>
      <c r="O9" s="12"/>
      <c r="P9" s="12"/>
      <c r="Q9" s="12"/>
      <c r="R9" s="8"/>
    </row>
    <row r="10" spans="1:18" x14ac:dyDescent="0.25">
      <c r="A10" s="193"/>
      <c r="B10" s="222" t="s">
        <v>221</v>
      </c>
      <c r="C10" s="223"/>
      <c r="D10" s="224"/>
      <c r="E10" s="127" t="s">
        <v>12</v>
      </c>
      <c r="F10" s="8"/>
      <c r="G10" s="8"/>
      <c r="H10" s="8"/>
      <c r="I10" s="8"/>
      <c r="J10" s="8"/>
      <c r="K10" s="8"/>
      <c r="L10" s="8"/>
      <c r="M10" s="12"/>
      <c r="N10" s="12"/>
      <c r="O10" s="12"/>
      <c r="P10" s="12"/>
      <c r="Q10" s="12"/>
      <c r="R10" s="8"/>
    </row>
    <row r="11" spans="1:18" ht="15.75" thickBot="1" x14ac:dyDescent="0.3">
      <c r="A11" s="193"/>
      <c r="B11" s="197"/>
      <c r="C11" s="198"/>
      <c r="D11" s="199"/>
      <c r="E11" s="127"/>
      <c r="F11" s="8"/>
      <c r="G11" s="8"/>
      <c r="H11" s="8"/>
      <c r="I11" s="8"/>
      <c r="J11" s="8"/>
      <c r="K11" s="8"/>
      <c r="L11" s="8"/>
      <c r="M11" s="12"/>
      <c r="N11" s="12"/>
      <c r="O11" s="12"/>
      <c r="P11" s="12"/>
      <c r="Q11" s="12"/>
      <c r="R11" s="8"/>
    </row>
    <row r="12" spans="1:18" x14ac:dyDescent="0.25">
      <c r="A12" s="192" t="s">
        <v>13</v>
      </c>
      <c r="B12" s="226"/>
      <c r="C12" s="227"/>
      <c r="D12" s="228"/>
      <c r="E12" s="127"/>
      <c r="F12" s="8"/>
      <c r="G12" s="8"/>
      <c r="H12" s="8"/>
      <c r="I12" s="8"/>
      <c r="J12" s="8"/>
      <c r="K12" s="8"/>
      <c r="L12" s="8"/>
      <c r="M12" s="12"/>
      <c r="N12" s="12"/>
      <c r="O12" s="12"/>
      <c r="P12" s="12"/>
      <c r="Q12" s="12"/>
      <c r="R12" s="8"/>
    </row>
    <row r="13" spans="1:18" x14ac:dyDescent="0.25">
      <c r="A13" s="193"/>
      <c r="B13" s="219"/>
      <c r="C13" s="220"/>
      <c r="D13" s="221"/>
      <c r="E13" s="127"/>
      <c r="F13" s="8"/>
      <c r="G13" s="8"/>
      <c r="H13" s="8"/>
      <c r="I13" s="8"/>
      <c r="J13" s="8"/>
      <c r="K13" s="8"/>
      <c r="L13" s="8"/>
      <c r="M13" s="12"/>
      <c r="N13" s="12"/>
      <c r="O13" s="12"/>
      <c r="P13" s="12"/>
      <c r="Q13" s="12"/>
      <c r="R13" s="8"/>
    </row>
    <row r="14" spans="1:18" ht="15" customHeight="1" thickBot="1" x14ac:dyDescent="0.3">
      <c r="A14" s="225"/>
      <c r="B14" s="219"/>
      <c r="C14" s="220"/>
      <c r="D14" s="221"/>
      <c r="E14" s="127"/>
      <c r="F14" s="127"/>
      <c r="G14" s="127"/>
      <c r="H14" s="127"/>
      <c r="I14" s="127"/>
      <c r="J14" s="127"/>
      <c r="K14" s="127"/>
      <c r="L14" s="127"/>
      <c r="M14" s="127"/>
      <c r="N14" s="127"/>
      <c r="O14" s="127"/>
      <c r="P14" s="127"/>
      <c r="Q14" s="12"/>
      <c r="R14" s="8"/>
    </row>
    <row r="15" spans="1:18" ht="15" customHeight="1" x14ac:dyDescent="0.25">
      <c r="A15" s="192" t="s">
        <v>14</v>
      </c>
      <c r="B15" s="222" t="s">
        <v>120</v>
      </c>
      <c r="C15" s="223"/>
      <c r="D15" s="224"/>
      <c r="E15" s="127" t="s">
        <v>12</v>
      </c>
      <c r="F15" s="127"/>
      <c r="G15" s="127"/>
      <c r="H15" s="127"/>
      <c r="I15" s="127"/>
      <c r="J15" s="127"/>
      <c r="K15" s="127"/>
      <c r="L15" s="127"/>
      <c r="M15" s="134"/>
      <c r="N15" s="134"/>
      <c r="O15" s="134"/>
      <c r="P15" s="134"/>
      <c r="Q15" s="12"/>
      <c r="R15" s="8"/>
    </row>
    <row r="16" spans="1:18" ht="15" customHeight="1" thickBot="1" x14ac:dyDescent="0.3">
      <c r="A16" s="225"/>
      <c r="B16" s="222" t="s">
        <v>219</v>
      </c>
      <c r="C16" s="223"/>
      <c r="D16" s="224"/>
      <c r="E16" s="127"/>
      <c r="F16" s="127" t="s">
        <v>12</v>
      </c>
      <c r="G16" s="127"/>
      <c r="H16" s="127"/>
      <c r="I16" s="127"/>
      <c r="J16" s="127"/>
      <c r="K16" s="8"/>
      <c r="L16" s="8"/>
      <c r="M16" s="12"/>
      <c r="N16" s="12"/>
      <c r="O16" s="12"/>
      <c r="P16" s="12"/>
      <c r="Q16" s="12"/>
      <c r="R16" s="8"/>
    </row>
    <row r="17" spans="1:18" ht="15.75" thickTop="1" x14ac:dyDescent="0.25">
      <c r="A17" s="192" t="s">
        <v>15</v>
      </c>
      <c r="B17" s="197" t="s">
        <v>16</v>
      </c>
      <c r="C17" s="198"/>
      <c r="D17" s="199"/>
      <c r="E17" s="130" t="s">
        <v>34</v>
      </c>
      <c r="F17" s="130" t="s">
        <v>17</v>
      </c>
      <c r="G17" s="130"/>
      <c r="H17" s="130"/>
      <c r="I17" s="130"/>
      <c r="J17" s="130"/>
      <c r="K17" s="14"/>
      <c r="L17" s="14"/>
      <c r="M17" s="14"/>
      <c r="N17" s="14"/>
      <c r="O17" s="14"/>
      <c r="P17" s="14"/>
      <c r="Q17" s="14"/>
      <c r="R17" s="14"/>
    </row>
    <row r="18" spans="1:18" x14ac:dyDescent="0.25">
      <c r="A18" s="193"/>
      <c r="B18" s="197" t="s">
        <v>18</v>
      </c>
      <c r="C18" s="198"/>
      <c r="D18" s="199"/>
      <c r="E18" s="131" t="s">
        <v>19</v>
      </c>
      <c r="F18" s="131" t="s">
        <v>19</v>
      </c>
      <c r="G18" s="131"/>
      <c r="H18" s="131"/>
      <c r="I18" s="131"/>
      <c r="J18" s="131"/>
      <c r="K18" s="131"/>
      <c r="L18" s="9"/>
      <c r="M18" s="9"/>
      <c r="N18" s="9"/>
      <c r="O18" s="9"/>
      <c r="P18" s="9"/>
      <c r="Q18" s="9"/>
      <c r="R18" s="9"/>
    </row>
    <row r="19" spans="1:18" x14ac:dyDescent="0.25">
      <c r="A19" s="193"/>
      <c r="B19" s="197" t="s">
        <v>20</v>
      </c>
      <c r="C19" s="198"/>
      <c r="D19" s="199"/>
      <c r="E19" s="132">
        <v>42587</v>
      </c>
      <c r="F19" s="132">
        <v>42587</v>
      </c>
      <c r="G19" s="132"/>
      <c r="H19" s="132"/>
      <c r="I19" s="132"/>
      <c r="J19" s="132"/>
      <c r="K19" s="132"/>
      <c r="L19" s="15"/>
      <c r="M19" s="15"/>
      <c r="N19" s="15"/>
      <c r="O19" s="15"/>
      <c r="P19" s="15"/>
      <c r="Q19" s="15"/>
      <c r="R19" s="15"/>
    </row>
  </sheetData>
  <mergeCells count="35">
    <mergeCell ref="A12:A14"/>
    <mergeCell ref="B12:D12"/>
    <mergeCell ref="B13:D13"/>
    <mergeCell ref="B14:D14"/>
    <mergeCell ref="B16:D16"/>
    <mergeCell ref="A17:A19"/>
    <mergeCell ref="B17:D17"/>
    <mergeCell ref="B18:D18"/>
    <mergeCell ref="B19:D19"/>
    <mergeCell ref="B15:D15"/>
    <mergeCell ref="A15:A16"/>
    <mergeCell ref="A9:A11"/>
    <mergeCell ref="B9:D9"/>
    <mergeCell ref="B10:D10"/>
    <mergeCell ref="B11:D11"/>
    <mergeCell ref="A4:B4"/>
    <mergeCell ref="C4:R4"/>
    <mergeCell ref="A5:B5"/>
    <mergeCell ref="C5:D5"/>
    <mergeCell ref="E5:H5"/>
    <mergeCell ref="I5:K5"/>
    <mergeCell ref="L5:R5"/>
    <mergeCell ref="A6:B6"/>
    <mergeCell ref="C6:D6"/>
    <mergeCell ref="E6:H6"/>
    <mergeCell ref="L6:R6"/>
    <mergeCell ref="B8:D8"/>
    <mergeCell ref="A2:B2"/>
    <mergeCell ref="C2:D2"/>
    <mergeCell ref="E2:H2"/>
    <mergeCell ref="I2:R2"/>
    <mergeCell ref="A3:B3"/>
    <mergeCell ref="C3:D3"/>
    <mergeCell ref="E3:H3"/>
    <mergeCell ref="I3:R3"/>
  </mergeCells>
  <dataValidations count="3">
    <dataValidation type="list" allowBlank="1" showInputMessage="1" showErrorMessage="1" sqref="E17:R17">
      <formula1>"N,A,B, "</formula1>
    </dataValidation>
    <dataValidation type="list" allowBlank="1" showInputMessage="1" showErrorMessage="1" sqref="E18:R18">
      <formula1>"P,F, "</formula1>
    </dataValidation>
    <dataValidation type="list" allowBlank="1" showInputMessage="1" showErrorMessage="1" sqref="I9:I11 E9:G11 E12:R16">
      <formula1>"O, "</formula1>
    </dataValidation>
  </dataValidations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4"/>
  <sheetViews>
    <sheetView topLeftCell="A10" workbookViewId="0">
      <selection activeCell="I28" sqref="I28"/>
    </sheetView>
  </sheetViews>
  <sheetFormatPr defaultRowHeight="15" x14ac:dyDescent="0.25"/>
  <cols>
    <col min="1" max="1" width="11.125" bestFit="1" customWidth="1"/>
    <col min="4" max="4" width="16.625" customWidth="1"/>
  </cols>
  <sheetData>
    <row r="1" spans="1:18" ht="15.75" thickBot="1" x14ac:dyDescent="0.3">
      <c r="A1" s="1"/>
      <c r="B1" s="2"/>
      <c r="C1" s="3"/>
      <c r="D1" s="4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spans="1:18" ht="15" customHeight="1" x14ac:dyDescent="0.25">
      <c r="A2" s="172" t="s">
        <v>0</v>
      </c>
      <c r="B2" s="173"/>
      <c r="C2" s="174" t="s">
        <v>222</v>
      </c>
      <c r="D2" s="175"/>
      <c r="E2" s="176" t="s">
        <v>1</v>
      </c>
      <c r="F2" s="177"/>
      <c r="G2" s="177"/>
      <c r="H2" s="178"/>
      <c r="I2" s="179" t="str">
        <f>C2</f>
        <v>changeFollow</v>
      </c>
      <c r="J2" s="180"/>
      <c r="K2" s="180"/>
      <c r="L2" s="180"/>
      <c r="M2" s="180"/>
      <c r="N2" s="180"/>
      <c r="O2" s="180"/>
      <c r="P2" s="180"/>
      <c r="Q2" s="180"/>
      <c r="R2" s="181"/>
    </row>
    <row r="3" spans="1:18" ht="15" customHeight="1" x14ac:dyDescent="0.25">
      <c r="A3" s="182" t="s">
        <v>2</v>
      </c>
      <c r="B3" s="183"/>
      <c r="C3" s="184" t="s">
        <v>109</v>
      </c>
      <c r="D3" s="185"/>
      <c r="E3" s="186" t="s">
        <v>3</v>
      </c>
      <c r="F3" s="187"/>
      <c r="G3" s="187"/>
      <c r="H3" s="188"/>
      <c r="I3" s="189" t="str">
        <f>C3</f>
        <v>DangtSE03039</v>
      </c>
      <c r="J3" s="190"/>
      <c r="K3" s="190"/>
      <c r="L3" s="190"/>
      <c r="M3" s="190"/>
      <c r="N3" s="190"/>
      <c r="O3" s="190"/>
      <c r="P3" s="190"/>
      <c r="Q3" s="190"/>
      <c r="R3" s="191"/>
    </row>
    <row r="4" spans="1:18" ht="15" customHeight="1" x14ac:dyDescent="0.25">
      <c r="A4" s="182" t="s">
        <v>4</v>
      </c>
      <c r="B4" s="183"/>
      <c r="C4" s="200"/>
      <c r="D4" s="200"/>
      <c r="E4" s="201"/>
      <c r="F4" s="201"/>
      <c r="G4" s="201"/>
      <c r="H4" s="201"/>
      <c r="I4" s="200"/>
      <c r="J4" s="200"/>
      <c r="K4" s="200"/>
      <c r="L4" s="200"/>
      <c r="M4" s="200"/>
      <c r="N4" s="200"/>
      <c r="O4" s="200"/>
      <c r="P4" s="200"/>
      <c r="Q4" s="200"/>
      <c r="R4" s="202"/>
    </row>
    <row r="5" spans="1:18" ht="15" customHeight="1" x14ac:dyDescent="0.25">
      <c r="A5" s="203" t="s">
        <v>5</v>
      </c>
      <c r="B5" s="204"/>
      <c r="C5" s="205" t="s">
        <v>6</v>
      </c>
      <c r="D5" s="206"/>
      <c r="E5" s="207" t="s">
        <v>7</v>
      </c>
      <c r="F5" s="206"/>
      <c r="G5" s="206"/>
      <c r="H5" s="208"/>
      <c r="I5" s="206" t="s">
        <v>8</v>
      </c>
      <c r="J5" s="206"/>
      <c r="K5" s="206"/>
      <c r="L5" s="207" t="s">
        <v>9</v>
      </c>
      <c r="M5" s="206"/>
      <c r="N5" s="206"/>
      <c r="O5" s="206"/>
      <c r="P5" s="206"/>
      <c r="Q5" s="206"/>
      <c r="R5" s="209"/>
    </row>
    <row r="6" spans="1:18" ht="15.75" thickBot="1" x14ac:dyDescent="0.3">
      <c r="A6" s="210">
        <f>COUNTIF(E23:R23,"P")</f>
        <v>5</v>
      </c>
      <c r="B6" s="211"/>
      <c r="C6" s="212">
        <f>COUNTIF(E23:R23,"F")</f>
        <v>0</v>
      </c>
      <c r="D6" s="213"/>
      <c r="E6" s="214">
        <f>SUM(L6,- A6,- C6)</f>
        <v>0</v>
      </c>
      <c r="F6" s="213"/>
      <c r="G6" s="213"/>
      <c r="H6" s="215"/>
      <c r="I6" s="5">
        <f>COUNTIF(E22:R22,"N")</f>
        <v>2</v>
      </c>
      <c r="J6" s="5">
        <f>COUNTIF(E22:R22,"A")</f>
        <v>3</v>
      </c>
      <c r="K6" s="5">
        <f>COUNTIF(E22:R22,"B")</f>
        <v>0</v>
      </c>
      <c r="L6" s="214">
        <f>COUNTA(E8:R8)</f>
        <v>5</v>
      </c>
      <c r="M6" s="213"/>
      <c r="N6" s="213"/>
      <c r="O6" s="213"/>
      <c r="P6" s="213"/>
      <c r="Q6" s="213"/>
      <c r="R6" s="216"/>
    </row>
    <row r="7" spans="1:18" ht="15.75" thickBot="1" x14ac:dyDescent="0.3">
      <c r="A7" s="3"/>
      <c r="B7" s="6"/>
      <c r="C7" s="3"/>
      <c r="D7" s="4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</row>
    <row r="8" spans="1:18" ht="43.5" thickTop="1" thickBot="1" x14ac:dyDescent="0.3">
      <c r="A8" s="7"/>
      <c r="B8" s="217"/>
      <c r="C8" s="218"/>
      <c r="D8" s="218"/>
      <c r="E8" s="122" t="s">
        <v>10</v>
      </c>
      <c r="F8" s="122" t="s">
        <v>112</v>
      </c>
      <c r="G8" s="122" t="s">
        <v>113</v>
      </c>
      <c r="H8" s="122" t="s">
        <v>114</v>
      </c>
      <c r="I8" s="122" t="s">
        <v>115</v>
      </c>
      <c r="J8" s="122"/>
      <c r="K8" s="122"/>
      <c r="L8" s="122"/>
      <c r="M8" s="122"/>
      <c r="N8" s="122"/>
      <c r="O8" s="122"/>
      <c r="P8" s="122"/>
      <c r="Q8" s="122"/>
      <c r="R8" s="123"/>
    </row>
    <row r="9" spans="1:18" x14ac:dyDescent="0.25">
      <c r="A9" s="192" t="s">
        <v>11</v>
      </c>
      <c r="B9" s="194" t="s">
        <v>220</v>
      </c>
      <c r="C9" s="195"/>
      <c r="D9" s="196"/>
      <c r="E9" s="127"/>
      <c r="F9" s="9" t="s">
        <v>12</v>
      </c>
      <c r="G9" s="9" t="s">
        <v>12</v>
      </c>
      <c r="H9" s="9" t="s">
        <v>12</v>
      </c>
      <c r="I9" s="9" t="s">
        <v>12</v>
      </c>
      <c r="J9" s="8"/>
      <c r="K9" s="8"/>
      <c r="L9" s="8"/>
      <c r="M9" s="12"/>
      <c r="N9" s="12"/>
      <c r="O9" s="12"/>
      <c r="P9" s="12"/>
      <c r="Q9" s="12"/>
      <c r="R9" s="8"/>
    </row>
    <row r="10" spans="1:18" x14ac:dyDescent="0.25">
      <c r="A10" s="193"/>
      <c r="B10" s="222" t="s">
        <v>221</v>
      </c>
      <c r="C10" s="223"/>
      <c r="D10" s="224"/>
      <c r="E10" s="127" t="s">
        <v>12</v>
      </c>
      <c r="F10" s="8"/>
      <c r="G10" s="8"/>
      <c r="H10" s="8"/>
      <c r="I10" s="8"/>
      <c r="J10" s="8"/>
      <c r="K10" s="8"/>
      <c r="L10" s="8"/>
      <c r="M10" s="12"/>
      <c r="N10" s="12"/>
      <c r="O10" s="12"/>
      <c r="P10" s="12"/>
      <c r="Q10" s="12"/>
      <c r="R10" s="8"/>
    </row>
    <row r="11" spans="1:18" ht="15.75" thickBot="1" x14ac:dyDescent="0.3">
      <c r="A11" s="193"/>
      <c r="B11" s="197"/>
      <c r="C11" s="198"/>
      <c r="D11" s="199"/>
      <c r="E11" s="127"/>
      <c r="F11" s="8"/>
      <c r="G11" s="8"/>
      <c r="H11" s="8"/>
      <c r="I11" s="8"/>
      <c r="J11" s="8"/>
      <c r="K11" s="8"/>
      <c r="L11" s="8"/>
      <c r="M11" s="12"/>
      <c r="N11" s="12"/>
      <c r="O11" s="12"/>
      <c r="P11" s="12"/>
      <c r="Q11" s="12"/>
      <c r="R11" s="8"/>
    </row>
    <row r="12" spans="1:18" x14ac:dyDescent="0.25">
      <c r="A12" s="192" t="s">
        <v>13</v>
      </c>
      <c r="B12" s="226" t="s">
        <v>223</v>
      </c>
      <c r="C12" s="227"/>
      <c r="D12" s="228"/>
      <c r="E12" s="127"/>
      <c r="F12" s="8"/>
      <c r="G12" s="8"/>
      <c r="H12" s="8"/>
      <c r="I12" s="8"/>
      <c r="J12" s="8"/>
      <c r="K12" s="8"/>
      <c r="L12" s="8"/>
      <c r="M12" s="12"/>
      <c r="N12" s="12"/>
      <c r="O12" s="12"/>
      <c r="P12" s="12"/>
      <c r="Q12" s="12"/>
      <c r="R12" s="8"/>
    </row>
    <row r="13" spans="1:18" x14ac:dyDescent="0.25">
      <c r="A13" s="193"/>
      <c r="B13" s="219" t="s">
        <v>124</v>
      </c>
      <c r="C13" s="220"/>
      <c r="D13" s="221"/>
      <c r="E13" s="127"/>
      <c r="F13" s="8" t="s">
        <v>12</v>
      </c>
      <c r="G13" s="8"/>
      <c r="H13" s="8"/>
      <c r="I13" s="8"/>
      <c r="J13" s="8"/>
      <c r="K13" s="8"/>
      <c r="L13" s="8"/>
      <c r="M13" s="12"/>
      <c r="N13" s="12"/>
      <c r="O13" s="12"/>
      <c r="P13" s="12"/>
      <c r="Q13" s="12"/>
      <c r="R13" s="8"/>
    </row>
    <row r="14" spans="1:18" x14ac:dyDescent="0.25">
      <c r="A14" s="193"/>
      <c r="B14" s="219" t="s">
        <v>224</v>
      </c>
      <c r="C14" s="220"/>
      <c r="D14" s="221"/>
      <c r="E14" s="127"/>
      <c r="F14" s="8"/>
      <c r="G14" s="8" t="s">
        <v>12</v>
      </c>
      <c r="H14" s="8"/>
      <c r="I14" s="8"/>
      <c r="J14" s="8"/>
      <c r="K14" s="8"/>
      <c r="L14" s="8"/>
      <c r="M14" s="12"/>
      <c r="N14" s="12"/>
      <c r="O14" s="12"/>
      <c r="P14" s="12"/>
      <c r="Q14" s="12"/>
      <c r="R14" s="8"/>
    </row>
    <row r="15" spans="1:18" x14ac:dyDescent="0.25">
      <c r="A15" s="193"/>
      <c r="B15" s="219" t="b">
        <v>1</v>
      </c>
      <c r="C15" s="220"/>
      <c r="D15" s="221"/>
      <c r="E15" s="127"/>
      <c r="F15" s="8"/>
      <c r="G15" s="8"/>
      <c r="H15" s="8" t="s">
        <v>12</v>
      </c>
      <c r="I15" s="8"/>
      <c r="J15" s="8"/>
      <c r="K15" s="8"/>
      <c r="L15" s="8"/>
      <c r="M15" s="12"/>
      <c r="N15" s="12"/>
      <c r="O15" s="12"/>
      <c r="P15" s="12"/>
      <c r="Q15" s="12"/>
      <c r="R15" s="8"/>
    </row>
    <row r="16" spans="1:18" ht="15.75" thickBot="1" x14ac:dyDescent="0.3">
      <c r="A16" s="193"/>
      <c r="B16" s="219" t="b">
        <v>0</v>
      </c>
      <c r="C16" s="220"/>
      <c r="D16" s="221"/>
      <c r="E16" s="127"/>
      <c r="F16" s="8"/>
      <c r="G16" s="8"/>
      <c r="H16" s="8"/>
      <c r="I16" s="8" t="s">
        <v>12</v>
      </c>
      <c r="J16" s="8"/>
      <c r="K16" s="8"/>
      <c r="L16" s="8"/>
      <c r="M16" s="12"/>
      <c r="N16" s="12"/>
      <c r="O16" s="12"/>
      <c r="P16" s="12"/>
      <c r="Q16" s="12"/>
      <c r="R16" s="8"/>
    </row>
    <row r="17" spans="1:18" ht="15" customHeight="1" x14ac:dyDescent="0.25">
      <c r="A17" s="192" t="s">
        <v>14</v>
      </c>
      <c r="B17" s="222" t="s">
        <v>120</v>
      </c>
      <c r="C17" s="223"/>
      <c r="D17" s="224"/>
      <c r="E17" s="127" t="s">
        <v>12</v>
      </c>
      <c r="F17" s="127"/>
      <c r="G17" s="127"/>
      <c r="H17" s="127"/>
      <c r="I17" s="127"/>
      <c r="J17" s="127"/>
      <c r="K17" s="127"/>
      <c r="L17" s="127"/>
      <c r="M17" s="134"/>
      <c r="N17" s="134"/>
      <c r="O17" s="134"/>
      <c r="P17" s="134"/>
      <c r="Q17" s="12"/>
      <c r="R17" s="8"/>
    </row>
    <row r="18" spans="1:18" ht="15" customHeight="1" x14ac:dyDescent="0.25">
      <c r="A18" s="193"/>
      <c r="B18" s="222" t="s">
        <v>134</v>
      </c>
      <c r="C18" s="223"/>
      <c r="D18" s="224"/>
      <c r="E18" s="127"/>
      <c r="F18" s="127" t="s">
        <v>12</v>
      </c>
      <c r="G18" s="127" t="s">
        <v>12</v>
      </c>
      <c r="H18" s="127"/>
      <c r="I18" s="127"/>
      <c r="J18" s="127"/>
      <c r="K18" s="127"/>
      <c r="L18" s="127"/>
      <c r="M18" s="134"/>
      <c r="N18" s="134"/>
      <c r="O18" s="134"/>
      <c r="P18" s="134"/>
      <c r="Q18" s="12"/>
      <c r="R18" s="8"/>
    </row>
    <row r="19" spans="1:18" ht="15" customHeight="1" x14ac:dyDescent="0.25">
      <c r="A19" s="193"/>
      <c r="B19" s="222" t="s">
        <v>225</v>
      </c>
      <c r="C19" s="223"/>
      <c r="D19" s="224"/>
      <c r="E19" s="127"/>
      <c r="F19" s="127"/>
      <c r="G19" s="127"/>
      <c r="H19" s="127"/>
      <c r="I19" s="127" t="s">
        <v>12</v>
      </c>
      <c r="J19" s="127"/>
      <c r="K19" s="127"/>
      <c r="L19" s="127"/>
      <c r="M19" s="134"/>
      <c r="N19" s="134"/>
      <c r="O19" s="134"/>
      <c r="P19" s="134"/>
      <c r="Q19" s="12"/>
      <c r="R19" s="8"/>
    </row>
    <row r="20" spans="1:18" ht="15" customHeight="1" x14ac:dyDescent="0.25">
      <c r="A20" s="193"/>
      <c r="B20" s="222" t="s">
        <v>226</v>
      </c>
      <c r="C20" s="223"/>
      <c r="D20" s="224"/>
      <c r="E20" s="127"/>
      <c r="F20" s="127"/>
      <c r="G20" s="127"/>
      <c r="H20" s="127" t="s">
        <v>12</v>
      </c>
      <c r="I20" s="127"/>
      <c r="J20" s="127"/>
      <c r="K20" s="127"/>
      <c r="L20" s="127"/>
      <c r="M20" s="134"/>
      <c r="N20" s="134"/>
      <c r="O20" s="134"/>
      <c r="P20" s="134"/>
      <c r="Q20" s="12"/>
      <c r="R20" s="8"/>
    </row>
    <row r="21" spans="1:18" ht="15" customHeight="1" thickBot="1" x14ac:dyDescent="0.3">
      <c r="A21" s="225"/>
      <c r="B21" s="222" t="s">
        <v>227</v>
      </c>
      <c r="C21" s="223"/>
      <c r="D21" s="224"/>
      <c r="E21" s="127"/>
      <c r="F21" s="127"/>
      <c r="G21" s="127"/>
      <c r="H21" s="127" t="s">
        <v>12</v>
      </c>
      <c r="I21" s="127" t="s">
        <v>12</v>
      </c>
      <c r="J21" s="127"/>
      <c r="K21" s="8"/>
      <c r="L21" s="8"/>
      <c r="M21" s="12"/>
      <c r="N21" s="12"/>
      <c r="O21" s="12"/>
      <c r="P21" s="12"/>
      <c r="Q21" s="12"/>
      <c r="R21" s="8"/>
    </row>
    <row r="22" spans="1:18" ht="15.75" thickTop="1" x14ac:dyDescent="0.25">
      <c r="A22" s="192" t="s">
        <v>15</v>
      </c>
      <c r="B22" s="197" t="s">
        <v>16</v>
      </c>
      <c r="C22" s="198"/>
      <c r="D22" s="199"/>
      <c r="E22" s="130" t="s">
        <v>34</v>
      </c>
      <c r="F22" s="130" t="s">
        <v>34</v>
      </c>
      <c r="G22" s="130" t="s">
        <v>34</v>
      </c>
      <c r="H22" s="130" t="s">
        <v>17</v>
      </c>
      <c r="I22" s="130" t="s">
        <v>17</v>
      </c>
      <c r="J22" s="130"/>
      <c r="K22" s="14"/>
      <c r="L22" s="14"/>
      <c r="M22" s="14"/>
      <c r="N22" s="14"/>
      <c r="O22" s="14"/>
      <c r="P22" s="14"/>
      <c r="Q22" s="14"/>
      <c r="R22" s="14"/>
    </row>
    <row r="23" spans="1:18" x14ac:dyDescent="0.25">
      <c r="A23" s="193"/>
      <c r="B23" s="197" t="s">
        <v>18</v>
      </c>
      <c r="C23" s="198"/>
      <c r="D23" s="199"/>
      <c r="E23" s="131" t="s">
        <v>19</v>
      </c>
      <c r="F23" s="131" t="s">
        <v>19</v>
      </c>
      <c r="G23" s="131" t="s">
        <v>19</v>
      </c>
      <c r="H23" s="131" t="s">
        <v>19</v>
      </c>
      <c r="I23" s="131" t="s">
        <v>19</v>
      </c>
      <c r="J23" s="131"/>
      <c r="K23" s="131"/>
      <c r="L23" s="9"/>
      <c r="M23" s="9"/>
      <c r="N23" s="9"/>
      <c r="O23" s="9"/>
      <c r="P23" s="9"/>
      <c r="Q23" s="9"/>
      <c r="R23" s="9"/>
    </row>
    <row r="24" spans="1:18" x14ac:dyDescent="0.25">
      <c r="A24" s="193"/>
      <c r="B24" s="197" t="s">
        <v>20</v>
      </c>
      <c r="C24" s="198"/>
      <c r="D24" s="199"/>
      <c r="E24" s="132">
        <v>42587</v>
      </c>
      <c r="F24" s="132">
        <v>42587</v>
      </c>
      <c r="G24" s="132">
        <v>42587</v>
      </c>
      <c r="H24" s="132">
        <v>42587</v>
      </c>
      <c r="I24" s="132">
        <v>42587</v>
      </c>
      <c r="J24" s="132"/>
      <c r="K24" s="132"/>
      <c r="L24" s="15"/>
      <c r="M24" s="15"/>
      <c r="N24" s="15"/>
      <c r="O24" s="15"/>
      <c r="P24" s="15"/>
      <c r="Q24" s="15"/>
      <c r="R24" s="15"/>
    </row>
  </sheetData>
  <mergeCells count="40">
    <mergeCell ref="A22:A24"/>
    <mergeCell ref="B22:D22"/>
    <mergeCell ref="B23:D23"/>
    <mergeCell ref="B24:D24"/>
    <mergeCell ref="B14:D14"/>
    <mergeCell ref="B15:D15"/>
    <mergeCell ref="B16:D16"/>
    <mergeCell ref="B18:D18"/>
    <mergeCell ref="B19:D19"/>
    <mergeCell ref="B20:D20"/>
    <mergeCell ref="A12:A16"/>
    <mergeCell ref="B12:D12"/>
    <mergeCell ref="B13:D13"/>
    <mergeCell ref="B17:D17"/>
    <mergeCell ref="A17:A21"/>
    <mergeCell ref="B21:D21"/>
    <mergeCell ref="A9:A11"/>
    <mergeCell ref="B9:D9"/>
    <mergeCell ref="B10:D10"/>
    <mergeCell ref="B11:D11"/>
    <mergeCell ref="A4:B4"/>
    <mergeCell ref="C4:R4"/>
    <mergeCell ref="A5:B5"/>
    <mergeCell ref="C5:D5"/>
    <mergeCell ref="E5:H5"/>
    <mergeCell ref="I5:K5"/>
    <mergeCell ref="L5:R5"/>
    <mergeCell ref="A6:B6"/>
    <mergeCell ref="C6:D6"/>
    <mergeCell ref="E6:H6"/>
    <mergeCell ref="L6:R6"/>
    <mergeCell ref="B8:D8"/>
    <mergeCell ref="A2:B2"/>
    <mergeCell ref="C2:D2"/>
    <mergeCell ref="E2:H2"/>
    <mergeCell ref="I2:R2"/>
    <mergeCell ref="A3:B3"/>
    <mergeCell ref="C3:D3"/>
    <mergeCell ref="E3:H3"/>
    <mergeCell ref="I3:R3"/>
  </mergeCells>
  <dataValidations count="3">
    <dataValidation type="list" allowBlank="1" showInputMessage="1" showErrorMessage="1" sqref="E12:R21 E9:G11 I9:I11 H9">
      <formula1>"O, "</formula1>
    </dataValidation>
    <dataValidation type="list" allowBlank="1" showInputMessage="1" showErrorMessage="1" sqref="E23:R23">
      <formula1>"P,F, "</formula1>
    </dataValidation>
    <dataValidation type="list" allowBlank="1" showInputMessage="1" showErrorMessage="1" sqref="E22:R22">
      <formula1>"N,A,B, "</formula1>
    </dataValidation>
  </dataValidation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4"/>
  <sheetViews>
    <sheetView topLeftCell="A16" workbookViewId="0">
      <selection activeCell="B12" sqref="B12:D12"/>
    </sheetView>
  </sheetViews>
  <sheetFormatPr defaultRowHeight="15" x14ac:dyDescent="0.25"/>
  <cols>
    <col min="1" max="1" width="11.125" bestFit="1" customWidth="1"/>
    <col min="4" max="4" width="16.625" customWidth="1"/>
  </cols>
  <sheetData>
    <row r="1" spans="1:18" ht="15.75" thickBot="1" x14ac:dyDescent="0.3">
      <c r="A1" s="1"/>
      <c r="B1" s="2"/>
      <c r="C1" s="3"/>
      <c r="D1" s="4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spans="1:18" ht="15" customHeight="1" x14ac:dyDescent="0.25">
      <c r="A2" s="172" t="s">
        <v>0</v>
      </c>
      <c r="B2" s="173"/>
      <c r="C2" s="174" t="s">
        <v>228</v>
      </c>
      <c r="D2" s="175"/>
      <c r="E2" s="176" t="s">
        <v>1</v>
      </c>
      <c r="F2" s="177"/>
      <c r="G2" s="177"/>
      <c r="H2" s="178"/>
      <c r="I2" s="179" t="str">
        <f>C2</f>
        <v>createReview</v>
      </c>
      <c r="J2" s="180"/>
      <c r="K2" s="180"/>
      <c r="L2" s="180"/>
      <c r="M2" s="180"/>
      <c r="N2" s="180"/>
      <c r="O2" s="180"/>
      <c r="P2" s="180"/>
      <c r="Q2" s="180"/>
      <c r="R2" s="181"/>
    </row>
    <row r="3" spans="1:18" ht="15" customHeight="1" x14ac:dyDescent="0.25">
      <c r="A3" s="182" t="s">
        <v>2</v>
      </c>
      <c r="B3" s="183"/>
      <c r="C3" s="184" t="s">
        <v>109</v>
      </c>
      <c r="D3" s="185"/>
      <c r="E3" s="186" t="s">
        <v>3</v>
      </c>
      <c r="F3" s="187"/>
      <c r="G3" s="187"/>
      <c r="H3" s="188"/>
      <c r="I3" s="189" t="str">
        <f>C3</f>
        <v>DangtSE03039</v>
      </c>
      <c r="J3" s="190"/>
      <c r="K3" s="190"/>
      <c r="L3" s="190"/>
      <c r="M3" s="190"/>
      <c r="N3" s="190"/>
      <c r="O3" s="190"/>
      <c r="P3" s="190"/>
      <c r="Q3" s="190"/>
      <c r="R3" s="191"/>
    </row>
    <row r="4" spans="1:18" ht="15" customHeight="1" x14ac:dyDescent="0.25">
      <c r="A4" s="182" t="s">
        <v>4</v>
      </c>
      <c r="B4" s="183"/>
      <c r="C4" s="200"/>
      <c r="D4" s="200"/>
      <c r="E4" s="201"/>
      <c r="F4" s="201"/>
      <c r="G4" s="201"/>
      <c r="H4" s="201"/>
      <c r="I4" s="200"/>
      <c r="J4" s="200"/>
      <c r="K4" s="200"/>
      <c r="L4" s="200"/>
      <c r="M4" s="200"/>
      <c r="N4" s="200"/>
      <c r="O4" s="200"/>
      <c r="P4" s="200"/>
      <c r="Q4" s="200"/>
      <c r="R4" s="202"/>
    </row>
    <row r="5" spans="1:18" ht="15" customHeight="1" x14ac:dyDescent="0.25">
      <c r="A5" s="203" t="s">
        <v>5</v>
      </c>
      <c r="B5" s="204"/>
      <c r="C5" s="205" t="s">
        <v>6</v>
      </c>
      <c r="D5" s="206"/>
      <c r="E5" s="207" t="s">
        <v>7</v>
      </c>
      <c r="F5" s="206"/>
      <c r="G5" s="206"/>
      <c r="H5" s="208"/>
      <c r="I5" s="206" t="s">
        <v>8</v>
      </c>
      <c r="J5" s="206"/>
      <c r="K5" s="206"/>
      <c r="L5" s="207" t="s">
        <v>9</v>
      </c>
      <c r="M5" s="206"/>
      <c r="N5" s="206"/>
      <c r="O5" s="206"/>
      <c r="P5" s="206"/>
      <c r="Q5" s="206"/>
      <c r="R5" s="209"/>
    </row>
    <row r="6" spans="1:18" ht="15.75" thickBot="1" x14ac:dyDescent="0.3">
      <c r="A6" s="210">
        <f>COUNTIF(E23:R23,"P")</f>
        <v>6</v>
      </c>
      <c r="B6" s="213"/>
      <c r="C6" s="214">
        <f>COUNTIF(E23:R23,"F")</f>
        <v>0</v>
      </c>
      <c r="D6" s="215"/>
      <c r="E6" s="214">
        <f>SUM(L6,- A6,- C6)</f>
        <v>0</v>
      </c>
      <c r="F6" s="213"/>
      <c r="G6" s="213"/>
      <c r="H6" s="215"/>
      <c r="I6" s="5">
        <f>COUNTIF(E22:R22,"N")</f>
        <v>1</v>
      </c>
      <c r="J6" s="5">
        <f>COUNTIF(E22:R22,"A")</f>
        <v>5</v>
      </c>
      <c r="K6" s="5">
        <f>COUNTIF(E22:R22,"B")</f>
        <v>0</v>
      </c>
      <c r="L6" s="214">
        <f>COUNTA(E8:R8)</f>
        <v>6</v>
      </c>
      <c r="M6" s="213"/>
      <c r="N6" s="213"/>
      <c r="O6" s="213"/>
      <c r="P6" s="213"/>
      <c r="Q6" s="213"/>
      <c r="R6" s="216"/>
    </row>
    <row r="7" spans="1:18" ht="15.75" thickBot="1" x14ac:dyDescent="0.3">
      <c r="A7" s="3"/>
      <c r="B7" s="6"/>
      <c r="C7" s="3"/>
      <c r="D7" s="4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</row>
    <row r="8" spans="1:18" ht="43.5" thickTop="1" thickBot="1" x14ac:dyDescent="0.3">
      <c r="A8" s="7"/>
      <c r="B8" s="217"/>
      <c r="C8" s="218"/>
      <c r="D8" s="218"/>
      <c r="E8" s="122" t="s">
        <v>10</v>
      </c>
      <c r="F8" s="122" t="s">
        <v>112</v>
      </c>
      <c r="G8" s="122" t="s">
        <v>113</v>
      </c>
      <c r="H8" s="122" t="s">
        <v>114</v>
      </c>
      <c r="I8" s="122" t="s">
        <v>115</v>
      </c>
      <c r="J8" s="122" t="s">
        <v>116</v>
      </c>
      <c r="K8" s="122"/>
      <c r="L8" s="122"/>
      <c r="M8" s="122"/>
      <c r="N8" s="122"/>
      <c r="O8" s="122"/>
      <c r="P8" s="122"/>
      <c r="Q8" s="122"/>
      <c r="R8" s="123"/>
    </row>
    <row r="9" spans="1:18" x14ac:dyDescent="0.25">
      <c r="A9" s="192" t="s">
        <v>11</v>
      </c>
      <c r="B9" s="229" t="s">
        <v>229</v>
      </c>
      <c r="C9" s="230"/>
      <c r="D9" s="231"/>
      <c r="E9" s="8"/>
      <c r="F9" s="127" t="s">
        <v>12</v>
      </c>
      <c r="G9" s="127" t="s">
        <v>12</v>
      </c>
      <c r="H9" s="9" t="s">
        <v>12</v>
      </c>
      <c r="I9" s="9" t="s">
        <v>12</v>
      </c>
      <c r="J9" s="9" t="s">
        <v>12</v>
      </c>
      <c r="K9" s="10"/>
      <c r="L9" s="10"/>
      <c r="M9" s="11"/>
      <c r="N9" s="11"/>
      <c r="O9" s="11"/>
      <c r="P9" s="11"/>
      <c r="Q9" s="11"/>
      <c r="R9" s="10"/>
    </row>
    <row r="10" spans="1:18" x14ac:dyDescent="0.25">
      <c r="A10" s="193"/>
      <c r="B10" s="222" t="s">
        <v>230</v>
      </c>
      <c r="C10" s="223"/>
      <c r="D10" s="224"/>
      <c r="E10" s="8" t="s">
        <v>12</v>
      </c>
      <c r="F10" s="127"/>
      <c r="G10" s="127"/>
      <c r="H10" s="8"/>
      <c r="I10" s="8"/>
      <c r="J10" s="8"/>
      <c r="K10" s="10"/>
      <c r="L10" s="10"/>
      <c r="M10" s="11"/>
      <c r="N10" s="11"/>
      <c r="O10" s="11"/>
      <c r="P10" s="11"/>
      <c r="Q10" s="11"/>
      <c r="R10" s="10"/>
    </row>
    <row r="11" spans="1:18" x14ac:dyDescent="0.25">
      <c r="A11" s="193"/>
      <c r="B11" s="222" t="s">
        <v>312</v>
      </c>
      <c r="C11" s="223"/>
      <c r="D11" s="224"/>
      <c r="E11" s="8" t="s">
        <v>12</v>
      </c>
      <c r="F11" s="127"/>
      <c r="G11" s="127" t="s">
        <v>12</v>
      </c>
      <c r="H11" s="127" t="s">
        <v>12</v>
      </c>
      <c r="I11" s="127" t="s">
        <v>12</v>
      </c>
      <c r="J11" s="127" t="s">
        <v>12</v>
      </c>
      <c r="K11" s="10"/>
      <c r="L11" s="10"/>
      <c r="M11" s="11"/>
      <c r="N11" s="11"/>
      <c r="O11" s="11"/>
      <c r="P11" s="11"/>
      <c r="Q11" s="11"/>
      <c r="R11" s="10"/>
    </row>
    <row r="12" spans="1:18" ht="15.75" thickBot="1" x14ac:dyDescent="0.3">
      <c r="A12" s="193"/>
      <c r="B12" s="222" t="s">
        <v>313</v>
      </c>
      <c r="C12" s="223"/>
      <c r="D12" s="224"/>
      <c r="E12" s="8"/>
      <c r="F12" s="127" t="s">
        <v>12</v>
      </c>
      <c r="G12" s="127"/>
      <c r="H12" s="8"/>
      <c r="I12" s="8"/>
      <c r="J12" s="8"/>
      <c r="K12" s="10"/>
      <c r="L12" s="10"/>
      <c r="M12" s="11"/>
      <c r="N12" s="11"/>
      <c r="O12" s="11"/>
      <c r="P12" s="11"/>
      <c r="Q12" s="11"/>
      <c r="R12" s="10"/>
    </row>
    <row r="13" spans="1:18" x14ac:dyDescent="0.25">
      <c r="A13" s="192" t="s">
        <v>13</v>
      </c>
      <c r="B13" s="226" t="s">
        <v>231</v>
      </c>
      <c r="C13" s="227"/>
      <c r="D13" s="228"/>
      <c r="E13" s="10"/>
      <c r="F13" s="128"/>
      <c r="G13" s="128"/>
      <c r="H13" s="10"/>
      <c r="I13" s="10"/>
      <c r="J13" s="10"/>
      <c r="K13" s="10"/>
      <c r="L13" s="10"/>
      <c r="M13" s="11"/>
      <c r="N13" s="11"/>
      <c r="O13" s="11"/>
      <c r="P13" s="11"/>
      <c r="Q13" s="11"/>
      <c r="R13" s="10"/>
    </row>
    <row r="14" spans="1:18" x14ac:dyDescent="0.25">
      <c r="A14" s="193"/>
      <c r="B14" s="219" t="s">
        <v>124</v>
      </c>
      <c r="C14" s="220"/>
      <c r="D14" s="221"/>
      <c r="E14" s="8"/>
      <c r="F14" s="127"/>
      <c r="G14" s="127" t="s">
        <v>12</v>
      </c>
      <c r="H14" s="8"/>
      <c r="I14" s="8"/>
      <c r="J14" s="8"/>
      <c r="K14" s="10"/>
      <c r="L14" s="10"/>
      <c r="M14" s="11"/>
      <c r="N14" s="11"/>
      <c r="O14" s="11"/>
      <c r="P14" s="11"/>
      <c r="Q14" s="11"/>
      <c r="R14" s="10"/>
    </row>
    <row r="15" spans="1:18" x14ac:dyDescent="0.25">
      <c r="A15" s="193"/>
      <c r="B15" s="219" t="s">
        <v>125</v>
      </c>
      <c r="C15" s="220"/>
      <c r="D15" s="221"/>
      <c r="E15" s="8"/>
      <c r="F15" s="127"/>
      <c r="G15" s="127"/>
      <c r="H15" s="8" t="s">
        <v>12</v>
      </c>
      <c r="I15" s="8"/>
      <c r="J15" s="8"/>
      <c r="K15" s="10"/>
      <c r="L15" s="10"/>
      <c r="M15" s="11"/>
      <c r="N15" s="11"/>
      <c r="O15" s="11"/>
      <c r="P15" s="11"/>
      <c r="Q15" s="11"/>
      <c r="R15" s="10"/>
    </row>
    <row r="16" spans="1:18" x14ac:dyDescent="0.25">
      <c r="A16" s="193"/>
      <c r="B16" s="219" t="s">
        <v>183</v>
      </c>
      <c r="C16" s="220"/>
      <c r="D16" s="221"/>
      <c r="E16" s="8"/>
      <c r="F16" s="127"/>
      <c r="G16" s="127"/>
      <c r="H16" s="8"/>
      <c r="I16" s="8" t="s">
        <v>12</v>
      </c>
      <c r="J16" s="8"/>
      <c r="K16" s="10"/>
      <c r="L16" s="10"/>
      <c r="M16" s="11"/>
      <c r="N16" s="11"/>
      <c r="O16" s="11"/>
      <c r="P16" s="11"/>
      <c r="Q16" s="11"/>
      <c r="R16" s="10"/>
    </row>
    <row r="17" spans="1:18" ht="15" customHeight="1" thickBot="1" x14ac:dyDescent="0.3">
      <c r="A17" s="225"/>
      <c r="B17" s="219" t="s">
        <v>232</v>
      </c>
      <c r="C17" s="220"/>
      <c r="D17" s="221"/>
      <c r="E17" s="127" t="s">
        <v>12</v>
      </c>
      <c r="F17" s="127" t="s">
        <v>12</v>
      </c>
      <c r="G17" s="127"/>
      <c r="H17" s="127"/>
      <c r="I17" s="127"/>
      <c r="J17" s="127" t="s">
        <v>12</v>
      </c>
      <c r="K17" s="127"/>
      <c r="L17" s="127"/>
      <c r="M17" s="127"/>
      <c r="N17" s="127"/>
      <c r="O17" s="127"/>
      <c r="P17" s="127"/>
      <c r="Q17" s="11"/>
      <c r="R17" s="10"/>
    </row>
    <row r="18" spans="1:18" ht="15" customHeight="1" x14ac:dyDescent="0.25">
      <c r="A18" s="192" t="s">
        <v>14</v>
      </c>
      <c r="B18" s="222" t="s">
        <v>134</v>
      </c>
      <c r="C18" s="223"/>
      <c r="D18" s="224"/>
      <c r="E18" s="127" t="s">
        <v>12</v>
      </c>
      <c r="F18" s="127"/>
      <c r="G18" s="127"/>
      <c r="H18" s="127"/>
      <c r="I18" s="127" t="s">
        <v>12</v>
      </c>
      <c r="J18" s="127"/>
      <c r="K18" s="127"/>
      <c r="L18" s="127"/>
      <c r="M18" s="134"/>
      <c r="N18" s="134"/>
      <c r="O18" s="134"/>
      <c r="P18" s="134"/>
      <c r="Q18" s="11"/>
      <c r="R18" s="10"/>
    </row>
    <row r="19" spans="1:18" ht="15" customHeight="1" x14ac:dyDescent="0.25">
      <c r="A19" s="193"/>
      <c r="B19" s="222" t="s">
        <v>142</v>
      </c>
      <c r="C19" s="223"/>
      <c r="D19" s="224"/>
      <c r="E19" s="127"/>
      <c r="F19" s="127" t="s">
        <v>12</v>
      </c>
      <c r="G19" s="127"/>
      <c r="H19" s="127"/>
      <c r="I19" s="127"/>
      <c r="J19" s="127"/>
      <c r="K19" s="127"/>
      <c r="L19" s="127"/>
      <c r="M19" s="134"/>
      <c r="N19" s="134"/>
      <c r="O19" s="134"/>
      <c r="P19" s="134"/>
      <c r="Q19" s="11"/>
      <c r="R19" s="10"/>
    </row>
    <row r="20" spans="1:18" x14ac:dyDescent="0.25">
      <c r="A20" s="193"/>
      <c r="B20" s="222" t="s">
        <v>118</v>
      </c>
      <c r="C20" s="223"/>
      <c r="D20" s="224"/>
      <c r="E20" s="127"/>
      <c r="F20" s="127"/>
      <c r="G20" s="127" t="s">
        <v>12</v>
      </c>
      <c r="H20" s="127" t="s">
        <v>12</v>
      </c>
      <c r="I20" s="127"/>
      <c r="J20" s="127"/>
      <c r="K20" s="8"/>
      <c r="L20" s="8"/>
      <c r="M20" s="12"/>
      <c r="N20" s="12"/>
      <c r="O20" s="12"/>
      <c r="P20" s="12"/>
      <c r="Q20" s="12"/>
      <c r="R20" s="8"/>
    </row>
    <row r="21" spans="1:18" ht="15.75" thickBot="1" x14ac:dyDescent="0.3">
      <c r="A21" s="225"/>
      <c r="B21" s="222" t="s">
        <v>110</v>
      </c>
      <c r="C21" s="223"/>
      <c r="D21" s="224"/>
      <c r="E21" s="8"/>
      <c r="F21" s="127"/>
      <c r="G21" s="127"/>
      <c r="H21" s="8"/>
      <c r="I21" s="8"/>
      <c r="J21" s="8" t="s">
        <v>12</v>
      </c>
      <c r="K21" s="8"/>
      <c r="L21" s="8"/>
      <c r="M21" s="12"/>
      <c r="N21" s="12"/>
      <c r="O21" s="12"/>
      <c r="P21" s="12"/>
      <c r="Q21" s="12"/>
      <c r="R21" s="8"/>
    </row>
    <row r="22" spans="1:18" ht="15.75" thickTop="1" x14ac:dyDescent="0.25">
      <c r="A22" s="192" t="s">
        <v>15</v>
      </c>
      <c r="B22" s="197" t="s">
        <v>16</v>
      </c>
      <c r="C22" s="198"/>
      <c r="D22" s="199"/>
      <c r="E22" s="130" t="s">
        <v>34</v>
      </c>
      <c r="F22" s="130" t="s">
        <v>34</v>
      </c>
      <c r="G22" s="130" t="s">
        <v>34</v>
      </c>
      <c r="H22" s="130" t="s">
        <v>34</v>
      </c>
      <c r="I22" s="130" t="s">
        <v>34</v>
      </c>
      <c r="J22" s="130" t="s">
        <v>17</v>
      </c>
      <c r="K22" s="14"/>
      <c r="L22" s="14"/>
      <c r="M22" s="14"/>
      <c r="N22" s="14"/>
      <c r="O22" s="14"/>
      <c r="P22" s="14"/>
      <c r="Q22" s="14"/>
      <c r="R22" s="14"/>
    </row>
    <row r="23" spans="1:18" x14ac:dyDescent="0.25">
      <c r="A23" s="193"/>
      <c r="B23" s="197" t="s">
        <v>18</v>
      </c>
      <c r="C23" s="198"/>
      <c r="D23" s="199"/>
      <c r="E23" s="131" t="s">
        <v>19</v>
      </c>
      <c r="F23" s="131" t="s">
        <v>19</v>
      </c>
      <c r="G23" s="131" t="s">
        <v>19</v>
      </c>
      <c r="H23" s="131" t="s">
        <v>19</v>
      </c>
      <c r="I23" s="131" t="s">
        <v>19</v>
      </c>
      <c r="J23" s="131" t="s">
        <v>19</v>
      </c>
      <c r="K23" s="131"/>
      <c r="L23" s="9"/>
      <c r="M23" s="9"/>
      <c r="N23" s="9"/>
      <c r="O23" s="9"/>
      <c r="P23" s="9"/>
      <c r="Q23" s="9"/>
      <c r="R23" s="9"/>
    </row>
    <row r="24" spans="1:18" x14ac:dyDescent="0.25">
      <c r="A24" s="193"/>
      <c r="B24" s="197" t="s">
        <v>20</v>
      </c>
      <c r="C24" s="198"/>
      <c r="D24" s="199"/>
      <c r="E24" s="132">
        <v>42587</v>
      </c>
      <c r="F24" s="132">
        <v>42587</v>
      </c>
      <c r="G24" s="132">
        <v>42587</v>
      </c>
      <c r="H24" s="132">
        <v>42587</v>
      </c>
      <c r="I24" s="132">
        <v>42587</v>
      </c>
      <c r="J24" s="132">
        <v>42587</v>
      </c>
      <c r="K24" s="132"/>
      <c r="L24" s="15"/>
      <c r="M24" s="15"/>
      <c r="N24" s="15"/>
      <c r="O24" s="15"/>
      <c r="P24" s="15"/>
      <c r="Q24" s="15"/>
      <c r="R24" s="15"/>
    </row>
  </sheetData>
  <mergeCells count="40">
    <mergeCell ref="B11:D11"/>
    <mergeCell ref="A2:B2"/>
    <mergeCell ref="C2:D2"/>
    <mergeCell ref="E2:H2"/>
    <mergeCell ref="A9:A12"/>
    <mergeCell ref="B9:D9"/>
    <mergeCell ref="B10:D10"/>
    <mergeCell ref="B12:D12"/>
    <mergeCell ref="A4:B4"/>
    <mergeCell ref="C4:R4"/>
    <mergeCell ref="A5:B5"/>
    <mergeCell ref="C5:D5"/>
    <mergeCell ref="E5:H5"/>
    <mergeCell ref="I5:K5"/>
    <mergeCell ref="L5:R5"/>
    <mergeCell ref="I2:R2"/>
    <mergeCell ref="A3:B3"/>
    <mergeCell ref="C3:D3"/>
    <mergeCell ref="E3:H3"/>
    <mergeCell ref="I3:R3"/>
    <mergeCell ref="A6:B6"/>
    <mergeCell ref="C6:D6"/>
    <mergeCell ref="E6:H6"/>
    <mergeCell ref="L6:R6"/>
    <mergeCell ref="B8:D8"/>
    <mergeCell ref="A22:A24"/>
    <mergeCell ref="B22:D22"/>
    <mergeCell ref="B23:D23"/>
    <mergeCell ref="B24:D24"/>
    <mergeCell ref="B15:D15"/>
    <mergeCell ref="A13:A17"/>
    <mergeCell ref="B13:D13"/>
    <mergeCell ref="B14:D14"/>
    <mergeCell ref="B16:D16"/>
    <mergeCell ref="B17:D17"/>
    <mergeCell ref="A18:A21"/>
    <mergeCell ref="B18:D18"/>
    <mergeCell ref="B20:D20"/>
    <mergeCell ref="B21:D21"/>
    <mergeCell ref="B19:D19"/>
  </mergeCells>
  <dataValidations count="3">
    <dataValidation type="list" allowBlank="1" showInputMessage="1" showErrorMessage="1" sqref="E13:R21 E9:J12">
      <formula1>"O, "</formula1>
    </dataValidation>
    <dataValidation type="list" allowBlank="1" showInputMessage="1" showErrorMessage="1" sqref="E23:R23">
      <formula1>"P,F, "</formula1>
    </dataValidation>
    <dataValidation type="list" allowBlank="1" showInputMessage="1" showErrorMessage="1" sqref="E22:R22">
      <formula1>"N,A,B, "</formula1>
    </dataValidation>
  </dataValidation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2"/>
  <sheetViews>
    <sheetView topLeftCell="A13" workbookViewId="0">
      <selection activeCell="N8" sqref="N8"/>
    </sheetView>
  </sheetViews>
  <sheetFormatPr defaultRowHeight="15" x14ac:dyDescent="0.25"/>
  <cols>
    <col min="1" max="1" width="11.125" bestFit="1" customWidth="1"/>
    <col min="4" max="4" width="19.75" customWidth="1"/>
  </cols>
  <sheetData>
    <row r="1" spans="1:18" ht="15.75" thickBot="1" x14ac:dyDescent="0.3">
      <c r="A1" s="1"/>
      <c r="B1" s="2"/>
      <c r="C1" s="3"/>
      <c r="D1" s="4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spans="1:18" ht="15" customHeight="1" x14ac:dyDescent="0.25">
      <c r="A2" s="172" t="s">
        <v>0</v>
      </c>
      <c r="B2" s="173"/>
      <c r="C2" s="174" t="s">
        <v>228</v>
      </c>
      <c r="D2" s="175"/>
      <c r="E2" s="176" t="s">
        <v>1</v>
      </c>
      <c r="F2" s="177"/>
      <c r="G2" s="177"/>
      <c r="H2" s="178"/>
      <c r="I2" s="179" t="str">
        <f>C2</f>
        <v>createReview</v>
      </c>
      <c r="J2" s="180"/>
      <c r="K2" s="180"/>
      <c r="L2" s="180"/>
      <c r="M2" s="180"/>
      <c r="N2" s="180"/>
      <c r="O2" s="180"/>
      <c r="P2" s="180"/>
      <c r="Q2" s="180"/>
      <c r="R2" s="181"/>
    </row>
    <row r="3" spans="1:18" ht="15" customHeight="1" x14ac:dyDescent="0.25">
      <c r="A3" s="182" t="s">
        <v>2</v>
      </c>
      <c r="B3" s="183"/>
      <c r="C3" s="184" t="s">
        <v>109</v>
      </c>
      <c r="D3" s="185"/>
      <c r="E3" s="186" t="s">
        <v>3</v>
      </c>
      <c r="F3" s="187"/>
      <c r="G3" s="187"/>
      <c r="H3" s="188"/>
      <c r="I3" s="189" t="str">
        <f>C3</f>
        <v>DangtSE03039</v>
      </c>
      <c r="J3" s="190"/>
      <c r="K3" s="190"/>
      <c r="L3" s="190"/>
      <c r="M3" s="190"/>
      <c r="N3" s="190"/>
      <c r="O3" s="190"/>
      <c r="P3" s="190"/>
      <c r="Q3" s="190"/>
      <c r="R3" s="191"/>
    </row>
    <row r="4" spans="1:18" ht="15" customHeight="1" x14ac:dyDescent="0.25">
      <c r="A4" s="182" t="s">
        <v>4</v>
      </c>
      <c r="B4" s="183"/>
      <c r="C4" s="200"/>
      <c r="D4" s="200"/>
      <c r="E4" s="201"/>
      <c r="F4" s="201"/>
      <c r="G4" s="201"/>
      <c r="H4" s="201"/>
      <c r="I4" s="200"/>
      <c r="J4" s="200"/>
      <c r="K4" s="200"/>
      <c r="L4" s="200"/>
      <c r="M4" s="200"/>
      <c r="N4" s="200"/>
      <c r="O4" s="200"/>
      <c r="P4" s="200"/>
      <c r="Q4" s="200"/>
      <c r="R4" s="202"/>
    </row>
    <row r="5" spans="1:18" ht="15" customHeight="1" x14ac:dyDescent="0.25">
      <c r="A5" s="203" t="s">
        <v>5</v>
      </c>
      <c r="B5" s="204"/>
      <c r="C5" s="205" t="s">
        <v>6</v>
      </c>
      <c r="D5" s="206"/>
      <c r="E5" s="207" t="s">
        <v>7</v>
      </c>
      <c r="F5" s="206"/>
      <c r="G5" s="206"/>
      <c r="H5" s="208"/>
      <c r="I5" s="206" t="s">
        <v>8</v>
      </c>
      <c r="J5" s="206"/>
      <c r="K5" s="206"/>
      <c r="L5" s="207" t="s">
        <v>9</v>
      </c>
      <c r="M5" s="206"/>
      <c r="N5" s="206"/>
      <c r="O5" s="206"/>
      <c r="P5" s="206"/>
      <c r="Q5" s="206"/>
      <c r="R5" s="209"/>
    </row>
    <row r="6" spans="1:18" ht="15.75" thickBot="1" x14ac:dyDescent="0.3">
      <c r="A6" s="210">
        <f>COUNTIF(E31:R31,"P")</f>
        <v>8</v>
      </c>
      <c r="B6" s="213"/>
      <c r="C6" s="214">
        <f>COUNTIF(E31:R31,"F")</f>
        <v>0</v>
      </c>
      <c r="D6" s="215"/>
      <c r="E6" s="214">
        <f>SUM(L6,- A6,- C6)</f>
        <v>0</v>
      </c>
      <c r="F6" s="213"/>
      <c r="G6" s="213"/>
      <c r="H6" s="215"/>
      <c r="I6" s="5">
        <f>COUNTIF(E30:R30,"N")</f>
        <v>3</v>
      </c>
      <c r="J6" s="5">
        <f>COUNTIF(E30:R30,"A")</f>
        <v>5</v>
      </c>
      <c r="K6" s="5">
        <f>COUNTIF(E30:R30,"B")</f>
        <v>0</v>
      </c>
      <c r="L6" s="214">
        <f>COUNTA(E8:R8)</f>
        <v>8</v>
      </c>
      <c r="M6" s="213"/>
      <c r="N6" s="213"/>
      <c r="O6" s="213"/>
      <c r="P6" s="213"/>
      <c r="Q6" s="213"/>
      <c r="R6" s="216"/>
    </row>
    <row r="7" spans="1:18" ht="15.75" thickBot="1" x14ac:dyDescent="0.3">
      <c r="A7" s="3"/>
      <c r="B7" s="6"/>
      <c r="C7" s="3"/>
      <c r="D7" s="4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</row>
    <row r="8" spans="1:18" ht="43.5" thickTop="1" thickBot="1" x14ac:dyDescent="0.3">
      <c r="A8" s="7"/>
      <c r="B8" s="217"/>
      <c r="C8" s="218"/>
      <c r="D8" s="218"/>
      <c r="E8" s="122" t="s">
        <v>10</v>
      </c>
      <c r="F8" s="122" t="s">
        <v>112</v>
      </c>
      <c r="G8" s="122" t="s">
        <v>113</v>
      </c>
      <c r="H8" s="122" t="s">
        <v>114</v>
      </c>
      <c r="I8" s="122" t="s">
        <v>115</v>
      </c>
      <c r="J8" s="122" t="s">
        <v>116</v>
      </c>
      <c r="K8" s="122" t="s">
        <v>117</v>
      </c>
      <c r="L8" s="122" t="s">
        <v>244</v>
      </c>
      <c r="M8" s="122"/>
      <c r="N8" s="122"/>
      <c r="O8" s="122"/>
      <c r="P8" s="122"/>
      <c r="Q8" s="122"/>
      <c r="R8" s="123"/>
    </row>
    <row r="9" spans="1:18" x14ac:dyDescent="0.25">
      <c r="A9" s="192" t="s">
        <v>11</v>
      </c>
      <c r="B9" s="226" t="s">
        <v>234</v>
      </c>
      <c r="C9" s="227"/>
      <c r="D9" s="228"/>
      <c r="E9" s="127"/>
      <c r="F9" s="9" t="s">
        <v>12</v>
      </c>
      <c r="G9" s="9" t="s">
        <v>12</v>
      </c>
      <c r="H9" s="9" t="s">
        <v>12</v>
      </c>
      <c r="I9" s="9" t="s">
        <v>12</v>
      </c>
      <c r="J9" s="9" t="s">
        <v>12</v>
      </c>
      <c r="K9" s="9" t="s">
        <v>12</v>
      </c>
      <c r="L9" s="9" t="s">
        <v>12</v>
      </c>
      <c r="M9" s="9"/>
      <c r="N9" s="11"/>
      <c r="O9" s="11"/>
      <c r="P9" s="11"/>
      <c r="Q9" s="11"/>
      <c r="R9" s="10"/>
    </row>
    <row r="10" spans="1:18" ht="15.75" thickBot="1" x14ac:dyDescent="0.3">
      <c r="A10" s="193"/>
      <c r="B10" s="226" t="s">
        <v>155</v>
      </c>
      <c r="C10" s="227"/>
      <c r="D10" s="228"/>
      <c r="E10" s="127" t="s">
        <v>12</v>
      </c>
      <c r="F10" s="8"/>
      <c r="G10" s="8"/>
      <c r="H10" s="8"/>
      <c r="I10" s="8"/>
      <c r="J10" s="8"/>
      <c r="K10" s="10"/>
      <c r="L10" s="10"/>
      <c r="M10" s="10"/>
      <c r="N10" s="11"/>
      <c r="O10" s="11"/>
      <c r="P10" s="11"/>
      <c r="Q10" s="11"/>
      <c r="R10" s="10"/>
    </row>
    <row r="11" spans="1:18" x14ac:dyDescent="0.25">
      <c r="A11" s="192" t="s">
        <v>13</v>
      </c>
      <c r="B11" s="226" t="s">
        <v>127</v>
      </c>
      <c r="C11" s="227"/>
      <c r="D11" s="228"/>
      <c r="E11" s="128"/>
      <c r="F11" s="10"/>
      <c r="G11" s="10"/>
      <c r="H11" s="10"/>
      <c r="I11" s="10"/>
      <c r="J11" s="10"/>
      <c r="K11" s="10"/>
      <c r="L11" s="10"/>
      <c r="M11" s="10"/>
      <c r="N11" s="11"/>
      <c r="O11" s="11"/>
      <c r="P11" s="11"/>
      <c r="Q11" s="11"/>
      <c r="R11" s="10"/>
    </row>
    <row r="12" spans="1:18" x14ac:dyDescent="0.25">
      <c r="A12" s="193"/>
      <c r="B12" s="219" t="s">
        <v>124</v>
      </c>
      <c r="C12" s="220"/>
      <c r="D12" s="221"/>
      <c r="E12" s="8" t="s">
        <v>12</v>
      </c>
      <c r="F12" s="127"/>
      <c r="G12" s="8"/>
      <c r="H12" s="8" t="s">
        <v>12</v>
      </c>
      <c r="I12" s="8" t="s">
        <v>12</v>
      </c>
      <c r="J12" s="8"/>
      <c r="K12" s="10"/>
      <c r="L12" s="10"/>
      <c r="M12" s="10"/>
      <c r="N12" s="11"/>
      <c r="O12" s="11"/>
      <c r="P12" s="11"/>
      <c r="Q12" s="11"/>
      <c r="R12" s="10"/>
    </row>
    <row r="13" spans="1:18" x14ac:dyDescent="0.25">
      <c r="A13" s="193"/>
      <c r="B13" s="219" t="s">
        <v>236</v>
      </c>
      <c r="C13" s="220"/>
      <c r="D13" s="221"/>
      <c r="E13" s="10"/>
      <c r="F13" s="127"/>
      <c r="G13" s="127" t="s">
        <v>12</v>
      </c>
      <c r="H13" s="127"/>
      <c r="I13" s="127"/>
      <c r="J13" s="8" t="s">
        <v>12</v>
      </c>
      <c r="K13" s="8" t="s">
        <v>12</v>
      </c>
      <c r="L13" s="8" t="s">
        <v>12</v>
      </c>
      <c r="M13" s="8"/>
      <c r="N13" s="11"/>
      <c r="O13" s="11"/>
      <c r="P13" s="11"/>
      <c r="Q13" s="11"/>
      <c r="R13" s="10"/>
    </row>
    <row r="14" spans="1:18" ht="15" customHeight="1" x14ac:dyDescent="0.25">
      <c r="A14" s="193"/>
      <c r="B14" s="219" t="s">
        <v>235</v>
      </c>
      <c r="C14" s="220"/>
      <c r="D14" s="221"/>
      <c r="E14" s="127"/>
      <c r="F14" s="127" t="s">
        <v>12</v>
      </c>
      <c r="G14" s="127"/>
      <c r="H14" s="127"/>
      <c r="I14" s="127"/>
      <c r="J14" s="127"/>
      <c r="K14" s="127"/>
      <c r="L14" s="127"/>
      <c r="M14" s="127"/>
      <c r="N14" s="127"/>
      <c r="O14" s="127"/>
      <c r="P14" s="127"/>
      <c r="Q14" s="11"/>
      <c r="R14" s="10"/>
    </row>
    <row r="15" spans="1:18" ht="15" customHeight="1" x14ac:dyDescent="0.25">
      <c r="A15" s="193"/>
      <c r="B15" s="226" t="s">
        <v>237</v>
      </c>
      <c r="C15" s="227"/>
      <c r="D15" s="228"/>
      <c r="E15" s="127"/>
      <c r="F15" s="127"/>
      <c r="G15" s="127"/>
      <c r="H15" s="127"/>
      <c r="I15" s="127"/>
      <c r="J15" s="127"/>
      <c r="K15" s="127"/>
      <c r="L15" s="127"/>
      <c r="M15" s="127"/>
      <c r="N15" s="134"/>
      <c r="O15" s="134"/>
      <c r="P15" s="134"/>
      <c r="Q15" s="11"/>
      <c r="R15" s="10"/>
    </row>
    <row r="16" spans="1:18" ht="15" customHeight="1" x14ac:dyDescent="0.25">
      <c r="A16" s="193"/>
      <c r="B16" s="219" t="s">
        <v>124</v>
      </c>
      <c r="C16" s="220"/>
      <c r="D16" s="221"/>
      <c r="E16" s="127" t="s">
        <v>12</v>
      </c>
      <c r="F16" s="127" t="s">
        <v>12</v>
      </c>
      <c r="G16" s="127" t="s">
        <v>12</v>
      </c>
      <c r="H16" s="127"/>
      <c r="I16" s="127"/>
      <c r="J16" s="127"/>
      <c r="K16" s="127"/>
      <c r="L16" s="127"/>
      <c r="M16" s="127"/>
      <c r="N16" s="134"/>
      <c r="O16" s="134"/>
      <c r="P16" s="134"/>
      <c r="Q16" s="11"/>
      <c r="R16" s="10"/>
    </row>
    <row r="17" spans="1:18" ht="15" customHeight="1" x14ac:dyDescent="0.25">
      <c r="A17" s="193"/>
      <c r="B17" s="219" t="b">
        <v>1</v>
      </c>
      <c r="C17" s="220"/>
      <c r="D17" s="221"/>
      <c r="E17" s="127"/>
      <c r="F17" s="127"/>
      <c r="G17" s="127"/>
      <c r="H17" s="127"/>
      <c r="I17" s="127" t="s">
        <v>12</v>
      </c>
      <c r="J17" s="127" t="s">
        <v>12</v>
      </c>
      <c r="K17" s="127" t="s">
        <v>12</v>
      </c>
      <c r="L17" s="127" t="s">
        <v>12</v>
      </c>
      <c r="M17" s="127"/>
      <c r="N17" s="134"/>
      <c r="O17" s="134"/>
      <c r="P17" s="134"/>
      <c r="Q17" s="11"/>
      <c r="R17" s="10"/>
    </row>
    <row r="18" spans="1:18" ht="15" customHeight="1" x14ac:dyDescent="0.25">
      <c r="A18" s="193"/>
      <c r="B18" s="219" t="s">
        <v>224</v>
      </c>
      <c r="C18" s="220"/>
      <c r="D18" s="221"/>
      <c r="E18" s="127"/>
      <c r="F18" s="127"/>
      <c r="G18" s="127"/>
      <c r="H18" s="127" t="s">
        <v>12</v>
      </c>
      <c r="I18" s="127"/>
      <c r="J18" s="127"/>
      <c r="K18" s="127"/>
      <c r="L18" s="127"/>
      <c r="M18" s="127"/>
      <c r="N18" s="134"/>
      <c r="O18" s="134"/>
      <c r="P18" s="134"/>
      <c r="Q18" s="11"/>
      <c r="R18" s="10"/>
    </row>
    <row r="19" spans="1:18" ht="15" customHeight="1" x14ac:dyDescent="0.25">
      <c r="A19" s="193"/>
      <c r="B19" s="226" t="s">
        <v>130</v>
      </c>
      <c r="C19" s="227"/>
      <c r="D19" s="228"/>
      <c r="E19" s="10"/>
      <c r="F19" s="128"/>
      <c r="G19" s="10"/>
      <c r="H19" s="10"/>
      <c r="I19" s="10"/>
      <c r="J19" s="10"/>
      <c r="K19" s="10"/>
      <c r="L19" s="10"/>
      <c r="M19" s="10"/>
      <c r="N19" s="11"/>
      <c r="O19" s="11"/>
      <c r="P19" s="11"/>
      <c r="Q19" s="11"/>
      <c r="R19" s="10"/>
    </row>
    <row r="20" spans="1:18" x14ac:dyDescent="0.25">
      <c r="A20" s="193"/>
      <c r="B20" s="219" t="s">
        <v>131</v>
      </c>
      <c r="C20" s="220"/>
      <c r="D20" s="221"/>
      <c r="E20" s="8"/>
      <c r="F20" s="127"/>
      <c r="G20" s="8"/>
      <c r="H20" s="8"/>
      <c r="I20" s="8"/>
      <c r="J20" s="8" t="s">
        <v>12</v>
      </c>
      <c r="K20" s="10"/>
      <c r="L20" s="10"/>
      <c r="M20" s="10"/>
      <c r="N20" s="11"/>
      <c r="O20" s="11"/>
      <c r="P20" s="11"/>
      <c r="Q20" s="11"/>
      <c r="R20" s="10"/>
    </row>
    <row r="21" spans="1:18" x14ac:dyDescent="0.25">
      <c r="A21" s="193"/>
      <c r="B21" s="219" t="s">
        <v>132</v>
      </c>
      <c r="C21" s="220"/>
      <c r="D21" s="221"/>
      <c r="E21" s="10"/>
      <c r="F21" s="127"/>
      <c r="G21" s="8"/>
      <c r="H21" s="8"/>
      <c r="I21" s="8"/>
      <c r="J21" s="8"/>
      <c r="K21" s="8" t="s">
        <v>12</v>
      </c>
      <c r="L21" s="10"/>
      <c r="M21" s="10"/>
      <c r="N21" s="11"/>
      <c r="O21" s="11"/>
      <c r="P21" s="11"/>
      <c r="Q21" s="11"/>
      <c r="R21" s="10"/>
    </row>
    <row r="22" spans="1:18" ht="15.75" thickBot="1" x14ac:dyDescent="0.3">
      <c r="A22" s="225"/>
      <c r="B22" s="219" t="s">
        <v>133</v>
      </c>
      <c r="C22" s="220"/>
      <c r="D22" s="221"/>
      <c r="E22" s="127" t="s">
        <v>12</v>
      </c>
      <c r="F22" s="127" t="s">
        <v>12</v>
      </c>
      <c r="G22" s="127" t="s">
        <v>12</v>
      </c>
      <c r="H22" s="127" t="s">
        <v>12</v>
      </c>
      <c r="I22" s="8" t="s">
        <v>12</v>
      </c>
      <c r="J22" s="127"/>
      <c r="K22" s="127"/>
      <c r="L22" s="127" t="s">
        <v>12</v>
      </c>
      <c r="M22" s="127"/>
      <c r="N22" s="127"/>
      <c r="O22" s="127"/>
      <c r="P22" s="127"/>
      <c r="Q22" s="11"/>
      <c r="R22" s="10"/>
    </row>
    <row r="23" spans="1:18" x14ac:dyDescent="0.25">
      <c r="A23" s="192" t="s">
        <v>14</v>
      </c>
      <c r="B23" s="222" t="s">
        <v>151</v>
      </c>
      <c r="C23" s="223"/>
      <c r="D23" s="224"/>
      <c r="E23" s="8" t="s">
        <v>12</v>
      </c>
      <c r="F23" s="127"/>
      <c r="G23" s="127"/>
      <c r="H23" s="127"/>
      <c r="I23" s="127"/>
      <c r="J23" s="127"/>
      <c r="K23" s="8"/>
      <c r="L23" s="8"/>
      <c r="M23" s="8"/>
      <c r="N23" s="12"/>
      <c r="O23" s="12"/>
      <c r="P23" s="12"/>
      <c r="Q23" s="12"/>
      <c r="R23" s="8"/>
    </row>
    <row r="24" spans="1:18" x14ac:dyDescent="0.25">
      <c r="A24" s="193"/>
      <c r="B24" s="222" t="s">
        <v>134</v>
      </c>
      <c r="C24" s="223"/>
      <c r="D24" s="224"/>
      <c r="E24" s="8"/>
      <c r="F24" s="8" t="s">
        <v>12</v>
      </c>
      <c r="G24" s="127"/>
      <c r="H24" s="127" t="s">
        <v>12</v>
      </c>
      <c r="I24" s="127"/>
      <c r="J24" s="127"/>
      <c r="K24" s="8"/>
      <c r="L24" s="8"/>
      <c r="M24" s="8"/>
      <c r="N24" s="12"/>
      <c r="O24" s="12"/>
      <c r="P24" s="12"/>
      <c r="Q24" s="12"/>
      <c r="R24" s="8"/>
    </row>
    <row r="25" spans="1:18" x14ac:dyDescent="0.25">
      <c r="A25" s="193"/>
      <c r="B25" s="222" t="s">
        <v>238</v>
      </c>
      <c r="C25" s="223"/>
      <c r="D25" s="224"/>
      <c r="E25" s="8"/>
      <c r="F25" s="8"/>
      <c r="G25" s="8"/>
      <c r="H25" s="127"/>
      <c r="I25" s="127"/>
      <c r="J25" s="127"/>
      <c r="K25" s="8"/>
      <c r="L25" s="8"/>
      <c r="M25" s="8"/>
      <c r="N25" s="12"/>
      <c r="O25" s="12"/>
      <c r="P25" s="12"/>
      <c r="Q25" s="12"/>
      <c r="R25" s="8"/>
    </row>
    <row r="26" spans="1:18" x14ac:dyDescent="0.25">
      <c r="A26" s="193"/>
      <c r="B26" s="219" t="s">
        <v>239</v>
      </c>
      <c r="C26" s="220"/>
      <c r="D26" s="221"/>
      <c r="E26" s="8"/>
      <c r="F26" s="8"/>
      <c r="G26" s="8"/>
      <c r="H26" s="127"/>
      <c r="I26" s="127" t="s">
        <v>12</v>
      </c>
      <c r="J26" s="127" t="s">
        <v>12</v>
      </c>
      <c r="K26" s="127" t="s">
        <v>12</v>
      </c>
      <c r="L26" s="8"/>
      <c r="M26" s="8"/>
      <c r="N26" s="12"/>
      <c r="O26" s="12"/>
      <c r="P26" s="12"/>
      <c r="Q26" s="12"/>
      <c r="R26" s="8"/>
    </row>
    <row r="27" spans="1:18" x14ac:dyDescent="0.25">
      <c r="A27" s="193"/>
      <c r="B27" s="219" t="s">
        <v>240</v>
      </c>
      <c r="C27" s="220"/>
      <c r="D27" s="221"/>
      <c r="E27" s="8"/>
      <c r="F27" s="8"/>
      <c r="G27" s="8" t="s">
        <v>12</v>
      </c>
      <c r="H27" s="127"/>
      <c r="I27" s="127"/>
      <c r="J27" s="127"/>
      <c r="K27" s="8"/>
      <c r="L27" s="8" t="s">
        <v>12</v>
      </c>
      <c r="M27" s="8"/>
      <c r="N27" s="12"/>
      <c r="O27" s="12"/>
      <c r="P27" s="12"/>
      <c r="Q27" s="12"/>
      <c r="R27" s="8"/>
    </row>
    <row r="28" spans="1:18" x14ac:dyDescent="0.25">
      <c r="A28" s="193"/>
      <c r="B28" s="219" t="s">
        <v>241</v>
      </c>
      <c r="C28" s="220"/>
      <c r="D28" s="221"/>
      <c r="E28" s="8"/>
      <c r="F28" s="8"/>
      <c r="G28" s="8"/>
      <c r="H28" s="127"/>
      <c r="I28" s="127" t="s">
        <v>12</v>
      </c>
      <c r="J28" s="127"/>
      <c r="K28" s="8"/>
      <c r="L28" s="8" t="s">
        <v>12</v>
      </c>
      <c r="M28" s="8"/>
      <c r="N28" s="12"/>
      <c r="O28" s="12"/>
      <c r="P28" s="12"/>
      <c r="Q28" s="12"/>
      <c r="R28" s="8"/>
    </row>
    <row r="29" spans="1:18" ht="15.75" thickBot="1" x14ac:dyDescent="0.3">
      <c r="A29" s="193"/>
      <c r="B29" s="219" t="s">
        <v>242</v>
      </c>
      <c r="C29" s="220"/>
      <c r="D29" s="221"/>
      <c r="E29" s="8"/>
      <c r="F29" s="8"/>
      <c r="G29" s="8" t="s">
        <v>12</v>
      </c>
      <c r="H29" s="127"/>
      <c r="I29" s="127"/>
      <c r="J29" s="127" t="s">
        <v>12</v>
      </c>
      <c r="K29" s="127" t="s">
        <v>12</v>
      </c>
      <c r="L29" s="8"/>
      <c r="M29" s="8"/>
      <c r="N29" s="12"/>
      <c r="O29" s="12"/>
      <c r="P29" s="12"/>
      <c r="Q29" s="12"/>
      <c r="R29" s="8"/>
    </row>
    <row r="30" spans="1:18" ht="15.75" thickTop="1" x14ac:dyDescent="0.25">
      <c r="A30" s="192" t="s">
        <v>15</v>
      </c>
      <c r="B30" s="197" t="s">
        <v>16</v>
      </c>
      <c r="C30" s="198"/>
      <c r="D30" s="199"/>
      <c r="E30" s="14" t="s">
        <v>34</v>
      </c>
      <c r="F30" s="130" t="s">
        <v>34</v>
      </c>
      <c r="G30" s="130" t="s">
        <v>17</v>
      </c>
      <c r="H30" s="130" t="s">
        <v>34</v>
      </c>
      <c r="I30" s="130" t="s">
        <v>17</v>
      </c>
      <c r="J30" s="130" t="s">
        <v>34</v>
      </c>
      <c r="K30" s="14" t="s">
        <v>34</v>
      </c>
      <c r="L30" s="14" t="s">
        <v>17</v>
      </c>
      <c r="M30" s="14"/>
      <c r="N30" s="14"/>
      <c r="O30" s="14"/>
      <c r="P30" s="14"/>
      <c r="Q30" s="14"/>
      <c r="R30" s="14"/>
    </row>
    <row r="31" spans="1:18" x14ac:dyDescent="0.25">
      <c r="A31" s="193"/>
      <c r="B31" s="197" t="s">
        <v>18</v>
      </c>
      <c r="C31" s="198"/>
      <c r="D31" s="199"/>
      <c r="E31" s="131" t="s">
        <v>19</v>
      </c>
      <c r="F31" s="131" t="s">
        <v>19</v>
      </c>
      <c r="G31" s="131" t="s">
        <v>19</v>
      </c>
      <c r="H31" s="131" t="s">
        <v>19</v>
      </c>
      <c r="I31" s="131" t="s">
        <v>19</v>
      </c>
      <c r="J31" s="131" t="s">
        <v>19</v>
      </c>
      <c r="K31" s="131" t="s">
        <v>19</v>
      </c>
      <c r="L31" s="9" t="s">
        <v>19</v>
      </c>
      <c r="M31" s="9"/>
      <c r="N31" s="9"/>
      <c r="O31" s="9"/>
      <c r="P31" s="9"/>
      <c r="Q31" s="9"/>
      <c r="R31" s="9"/>
    </row>
    <row r="32" spans="1:18" x14ac:dyDescent="0.25">
      <c r="A32" s="193"/>
      <c r="B32" s="197" t="s">
        <v>20</v>
      </c>
      <c r="C32" s="198"/>
      <c r="D32" s="199"/>
      <c r="E32" s="132">
        <v>42587</v>
      </c>
      <c r="F32" s="132">
        <v>42587</v>
      </c>
      <c r="G32" s="132">
        <v>42587</v>
      </c>
      <c r="H32" s="132">
        <v>42587</v>
      </c>
      <c r="I32" s="132">
        <v>42587</v>
      </c>
      <c r="J32" s="132">
        <v>42587</v>
      </c>
      <c r="K32" s="132">
        <v>42587</v>
      </c>
      <c r="L32" s="132">
        <v>42587</v>
      </c>
      <c r="M32" s="132"/>
      <c r="N32" s="15"/>
      <c r="O32" s="15"/>
      <c r="P32" s="15"/>
      <c r="Q32" s="15"/>
      <c r="R32" s="15"/>
    </row>
  </sheetData>
  <mergeCells count="48">
    <mergeCell ref="A2:B2"/>
    <mergeCell ref="C2:D2"/>
    <mergeCell ref="E2:H2"/>
    <mergeCell ref="I2:R2"/>
    <mergeCell ref="A3:B3"/>
    <mergeCell ref="C3:D3"/>
    <mergeCell ref="E3:H3"/>
    <mergeCell ref="I3:R3"/>
    <mergeCell ref="A9:A10"/>
    <mergeCell ref="B9:D9"/>
    <mergeCell ref="B10:D10"/>
    <mergeCell ref="A4:B4"/>
    <mergeCell ref="C4:R4"/>
    <mergeCell ref="A5:B5"/>
    <mergeCell ref="C5:D5"/>
    <mergeCell ref="E5:H5"/>
    <mergeCell ref="I5:K5"/>
    <mergeCell ref="L5:R5"/>
    <mergeCell ref="A6:B6"/>
    <mergeCell ref="C6:D6"/>
    <mergeCell ref="E6:H6"/>
    <mergeCell ref="L6:R6"/>
    <mergeCell ref="B8:D8"/>
    <mergeCell ref="A30:A32"/>
    <mergeCell ref="B30:D30"/>
    <mergeCell ref="B31:D31"/>
    <mergeCell ref="B32:D32"/>
    <mergeCell ref="B11:D11"/>
    <mergeCell ref="B12:D12"/>
    <mergeCell ref="B13:D13"/>
    <mergeCell ref="B14:D14"/>
    <mergeCell ref="B19:D19"/>
    <mergeCell ref="B20:D20"/>
    <mergeCell ref="B21:D21"/>
    <mergeCell ref="B22:D22"/>
    <mergeCell ref="B29:D29"/>
    <mergeCell ref="B28:D28"/>
    <mergeCell ref="B26:D26"/>
    <mergeCell ref="B27:D27"/>
    <mergeCell ref="A23:A29"/>
    <mergeCell ref="B23:D23"/>
    <mergeCell ref="B24:D24"/>
    <mergeCell ref="B25:D25"/>
    <mergeCell ref="A11:A22"/>
    <mergeCell ref="B15:D15"/>
    <mergeCell ref="B16:D16"/>
    <mergeCell ref="B17:D17"/>
    <mergeCell ref="B18:D18"/>
  </mergeCells>
  <dataValidations count="3">
    <dataValidation type="list" allowBlank="1" showInputMessage="1" showErrorMessage="1" sqref="E30:R30">
      <formula1>"N,A,B, "</formula1>
    </dataValidation>
    <dataValidation type="list" allowBlank="1" showInputMessage="1" showErrorMessage="1" sqref="E31:R31">
      <formula1>"P,F, "</formula1>
    </dataValidation>
    <dataValidation type="list" allowBlank="1" showInputMessage="1" showErrorMessage="1" sqref="E11:R29 E9:G10 J9:M9 H9 I9:I10">
      <formula1>"O, 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54"/>
  <sheetViews>
    <sheetView topLeftCell="A16" workbookViewId="0">
      <selection activeCell="F40" sqref="F40"/>
    </sheetView>
  </sheetViews>
  <sheetFormatPr defaultColWidth="9.125" defaultRowHeight="12.75" x14ac:dyDescent="0.2"/>
  <cols>
    <col min="1" max="1" width="8.125" style="81" customWidth="1"/>
    <col min="2" max="2" width="16.875" style="81" customWidth="1"/>
    <col min="3" max="3" width="19.125" style="81" customWidth="1"/>
    <col min="4" max="4" width="24.75" style="57" customWidth="1"/>
    <col min="5" max="5" width="24" style="60" customWidth="1"/>
    <col min="6" max="6" width="26" style="57" customWidth="1"/>
    <col min="7" max="7" width="10" style="57" bestFit="1" customWidth="1"/>
    <col min="8" max="16384" width="9.125" style="18"/>
  </cols>
  <sheetData>
    <row r="2" spans="1:7" ht="25.5" x14ac:dyDescent="0.35">
      <c r="A2" s="56"/>
      <c r="B2" s="56"/>
      <c r="C2" s="56"/>
      <c r="E2" s="58" t="s">
        <v>88</v>
      </c>
      <c r="F2" s="58"/>
      <c r="G2" s="59"/>
    </row>
    <row r="3" spans="1:7" x14ac:dyDescent="0.2">
      <c r="A3" s="56"/>
      <c r="B3" s="56"/>
      <c r="C3" s="56"/>
      <c r="F3" s="61"/>
      <c r="G3" s="61"/>
    </row>
    <row r="4" spans="1:7" x14ac:dyDescent="0.2">
      <c r="A4" s="155" t="s">
        <v>22</v>
      </c>
      <c r="B4" s="155"/>
      <c r="C4" s="155"/>
      <c r="D4" s="155"/>
      <c r="E4" s="156" t="s">
        <v>23</v>
      </c>
      <c r="F4" s="157"/>
      <c r="G4" s="158"/>
    </row>
    <row r="5" spans="1:7" x14ac:dyDescent="0.2">
      <c r="A5" s="155" t="s">
        <v>25</v>
      </c>
      <c r="B5" s="155"/>
      <c r="C5" s="155"/>
      <c r="D5" s="155"/>
      <c r="E5" s="156" t="s">
        <v>26</v>
      </c>
      <c r="F5" s="157"/>
      <c r="G5" s="158"/>
    </row>
    <row r="6" spans="1:7" s="62" customFormat="1" x14ac:dyDescent="0.2">
      <c r="A6" s="159" t="s">
        <v>89</v>
      </c>
      <c r="B6" s="159"/>
      <c r="C6" s="159"/>
      <c r="D6" s="159"/>
      <c r="E6" s="160"/>
      <c r="F6" s="161"/>
      <c r="G6" s="162"/>
    </row>
    <row r="7" spans="1:7" x14ac:dyDescent="0.2">
      <c r="A7" s="63"/>
      <c r="B7" s="63"/>
      <c r="C7" s="63"/>
      <c r="D7" s="64"/>
      <c r="E7" s="65"/>
      <c r="F7" s="64"/>
      <c r="G7" s="64"/>
    </row>
    <row r="8" spans="1:7" s="69" customFormat="1" x14ac:dyDescent="0.25">
      <c r="A8" s="66"/>
      <c r="B8" s="66"/>
      <c r="C8" s="66"/>
      <c r="D8" s="67"/>
      <c r="E8" s="68"/>
      <c r="F8" s="67"/>
      <c r="G8" s="67"/>
    </row>
    <row r="9" spans="1:7" s="75" customFormat="1" ht="25.5" x14ac:dyDescent="0.2">
      <c r="A9" s="70" t="s">
        <v>32</v>
      </c>
      <c r="B9" s="71" t="s">
        <v>90</v>
      </c>
      <c r="C9" s="72" t="s">
        <v>91</v>
      </c>
      <c r="D9" s="73" t="s">
        <v>1</v>
      </c>
      <c r="E9" s="74" t="s">
        <v>92</v>
      </c>
      <c r="F9" s="73" t="s">
        <v>93</v>
      </c>
      <c r="G9" s="142" t="s">
        <v>94</v>
      </c>
    </row>
    <row r="10" spans="1:7" ht="13.5" x14ac:dyDescent="0.2">
      <c r="A10" s="76">
        <v>1</v>
      </c>
      <c r="B10" s="77"/>
      <c r="C10" s="77"/>
      <c r="D10" s="77" t="s">
        <v>322</v>
      </c>
      <c r="E10" s="77" t="str">
        <f ca="1">INDIRECT("RC[-1]",0)</f>
        <v>companyByID</v>
      </c>
      <c r="F10" s="121" t="s">
        <v>322</v>
      </c>
      <c r="G10" s="143"/>
    </row>
    <row r="11" spans="1:7" ht="13.5" x14ac:dyDescent="0.2">
      <c r="A11" s="76">
        <v>2</v>
      </c>
      <c r="B11" s="77"/>
      <c r="C11" s="77"/>
      <c r="D11" s="77" t="s">
        <v>325</v>
      </c>
      <c r="E11" s="77" t="str">
        <f t="shared" ref="E11:E12" ca="1" si="0">INDIRECT("RC[-1]",0)</f>
        <v>reviewById</v>
      </c>
      <c r="F11" s="121" t="s">
        <v>325</v>
      </c>
      <c r="G11" s="143"/>
    </row>
    <row r="12" spans="1:7" ht="13.5" x14ac:dyDescent="0.2">
      <c r="A12" s="76">
        <v>3</v>
      </c>
      <c r="B12" s="77"/>
      <c r="C12" s="77"/>
      <c r="D12" s="77" t="s">
        <v>327</v>
      </c>
      <c r="E12" s="77" t="str">
        <f t="shared" ca="1" si="0"/>
        <v>commentById</v>
      </c>
      <c r="F12" s="121" t="s">
        <v>327</v>
      </c>
      <c r="G12" s="143"/>
    </row>
    <row r="13" spans="1:7" ht="13.5" x14ac:dyDescent="0.2">
      <c r="A13" s="76">
        <v>4</v>
      </c>
      <c r="B13" s="77"/>
      <c r="C13" s="77"/>
      <c r="D13" s="153" t="s">
        <v>105</v>
      </c>
      <c r="E13" s="153" t="str">
        <f ca="1">INDIRECT("RC[-1]",0)</f>
        <v>create</v>
      </c>
      <c r="F13" s="121" t="s">
        <v>145</v>
      </c>
      <c r="G13" s="143"/>
    </row>
    <row r="14" spans="1:7" ht="15" customHeight="1" x14ac:dyDescent="0.2">
      <c r="A14" s="76">
        <v>5</v>
      </c>
      <c r="B14" s="77"/>
      <c r="C14" s="77"/>
      <c r="D14" s="154"/>
      <c r="E14" s="154"/>
      <c r="F14" s="121" t="s">
        <v>146</v>
      </c>
      <c r="G14" s="143"/>
    </row>
    <row r="15" spans="1:7" ht="13.5" x14ac:dyDescent="0.2">
      <c r="A15" s="76">
        <v>6</v>
      </c>
      <c r="B15" s="77"/>
      <c r="C15" s="77"/>
      <c r="D15" s="125" t="str">
        <f>read!I2</f>
        <v>read</v>
      </c>
      <c r="E15" s="125" t="str">
        <f ca="1">INDIRECT("RC[-1]",0)</f>
        <v>read</v>
      </c>
      <c r="F15" s="121" t="s">
        <v>106</v>
      </c>
      <c r="G15" s="143"/>
    </row>
    <row r="16" spans="1:7" ht="13.5" x14ac:dyDescent="0.2">
      <c r="A16" s="76">
        <v>7</v>
      </c>
      <c r="B16" s="77"/>
      <c r="C16" s="77"/>
      <c r="D16" s="163" t="str">
        <f>update_exist!I2</f>
        <v>update</v>
      </c>
      <c r="E16" s="163" t="str">
        <f ca="1">INDIRECT("RC[-1]",0)</f>
        <v>update</v>
      </c>
      <c r="F16" s="121" t="s">
        <v>147</v>
      </c>
      <c r="G16" s="143"/>
    </row>
    <row r="17" spans="1:7" ht="15" customHeight="1" x14ac:dyDescent="0.2">
      <c r="A17" s="76">
        <v>8</v>
      </c>
      <c r="B17" s="77"/>
      <c r="C17" s="77"/>
      <c r="D17" s="153"/>
      <c r="E17" s="153"/>
      <c r="F17" s="121" t="s">
        <v>148</v>
      </c>
      <c r="G17" s="143"/>
    </row>
    <row r="18" spans="1:7" ht="15" customHeight="1" x14ac:dyDescent="0.2">
      <c r="A18" s="76">
        <v>9</v>
      </c>
      <c r="B18" s="77"/>
      <c r="C18" s="77"/>
      <c r="D18" s="154"/>
      <c r="E18" s="154"/>
      <c r="F18" s="121" t="s">
        <v>149</v>
      </c>
      <c r="G18" s="143"/>
    </row>
    <row r="19" spans="1:7" ht="13.5" x14ac:dyDescent="0.2">
      <c r="A19" s="76">
        <v>10</v>
      </c>
      <c r="B19" s="77"/>
      <c r="C19" s="77"/>
      <c r="D19" s="125" t="str">
        <f>delete!I2</f>
        <v>delete</v>
      </c>
      <c r="E19" s="125" t="str">
        <f t="shared" ref="E19:E33" ca="1" si="1">INDIRECT("RC[-1]",0)</f>
        <v>delete</v>
      </c>
      <c r="F19" s="121" t="s">
        <v>108</v>
      </c>
      <c r="G19" s="143"/>
    </row>
    <row r="20" spans="1:7" ht="13.5" x14ac:dyDescent="0.2">
      <c r="A20" s="76">
        <v>11</v>
      </c>
      <c r="B20" s="77"/>
      <c r="C20" s="77"/>
      <c r="D20" s="125" t="str">
        <f>broadcastMessage!I2</f>
        <v>broadcastMessage</v>
      </c>
      <c r="E20" s="125" t="str">
        <f t="shared" ca="1" si="1"/>
        <v>broadcastMessage</v>
      </c>
      <c r="F20" s="126" t="s">
        <v>159</v>
      </c>
      <c r="G20" s="144"/>
    </row>
    <row r="21" spans="1:7" ht="13.5" x14ac:dyDescent="0.2">
      <c r="A21" s="76">
        <v>12</v>
      </c>
      <c r="B21" s="77"/>
      <c r="C21" s="77"/>
      <c r="D21" s="78" t="str">
        <f>trimInfoCompany!I2</f>
        <v>trimInfoCompany</v>
      </c>
      <c r="E21" s="125" t="str">
        <f t="shared" ca="1" si="1"/>
        <v>trimInfoCompany</v>
      </c>
      <c r="F21" s="126" t="s">
        <v>160</v>
      </c>
      <c r="G21" s="144"/>
    </row>
    <row r="22" spans="1:7" ht="13.5" x14ac:dyDescent="0.2">
      <c r="A22" s="76">
        <v>13</v>
      </c>
      <c r="B22" s="77"/>
      <c r="C22" s="77"/>
      <c r="D22" s="136" t="str">
        <f>sortAndFilterPassedReview!I2</f>
        <v>sortAndFilterPassedReview</v>
      </c>
      <c r="E22" s="125" t="str">
        <f t="shared" ca="1" si="1"/>
        <v>sortAndFilterPassedReview</v>
      </c>
      <c r="F22" s="126" t="s">
        <v>173</v>
      </c>
      <c r="G22" s="144"/>
    </row>
    <row r="23" spans="1:7" ht="13.5" x14ac:dyDescent="0.2">
      <c r="A23" s="76">
        <v>14</v>
      </c>
      <c r="B23" s="77"/>
      <c r="C23" s="77"/>
      <c r="D23" s="136" t="str">
        <f>list!I2</f>
        <v>list</v>
      </c>
      <c r="E23" s="125" t="str">
        <f t="shared" ca="1" si="1"/>
        <v>list</v>
      </c>
      <c r="F23" s="126" t="s">
        <v>158</v>
      </c>
      <c r="G23" s="144"/>
    </row>
    <row r="24" spans="1:7" ht="13.5" x14ac:dyDescent="0.2">
      <c r="A24" s="76">
        <v>15</v>
      </c>
      <c r="B24" s="77"/>
      <c r="C24" s="77"/>
      <c r="D24" s="136" t="str">
        <f>listReport!I2</f>
        <v>listReport</v>
      </c>
      <c r="E24" s="125" t="str">
        <f t="shared" ca="1" si="1"/>
        <v>listReport</v>
      </c>
      <c r="F24" s="126" t="s">
        <v>174</v>
      </c>
      <c r="G24" s="144"/>
    </row>
    <row r="25" spans="1:7" ht="13.5" x14ac:dyDescent="0.2">
      <c r="A25" s="76">
        <v>16</v>
      </c>
      <c r="B25" s="77"/>
      <c r="C25" s="77"/>
      <c r="D25" s="136" t="str">
        <f>listPostedReviews!I2</f>
        <v>listPostedReviews</v>
      </c>
      <c r="E25" s="125" t="str">
        <f t="shared" ca="1" si="1"/>
        <v>listPostedReviews</v>
      </c>
      <c r="F25" s="126" t="s">
        <v>178</v>
      </c>
      <c r="G25" s="144"/>
    </row>
    <row r="26" spans="1:7" ht="13.5" x14ac:dyDescent="0.2">
      <c r="A26" s="76">
        <v>17</v>
      </c>
      <c r="B26" s="77"/>
      <c r="C26" s="77"/>
      <c r="D26" s="136" t="str">
        <f>countWaitingReviews!I2</f>
        <v>countWaitingReviews</v>
      </c>
      <c r="E26" s="125" t="str">
        <f t="shared" ca="1" si="1"/>
        <v>countWaitingReviews</v>
      </c>
      <c r="F26" s="126" t="s">
        <v>191</v>
      </c>
      <c r="G26" s="144"/>
    </row>
    <row r="27" spans="1:7" ht="13.5" x14ac:dyDescent="0.2">
      <c r="A27" s="76">
        <v>18</v>
      </c>
      <c r="B27" s="77"/>
      <c r="C27" s="77"/>
      <c r="D27" s="136" t="str">
        <f>countReportedReviews!I2</f>
        <v>countReportedReviews</v>
      </c>
      <c r="E27" s="125" t="str">
        <f t="shared" ca="1" si="1"/>
        <v>countReportedReviews</v>
      </c>
      <c r="F27" s="126" t="s">
        <v>193</v>
      </c>
      <c r="G27" s="144"/>
    </row>
    <row r="28" spans="1:7" ht="13.5" x14ac:dyDescent="0.2">
      <c r="A28" s="76">
        <v>19</v>
      </c>
      <c r="B28" s="77"/>
      <c r="C28" s="77"/>
      <c r="D28" s="125" t="s">
        <v>204</v>
      </c>
      <c r="E28" s="125" t="str">
        <f t="shared" ca="1" si="1"/>
        <v>getCompanyStatistics</v>
      </c>
      <c r="F28" s="126" t="s">
        <v>204</v>
      </c>
      <c r="G28" s="145"/>
    </row>
    <row r="29" spans="1:7" ht="13.5" x14ac:dyDescent="0.2">
      <c r="A29" s="76">
        <v>20</v>
      </c>
      <c r="B29" s="77"/>
      <c r="C29" s="77"/>
      <c r="D29" s="125" t="s">
        <v>209</v>
      </c>
      <c r="E29" s="125" t="str">
        <f t="shared" ca="1" si="1"/>
        <v>getReviewStatistics</v>
      </c>
      <c r="F29" s="126" t="s">
        <v>209</v>
      </c>
      <c r="G29" s="145"/>
    </row>
    <row r="30" spans="1:7" ht="13.5" x14ac:dyDescent="0.2">
      <c r="A30" s="76">
        <v>21</v>
      </c>
      <c r="B30" s="77"/>
      <c r="C30" s="77"/>
      <c r="D30" s="125" t="s">
        <v>217</v>
      </c>
      <c r="E30" s="125" t="str">
        <f t="shared" ca="1" si="1"/>
        <v>listNormal</v>
      </c>
      <c r="F30" s="126" t="s">
        <v>217</v>
      </c>
      <c r="G30" s="145"/>
    </row>
    <row r="31" spans="1:7" ht="13.5" x14ac:dyDescent="0.2">
      <c r="A31" s="76">
        <v>22</v>
      </c>
      <c r="B31" s="77"/>
      <c r="C31" s="77"/>
      <c r="D31" s="125" t="s">
        <v>218</v>
      </c>
      <c r="E31" s="125" t="str">
        <f t="shared" ca="1" si="1"/>
        <v>listFollowed</v>
      </c>
      <c r="F31" s="126" t="s">
        <v>218</v>
      </c>
      <c r="G31" s="145"/>
    </row>
    <row r="32" spans="1:7" ht="13.5" x14ac:dyDescent="0.2">
      <c r="A32" s="76">
        <v>23</v>
      </c>
      <c r="B32" s="77"/>
      <c r="C32" s="77"/>
      <c r="D32" s="125" t="s">
        <v>222</v>
      </c>
      <c r="E32" s="125" t="str">
        <f t="shared" ca="1" si="1"/>
        <v>changeFollow</v>
      </c>
      <c r="F32" s="126" t="s">
        <v>222</v>
      </c>
      <c r="G32" s="145"/>
    </row>
    <row r="33" spans="1:7" ht="13.5" x14ac:dyDescent="0.2">
      <c r="A33" s="76">
        <v>24</v>
      </c>
      <c r="B33" s="77"/>
      <c r="C33" s="77"/>
      <c r="D33" s="163" t="s">
        <v>228</v>
      </c>
      <c r="E33" s="163" t="str">
        <f t="shared" ca="1" si="1"/>
        <v>createReview</v>
      </c>
      <c r="F33" s="126" t="s">
        <v>329</v>
      </c>
      <c r="G33" s="145"/>
    </row>
    <row r="34" spans="1:7" ht="15" customHeight="1" x14ac:dyDescent="0.2">
      <c r="A34" s="76">
        <v>25</v>
      </c>
      <c r="B34" s="77"/>
      <c r="C34" s="77"/>
      <c r="D34" s="153"/>
      <c r="E34" s="153"/>
      <c r="F34" s="126" t="s">
        <v>330</v>
      </c>
      <c r="G34" s="145"/>
    </row>
    <row r="35" spans="1:7" ht="15" customHeight="1" x14ac:dyDescent="0.2">
      <c r="A35" s="76">
        <v>26</v>
      </c>
      <c r="B35" s="77"/>
      <c r="C35" s="77"/>
      <c r="D35" s="154"/>
      <c r="E35" s="154"/>
      <c r="F35" s="126" t="s">
        <v>331</v>
      </c>
      <c r="G35" s="145"/>
    </row>
    <row r="36" spans="1:7" ht="15" customHeight="1" x14ac:dyDescent="0.2">
      <c r="A36" s="76">
        <v>27</v>
      </c>
      <c r="B36" s="77"/>
      <c r="C36" s="77"/>
      <c r="D36" s="141" t="s">
        <v>250</v>
      </c>
      <c r="E36" s="141" t="str">
        <f ca="1">INDIRECT("RC[-1]",0)</f>
        <v>readReview</v>
      </c>
      <c r="F36" s="126" t="s">
        <v>250</v>
      </c>
      <c r="G36" s="145"/>
    </row>
    <row r="37" spans="1:7" ht="15" customHeight="1" x14ac:dyDescent="0.2">
      <c r="A37" s="76">
        <v>28</v>
      </c>
      <c r="B37" s="77"/>
      <c r="C37" s="77"/>
      <c r="D37" s="163" t="s">
        <v>259</v>
      </c>
      <c r="E37" s="163" t="str">
        <f t="shared" ref="E37:E52" ca="1" si="2">INDIRECT("RC[-1]",0)</f>
        <v>updateReview</v>
      </c>
      <c r="F37" s="126" t="s">
        <v>332</v>
      </c>
      <c r="G37" s="145"/>
    </row>
    <row r="38" spans="1:7" ht="15" customHeight="1" x14ac:dyDescent="0.2">
      <c r="A38" s="76">
        <v>29</v>
      </c>
      <c r="B38" s="77"/>
      <c r="C38" s="77"/>
      <c r="D38" s="153"/>
      <c r="E38" s="153"/>
      <c r="F38" s="126" t="s">
        <v>333</v>
      </c>
      <c r="G38" s="145"/>
    </row>
    <row r="39" spans="1:7" ht="15" customHeight="1" x14ac:dyDescent="0.2">
      <c r="A39" s="76">
        <v>30</v>
      </c>
      <c r="B39" s="77"/>
      <c r="C39" s="77"/>
      <c r="D39" s="153"/>
      <c r="E39" s="153"/>
      <c r="F39" s="126" t="s">
        <v>334</v>
      </c>
      <c r="G39" s="145"/>
    </row>
    <row r="40" spans="1:7" ht="15" customHeight="1" x14ac:dyDescent="0.2">
      <c r="A40" s="76">
        <v>31</v>
      </c>
      <c r="B40" s="77"/>
      <c r="C40" s="77"/>
      <c r="D40" s="154"/>
      <c r="E40" s="154"/>
      <c r="F40" s="126" t="s">
        <v>335</v>
      </c>
      <c r="G40" s="145"/>
    </row>
    <row r="41" spans="1:7" ht="15" customHeight="1" x14ac:dyDescent="0.2">
      <c r="A41" s="76">
        <v>32</v>
      </c>
      <c r="B41" s="77"/>
      <c r="C41" s="77"/>
      <c r="D41" s="141" t="s">
        <v>268</v>
      </c>
      <c r="E41" s="141" t="str">
        <f t="shared" ca="1" si="2"/>
        <v>deleteReview</v>
      </c>
      <c r="F41" s="126" t="s">
        <v>268</v>
      </c>
      <c r="G41" s="145"/>
    </row>
    <row r="42" spans="1:7" ht="15" customHeight="1" x14ac:dyDescent="0.2">
      <c r="A42" s="76">
        <v>33</v>
      </c>
      <c r="B42" s="77"/>
      <c r="C42" s="77"/>
      <c r="D42" s="141" t="s">
        <v>274</v>
      </c>
      <c r="E42" s="141" t="str">
        <f t="shared" ca="1" si="2"/>
        <v>listUserReviews</v>
      </c>
      <c r="F42" s="126" t="s">
        <v>274</v>
      </c>
      <c r="G42" s="145"/>
    </row>
    <row r="43" spans="1:7" ht="15" customHeight="1" x14ac:dyDescent="0.2">
      <c r="A43" s="76">
        <v>34</v>
      </c>
      <c r="B43" s="77"/>
      <c r="C43" s="77"/>
      <c r="D43" s="141" t="s">
        <v>280</v>
      </c>
      <c r="E43" s="141" t="str">
        <f t="shared" ca="1" si="2"/>
        <v>listBookmarkedReviews</v>
      </c>
      <c r="F43" s="126" t="s">
        <v>280</v>
      </c>
      <c r="G43" s="145"/>
    </row>
    <row r="44" spans="1:7" ht="15" customHeight="1" x14ac:dyDescent="0.2">
      <c r="A44" s="76">
        <v>35</v>
      </c>
      <c r="B44" s="77"/>
      <c r="C44" s="77"/>
      <c r="D44" s="141" t="s">
        <v>282</v>
      </c>
      <c r="E44" s="141" t="str">
        <f t="shared" ca="1" si="2"/>
        <v>listWaitingReviews</v>
      </c>
      <c r="F44" s="126" t="s">
        <v>282</v>
      </c>
      <c r="G44" s="145"/>
    </row>
    <row r="45" spans="1:7" ht="15" customHeight="1" x14ac:dyDescent="0.2">
      <c r="A45" s="76">
        <v>36</v>
      </c>
      <c r="B45" s="77"/>
      <c r="C45" s="77"/>
      <c r="D45" s="141" t="s">
        <v>284</v>
      </c>
      <c r="E45" s="141" t="str">
        <f t="shared" ca="1" si="2"/>
        <v>listReportedReviews</v>
      </c>
      <c r="F45" s="126" t="s">
        <v>284</v>
      </c>
      <c r="G45" s="145"/>
    </row>
    <row r="46" spans="1:7" ht="15" customHeight="1" x14ac:dyDescent="0.2">
      <c r="A46" s="76">
        <v>37</v>
      </c>
      <c r="B46" s="77"/>
      <c r="C46" s="77"/>
      <c r="D46" s="141" t="s">
        <v>286</v>
      </c>
      <c r="E46" s="141" t="str">
        <f t="shared" ca="1" si="2"/>
        <v>changeVote</v>
      </c>
      <c r="F46" s="126" t="s">
        <v>286</v>
      </c>
      <c r="G46" s="145"/>
    </row>
    <row r="47" spans="1:7" ht="15" customHeight="1" x14ac:dyDescent="0.2">
      <c r="A47" s="76">
        <v>38</v>
      </c>
      <c r="B47" s="77"/>
      <c r="C47" s="77"/>
      <c r="D47" s="141" t="s">
        <v>293</v>
      </c>
      <c r="E47" s="141" t="str">
        <f t="shared" ca="1" si="2"/>
        <v>listReportNormal</v>
      </c>
      <c r="F47" s="126" t="s">
        <v>293</v>
      </c>
      <c r="G47" s="145"/>
    </row>
    <row r="48" spans="1:7" ht="15" customHeight="1" x14ac:dyDescent="0.2">
      <c r="A48" s="76">
        <v>39</v>
      </c>
      <c r="B48" s="77"/>
      <c r="C48" s="77"/>
      <c r="D48" s="141" t="s">
        <v>297</v>
      </c>
      <c r="E48" s="141" t="str">
        <f t="shared" ca="1" si="2"/>
        <v>createReport</v>
      </c>
      <c r="F48" s="126" t="s">
        <v>297</v>
      </c>
      <c r="G48" s="145"/>
    </row>
    <row r="49" spans="1:7" ht="15" customHeight="1" x14ac:dyDescent="0.2">
      <c r="A49" s="76">
        <v>40</v>
      </c>
      <c r="B49" s="77"/>
      <c r="C49" s="77"/>
      <c r="D49" s="141" t="s">
        <v>306</v>
      </c>
      <c r="E49" s="141" t="str">
        <f t="shared" ca="1" si="2"/>
        <v>acceptReport</v>
      </c>
      <c r="F49" s="126" t="s">
        <v>306</v>
      </c>
      <c r="G49" s="145"/>
    </row>
    <row r="50" spans="1:7" ht="15" customHeight="1" x14ac:dyDescent="0.2">
      <c r="A50" s="76">
        <v>41</v>
      </c>
      <c r="B50" s="77"/>
      <c r="C50" s="77"/>
      <c r="D50" s="141" t="s">
        <v>309</v>
      </c>
      <c r="E50" s="141" t="str">
        <f t="shared" ca="1" si="2"/>
        <v>rejectReport</v>
      </c>
      <c r="F50" s="126" t="s">
        <v>309</v>
      </c>
      <c r="G50" s="145"/>
    </row>
    <row r="51" spans="1:7" ht="15" customHeight="1" x14ac:dyDescent="0.2">
      <c r="A51" s="76">
        <v>42</v>
      </c>
      <c r="B51" s="77"/>
      <c r="C51" s="77"/>
      <c r="D51" s="141" t="s">
        <v>311</v>
      </c>
      <c r="E51" s="141" t="str">
        <f t="shared" ca="1" si="2"/>
        <v>createComment</v>
      </c>
      <c r="F51" s="126" t="s">
        <v>311</v>
      </c>
      <c r="G51" s="145"/>
    </row>
    <row r="52" spans="1:7" ht="15" customHeight="1" x14ac:dyDescent="0.2">
      <c r="A52" s="76">
        <v>43</v>
      </c>
      <c r="B52" s="77"/>
      <c r="C52" s="77"/>
      <c r="D52" s="141" t="s">
        <v>317</v>
      </c>
      <c r="E52" s="141" t="str">
        <f t="shared" ca="1" si="2"/>
        <v>deleteComment</v>
      </c>
      <c r="F52" s="126" t="s">
        <v>317</v>
      </c>
      <c r="G52" s="145"/>
    </row>
    <row r="53" spans="1:7" ht="13.5" x14ac:dyDescent="0.2">
      <c r="A53" s="76"/>
      <c r="B53" s="77"/>
      <c r="C53" s="77"/>
      <c r="D53" s="77"/>
      <c r="E53" s="141"/>
      <c r="F53" s="126"/>
      <c r="G53" s="144"/>
    </row>
    <row r="54" spans="1:7" x14ac:dyDescent="0.2">
      <c r="A54" s="79"/>
      <c r="B54" s="80"/>
      <c r="C54" s="80"/>
      <c r="D54" s="124"/>
      <c r="E54" s="124"/>
      <c r="F54" s="124"/>
      <c r="G54" s="146"/>
    </row>
  </sheetData>
  <mergeCells count="14">
    <mergeCell ref="D33:D35"/>
    <mergeCell ref="E33:E35"/>
    <mergeCell ref="D37:D40"/>
    <mergeCell ref="E37:E40"/>
    <mergeCell ref="D16:D18"/>
    <mergeCell ref="E16:E18"/>
    <mergeCell ref="D13:D14"/>
    <mergeCell ref="E13:E14"/>
    <mergeCell ref="A4:D4"/>
    <mergeCell ref="E4:G4"/>
    <mergeCell ref="A5:D5"/>
    <mergeCell ref="E5:G5"/>
    <mergeCell ref="A6:D6"/>
    <mergeCell ref="E6:G6"/>
  </mergeCells>
  <hyperlinks>
    <hyperlink ref="F18" location="update_state!A1" display="update_state"/>
    <hyperlink ref="F17" location="update_required!A1" display="update_required"/>
    <hyperlink ref="F13" location="create_required!A1" display="create_required"/>
    <hyperlink ref="F19" location="delete!A1" display="delete"/>
    <hyperlink ref="F14" location="create_state!A1" display="create_state"/>
    <hyperlink ref="F15" location="read!A1" display="read"/>
    <hyperlink ref="F16" location="update_exist!A1" display="update_exist"/>
    <hyperlink ref="F20" location="broadcastMessage!A1" display="broadcastMessage"/>
    <hyperlink ref="F21" location="trimInfoCompany!A1" display="trimInfoCompany"/>
    <hyperlink ref="F22" location="sortAndFilterPassedReview!A1" display="sortAndFilterPassedReview"/>
    <hyperlink ref="F23" location="list!A1" display="list"/>
    <hyperlink ref="F24" location="listReport!A1" display="listReport"/>
    <hyperlink ref="F25" location="listPostedReviews!A1" display="listPostedReviews"/>
    <hyperlink ref="F26" location="countWaitingReviews!A1" display="countWaitingReviews"/>
    <hyperlink ref="F27" location="countReportedReviews!A1" display="countReportedReviews"/>
    <hyperlink ref="F28" location="getCompanyStatistics!A1" display="getCompanyStatistics"/>
    <hyperlink ref="F29" location="getReviewStatistics!A1" display="getReviewStatistics"/>
    <hyperlink ref="F30" location="listNormal!A1" display="listNormal"/>
    <hyperlink ref="F31" location="listFollowed!A1" display="listFollowed"/>
    <hyperlink ref="F32" location="changeFollow!A1" display="changeFollow"/>
    <hyperlink ref="F33" location="createReview_required!A1" display="createReview_required"/>
    <hyperlink ref="F34" location="createReview_state_highlight!A1" display="createReview_state_highlight"/>
    <hyperlink ref="F35" location="createReview_broadcast!A1" display="createReview_broadcast"/>
    <hyperlink ref="F36" location="readReview!A1" display="readReview"/>
    <hyperlink ref="F37" location="updateReview_exist!A1" display="updateReview_exist"/>
    <hyperlink ref="F38" location="updateReview_required!A1" display="updateReview_required"/>
    <hyperlink ref="F39" location="updateReview_state_highlight!A1" display="updateReview_state_highlight"/>
    <hyperlink ref="F40" location="updateReview_broadcast!A1" display="updateReview_broadcast"/>
    <hyperlink ref="F41" location="deleteReview!A1" display="deleteReview"/>
    <hyperlink ref="F42" location="listUserReviews!A1" display="listUserReviews"/>
    <hyperlink ref="F43" location="listBookmarkedReviews!A1" display="listBookmarkedReviews"/>
    <hyperlink ref="F44" location="listWaitingReviews!A1" display="listWaitingReviews"/>
    <hyperlink ref="F45" location="listReportedReviews!A1" display="listReportedReviews"/>
    <hyperlink ref="F46" location="changeVote!A1" display="changeVote"/>
    <hyperlink ref="F47" location="listReportNormal!A1" display="listReportNormal"/>
    <hyperlink ref="F48" location="createReport!A1" display="createReport"/>
    <hyperlink ref="F49" location="acceptReport!A1" display="acceptReport"/>
    <hyperlink ref="F50" location="rejectReport!A1" display="rejectReport"/>
    <hyperlink ref="F51" location="createComment!A1" display="createComment"/>
    <hyperlink ref="F52" location="deleteComment!A1" display="deleteComment"/>
    <hyperlink ref="F10:F12" location="update_exist!A1" display="update_exist"/>
    <hyperlink ref="F10" location="companyByID!A1" display="companyByID"/>
    <hyperlink ref="F11" location="reviewById!A1" display="reviewById"/>
    <hyperlink ref="F12" location="commentById!A1" display="commentById"/>
  </hyperlink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"/>
  <sheetViews>
    <sheetView topLeftCell="A7" workbookViewId="0"/>
  </sheetViews>
  <sheetFormatPr defaultRowHeight="15" x14ac:dyDescent="0.25"/>
  <cols>
    <col min="1" max="1" width="11.125" bestFit="1" customWidth="1"/>
    <col min="4" max="4" width="31.25" customWidth="1"/>
  </cols>
  <sheetData>
    <row r="1" spans="1:18" ht="15.75" thickBot="1" x14ac:dyDescent="0.3">
      <c r="A1" s="1"/>
      <c r="B1" s="2"/>
      <c r="C1" s="3"/>
      <c r="D1" s="4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spans="1:18" ht="15" customHeight="1" x14ac:dyDescent="0.25">
      <c r="A2" s="172" t="s">
        <v>0</v>
      </c>
      <c r="B2" s="173"/>
      <c r="C2" s="174" t="s">
        <v>228</v>
      </c>
      <c r="D2" s="175"/>
      <c r="E2" s="176" t="s">
        <v>1</v>
      </c>
      <c r="F2" s="177"/>
      <c r="G2" s="177"/>
      <c r="H2" s="178"/>
      <c r="I2" s="179" t="str">
        <f>C2</f>
        <v>createReview</v>
      </c>
      <c r="J2" s="180"/>
      <c r="K2" s="180"/>
      <c r="L2" s="180"/>
      <c r="M2" s="180"/>
      <c r="N2" s="180"/>
      <c r="O2" s="180"/>
      <c r="P2" s="180"/>
      <c r="Q2" s="180"/>
      <c r="R2" s="181"/>
    </row>
    <row r="3" spans="1:18" ht="15" customHeight="1" x14ac:dyDescent="0.25">
      <c r="A3" s="182" t="s">
        <v>2</v>
      </c>
      <c r="B3" s="183"/>
      <c r="C3" s="184" t="s">
        <v>109</v>
      </c>
      <c r="D3" s="185"/>
      <c r="E3" s="186" t="s">
        <v>3</v>
      </c>
      <c r="F3" s="187"/>
      <c r="G3" s="187"/>
      <c r="H3" s="188"/>
      <c r="I3" s="189" t="str">
        <f>C3</f>
        <v>DangtSE03039</v>
      </c>
      <c r="J3" s="190"/>
      <c r="K3" s="190"/>
      <c r="L3" s="190"/>
      <c r="M3" s="190"/>
      <c r="N3" s="190"/>
      <c r="O3" s="190"/>
      <c r="P3" s="190"/>
      <c r="Q3" s="190"/>
      <c r="R3" s="191"/>
    </row>
    <row r="4" spans="1:18" ht="15" customHeight="1" x14ac:dyDescent="0.25">
      <c r="A4" s="182" t="s">
        <v>4</v>
      </c>
      <c r="B4" s="183"/>
      <c r="C4" s="200"/>
      <c r="D4" s="200"/>
      <c r="E4" s="201"/>
      <c r="F4" s="201"/>
      <c r="G4" s="201"/>
      <c r="H4" s="201"/>
      <c r="I4" s="200"/>
      <c r="J4" s="200"/>
      <c r="K4" s="200"/>
      <c r="L4" s="200"/>
      <c r="M4" s="200"/>
      <c r="N4" s="200"/>
      <c r="O4" s="200"/>
      <c r="P4" s="200"/>
      <c r="Q4" s="200"/>
      <c r="R4" s="202"/>
    </row>
    <row r="5" spans="1:18" ht="15" customHeight="1" x14ac:dyDescent="0.25">
      <c r="A5" s="203" t="s">
        <v>5</v>
      </c>
      <c r="B5" s="204"/>
      <c r="C5" s="205" t="s">
        <v>6</v>
      </c>
      <c r="D5" s="206"/>
      <c r="E5" s="207" t="s">
        <v>7</v>
      </c>
      <c r="F5" s="206"/>
      <c r="G5" s="206"/>
      <c r="H5" s="208"/>
      <c r="I5" s="206" t="s">
        <v>8</v>
      </c>
      <c r="J5" s="206"/>
      <c r="K5" s="206"/>
      <c r="L5" s="207" t="s">
        <v>9</v>
      </c>
      <c r="M5" s="206"/>
      <c r="N5" s="206"/>
      <c r="O5" s="206"/>
      <c r="P5" s="206"/>
      <c r="Q5" s="206"/>
      <c r="R5" s="209"/>
    </row>
    <row r="6" spans="1:18" ht="15.75" thickBot="1" x14ac:dyDescent="0.3">
      <c r="A6" s="210">
        <f>COUNTIF(E24:R24,"P")</f>
        <v>5</v>
      </c>
      <c r="B6" s="213"/>
      <c r="C6" s="214">
        <f>COUNTIF(E24:R24,"F")</f>
        <v>0</v>
      </c>
      <c r="D6" s="215"/>
      <c r="E6" s="214">
        <f>SUM(L6,- A6,- C6)</f>
        <v>0</v>
      </c>
      <c r="F6" s="213"/>
      <c r="G6" s="213"/>
      <c r="H6" s="215"/>
      <c r="I6" s="5">
        <f>COUNTIF(E23:R23,"N")</f>
        <v>3</v>
      </c>
      <c r="J6" s="5">
        <f>COUNTIF(E23:R23,"A")</f>
        <v>2</v>
      </c>
      <c r="K6" s="5">
        <f>COUNTIF(E23:R23,"B")</f>
        <v>0</v>
      </c>
      <c r="L6" s="214">
        <f>COUNTA(E8:R8)</f>
        <v>5</v>
      </c>
      <c r="M6" s="213"/>
      <c r="N6" s="213"/>
      <c r="O6" s="213"/>
      <c r="P6" s="213"/>
      <c r="Q6" s="213"/>
      <c r="R6" s="216"/>
    </row>
    <row r="7" spans="1:18" ht="15.75" thickBot="1" x14ac:dyDescent="0.3">
      <c r="A7" s="3"/>
      <c r="B7" s="6"/>
      <c r="C7" s="3"/>
      <c r="D7" s="4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</row>
    <row r="8" spans="1:18" ht="43.5" thickTop="1" thickBot="1" x14ac:dyDescent="0.3">
      <c r="A8" s="7"/>
      <c r="B8" s="217"/>
      <c r="C8" s="218"/>
      <c r="D8" s="218"/>
      <c r="E8" s="122" t="s">
        <v>10</v>
      </c>
      <c r="F8" s="122" t="s">
        <v>112</v>
      </c>
      <c r="G8" s="122" t="s">
        <v>113</v>
      </c>
      <c r="H8" s="122" t="s">
        <v>114</v>
      </c>
      <c r="I8" s="122" t="s">
        <v>115</v>
      </c>
      <c r="J8" s="122"/>
      <c r="K8" s="122"/>
      <c r="L8" s="122"/>
      <c r="M8" s="122"/>
      <c r="N8" s="122"/>
      <c r="O8" s="122"/>
      <c r="P8" s="122"/>
      <c r="Q8" s="122"/>
      <c r="R8" s="123"/>
    </row>
    <row r="9" spans="1:18" x14ac:dyDescent="0.25">
      <c r="A9" s="192" t="s">
        <v>11</v>
      </c>
      <c r="B9" s="226" t="s">
        <v>234</v>
      </c>
      <c r="C9" s="227"/>
      <c r="D9" s="228"/>
      <c r="E9" s="127"/>
      <c r="F9" s="9" t="s">
        <v>12</v>
      </c>
      <c r="G9" s="9" t="s">
        <v>12</v>
      </c>
      <c r="H9" s="9" t="s">
        <v>12</v>
      </c>
      <c r="I9" s="9" t="s">
        <v>12</v>
      </c>
      <c r="J9" s="9"/>
      <c r="K9" s="9"/>
      <c r="L9" s="9"/>
      <c r="M9" s="11"/>
      <c r="N9" s="11"/>
      <c r="O9" s="11"/>
      <c r="P9" s="11"/>
      <c r="Q9" s="11"/>
      <c r="R9" s="10"/>
    </row>
    <row r="10" spans="1:18" ht="15.75" thickBot="1" x14ac:dyDescent="0.3">
      <c r="A10" s="193"/>
      <c r="B10" s="226" t="s">
        <v>155</v>
      </c>
      <c r="C10" s="227"/>
      <c r="D10" s="228"/>
      <c r="E10" s="127" t="s">
        <v>12</v>
      </c>
      <c r="F10" s="8"/>
      <c r="G10" s="8"/>
      <c r="H10" s="8"/>
      <c r="I10" s="8"/>
      <c r="J10" s="8"/>
      <c r="K10" s="10"/>
      <c r="L10" s="10"/>
      <c r="M10" s="11"/>
      <c r="N10" s="11"/>
      <c r="O10" s="11"/>
      <c r="P10" s="11"/>
      <c r="Q10" s="11"/>
      <c r="R10" s="10"/>
    </row>
    <row r="11" spans="1:18" x14ac:dyDescent="0.25">
      <c r="A11" s="192" t="s">
        <v>13</v>
      </c>
      <c r="B11" s="226" t="s">
        <v>127</v>
      </c>
      <c r="C11" s="227"/>
      <c r="D11" s="228"/>
      <c r="E11" s="128"/>
      <c r="F11" s="10"/>
      <c r="G11" s="10"/>
      <c r="H11" s="10"/>
      <c r="I11" s="10"/>
      <c r="J11" s="10"/>
      <c r="K11" s="10"/>
      <c r="L11" s="10"/>
      <c r="M11" s="11"/>
      <c r="N11" s="11"/>
      <c r="O11" s="11"/>
      <c r="P11" s="11"/>
      <c r="Q11" s="11"/>
      <c r="R11" s="10"/>
    </row>
    <row r="12" spans="1:18" x14ac:dyDescent="0.25">
      <c r="A12" s="193"/>
      <c r="B12" s="219" t="s">
        <v>124</v>
      </c>
      <c r="C12" s="220"/>
      <c r="D12" s="221"/>
      <c r="E12" s="8" t="s">
        <v>12</v>
      </c>
      <c r="F12" s="127" t="s">
        <v>12</v>
      </c>
      <c r="G12" s="8"/>
      <c r="H12" s="8"/>
      <c r="I12" s="8"/>
      <c r="J12" s="8"/>
      <c r="K12" s="10"/>
      <c r="L12" s="10"/>
      <c r="M12" s="11"/>
      <c r="N12" s="11"/>
      <c r="O12" s="11"/>
      <c r="P12" s="11"/>
      <c r="Q12" s="11"/>
      <c r="R12" s="10"/>
    </row>
    <row r="13" spans="1:18" x14ac:dyDescent="0.25">
      <c r="A13" s="193"/>
      <c r="B13" s="219" t="s">
        <v>236</v>
      </c>
      <c r="C13" s="220"/>
      <c r="D13" s="221"/>
      <c r="E13" s="127"/>
      <c r="F13" s="127"/>
      <c r="G13" s="127" t="s">
        <v>12</v>
      </c>
      <c r="H13" s="127" t="s">
        <v>12</v>
      </c>
      <c r="I13" s="8"/>
      <c r="J13" s="8"/>
      <c r="K13" s="10"/>
      <c r="L13" s="10"/>
      <c r="M13" s="11"/>
      <c r="N13" s="11"/>
      <c r="O13" s="11"/>
      <c r="P13" s="11"/>
      <c r="Q13" s="11"/>
      <c r="R13" s="10"/>
    </row>
    <row r="14" spans="1:18" ht="15" customHeight="1" x14ac:dyDescent="0.25">
      <c r="A14" s="193"/>
      <c r="B14" s="219" t="s">
        <v>245</v>
      </c>
      <c r="C14" s="220"/>
      <c r="D14" s="221"/>
      <c r="E14" s="127"/>
      <c r="F14" s="127"/>
      <c r="G14" s="127"/>
      <c r="H14" s="127"/>
      <c r="I14" s="127" t="s">
        <v>12</v>
      </c>
      <c r="J14" s="127"/>
      <c r="K14" s="127"/>
      <c r="L14" s="127"/>
      <c r="M14" s="127"/>
      <c r="N14" s="127"/>
      <c r="O14" s="127"/>
      <c r="P14" s="127"/>
      <c r="Q14" s="11"/>
      <c r="R14" s="10"/>
    </row>
    <row r="15" spans="1:18" ht="15" customHeight="1" x14ac:dyDescent="0.25">
      <c r="A15" s="193"/>
      <c r="B15" s="226" t="s">
        <v>130</v>
      </c>
      <c r="C15" s="227"/>
      <c r="D15" s="228"/>
      <c r="E15" s="127"/>
      <c r="F15" s="127"/>
      <c r="G15" s="127"/>
      <c r="H15" s="127"/>
      <c r="I15" s="127"/>
      <c r="J15" s="127"/>
      <c r="K15" s="127"/>
      <c r="L15" s="127"/>
      <c r="M15" s="134"/>
      <c r="N15" s="134"/>
      <c r="O15" s="134"/>
      <c r="P15" s="134"/>
      <c r="Q15" s="11"/>
      <c r="R15" s="10"/>
    </row>
    <row r="16" spans="1:18" ht="15" customHeight="1" x14ac:dyDescent="0.25">
      <c r="A16" s="193"/>
      <c r="B16" s="219" t="s">
        <v>246</v>
      </c>
      <c r="C16" s="220"/>
      <c r="D16" s="221"/>
      <c r="E16" s="127"/>
      <c r="F16" s="127" t="s">
        <v>12</v>
      </c>
      <c r="G16" s="127" t="s">
        <v>12</v>
      </c>
      <c r="H16" s="127"/>
      <c r="I16" s="127"/>
      <c r="J16" s="127"/>
      <c r="K16" s="127"/>
      <c r="L16" s="127"/>
      <c r="M16" s="134"/>
      <c r="N16" s="134"/>
      <c r="O16" s="134"/>
      <c r="P16" s="134"/>
      <c r="Q16" s="11"/>
      <c r="R16" s="10"/>
    </row>
    <row r="17" spans="1:18" ht="15" customHeight="1" thickBot="1" x14ac:dyDescent="0.3">
      <c r="A17" s="193"/>
      <c r="B17" s="219" t="s">
        <v>133</v>
      </c>
      <c r="C17" s="220"/>
      <c r="D17" s="221"/>
      <c r="E17" s="127" t="s">
        <v>12</v>
      </c>
      <c r="F17" s="127"/>
      <c r="G17" s="127"/>
      <c r="H17" s="127" t="s">
        <v>12</v>
      </c>
      <c r="I17" s="127" t="s">
        <v>12</v>
      </c>
      <c r="J17" s="127"/>
      <c r="K17" s="127"/>
      <c r="L17" s="127"/>
      <c r="M17" s="134"/>
      <c r="N17" s="134"/>
      <c r="O17" s="134"/>
      <c r="P17" s="134"/>
      <c r="Q17" s="11"/>
      <c r="R17" s="10"/>
    </row>
    <row r="18" spans="1:18" x14ac:dyDescent="0.25">
      <c r="A18" s="192" t="s">
        <v>14</v>
      </c>
      <c r="B18" s="222" t="s">
        <v>151</v>
      </c>
      <c r="C18" s="223"/>
      <c r="D18" s="224"/>
      <c r="E18" s="8" t="s">
        <v>12</v>
      </c>
      <c r="F18" s="127"/>
      <c r="G18" s="127"/>
      <c r="H18" s="127"/>
      <c r="I18" s="127"/>
      <c r="J18" s="127"/>
      <c r="K18" s="8"/>
      <c r="L18" s="8"/>
      <c r="M18" s="12"/>
      <c r="N18" s="12"/>
      <c r="O18" s="12"/>
      <c r="P18" s="12"/>
      <c r="Q18" s="12"/>
      <c r="R18" s="8"/>
    </row>
    <row r="19" spans="1:18" x14ac:dyDescent="0.25">
      <c r="A19" s="193"/>
      <c r="B19" s="222" t="s">
        <v>110</v>
      </c>
      <c r="C19" s="223"/>
      <c r="D19" s="224"/>
      <c r="E19" s="8"/>
      <c r="F19" s="8" t="s">
        <v>12</v>
      </c>
      <c r="G19" s="8" t="s">
        <v>12</v>
      </c>
      <c r="H19" s="127" t="s">
        <v>12</v>
      </c>
      <c r="I19" s="127" t="s">
        <v>12</v>
      </c>
      <c r="J19" s="127"/>
      <c r="K19" s="8"/>
      <c r="L19" s="8"/>
      <c r="M19" s="12"/>
      <c r="N19" s="12"/>
      <c r="O19" s="12"/>
      <c r="P19" s="12"/>
      <c r="Q19" s="12"/>
      <c r="R19" s="8"/>
    </row>
    <row r="20" spans="1:18" x14ac:dyDescent="0.25">
      <c r="A20" s="193"/>
      <c r="B20" s="238" t="s">
        <v>304</v>
      </c>
      <c r="C20" s="223"/>
      <c r="D20" s="224"/>
      <c r="E20" s="8"/>
      <c r="F20" s="8" t="s">
        <v>12</v>
      </c>
      <c r="G20" s="8" t="s">
        <v>12</v>
      </c>
      <c r="H20" s="127"/>
      <c r="I20" s="127"/>
      <c r="J20" s="127"/>
      <c r="K20" s="127"/>
      <c r="L20" s="8"/>
      <c r="M20" s="12"/>
      <c r="N20" s="12"/>
      <c r="O20" s="12"/>
      <c r="P20" s="12"/>
      <c r="Q20" s="12"/>
      <c r="R20" s="8"/>
    </row>
    <row r="21" spans="1:18" x14ac:dyDescent="0.25">
      <c r="A21" s="193"/>
      <c r="B21" s="222" t="s">
        <v>248</v>
      </c>
      <c r="C21" s="223"/>
      <c r="D21" s="224"/>
      <c r="E21" s="8"/>
      <c r="F21" s="8"/>
      <c r="G21" s="8"/>
      <c r="H21" s="127" t="s">
        <v>12</v>
      </c>
      <c r="I21" s="127" t="s">
        <v>12</v>
      </c>
      <c r="J21" s="127"/>
      <c r="K21" s="8"/>
      <c r="L21" s="8"/>
      <c r="M21" s="12"/>
      <c r="N21" s="12"/>
      <c r="O21" s="12"/>
      <c r="P21" s="12"/>
      <c r="Q21" s="12"/>
      <c r="R21" s="8"/>
    </row>
    <row r="22" spans="1:18" ht="15.75" thickBot="1" x14ac:dyDescent="0.3">
      <c r="A22" s="193"/>
      <c r="B22" s="222" t="s">
        <v>249</v>
      </c>
      <c r="C22" s="223"/>
      <c r="D22" s="224"/>
      <c r="E22" s="8"/>
      <c r="F22" s="8"/>
      <c r="G22" s="8"/>
      <c r="H22" s="127" t="s">
        <v>12</v>
      </c>
      <c r="I22" s="127" t="s">
        <v>12</v>
      </c>
      <c r="J22" s="127"/>
      <c r="K22" s="8"/>
      <c r="L22" s="8"/>
      <c r="M22" s="12"/>
      <c r="N22" s="12"/>
      <c r="O22" s="12"/>
      <c r="P22" s="12"/>
      <c r="Q22" s="12"/>
      <c r="R22" s="8"/>
    </row>
    <row r="23" spans="1:18" ht="15.75" thickTop="1" x14ac:dyDescent="0.25">
      <c r="A23" s="192" t="s">
        <v>15</v>
      </c>
      <c r="B23" s="197" t="s">
        <v>16</v>
      </c>
      <c r="C23" s="198"/>
      <c r="D23" s="199"/>
      <c r="E23" s="14" t="s">
        <v>34</v>
      </c>
      <c r="F23" s="130" t="s">
        <v>17</v>
      </c>
      <c r="G23" s="130" t="s">
        <v>34</v>
      </c>
      <c r="H23" s="130" t="s">
        <v>17</v>
      </c>
      <c r="I23" s="130" t="s">
        <v>17</v>
      </c>
      <c r="J23" s="130"/>
      <c r="K23" s="14"/>
      <c r="L23" s="14"/>
      <c r="M23" s="14"/>
      <c r="N23" s="14"/>
      <c r="O23" s="14"/>
      <c r="P23" s="14"/>
      <c r="Q23" s="14"/>
      <c r="R23" s="14"/>
    </row>
    <row r="24" spans="1:18" x14ac:dyDescent="0.25">
      <c r="A24" s="193"/>
      <c r="B24" s="197" t="s">
        <v>18</v>
      </c>
      <c r="C24" s="198"/>
      <c r="D24" s="199"/>
      <c r="E24" s="131" t="s">
        <v>19</v>
      </c>
      <c r="F24" s="131" t="s">
        <v>19</v>
      </c>
      <c r="G24" s="131" t="s">
        <v>19</v>
      </c>
      <c r="H24" s="131" t="s">
        <v>19</v>
      </c>
      <c r="I24" s="131" t="s">
        <v>19</v>
      </c>
      <c r="J24" s="131"/>
      <c r="K24" s="131"/>
      <c r="L24" s="9"/>
      <c r="M24" s="9"/>
      <c r="N24" s="9"/>
      <c r="O24" s="9"/>
      <c r="P24" s="9"/>
      <c r="Q24" s="9"/>
      <c r="R24" s="9"/>
    </row>
    <row r="25" spans="1:18" x14ac:dyDescent="0.25">
      <c r="A25" s="193"/>
      <c r="B25" s="197" t="s">
        <v>20</v>
      </c>
      <c r="C25" s="198"/>
      <c r="D25" s="199"/>
      <c r="E25" s="132">
        <v>42587</v>
      </c>
      <c r="F25" s="132">
        <v>42587</v>
      </c>
      <c r="G25" s="132">
        <v>42587</v>
      </c>
      <c r="H25" s="132">
        <v>42587</v>
      </c>
      <c r="I25" s="132">
        <v>42587</v>
      </c>
      <c r="J25" s="132"/>
      <c r="K25" s="132"/>
      <c r="L25" s="132"/>
      <c r="M25" s="15"/>
      <c r="N25" s="15"/>
      <c r="O25" s="15"/>
      <c r="P25" s="15"/>
      <c r="Q25" s="15"/>
      <c r="R25" s="15"/>
    </row>
  </sheetData>
  <mergeCells count="41">
    <mergeCell ref="A2:B2"/>
    <mergeCell ref="C2:D2"/>
    <mergeCell ref="E2:H2"/>
    <mergeCell ref="I2:R2"/>
    <mergeCell ref="A3:B3"/>
    <mergeCell ref="C3:D3"/>
    <mergeCell ref="E3:H3"/>
    <mergeCell ref="I3:R3"/>
    <mergeCell ref="A4:B4"/>
    <mergeCell ref="C4:R4"/>
    <mergeCell ref="A5:B5"/>
    <mergeCell ref="C5:D5"/>
    <mergeCell ref="E5:H5"/>
    <mergeCell ref="I5:K5"/>
    <mergeCell ref="L5:R5"/>
    <mergeCell ref="A11:A17"/>
    <mergeCell ref="A6:B6"/>
    <mergeCell ref="C6:D6"/>
    <mergeCell ref="E6:H6"/>
    <mergeCell ref="L6:R6"/>
    <mergeCell ref="B8:D8"/>
    <mergeCell ref="A9:A10"/>
    <mergeCell ref="B9:D9"/>
    <mergeCell ref="B10:D10"/>
    <mergeCell ref="B13:D13"/>
    <mergeCell ref="B12:D12"/>
    <mergeCell ref="B11:D11"/>
    <mergeCell ref="B17:D17"/>
    <mergeCell ref="B16:D16"/>
    <mergeCell ref="B15:D15"/>
    <mergeCell ref="B14:D14"/>
    <mergeCell ref="A23:A25"/>
    <mergeCell ref="B23:D23"/>
    <mergeCell ref="B24:D24"/>
    <mergeCell ref="B25:D25"/>
    <mergeCell ref="B21:D21"/>
    <mergeCell ref="B22:D22"/>
    <mergeCell ref="A18:A22"/>
    <mergeCell ref="B18:D18"/>
    <mergeCell ref="B19:D19"/>
    <mergeCell ref="B20:D20"/>
  </mergeCells>
  <dataValidations count="3">
    <dataValidation type="list" allowBlank="1" showInputMessage="1" showErrorMessage="1" sqref="K9:L9 E9:G10 I9:J10 E11:R22 H9">
      <formula1>"O, "</formula1>
    </dataValidation>
    <dataValidation type="list" allowBlank="1" showInputMessage="1" showErrorMessage="1" sqref="E24:R24">
      <formula1>"P,F, "</formula1>
    </dataValidation>
    <dataValidation type="list" allowBlank="1" showInputMessage="1" showErrorMessage="1" sqref="E23:R23">
      <formula1>"N,A,B, "</formula1>
    </dataValidation>
  </dataValidations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3"/>
  <sheetViews>
    <sheetView topLeftCell="A22" workbookViewId="0">
      <selection activeCell="B17" sqref="B17:D17"/>
    </sheetView>
  </sheetViews>
  <sheetFormatPr defaultRowHeight="15" x14ac:dyDescent="0.25"/>
  <cols>
    <col min="1" max="1" width="11.125" bestFit="1" customWidth="1"/>
    <col min="4" max="4" width="20" customWidth="1"/>
  </cols>
  <sheetData>
    <row r="1" spans="1:18" ht="15.75" thickBot="1" x14ac:dyDescent="0.3">
      <c r="A1" s="1"/>
      <c r="B1" s="2"/>
      <c r="C1" s="3"/>
      <c r="D1" s="4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spans="1:18" ht="15" customHeight="1" x14ac:dyDescent="0.25">
      <c r="A2" s="172" t="s">
        <v>0</v>
      </c>
      <c r="B2" s="173"/>
      <c r="C2" s="174" t="s">
        <v>250</v>
      </c>
      <c r="D2" s="175"/>
      <c r="E2" s="176" t="s">
        <v>1</v>
      </c>
      <c r="F2" s="177"/>
      <c r="G2" s="177"/>
      <c r="H2" s="178"/>
      <c r="I2" s="179" t="str">
        <f>C2</f>
        <v>readReview</v>
      </c>
      <c r="J2" s="180"/>
      <c r="K2" s="180"/>
      <c r="L2" s="180"/>
      <c r="M2" s="180"/>
      <c r="N2" s="180"/>
      <c r="O2" s="180"/>
      <c r="P2" s="180"/>
      <c r="Q2" s="180"/>
      <c r="R2" s="181"/>
    </row>
    <row r="3" spans="1:18" ht="15" customHeight="1" x14ac:dyDescent="0.25">
      <c r="A3" s="182" t="s">
        <v>2</v>
      </c>
      <c r="B3" s="183"/>
      <c r="C3" s="184" t="s">
        <v>109</v>
      </c>
      <c r="D3" s="185"/>
      <c r="E3" s="186" t="s">
        <v>3</v>
      </c>
      <c r="F3" s="187"/>
      <c r="G3" s="187"/>
      <c r="H3" s="188"/>
      <c r="I3" s="189" t="str">
        <f>C3</f>
        <v>DangtSE03039</v>
      </c>
      <c r="J3" s="190"/>
      <c r="K3" s="190"/>
      <c r="L3" s="190"/>
      <c r="M3" s="190"/>
      <c r="N3" s="190"/>
      <c r="O3" s="190"/>
      <c r="P3" s="190"/>
      <c r="Q3" s="190"/>
      <c r="R3" s="191"/>
    </row>
    <row r="4" spans="1:18" ht="15" customHeight="1" x14ac:dyDescent="0.25">
      <c r="A4" s="182" t="s">
        <v>4</v>
      </c>
      <c r="B4" s="183"/>
      <c r="C4" s="200"/>
      <c r="D4" s="200"/>
      <c r="E4" s="201"/>
      <c r="F4" s="201"/>
      <c r="G4" s="201"/>
      <c r="H4" s="201"/>
      <c r="I4" s="200"/>
      <c r="J4" s="200"/>
      <c r="K4" s="200"/>
      <c r="L4" s="200"/>
      <c r="M4" s="200"/>
      <c r="N4" s="200"/>
      <c r="O4" s="200"/>
      <c r="P4" s="200"/>
      <c r="Q4" s="200"/>
      <c r="R4" s="202"/>
    </row>
    <row r="5" spans="1:18" ht="15" customHeight="1" x14ac:dyDescent="0.25">
      <c r="A5" s="203" t="s">
        <v>5</v>
      </c>
      <c r="B5" s="204"/>
      <c r="C5" s="205" t="s">
        <v>6</v>
      </c>
      <c r="D5" s="206"/>
      <c r="E5" s="207" t="s">
        <v>7</v>
      </c>
      <c r="F5" s="206"/>
      <c r="G5" s="206"/>
      <c r="H5" s="208"/>
      <c r="I5" s="206" t="s">
        <v>8</v>
      </c>
      <c r="J5" s="206"/>
      <c r="K5" s="206"/>
      <c r="L5" s="207" t="s">
        <v>9</v>
      </c>
      <c r="M5" s="206"/>
      <c r="N5" s="206"/>
      <c r="O5" s="206"/>
      <c r="P5" s="206"/>
      <c r="Q5" s="206"/>
      <c r="R5" s="209"/>
    </row>
    <row r="6" spans="1:18" ht="15.75" thickBot="1" x14ac:dyDescent="0.3">
      <c r="A6" s="210">
        <f>COUNTIF(E30:R30,"P")</f>
        <v>10</v>
      </c>
      <c r="B6" s="211"/>
      <c r="C6" s="212">
        <f>COUNTIF(E30:R30,"F")</f>
        <v>0</v>
      </c>
      <c r="D6" s="213"/>
      <c r="E6" s="214">
        <f>SUM(L6,- A6,- C6)</f>
        <v>0</v>
      </c>
      <c r="F6" s="213"/>
      <c r="G6" s="213"/>
      <c r="H6" s="215"/>
      <c r="I6" s="5">
        <f>COUNTIF(E29:R29,"N")</f>
        <v>3</v>
      </c>
      <c r="J6" s="5">
        <f>COUNTIF(E29:R29,"A")</f>
        <v>7</v>
      </c>
      <c r="K6" s="5">
        <f>COUNTIF(E29:R29,"B")</f>
        <v>0</v>
      </c>
      <c r="L6" s="214">
        <f>COUNTA(E8:R8)</f>
        <v>10</v>
      </c>
      <c r="M6" s="213"/>
      <c r="N6" s="213"/>
      <c r="O6" s="213"/>
      <c r="P6" s="213"/>
      <c r="Q6" s="213"/>
      <c r="R6" s="216"/>
    </row>
    <row r="7" spans="1:18" ht="15.75" thickBot="1" x14ac:dyDescent="0.3">
      <c r="A7" s="3"/>
      <c r="B7" s="6"/>
      <c r="C7" s="3"/>
      <c r="D7" s="4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</row>
    <row r="8" spans="1:18" ht="43.5" thickTop="1" thickBot="1" x14ac:dyDescent="0.3">
      <c r="A8" s="7"/>
      <c r="B8" s="217"/>
      <c r="C8" s="218"/>
      <c r="D8" s="218"/>
      <c r="E8" s="122" t="s">
        <v>10</v>
      </c>
      <c r="F8" s="122" t="s">
        <v>112</v>
      </c>
      <c r="G8" s="122" t="s">
        <v>113</v>
      </c>
      <c r="H8" s="122" t="s">
        <v>114</v>
      </c>
      <c r="I8" s="122" t="s">
        <v>115</v>
      </c>
      <c r="J8" s="122" t="s">
        <v>116</v>
      </c>
      <c r="K8" s="122" t="s">
        <v>117</v>
      </c>
      <c r="L8" s="122" t="s">
        <v>244</v>
      </c>
      <c r="M8" s="122" t="s">
        <v>257</v>
      </c>
      <c r="N8" s="122" t="s">
        <v>258</v>
      </c>
      <c r="O8" s="122"/>
      <c r="P8" s="122"/>
      <c r="Q8" s="122"/>
      <c r="R8" s="123"/>
    </row>
    <row r="9" spans="1:18" x14ac:dyDescent="0.25">
      <c r="A9" s="192" t="s">
        <v>11</v>
      </c>
      <c r="B9" s="194"/>
      <c r="C9" s="195"/>
      <c r="D9" s="196"/>
      <c r="E9" s="127"/>
      <c r="F9" s="127"/>
      <c r="G9" s="9"/>
      <c r="H9" s="8"/>
      <c r="I9" s="8"/>
      <c r="J9" s="8"/>
      <c r="K9" s="10"/>
      <c r="L9" s="10"/>
      <c r="M9" s="11"/>
      <c r="N9" s="11"/>
      <c r="O9" s="11"/>
      <c r="P9" s="11"/>
      <c r="Q9" s="11"/>
      <c r="R9" s="10"/>
    </row>
    <row r="10" spans="1:18" x14ac:dyDescent="0.25">
      <c r="A10" s="193"/>
      <c r="B10" s="222"/>
      <c r="C10" s="223"/>
      <c r="D10" s="224"/>
      <c r="E10" s="127"/>
      <c r="F10" s="127"/>
      <c r="G10" s="127"/>
      <c r="H10" s="8"/>
      <c r="I10" s="8"/>
      <c r="J10" s="8"/>
      <c r="K10" s="10"/>
      <c r="L10" s="10"/>
      <c r="M10" s="11"/>
      <c r="N10" s="11"/>
      <c r="O10" s="11"/>
      <c r="P10" s="11"/>
      <c r="Q10" s="11"/>
      <c r="R10" s="10"/>
    </row>
    <row r="11" spans="1:18" ht="15.75" thickBot="1" x14ac:dyDescent="0.3">
      <c r="A11" s="193"/>
      <c r="B11" s="222"/>
      <c r="C11" s="223"/>
      <c r="D11" s="224"/>
      <c r="E11" s="127"/>
      <c r="F11" s="8"/>
      <c r="G11" s="127"/>
      <c r="H11" s="8"/>
      <c r="I11" s="8"/>
      <c r="J11" s="8"/>
      <c r="K11" s="10"/>
      <c r="L11" s="10"/>
      <c r="M11" s="11"/>
      <c r="N11" s="11"/>
      <c r="O11" s="11"/>
      <c r="P11" s="11"/>
      <c r="Q11" s="11"/>
      <c r="R11" s="10"/>
    </row>
    <row r="12" spans="1:18" x14ac:dyDescent="0.25">
      <c r="A12" s="192" t="s">
        <v>13</v>
      </c>
      <c r="B12" s="222" t="s">
        <v>318</v>
      </c>
      <c r="C12" s="223"/>
      <c r="D12" s="224"/>
      <c r="E12" s="128"/>
      <c r="F12" s="10"/>
      <c r="G12" s="10"/>
      <c r="H12" s="10"/>
      <c r="I12" s="10"/>
      <c r="J12" s="10"/>
      <c r="K12" s="10"/>
      <c r="L12" s="10"/>
      <c r="M12" s="11"/>
      <c r="N12" s="11"/>
      <c r="O12" s="11"/>
      <c r="P12" s="11"/>
      <c r="Q12" s="11"/>
      <c r="R12" s="10"/>
    </row>
    <row r="13" spans="1:18" x14ac:dyDescent="0.25">
      <c r="A13" s="193"/>
      <c r="B13" s="219" t="s">
        <v>139</v>
      </c>
      <c r="C13" s="220"/>
      <c r="D13" s="221"/>
      <c r="E13" s="127" t="s">
        <v>12</v>
      </c>
      <c r="F13" s="8"/>
      <c r="G13" s="8"/>
      <c r="H13" s="8"/>
      <c r="I13" s="8"/>
      <c r="J13" s="10"/>
      <c r="K13" s="10"/>
      <c r="L13" s="10"/>
      <c r="M13" s="11"/>
      <c r="N13" s="11"/>
      <c r="O13" s="11"/>
      <c r="P13" s="11"/>
      <c r="Q13" s="11"/>
      <c r="R13" s="10"/>
    </row>
    <row r="14" spans="1:18" x14ac:dyDescent="0.25">
      <c r="A14" s="193"/>
      <c r="B14" s="219" t="s">
        <v>140</v>
      </c>
      <c r="C14" s="220"/>
      <c r="D14" s="221"/>
      <c r="E14" s="127"/>
      <c r="F14" s="8" t="s">
        <v>12</v>
      </c>
      <c r="G14" s="8" t="s">
        <v>12</v>
      </c>
      <c r="H14" s="8" t="s">
        <v>12</v>
      </c>
      <c r="I14" s="8"/>
      <c r="J14" s="10"/>
      <c r="K14" s="10"/>
      <c r="L14" s="10"/>
      <c r="M14" s="11"/>
      <c r="N14" s="11"/>
      <c r="O14" s="11"/>
      <c r="P14" s="11"/>
      <c r="Q14" s="11"/>
      <c r="R14" s="10"/>
    </row>
    <row r="15" spans="1:18" ht="15" customHeight="1" x14ac:dyDescent="0.25">
      <c r="A15" s="193"/>
      <c r="B15" s="219" t="s">
        <v>141</v>
      </c>
      <c r="C15" s="220"/>
      <c r="D15" s="221"/>
      <c r="E15" s="127"/>
      <c r="F15" s="127"/>
      <c r="G15" s="127"/>
      <c r="H15" s="127"/>
      <c r="I15" s="127" t="s">
        <v>12</v>
      </c>
      <c r="J15" s="127" t="s">
        <v>12</v>
      </c>
      <c r="K15" s="127" t="s">
        <v>12</v>
      </c>
      <c r="L15" s="127" t="s">
        <v>12</v>
      </c>
      <c r="M15" s="127" t="s">
        <v>12</v>
      </c>
      <c r="N15" s="8" t="s">
        <v>12</v>
      </c>
      <c r="O15" s="127"/>
      <c r="P15" s="127"/>
      <c r="Q15" s="11"/>
      <c r="R15" s="10"/>
    </row>
    <row r="16" spans="1:18" ht="15" customHeight="1" x14ac:dyDescent="0.25">
      <c r="A16" s="193"/>
      <c r="B16" s="222" t="s">
        <v>319</v>
      </c>
      <c r="C16" s="223"/>
      <c r="D16" s="224"/>
      <c r="E16" s="127"/>
      <c r="F16" s="127"/>
      <c r="G16" s="127"/>
      <c r="H16" s="127"/>
      <c r="I16" s="127"/>
      <c r="J16" s="127"/>
      <c r="K16" s="127"/>
      <c r="L16" s="127"/>
      <c r="M16" s="134"/>
      <c r="N16" s="134"/>
      <c r="O16" s="134"/>
      <c r="P16" s="134"/>
      <c r="Q16" s="11"/>
      <c r="R16" s="10"/>
    </row>
    <row r="17" spans="1:18" ht="15" customHeight="1" x14ac:dyDescent="0.25">
      <c r="A17" s="193"/>
      <c r="B17" s="219" t="s">
        <v>139</v>
      </c>
      <c r="C17" s="220"/>
      <c r="D17" s="221"/>
      <c r="E17" s="127"/>
      <c r="F17" s="127"/>
      <c r="G17" s="127"/>
      <c r="H17" s="127"/>
      <c r="I17" s="127" t="s">
        <v>12</v>
      </c>
      <c r="J17" s="127"/>
      <c r="K17" s="127"/>
      <c r="L17" s="127"/>
      <c r="M17" s="134"/>
      <c r="N17" s="134"/>
      <c r="O17" s="134"/>
      <c r="P17" s="134"/>
      <c r="Q17" s="11"/>
      <c r="R17" s="10"/>
    </row>
    <row r="18" spans="1:18" ht="15" customHeight="1" x14ac:dyDescent="0.25">
      <c r="A18" s="193"/>
      <c r="B18" s="219" t="s">
        <v>252</v>
      </c>
      <c r="C18" s="220"/>
      <c r="D18" s="221"/>
      <c r="E18" s="127"/>
      <c r="F18" s="127"/>
      <c r="G18" s="127"/>
      <c r="H18" s="127"/>
      <c r="I18" s="127"/>
      <c r="J18" s="127" t="s">
        <v>12</v>
      </c>
      <c r="K18" s="127"/>
      <c r="L18" s="127"/>
      <c r="M18" s="134"/>
      <c r="N18" s="134"/>
      <c r="O18" s="134"/>
      <c r="P18" s="134"/>
      <c r="Q18" s="11"/>
      <c r="R18" s="10"/>
    </row>
    <row r="19" spans="1:18" ht="15" customHeight="1" x14ac:dyDescent="0.25">
      <c r="A19" s="193"/>
      <c r="B19" s="219" t="s">
        <v>251</v>
      </c>
      <c r="C19" s="220"/>
      <c r="D19" s="221"/>
      <c r="E19" s="127"/>
      <c r="F19" s="127"/>
      <c r="G19" s="127"/>
      <c r="H19" s="127"/>
      <c r="I19" s="127"/>
      <c r="J19" s="127"/>
      <c r="K19" s="127" t="s">
        <v>12</v>
      </c>
      <c r="L19" s="127" t="s">
        <v>12</v>
      </c>
      <c r="M19" s="127" t="s">
        <v>12</v>
      </c>
      <c r="N19" s="134"/>
      <c r="O19" s="134"/>
      <c r="P19" s="134"/>
      <c r="Q19" s="11"/>
      <c r="R19" s="10"/>
    </row>
    <row r="20" spans="1:18" ht="15" customHeight="1" x14ac:dyDescent="0.25">
      <c r="A20" s="193"/>
      <c r="B20" s="219" t="s">
        <v>253</v>
      </c>
      <c r="C20" s="220"/>
      <c r="D20" s="221"/>
      <c r="E20" s="127" t="s">
        <v>12</v>
      </c>
      <c r="F20" s="127" t="s">
        <v>12</v>
      </c>
      <c r="G20" s="127" t="s">
        <v>12</v>
      </c>
      <c r="H20" s="127" t="s">
        <v>12</v>
      </c>
      <c r="I20" s="127"/>
      <c r="J20" s="127"/>
      <c r="K20" s="127"/>
      <c r="L20" s="127"/>
      <c r="M20" s="134"/>
      <c r="N20" s="8" t="s">
        <v>12</v>
      </c>
      <c r="O20" s="134"/>
      <c r="P20" s="134"/>
      <c r="Q20" s="11"/>
      <c r="R20" s="10"/>
    </row>
    <row r="21" spans="1:18" x14ac:dyDescent="0.25">
      <c r="A21" s="193"/>
      <c r="B21" s="226" t="s">
        <v>130</v>
      </c>
      <c r="C21" s="227"/>
      <c r="D21" s="228"/>
      <c r="E21" s="128"/>
      <c r="F21" s="10"/>
      <c r="G21" s="10"/>
      <c r="H21" s="10"/>
      <c r="I21" s="10"/>
      <c r="J21" s="8"/>
      <c r="K21" s="8"/>
      <c r="L21" s="8"/>
      <c r="M21" s="12"/>
      <c r="N21" s="12"/>
      <c r="O21" s="12"/>
      <c r="P21" s="11"/>
      <c r="Q21" s="11"/>
      <c r="R21" s="10"/>
    </row>
    <row r="22" spans="1:18" x14ac:dyDescent="0.25">
      <c r="A22" s="193"/>
      <c r="B22" s="219" t="s">
        <v>131</v>
      </c>
      <c r="C22" s="220"/>
      <c r="D22" s="221"/>
      <c r="E22" s="127" t="s">
        <v>12</v>
      </c>
      <c r="F22" s="8" t="s">
        <v>12</v>
      </c>
      <c r="G22" s="8"/>
      <c r="H22" s="8"/>
      <c r="I22" s="8" t="s">
        <v>12</v>
      </c>
      <c r="J22" s="8" t="s">
        <v>12</v>
      </c>
      <c r="K22" s="8" t="s">
        <v>12</v>
      </c>
      <c r="L22" s="8"/>
      <c r="M22" s="12"/>
      <c r="N22" s="12" t="s">
        <v>12</v>
      </c>
      <c r="O22" s="12"/>
      <c r="P22" s="11"/>
      <c r="Q22" s="11"/>
      <c r="R22" s="10"/>
    </row>
    <row r="23" spans="1:18" x14ac:dyDescent="0.25">
      <c r="A23" s="193"/>
      <c r="B23" s="219" t="s">
        <v>132</v>
      </c>
      <c r="C23" s="220"/>
      <c r="D23" s="221"/>
      <c r="E23" s="127"/>
      <c r="F23" s="8"/>
      <c r="G23" s="8" t="s">
        <v>12</v>
      </c>
      <c r="H23" s="8"/>
      <c r="I23" s="8"/>
      <c r="J23" s="8"/>
      <c r="K23" s="8"/>
      <c r="L23" s="8" t="s">
        <v>12</v>
      </c>
      <c r="M23" s="12"/>
      <c r="N23" s="8"/>
      <c r="O23" s="12"/>
      <c r="P23" s="11"/>
      <c r="Q23" s="11"/>
      <c r="R23" s="10"/>
    </row>
    <row r="24" spans="1:18" ht="15" customHeight="1" thickBot="1" x14ac:dyDescent="0.3">
      <c r="A24" s="225"/>
      <c r="B24" s="219" t="s">
        <v>133</v>
      </c>
      <c r="C24" s="220"/>
      <c r="D24" s="221"/>
      <c r="E24" s="127"/>
      <c r="F24" s="127"/>
      <c r="G24" s="127"/>
      <c r="H24" s="127" t="s">
        <v>12</v>
      </c>
      <c r="I24" s="127"/>
      <c r="J24" s="127"/>
      <c r="K24" s="127"/>
      <c r="L24" s="127"/>
      <c r="M24" s="8" t="s">
        <v>12</v>
      </c>
      <c r="N24" s="127"/>
      <c r="O24" s="127"/>
      <c r="P24" s="127"/>
      <c r="Q24" s="11"/>
      <c r="R24" s="10"/>
    </row>
    <row r="25" spans="1:18" ht="15" customHeight="1" x14ac:dyDescent="0.25">
      <c r="A25" s="192" t="s">
        <v>14</v>
      </c>
      <c r="B25" s="222" t="s">
        <v>256</v>
      </c>
      <c r="C25" s="223"/>
      <c r="D25" s="224"/>
      <c r="E25" s="127" t="s">
        <v>12</v>
      </c>
      <c r="F25" s="127"/>
      <c r="G25" s="127"/>
      <c r="H25" s="127"/>
      <c r="I25" s="127"/>
      <c r="J25" s="127"/>
      <c r="K25" s="8"/>
      <c r="L25" s="8"/>
      <c r="M25" s="12"/>
      <c r="N25" s="12"/>
      <c r="O25" s="12"/>
      <c r="P25" s="12"/>
      <c r="Q25" s="12"/>
      <c r="R25" s="8"/>
    </row>
    <row r="26" spans="1:18" ht="15" customHeight="1" x14ac:dyDescent="0.25">
      <c r="A26" s="193"/>
      <c r="B26" s="222" t="s">
        <v>255</v>
      </c>
      <c r="C26" s="223"/>
      <c r="D26" s="224"/>
      <c r="E26" s="127"/>
      <c r="F26" s="127"/>
      <c r="G26" s="127"/>
      <c r="H26" s="127"/>
      <c r="I26" s="127" t="s">
        <v>12</v>
      </c>
      <c r="J26" s="127" t="s">
        <v>12</v>
      </c>
      <c r="K26" s="8"/>
      <c r="L26" s="8"/>
      <c r="M26" s="12"/>
      <c r="N26" s="12"/>
      <c r="O26" s="12"/>
      <c r="P26" s="12"/>
      <c r="Q26" s="12"/>
      <c r="R26" s="8"/>
    </row>
    <row r="27" spans="1:18" x14ac:dyDescent="0.25">
      <c r="A27" s="193"/>
      <c r="B27" s="222" t="s">
        <v>120</v>
      </c>
      <c r="C27" s="223"/>
      <c r="D27" s="224"/>
      <c r="E27" s="127"/>
      <c r="F27" s="8" t="s">
        <v>12</v>
      </c>
      <c r="G27" s="8" t="s">
        <v>12</v>
      </c>
      <c r="H27" s="8"/>
      <c r="I27" s="8"/>
      <c r="J27" s="8"/>
      <c r="K27" s="8" t="s">
        <v>12</v>
      </c>
      <c r="L27" s="8" t="s">
        <v>12</v>
      </c>
      <c r="M27" s="12"/>
      <c r="N27" s="12"/>
      <c r="O27" s="12"/>
      <c r="P27" s="12"/>
      <c r="Q27" s="12"/>
      <c r="R27" s="8"/>
    </row>
    <row r="28" spans="1:18" ht="15.75" thickBot="1" x14ac:dyDescent="0.3">
      <c r="A28" s="225"/>
      <c r="B28" s="222" t="s">
        <v>254</v>
      </c>
      <c r="C28" s="223"/>
      <c r="D28" s="224"/>
      <c r="E28" s="129"/>
      <c r="F28" s="16"/>
      <c r="G28" s="16"/>
      <c r="H28" s="16" t="s">
        <v>12</v>
      </c>
      <c r="I28" s="16"/>
      <c r="J28" s="16"/>
      <c r="K28" s="8"/>
      <c r="L28" s="16"/>
      <c r="M28" s="8" t="s">
        <v>12</v>
      </c>
      <c r="N28" s="8" t="s">
        <v>12</v>
      </c>
      <c r="O28" s="17"/>
      <c r="P28" s="17"/>
      <c r="Q28" s="17"/>
      <c r="R28" s="13"/>
    </row>
    <row r="29" spans="1:18" ht="15.75" thickTop="1" x14ac:dyDescent="0.25">
      <c r="A29" s="192" t="s">
        <v>15</v>
      </c>
      <c r="B29" s="197" t="s">
        <v>16</v>
      </c>
      <c r="C29" s="198"/>
      <c r="D29" s="199"/>
      <c r="E29" s="130" t="s">
        <v>34</v>
      </c>
      <c r="F29" s="130" t="s">
        <v>34</v>
      </c>
      <c r="G29" s="130" t="s">
        <v>34</v>
      </c>
      <c r="H29" s="130" t="s">
        <v>17</v>
      </c>
      <c r="I29" s="130" t="s">
        <v>34</v>
      </c>
      <c r="J29" s="130" t="s">
        <v>34</v>
      </c>
      <c r="K29" s="14" t="s">
        <v>34</v>
      </c>
      <c r="L29" s="14" t="s">
        <v>34</v>
      </c>
      <c r="M29" s="14" t="s">
        <v>17</v>
      </c>
      <c r="N29" s="14" t="s">
        <v>17</v>
      </c>
      <c r="O29" s="14"/>
      <c r="P29" s="14"/>
      <c r="Q29" s="14"/>
      <c r="R29" s="14"/>
    </row>
    <row r="30" spans="1:18" x14ac:dyDescent="0.25">
      <c r="A30" s="193"/>
      <c r="B30" s="197" t="s">
        <v>18</v>
      </c>
      <c r="C30" s="198"/>
      <c r="D30" s="199"/>
      <c r="E30" s="131" t="s">
        <v>19</v>
      </c>
      <c r="F30" s="131" t="s">
        <v>19</v>
      </c>
      <c r="G30" s="131" t="s">
        <v>19</v>
      </c>
      <c r="H30" s="131" t="s">
        <v>19</v>
      </c>
      <c r="I30" s="131" t="s">
        <v>19</v>
      </c>
      <c r="J30" s="131" t="s">
        <v>19</v>
      </c>
      <c r="K30" s="131" t="s">
        <v>19</v>
      </c>
      <c r="L30" s="131" t="s">
        <v>19</v>
      </c>
      <c r="M30" s="131" t="s">
        <v>19</v>
      </c>
      <c r="N30" s="131" t="s">
        <v>19</v>
      </c>
      <c r="O30" s="9"/>
      <c r="P30" s="9"/>
      <c r="Q30" s="9"/>
      <c r="R30" s="9"/>
    </row>
    <row r="31" spans="1:18" x14ac:dyDescent="0.25">
      <c r="A31" s="193"/>
      <c r="B31" s="197" t="s">
        <v>20</v>
      </c>
      <c r="C31" s="198"/>
      <c r="D31" s="199"/>
      <c r="E31" s="132">
        <v>42587</v>
      </c>
      <c r="F31" s="132">
        <v>42587</v>
      </c>
      <c r="G31" s="132">
        <v>42587</v>
      </c>
      <c r="H31" s="132">
        <v>42587</v>
      </c>
      <c r="I31" s="132">
        <v>42587</v>
      </c>
      <c r="J31" s="132">
        <v>42587</v>
      </c>
      <c r="K31" s="132">
        <v>42587</v>
      </c>
      <c r="L31" s="132">
        <v>42587</v>
      </c>
      <c r="M31" s="132">
        <v>42587</v>
      </c>
      <c r="N31" s="132">
        <v>42587</v>
      </c>
      <c r="O31" s="15"/>
      <c r="P31" s="15"/>
      <c r="Q31" s="15"/>
      <c r="R31" s="15"/>
    </row>
    <row r="33" spans="5:5" x14ac:dyDescent="0.25">
      <c r="E33" s="6"/>
    </row>
  </sheetData>
  <mergeCells count="47">
    <mergeCell ref="A2:B2"/>
    <mergeCell ref="C2:D2"/>
    <mergeCell ref="E2:H2"/>
    <mergeCell ref="I2:R2"/>
    <mergeCell ref="A3:B3"/>
    <mergeCell ref="C3:D3"/>
    <mergeCell ref="E3:H3"/>
    <mergeCell ref="I3:R3"/>
    <mergeCell ref="A9:A11"/>
    <mergeCell ref="B9:D9"/>
    <mergeCell ref="B10:D10"/>
    <mergeCell ref="B11:D11"/>
    <mergeCell ref="A4:B4"/>
    <mergeCell ref="C4:R4"/>
    <mergeCell ref="A5:B5"/>
    <mergeCell ref="C5:D5"/>
    <mergeCell ref="E5:H5"/>
    <mergeCell ref="I5:K5"/>
    <mergeCell ref="L5:R5"/>
    <mergeCell ref="A6:B6"/>
    <mergeCell ref="C6:D6"/>
    <mergeCell ref="E6:H6"/>
    <mergeCell ref="L6:R6"/>
    <mergeCell ref="B8:D8"/>
    <mergeCell ref="A29:A31"/>
    <mergeCell ref="B29:D29"/>
    <mergeCell ref="B30:D30"/>
    <mergeCell ref="B31:D31"/>
    <mergeCell ref="A12:A24"/>
    <mergeCell ref="B12:D12"/>
    <mergeCell ref="B13:D13"/>
    <mergeCell ref="B14:D14"/>
    <mergeCell ref="B15:D15"/>
    <mergeCell ref="B21:D21"/>
    <mergeCell ref="B22:D22"/>
    <mergeCell ref="B23:D23"/>
    <mergeCell ref="B24:D24"/>
    <mergeCell ref="B26:D26"/>
    <mergeCell ref="A25:A28"/>
    <mergeCell ref="B25:D25"/>
    <mergeCell ref="B27:D27"/>
    <mergeCell ref="B28:D28"/>
    <mergeCell ref="B16:D16"/>
    <mergeCell ref="B17:D17"/>
    <mergeCell ref="B19:D19"/>
    <mergeCell ref="B20:D20"/>
    <mergeCell ref="B18:D18"/>
  </mergeCells>
  <dataValidations count="3">
    <dataValidation type="list" allowBlank="1" showInputMessage="1" showErrorMessage="1" sqref="E29:R29">
      <formula1>"N,A,B, "</formula1>
    </dataValidation>
    <dataValidation type="list" allowBlank="1" showInputMessage="1" showErrorMessage="1" sqref="E30:R30">
      <formula1>"P,F, "</formula1>
    </dataValidation>
    <dataValidation type="list" allowBlank="1" showInputMessage="1" showErrorMessage="1" sqref="I9:I11 E9:G11 E12:R28">
      <formula1>"O, "</formula1>
    </dataValidation>
  </dataValidation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topLeftCell="A13" workbookViewId="0">
      <selection activeCell="B14" sqref="B14:D14"/>
    </sheetView>
  </sheetViews>
  <sheetFormatPr defaultRowHeight="15" x14ac:dyDescent="0.25"/>
  <cols>
    <col min="1" max="1" width="11.125" bestFit="1" customWidth="1"/>
    <col min="4" max="4" width="20" customWidth="1"/>
  </cols>
  <sheetData>
    <row r="1" spans="1:18" ht="15.75" thickBot="1" x14ac:dyDescent="0.3">
      <c r="A1" s="1"/>
      <c r="B1" s="2"/>
      <c r="C1" s="3"/>
      <c r="D1" s="4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spans="1:18" ht="15" customHeight="1" x14ac:dyDescent="0.25">
      <c r="A2" s="172" t="s">
        <v>0</v>
      </c>
      <c r="B2" s="173"/>
      <c r="C2" s="174" t="s">
        <v>107</v>
      </c>
      <c r="D2" s="175"/>
      <c r="E2" s="176" t="s">
        <v>1</v>
      </c>
      <c r="F2" s="177"/>
      <c r="G2" s="177"/>
      <c r="H2" s="178"/>
      <c r="I2" s="179" t="str">
        <f>C2</f>
        <v>update</v>
      </c>
      <c r="J2" s="180"/>
      <c r="K2" s="180"/>
      <c r="L2" s="180"/>
      <c r="M2" s="180"/>
      <c r="N2" s="180"/>
      <c r="O2" s="180"/>
      <c r="P2" s="180"/>
      <c r="Q2" s="180"/>
      <c r="R2" s="181"/>
    </row>
    <row r="3" spans="1:18" ht="15" customHeight="1" x14ac:dyDescent="0.25">
      <c r="A3" s="182" t="s">
        <v>2</v>
      </c>
      <c r="B3" s="183"/>
      <c r="C3" s="184" t="s">
        <v>109</v>
      </c>
      <c r="D3" s="185"/>
      <c r="E3" s="186" t="s">
        <v>3</v>
      </c>
      <c r="F3" s="187"/>
      <c r="G3" s="187"/>
      <c r="H3" s="188"/>
      <c r="I3" s="189" t="str">
        <f>C3</f>
        <v>DangtSE03039</v>
      </c>
      <c r="J3" s="190"/>
      <c r="K3" s="190"/>
      <c r="L3" s="190"/>
      <c r="M3" s="190"/>
      <c r="N3" s="190"/>
      <c r="O3" s="190"/>
      <c r="P3" s="190"/>
      <c r="Q3" s="190"/>
      <c r="R3" s="191"/>
    </row>
    <row r="4" spans="1:18" ht="15" customHeight="1" x14ac:dyDescent="0.25">
      <c r="A4" s="182" t="s">
        <v>4</v>
      </c>
      <c r="B4" s="183"/>
      <c r="C4" s="200"/>
      <c r="D4" s="200"/>
      <c r="E4" s="201"/>
      <c r="F4" s="201"/>
      <c r="G4" s="201"/>
      <c r="H4" s="201"/>
      <c r="I4" s="200"/>
      <c r="J4" s="200"/>
      <c r="K4" s="200"/>
      <c r="L4" s="200"/>
      <c r="M4" s="200"/>
      <c r="N4" s="200"/>
      <c r="O4" s="200"/>
      <c r="P4" s="200"/>
      <c r="Q4" s="200"/>
      <c r="R4" s="202"/>
    </row>
    <row r="5" spans="1:18" ht="15" customHeight="1" x14ac:dyDescent="0.25">
      <c r="A5" s="203" t="s">
        <v>5</v>
      </c>
      <c r="B5" s="204"/>
      <c r="C5" s="205" t="s">
        <v>6</v>
      </c>
      <c r="D5" s="206"/>
      <c r="E5" s="207" t="s">
        <v>7</v>
      </c>
      <c r="F5" s="206"/>
      <c r="G5" s="206"/>
      <c r="H5" s="208"/>
      <c r="I5" s="206" t="s">
        <v>8</v>
      </c>
      <c r="J5" s="206"/>
      <c r="K5" s="206"/>
      <c r="L5" s="207" t="s">
        <v>9</v>
      </c>
      <c r="M5" s="206"/>
      <c r="N5" s="206"/>
      <c r="O5" s="206"/>
      <c r="P5" s="206"/>
      <c r="Q5" s="206"/>
      <c r="R5" s="209"/>
    </row>
    <row r="6" spans="1:18" ht="15.75" thickBot="1" x14ac:dyDescent="0.3">
      <c r="A6" s="210">
        <f>COUNTIF(E25:R25,"P")</f>
        <v>6</v>
      </c>
      <c r="B6" s="211"/>
      <c r="C6" s="212">
        <f>COUNTIF(E25:R25,"F")</f>
        <v>0</v>
      </c>
      <c r="D6" s="213"/>
      <c r="E6" s="214">
        <f>SUM(L6,- A6,- C6)</f>
        <v>0</v>
      </c>
      <c r="F6" s="213"/>
      <c r="G6" s="213"/>
      <c r="H6" s="215"/>
      <c r="I6" s="5">
        <f>COUNTIF(E24:R24,"N")</f>
        <v>2</v>
      </c>
      <c r="J6" s="5">
        <f>COUNTIF(E24:R24,"A")</f>
        <v>4</v>
      </c>
      <c r="K6" s="5">
        <f>COUNTIF(E24:R24,"B")</f>
        <v>0</v>
      </c>
      <c r="L6" s="214">
        <f>COUNTA(E8:R8)</f>
        <v>6</v>
      </c>
      <c r="M6" s="213"/>
      <c r="N6" s="213"/>
      <c r="O6" s="213"/>
      <c r="P6" s="213"/>
      <c r="Q6" s="213"/>
      <c r="R6" s="216"/>
    </row>
    <row r="7" spans="1:18" ht="15.75" thickBot="1" x14ac:dyDescent="0.3">
      <c r="A7" s="3"/>
      <c r="B7" s="6"/>
      <c r="C7" s="3"/>
      <c r="D7" s="4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</row>
    <row r="8" spans="1:18" ht="43.5" thickTop="1" thickBot="1" x14ac:dyDescent="0.3">
      <c r="A8" s="7"/>
      <c r="B8" s="217"/>
      <c r="C8" s="218"/>
      <c r="D8" s="218"/>
      <c r="E8" s="122" t="s">
        <v>10</v>
      </c>
      <c r="F8" s="122" t="s">
        <v>112</v>
      </c>
      <c r="G8" s="122" t="s">
        <v>113</v>
      </c>
      <c r="H8" s="122" t="s">
        <v>114</v>
      </c>
      <c r="I8" s="122" t="s">
        <v>115</v>
      </c>
      <c r="J8" s="122" t="s">
        <v>116</v>
      </c>
      <c r="K8" s="122"/>
      <c r="L8" s="122"/>
      <c r="M8" s="122"/>
      <c r="N8" s="122"/>
      <c r="O8" s="122"/>
      <c r="P8" s="122"/>
      <c r="Q8" s="122"/>
      <c r="R8" s="123"/>
    </row>
    <row r="9" spans="1:18" x14ac:dyDescent="0.25">
      <c r="A9" s="192" t="s">
        <v>11</v>
      </c>
      <c r="B9" s="226" t="s">
        <v>144</v>
      </c>
      <c r="C9" s="227"/>
      <c r="D9" s="228"/>
      <c r="E9" s="127"/>
      <c r="F9" s="127" t="s">
        <v>12</v>
      </c>
      <c r="G9" s="127" t="s">
        <v>12</v>
      </c>
      <c r="H9" s="127" t="s">
        <v>12</v>
      </c>
      <c r="I9" s="127" t="s">
        <v>12</v>
      </c>
      <c r="J9" s="127" t="s">
        <v>12</v>
      </c>
      <c r="K9" s="10"/>
      <c r="L9" s="10"/>
      <c r="M9" s="11"/>
      <c r="N9" s="11"/>
      <c r="O9" s="11"/>
      <c r="P9" s="11"/>
      <c r="Q9" s="11"/>
      <c r="R9" s="10"/>
    </row>
    <row r="10" spans="1:18" x14ac:dyDescent="0.25">
      <c r="A10" s="193"/>
      <c r="B10" s="226" t="s">
        <v>155</v>
      </c>
      <c r="C10" s="227"/>
      <c r="D10" s="228"/>
      <c r="E10" s="127" t="s">
        <v>12</v>
      </c>
      <c r="F10" s="127"/>
      <c r="G10" s="127"/>
      <c r="H10" s="127"/>
      <c r="I10" s="127"/>
      <c r="J10" s="127"/>
      <c r="K10" s="10"/>
      <c r="L10" s="10"/>
      <c r="M10" s="11"/>
      <c r="N10" s="11"/>
      <c r="O10" s="11"/>
      <c r="P10" s="11"/>
      <c r="Q10" s="11"/>
      <c r="R10" s="10"/>
    </row>
    <row r="11" spans="1:18" x14ac:dyDescent="0.25">
      <c r="A11" s="193"/>
      <c r="B11" s="222" t="s">
        <v>312</v>
      </c>
      <c r="C11" s="223"/>
      <c r="D11" s="224"/>
      <c r="E11" s="127" t="s">
        <v>12</v>
      </c>
      <c r="F11" s="127"/>
      <c r="G11" s="127" t="s">
        <v>12</v>
      </c>
      <c r="H11" s="127" t="s">
        <v>12</v>
      </c>
      <c r="I11" s="127" t="s">
        <v>12</v>
      </c>
      <c r="J11" s="127" t="s">
        <v>12</v>
      </c>
      <c r="K11" s="10"/>
      <c r="L11" s="10"/>
      <c r="M11" s="11"/>
      <c r="N11" s="11"/>
      <c r="O11" s="11"/>
      <c r="P11" s="11"/>
      <c r="Q11" s="11"/>
      <c r="R11" s="10"/>
    </row>
    <row r="12" spans="1:18" ht="15" customHeight="1" thickBot="1" x14ac:dyDescent="0.3">
      <c r="A12" s="193"/>
      <c r="B12" s="222" t="s">
        <v>313</v>
      </c>
      <c r="C12" s="223"/>
      <c r="D12" s="224"/>
      <c r="E12" s="127"/>
      <c r="F12" s="127" t="s">
        <v>12</v>
      </c>
      <c r="G12" s="127"/>
      <c r="H12" s="8"/>
      <c r="I12" s="8"/>
      <c r="J12" s="8"/>
      <c r="K12" s="10"/>
      <c r="L12" s="10"/>
      <c r="M12" s="11"/>
      <c r="N12" s="11"/>
      <c r="O12" s="11"/>
      <c r="P12" s="11"/>
      <c r="Q12" s="11"/>
      <c r="R12" s="10"/>
    </row>
    <row r="13" spans="1:18" x14ac:dyDescent="0.25">
      <c r="A13" s="192" t="s">
        <v>13</v>
      </c>
      <c r="B13" s="222" t="s">
        <v>319</v>
      </c>
      <c r="C13" s="223"/>
      <c r="D13" s="224"/>
      <c r="E13" s="128"/>
      <c r="F13" s="10"/>
      <c r="G13" s="10"/>
      <c r="H13" s="10"/>
      <c r="I13" s="10"/>
      <c r="J13" s="10"/>
      <c r="K13" s="10"/>
      <c r="L13" s="10"/>
      <c r="M13" s="11"/>
      <c r="N13" s="11"/>
      <c r="O13" s="11"/>
      <c r="P13" s="11"/>
      <c r="Q13" s="11"/>
      <c r="R13" s="10"/>
    </row>
    <row r="14" spans="1:18" x14ac:dyDescent="0.25">
      <c r="A14" s="193"/>
      <c r="B14" s="219" t="s">
        <v>139</v>
      </c>
      <c r="C14" s="220"/>
      <c r="D14" s="221"/>
      <c r="E14" s="127"/>
      <c r="F14" s="8" t="s">
        <v>12</v>
      </c>
      <c r="G14" s="8" t="s">
        <v>12</v>
      </c>
      <c r="H14" s="8"/>
      <c r="I14" s="8"/>
      <c r="J14" s="8"/>
      <c r="K14" s="10"/>
      <c r="L14" s="10"/>
      <c r="M14" s="11"/>
      <c r="N14" s="11"/>
      <c r="O14" s="11"/>
      <c r="P14" s="11"/>
      <c r="Q14" s="11"/>
      <c r="R14" s="10"/>
    </row>
    <row r="15" spans="1:18" x14ac:dyDescent="0.25">
      <c r="A15" s="193"/>
      <c r="B15" s="219" t="s">
        <v>138</v>
      </c>
      <c r="C15" s="220"/>
      <c r="D15" s="221"/>
      <c r="E15" s="127" t="s">
        <v>12</v>
      </c>
      <c r="F15" s="8"/>
      <c r="G15" s="8"/>
      <c r="H15" s="8" t="s">
        <v>12</v>
      </c>
      <c r="I15" s="8" t="s">
        <v>12</v>
      </c>
      <c r="J15" s="8" t="s">
        <v>12</v>
      </c>
      <c r="K15" s="10"/>
      <c r="L15" s="10"/>
      <c r="M15" s="11"/>
      <c r="N15" s="11"/>
      <c r="O15" s="11"/>
      <c r="P15" s="11"/>
      <c r="Q15" s="11"/>
      <c r="R15" s="10"/>
    </row>
    <row r="16" spans="1:18" x14ac:dyDescent="0.25">
      <c r="A16" s="193"/>
      <c r="B16" s="226" t="s">
        <v>130</v>
      </c>
      <c r="C16" s="227"/>
      <c r="D16" s="228"/>
      <c r="E16" s="128"/>
      <c r="F16" s="10"/>
      <c r="G16" s="10"/>
      <c r="H16" s="10"/>
      <c r="I16" s="10"/>
      <c r="J16" s="10"/>
      <c r="K16" s="10"/>
      <c r="L16" s="10"/>
      <c r="M16" s="11"/>
      <c r="N16" s="11"/>
      <c r="O16" s="11"/>
      <c r="P16" s="11"/>
      <c r="Q16" s="11"/>
      <c r="R16" s="10"/>
    </row>
    <row r="17" spans="1:18" x14ac:dyDescent="0.25">
      <c r="A17" s="193"/>
      <c r="B17" s="219" t="s">
        <v>260</v>
      </c>
      <c r="C17" s="220"/>
      <c r="D17" s="221"/>
      <c r="E17" s="127"/>
      <c r="F17" s="8" t="s">
        <v>12</v>
      </c>
      <c r="G17" s="8" t="s">
        <v>12</v>
      </c>
      <c r="H17" s="8" t="s">
        <v>12</v>
      </c>
      <c r="I17" s="8"/>
      <c r="J17" s="8"/>
      <c r="K17" s="10"/>
      <c r="L17" s="10"/>
      <c r="M17" s="11"/>
      <c r="N17" s="11"/>
      <c r="O17" s="11"/>
      <c r="P17" s="11"/>
      <c r="Q17" s="11"/>
      <c r="R17" s="10"/>
    </row>
    <row r="18" spans="1:18" x14ac:dyDescent="0.25">
      <c r="A18" s="193"/>
      <c r="B18" s="219" t="s">
        <v>261</v>
      </c>
      <c r="C18" s="220"/>
      <c r="D18" s="221"/>
      <c r="E18" s="127" t="s">
        <v>12</v>
      </c>
      <c r="F18" s="8"/>
      <c r="G18" s="8"/>
      <c r="H18" s="8"/>
      <c r="I18" s="8" t="s">
        <v>12</v>
      </c>
      <c r="J18" s="8"/>
      <c r="K18" s="10"/>
      <c r="L18" s="10"/>
      <c r="M18" s="11"/>
      <c r="N18" s="11"/>
      <c r="O18" s="11"/>
      <c r="P18" s="11"/>
      <c r="Q18" s="11"/>
      <c r="R18" s="10"/>
    </row>
    <row r="19" spans="1:18" ht="15.75" thickBot="1" x14ac:dyDescent="0.3">
      <c r="A19" s="193"/>
      <c r="B19" s="219" t="s">
        <v>133</v>
      </c>
      <c r="C19" s="220"/>
      <c r="D19" s="221"/>
      <c r="E19" s="127"/>
      <c r="F19" s="8"/>
      <c r="G19" s="8"/>
      <c r="H19" s="8"/>
      <c r="I19" s="8"/>
      <c r="J19" s="8" t="s">
        <v>12</v>
      </c>
      <c r="K19" s="10"/>
      <c r="L19" s="10"/>
      <c r="M19" s="11"/>
      <c r="N19" s="11"/>
      <c r="O19" s="11"/>
      <c r="P19" s="11"/>
      <c r="Q19" s="11"/>
      <c r="R19" s="10"/>
    </row>
    <row r="20" spans="1:18" ht="15" customHeight="1" x14ac:dyDescent="0.25">
      <c r="A20" s="192" t="s">
        <v>14</v>
      </c>
      <c r="B20" s="222" t="s">
        <v>142</v>
      </c>
      <c r="C20" s="223"/>
      <c r="D20" s="224"/>
      <c r="E20" s="127"/>
      <c r="F20" s="127" t="s">
        <v>12</v>
      </c>
      <c r="G20" s="127" t="s">
        <v>12</v>
      </c>
      <c r="H20" s="127"/>
      <c r="I20" s="127"/>
      <c r="J20" s="127"/>
      <c r="K20" s="8"/>
      <c r="L20" s="8"/>
      <c r="M20" s="12"/>
      <c r="N20" s="12"/>
      <c r="O20" s="12"/>
      <c r="P20" s="12"/>
      <c r="Q20" s="12"/>
      <c r="R20" s="8"/>
    </row>
    <row r="21" spans="1:18" x14ac:dyDescent="0.25">
      <c r="A21" s="193"/>
      <c r="B21" s="222" t="s">
        <v>120</v>
      </c>
      <c r="C21" s="223"/>
      <c r="D21" s="224"/>
      <c r="E21" s="127"/>
      <c r="F21" s="8"/>
      <c r="G21" s="8"/>
      <c r="H21" s="8" t="s">
        <v>12</v>
      </c>
      <c r="I21" s="8"/>
      <c r="J21" s="8"/>
      <c r="K21" s="8"/>
      <c r="L21" s="8"/>
      <c r="M21" s="12"/>
      <c r="N21" s="12"/>
      <c r="O21" s="12"/>
      <c r="P21" s="12"/>
      <c r="Q21" s="12"/>
      <c r="R21" s="8"/>
    </row>
    <row r="22" spans="1:18" x14ac:dyDescent="0.25">
      <c r="A22" s="193"/>
      <c r="B22" s="222" t="s">
        <v>118</v>
      </c>
      <c r="C22" s="223"/>
      <c r="D22" s="224"/>
      <c r="E22" s="8" t="s">
        <v>12</v>
      </c>
      <c r="F22" s="10"/>
      <c r="G22" s="10"/>
      <c r="H22" s="11"/>
      <c r="I22" s="11"/>
      <c r="J22" s="12"/>
      <c r="K22" s="11"/>
      <c r="L22" s="10"/>
      <c r="M22" s="11"/>
      <c r="N22" s="11"/>
      <c r="O22" s="11"/>
      <c r="P22" s="11"/>
      <c r="Q22" s="11"/>
      <c r="R22" s="10"/>
    </row>
    <row r="23" spans="1:18" ht="15.75" thickBot="1" x14ac:dyDescent="0.3">
      <c r="A23" s="225"/>
      <c r="B23" s="222" t="s">
        <v>121</v>
      </c>
      <c r="C23" s="223"/>
      <c r="D23" s="224"/>
      <c r="E23" s="10"/>
      <c r="F23" s="10"/>
      <c r="G23" s="10"/>
      <c r="H23" s="12"/>
      <c r="I23" s="12" t="s">
        <v>12</v>
      </c>
      <c r="J23" s="12" t="s">
        <v>12</v>
      </c>
      <c r="K23" s="11"/>
      <c r="L23" s="10"/>
      <c r="M23" s="11"/>
      <c r="N23" s="11"/>
      <c r="O23" s="11"/>
      <c r="P23" s="11"/>
      <c r="Q23" s="11"/>
      <c r="R23" s="10"/>
    </row>
    <row r="24" spans="1:18" ht="15.75" thickTop="1" x14ac:dyDescent="0.25">
      <c r="A24" s="192" t="s">
        <v>15</v>
      </c>
      <c r="B24" s="197" t="s">
        <v>16</v>
      </c>
      <c r="C24" s="198"/>
      <c r="D24" s="199"/>
      <c r="E24" s="130" t="s">
        <v>34</v>
      </c>
      <c r="F24" s="130" t="s">
        <v>34</v>
      </c>
      <c r="G24" s="130" t="s">
        <v>34</v>
      </c>
      <c r="H24" s="130" t="s">
        <v>34</v>
      </c>
      <c r="I24" s="130" t="s">
        <v>17</v>
      </c>
      <c r="J24" s="130" t="s">
        <v>17</v>
      </c>
      <c r="K24" s="14"/>
      <c r="L24" s="14"/>
      <c r="M24" s="14"/>
      <c r="N24" s="14"/>
      <c r="O24" s="14"/>
      <c r="P24" s="14"/>
      <c r="Q24" s="14"/>
      <c r="R24" s="14"/>
    </row>
    <row r="25" spans="1:18" x14ac:dyDescent="0.25">
      <c r="A25" s="193"/>
      <c r="B25" s="197" t="s">
        <v>18</v>
      </c>
      <c r="C25" s="198"/>
      <c r="D25" s="199"/>
      <c r="E25" s="131" t="s">
        <v>19</v>
      </c>
      <c r="F25" s="131" t="s">
        <v>19</v>
      </c>
      <c r="G25" s="131" t="s">
        <v>19</v>
      </c>
      <c r="H25" s="131" t="s">
        <v>19</v>
      </c>
      <c r="I25" s="131" t="s">
        <v>19</v>
      </c>
      <c r="J25" s="131" t="s">
        <v>19</v>
      </c>
      <c r="K25" s="131"/>
      <c r="L25" s="9"/>
      <c r="M25" s="9"/>
      <c r="N25" s="9"/>
      <c r="O25" s="9"/>
      <c r="P25" s="9"/>
      <c r="Q25" s="9"/>
      <c r="R25" s="9"/>
    </row>
    <row r="26" spans="1:18" x14ac:dyDescent="0.25">
      <c r="A26" s="193"/>
      <c r="B26" s="197" t="s">
        <v>20</v>
      </c>
      <c r="C26" s="198"/>
      <c r="D26" s="199"/>
      <c r="E26" s="132">
        <v>42587</v>
      </c>
      <c r="F26" s="132">
        <v>42587</v>
      </c>
      <c r="G26" s="132">
        <v>42587</v>
      </c>
      <c r="H26" s="132">
        <v>42587</v>
      </c>
      <c r="I26" s="132">
        <v>42587</v>
      </c>
      <c r="J26" s="132">
        <v>42587</v>
      </c>
      <c r="K26" s="132"/>
      <c r="L26" s="15"/>
      <c r="M26" s="15"/>
      <c r="N26" s="15"/>
      <c r="O26" s="15"/>
      <c r="P26" s="15"/>
      <c r="Q26" s="15"/>
      <c r="R26" s="15"/>
    </row>
  </sheetData>
  <mergeCells count="42">
    <mergeCell ref="A2:B2"/>
    <mergeCell ref="C2:D2"/>
    <mergeCell ref="E2:H2"/>
    <mergeCell ref="I2:R2"/>
    <mergeCell ref="A3:B3"/>
    <mergeCell ref="C3:D3"/>
    <mergeCell ref="E3:H3"/>
    <mergeCell ref="I3:R3"/>
    <mergeCell ref="A4:B4"/>
    <mergeCell ref="C4:R4"/>
    <mergeCell ref="A5:B5"/>
    <mergeCell ref="C5:D5"/>
    <mergeCell ref="E5:H5"/>
    <mergeCell ref="I5:K5"/>
    <mergeCell ref="L5:R5"/>
    <mergeCell ref="E6:H6"/>
    <mergeCell ref="L6:R6"/>
    <mergeCell ref="B8:D8"/>
    <mergeCell ref="A9:A12"/>
    <mergeCell ref="B9:D9"/>
    <mergeCell ref="B12:D12"/>
    <mergeCell ref="B10:D10"/>
    <mergeCell ref="B11:D11"/>
    <mergeCell ref="B17:D17"/>
    <mergeCell ref="B18:D18"/>
    <mergeCell ref="A6:B6"/>
    <mergeCell ref="C6:D6"/>
    <mergeCell ref="B19:D19"/>
    <mergeCell ref="A13:A19"/>
    <mergeCell ref="B13:D13"/>
    <mergeCell ref="B14:D14"/>
    <mergeCell ref="B15:D15"/>
    <mergeCell ref="B16:D16"/>
    <mergeCell ref="A24:A26"/>
    <mergeCell ref="B24:D24"/>
    <mergeCell ref="B25:D25"/>
    <mergeCell ref="B26:D26"/>
    <mergeCell ref="A20:A23"/>
    <mergeCell ref="B20:D20"/>
    <mergeCell ref="B21:D21"/>
    <mergeCell ref="B22:D22"/>
    <mergeCell ref="B23:D23"/>
  </mergeCells>
  <dataValidations count="3">
    <dataValidation type="list" allowBlank="1" showInputMessage="1" showErrorMessage="1" sqref="F12:H12 E9:E12 E13:R23 J11:J12 F9:G11 H9:J10 H11:I11">
      <formula1>"O, "</formula1>
    </dataValidation>
    <dataValidation type="list" allowBlank="1" showInputMessage="1" showErrorMessage="1" sqref="E25:R25">
      <formula1>"P,F, "</formula1>
    </dataValidation>
    <dataValidation type="list" allowBlank="1" showInputMessage="1" showErrorMessage="1" sqref="E24:R24">
      <formula1>"N,A,B, "</formula1>
    </dataValidation>
  </dataValidations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"/>
  <sheetViews>
    <sheetView topLeftCell="A25" workbookViewId="0">
      <selection activeCell="J17" sqref="J17"/>
    </sheetView>
  </sheetViews>
  <sheetFormatPr defaultRowHeight="15" x14ac:dyDescent="0.25"/>
  <cols>
    <col min="1" max="1" width="11.125" bestFit="1" customWidth="1"/>
    <col min="4" max="4" width="16.625" customWidth="1"/>
  </cols>
  <sheetData>
    <row r="1" spans="1:18" ht="15.75" thickBot="1" x14ac:dyDescent="0.3">
      <c r="A1" s="1"/>
      <c r="B1" s="2"/>
      <c r="C1" s="3"/>
      <c r="D1" s="4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spans="1:18" ht="15" customHeight="1" x14ac:dyDescent="0.25">
      <c r="A2" s="172" t="s">
        <v>0</v>
      </c>
      <c r="B2" s="173"/>
      <c r="C2" s="174" t="s">
        <v>259</v>
      </c>
      <c r="D2" s="175"/>
      <c r="E2" s="176" t="s">
        <v>1</v>
      </c>
      <c r="F2" s="177"/>
      <c r="G2" s="177"/>
      <c r="H2" s="178"/>
      <c r="I2" s="179" t="str">
        <f>C2</f>
        <v>updateReview</v>
      </c>
      <c r="J2" s="180"/>
      <c r="K2" s="180"/>
      <c r="L2" s="180"/>
      <c r="M2" s="180"/>
      <c r="N2" s="180"/>
      <c r="O2" s="180"/>
      <c r="P2" s="180"/>
      <c r="Q2" s="180"/>
      <c r="R2" s="181"/>
    </row>
    <row r="3" spans="1:18" ht="15" customHeight="1" x14ac:dyDescent="0.25">
      <c r="A3" s="182" t="s">
        <v>2</v>
      </c>
      <c r="B3" s="183"/>
      <c r="C3" s="184" t="s">
        <v>109</v>
      </c>
      <c r="D3" s="185"/>
      <c r="E3" s="186" t="s">
        <v>3</v>
      </c>
      <c r="F3" s="187"/>
      <c r="G3" s="187"/>
      <c r="H3" s="188"/>
      <c r="I3" s="189" t="str">
        <f>C3</f>
        <v>DangtSE03039</v>
      </c>
      <c r="J3" s="190"/>
      <c r="K3" s="190"/>
      <c r="L3" s="190"/>
      <c r="M3" s="190"/>
      <c r="N3" s="190"/>
      <c r="O3" s="190"/>
      <c r="P3" s="190"/>
      <c r="Q3" s="190"/>
      <c r="R3" s="191"/>
    </row>
    <row r="4" spans="1:18" ht="15" customHeight="1" x14ac:dyDescent="0.25">
      <c r="A4" s="182" t="s">
        <v>4</v>
      </c>
      <c r="B4" s="183"/>
      <c r="C4" s="200"/>
      <c r="D4" s="200"/>
      <c r="E4" s="201"/>
      <c r="F4" s="201"/>
      <c r="G4" s="201"/>
      <c r="H4" s="201"/>
      <c r="I4" s="200"/>
      <c r="J4" s="200"/>
      <c r="K4" s="200"/>
      <c r="L4" s="200"/>
      <c r="M4" s="200"/>
      <c r="N4" s="200"/>
      <c r="O4" s="200"/>
      <c r="P4" s="200"/>
      <c r="Q4" s="200"/>
      <c r="R4" s="202"/>
    </row>
    <row r="5" spans="1:18" ht="15" customHeight="1" x14ac:dyDescent="0.25">
      <c r="A5" s="203" t="s">
        <v>5</v>
      </c>
      <c r="B5" s="204"/>
      <c r="C5" s="205" t="s">
        <v>6</v>
      </c>
      <c r="D5" s="206"/>
      <c r="E5" s="207" t="s">
        <v>7</v>
      </c>
      <c r="F5" s="206"/>
      <c r="G5" s="206"/>
      <c r="H5" s="208"/>
      <c r="I5" s="206" t="s">
        <v>8</v>
      </c>
      <c r="J5" s="206"/>
      <c r="K5" s="206"/>
      <c r="L5" s="207" t="s">
        <v>9</v>
      </c>
      <c r="M5" s="206"/>
      <c r="N5" s="206"/>
      <c r="O5" s="206"/>
      <c r="P5" s="206"/>
      <c r="Q5" s="206"/>
      <c r="R5" s="209"/>
    </row>
    <row r="6" spans="1:18" ht="15.75" thickBot="1" x14ac:dyDescent="0.3">
      <c r="A6" s="210">
        <f>COUNTIF(E35:R35,"P")</f>
        <v>8</v>
      </c>
      <c r="B6" s="213"/>
      <c r="C6" s="214">
        <f>COUNTIF(E35:R35,"F")</f>
        <v>0</v>
      </c>
      <c r="D6" s="215"/>
      <c r="E6" s="214">
        <f>SUM(L6,- A6,- C6)</f>
        <v>0</v>
      </c>
      <c r="F6" s="213"/>
      <c r="G6" s="213"/>
      <c r="H6" s="215"/>
      <c r="I6" s="5">
        <f>COUNTIF(E34:R34,"N")</f>
        <v>3</v>
      </c>
      <c r="J6" s="5">
        <f>COUNTIF(E34:R34,"A")</f>
        <v>5</v>
      </c>
      <c r="K6" s="5">
        <f>COUNTIF(E34:R34,"B")</f>
        <v>0</v>
      </c>
      <c r="L6" s="214">
        <f>COUNTA(E8:R8)</f>
        <v>8</v>
      </c>
      <c r="M6" s="213"/>
      <c r="N6" s="213"/>
      <c r="O6" s="213"/>
      <c r="P6" s="213"/>
      <c r="Q6" s="213"/>
      <c r="R6" s="216"/>
    </row>
    <row r="7" spans="1:18" ht="15.75" thickBot="1" x14ac:dyDescent="0.3">
      <c r="A7" s="3"/>
      <c r="B7" s="6"/>
      <c r="C7" s="3"/>
      <c r="D7" s="4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</row>
    <row r="8" spans="1:18" ht="43.5" thickTop="1" thickBot="1" x14ac:dyDescent="0.3">
      <c r="A8" s="7"/>
      <c r="B8" s="217"/>
      <c r="C8" s="218"/>
      <c r="D8" s="218"/>
      <c r="E8" s="122" t="s">
        <v>10</v>
      </c>
      <c r="F8" s="122" t="s">
        <v>112</v>
      </c>
      <c r="G8" s="122" t="s">
        <v>113</v>
      </c>
      <c r="H8" s="122" t="s">
        <v>114</v>
      </c>
      <c r="I8" s="122" t="s">
        <v>115</v>
      </c>
      <c r="J8" s="122" t="s">
        <v>116</v>
      </c>
      <c r="K8" s="122" t="s">
        <v>117</v>
      </c>
      <c r="L8" s="122" t="s">
        <v>244</v>
      </c>
      <c r="M8" s="122"/>
      <c r="N8" s="122"/>
      <c r="O8" s="122"/>
      <c r="P8" s="122"/>
      <c r="Q8" s="122"/>
      <c r="R8" s="123"/>
    </row>
    <row r="9" spans="1:18" x14ac:dyDescent="0.25">
      <c r="A9" s="193" t="s">
        <v>11</v>
      </c>
      <c r="B9" s="222" t="s">
        <v>263</v>
      </c>
      <c r="C9" s="223"/>
      <c r="D9" s="224"/>
      <c r="E9" s="8"/>
      <c r="F9" s="127" t="s">
        <v>12</v>
      </c>
      <c r="G9" s="127" t="s">
        <v>12</v>
      </c>
      <c r="H9" s="127" t="s">
        <v>12</v>
      </c>
      <c r="I9" s="127" t="s">
        <v>12</v>
      </c>
      <c r="J9" s="127" t="s">
        <v>12</v>
      </c>
      <c r="K9" s="127" t="s">
        <v>12</v>
      </c>
      <c r="L9" s="127" t="s">
        <v>12</v>
      </c>
      <c r="M9" s="127"/>
      <c r="N9" s="11"/>
      <c r="O9" s="11"/>
      <c r="P9" s="11"/>
      <c r="Q9" s="11"/>
      <c r="R9" s="10"/>
    </row>
    <row r="10" spans="1:18" ht="15.75" thickBot="1" x14ac:dyDescent="0.3">
      <c r="A10" s="193"/>
      <c r="B10" s="222" t="s">
        <v>264</v>
      </c>
      <c r="C10" s="223"/>
      <c r="D10" s="224"/>
      <c r="E10" s="8" t="s">
        <v>12</v>
      </c>
      <c r="F10" s="127"/>
      <c r="G10" s="127"/>
      <c r="H10" s="127"/>
      <c r="I10" s="127"/>
      <c r="J10" s="127"/>
      <c r="K10" s="127"/>
      <c r="L10" s="127"/>
      <c r="M10" s="127"/>
      <c r="N10" s="11"/>
      <c r="O10" s="11"/>
      <c r="P10" s="11"/>
      <c r="Q10" s="11"/>
      <c r="R10" s="10"/>
    </row>
    <row r="11" spans="1:18" x14ac:dyDescent="0.25">
      <c r="A11" s="192" t="s">
        <v>13</v>
      </c>
      <c r="B11" s="226" t="s">
        <v>231</v>
      </c>
      <c r="C11" s="227"/>
      <c r="D11" s="228"/>
      <c r="E11" s="10"/>
      <c r="F11" s="128"/>
      <c r="G11" s="10"/>
      <c r="H11" s="10"/>
      <c r="I11" s="10"/>
      <c r="J11" s="10"/>
      <c r="K11" s="10"/>
      <c r="L11" s="10"/>
      <c r="M11" s="10"/>
      <c r="N11" s="11"/>
      <c r="O11" s="11"/>
      <c r="P11" s="11"/>
      <c r="Q11" s="11"/>
      <c r="R11" s="10"/>
    </row>
    <row r="12" spans="1:18" x14ac:dyDescent="0.25">
      <c r="A12" s="193"/>
      <c r="B12" s="219" t="s">
        <v>124</v>
      </c>
      <c r="C12" s="220"/>
      <c r="D12" s="221"/>
      <c r="E12" s="8"/>
      <c r="F12" s="127"/>
      <c r="G12" s="8" t="s">
        <v>12</v>
      </c>
      <c r="H12" s="8"/>
      <c r="I12" s="8"/>
      <c r="J12" s="10"/>
      <c r="K12" s="10"/>
      <c r="L12" s="10"/>
      <c r="M12" s="10"/>
      <c r="N12" s="11"/>
      <c r="O12" s="11"/>
      <c r="P12" s="11"/>
      <c r="Q12" s="11"/>
      <c r="R12" s="10"/>
    </row>
    <row r="13" spans="1:18" x14ac:dyDescent="0.25">
      <c r="A13" s="193"/>
      <c r="B13" s="219" t="s">
        <v>125</v>
      </c>
      <c r="C13" s="220"/>
      <c r="D13" s="221"/>
      <c r="E13" s="8"/>
      <c r="F13" s="127"/>
      <c r="G13" s="8"/>
      <c r="H13" s="8" t="s">
        <v>12</v>
      </c>
      <c r="I13" s="8"/>
      <c r="J13" s="8"/>
      <c r="K13" s="8"/>
      <c r="L13" s="8"/>
      <c r="M13" s="8"/>
      <c r="N13" s="11"/>
      <c r="O13" s="11"/>
      <c r="P13" s="11"/>
      <c r="Q13" s="11"/>
      <c r="R13" s="10"/>
    </row>
    <row r="14" spans="1:18" x14ac:dyDescent="0.25">
      <c r="A14" s="193"/>
      <c r="B14" s="219" t="s">
        <v>183</v>
      </c>
      <c r="C14" s="220"/>
      <c r="D14" s="221"/>
      <c r="E14" s="8"/>
      <c r="F14" s="127"/>
      <c r="G14" s="8"/>
      <c r="H14" s="8"/>
      <c r="I14" s="8" t="s">
        <v>12</v>
      </c>
      <c r="J14" s="8"/>
      <c r="K14" s="8"/>
      <c r="L14" s="8"/>
      <c r="M14" s="8"/>
      <c r="N14" s="11"/>
      <c r="O14" s="11"/>
      <c r="P14" s="11"/>
      <c r="Q14" s="11"/>
      <c r="R14" s="10"/>
    </row>
    <row r="15" spans="1:18" x14ac:dyDescent="0.25">
      <c r="A15" s="193"/>
      <c r="B15" s="219" t="s">
        <v>232</v>
      </c>
      <c r="C15" s="220"/>
      <c r="D15" s="221"/>
      <c r="E15" s="8" t="s">
        <v>12</v>
      </c>
      <c r="F15" s="127" t="s">
        <v>12</v>
      </c>
      <c r="G15" s="8"/>
      <c r="H15" s="8"/>
      <c r="I15" s="8"/>
      <c r="J15" s="8" t="s">
        <v>12</v>
      </c>
      <c r="K15" s="8" t="s">
        <v>12</v>
      </c>
      <c r="L15" s="8" t="s">
        <v>12</v>
      </c>
      <c r="M15" s="8"/>
      <c r="N15" s="11"/>
      <c r="O15" s="11"/>
      <c r="P15" s="11"/>
      <c r="Q15" s="11"/>
      <c r="R15" s="10"/>
    </row>
    <row r="16" spans="1:18" x14ac:dyDescent="0.25">
      <c r="A16" s="193"/>
      <c r="B16" s="226" t="s">
        <v>127</v>
      </c>
      <c r="C16" s="227"/>
      <c r="D16" s="228"/>
      <c r="E16" s="8"/>
      <c r="F16" s="127"/>
      <c r="G16" s="8"/>
      <c r="H16" s="8"/>
      <c r="I16" s="8"/>
      <c r="J16" s="8"/>
      <c r="K16" s="8"/>
      <c r="L16" s="8"/>
      <c r="M16" s="8"/>
      <c r="N16" s="12"/>
      <c r="O16" s="12"/>
      <c r="P16" s="11"/>
      <c r="Q16" s="11"/>
      <c r="R16" s="10"/>
    </row>
    <row r="17" spans="1:18" x14ac:dyDescent="0.25">
      <c r="A17" s="193"/>
      <c r="B17" s="219" t="s">
        <v>124</v>
      </c>
      <c r="C17" s="220"/>
      <c r="D17" s="221"/>
      <c r="E17" s="8"/>
      <c r="F17" s="127"/>
      <c r="G17" s="8"/>
      <c r="H17" s="8"/>
      <c r="I17" s="8"/>
      <c r="J17" s="8"/>
      <c r="K17" s="8"/>
      <c r="L17" s="8"/>
      <c r="M17" s="8"/>
      <c r="N17" s="12"/>
      <c r="O17" s="12"/>
      <c r="P17" s="11"/>
      <c r="Q17" s="11"/>
      <c r="R17" s="10"/>
    </row>
    <row r="18" spans="1:18" x14ac:dyDescent="0.25">
      <c r="A18" s="193"/>
      <c r="B18" s="219" t="s">
        <v>236</v>
      </c>
      <c r="C18" s="220"/>
      <c r="D18" s="221"/>
      <c r="E18" s="8" t="s">
        <v>12</v>
      </c>
      <c r="F18" s="127" t="s">
        <v>12</v>
      </c>
      <c r="G18" s="8" t="s">
        <v>12</v>
      </c>
      <c r="H18" s="8" t="s">
        <v>12</v>
      </c>
      <c r="I18" s="8" t="s">
        <v>12</v>
      </c>
      <c r="J18" s="8" t="s">
        <v>12</v>
      </c>
      <c r="K18" s="8" t="s">
        <v>12</v>
      </c>
      <c r="L18" s="8" t="s">
        <v>12</v>
      </c>
      <c r="M18" s="8"/>
      <c r="N18" s="12"/>
      <c r="O18" s="12"/>
      <c r="P18" s="11"/>
      <c r="Q18" s="11"/>
      <c r="R18" s="10"/>
    </row>
    <row r="19" spans="1:18" x14ac:dyDescent="0.25">
      <c r="A19" s="193"/>
      <c r="B19" s="226" t="s">
        <v>237</v>
      </c>
      <c r="C19" s="227"/>
      <c r="D19" s="228"/>
      <c r="E19" s="8"/>
      <c r="F19" s="127"/>
      <c r="G19" s="8"/>
      <c r="H19" s="8"/>
      <c r="I19" s="8"/>
      <c r="J19" s="8"/>
      <c r="K19" s="8"/>
      <c r="L19" s="8"/>
      <c r="M19" s="8"/>
      <c r="N19" s="12"/>
      <c r="O19" s="12"/>
      <c r="P19" s="11"/>
      <c r="Q19" s="11"/>
      <c r="R19" s="10"/>
    </row>
    <row r="20" spans="1:18" x14ac:dyDescent="0.25">
      <c r="A20" s="193"/>
      <c r="B20" s="219" t="s">
        <v>124</v>
      </c>
      <c r="C20" s="220"/>
      <c r="D20" s="221"/>
      <c r="E20" s="8"/>
      <c r="F20" s="127"/>
      <c r="G20" s="8"/>
      <c r="H20" s="8"/>
      <c r="I20" s="8"/>
      <c r="J20" s="8"/>
      <c r="K20" s="8"/>
      <c r="L20" s="8"/>
      <c r="M20" s="8"/>
      <c r="N20" s="12"/>
      <c r="O20" s="12"/>
      <c r="P20" s="11"/>
      <c r="Q20" s="11"/>
      <c r="R20" s="10"/>
    </row>
    <row r="21" spans="1:18" x14ac:dyDescent="0.25">
      <c r="A21" s="193"/>
      <c r="B21" s="219" t="b">
        <v>1</v>
      </c>
      <c r="C21" s="220"/>
      <c r="D21" s="221"/>
      <c r="E21" s="8" t="s">
        <v>12</v>
      </c>
      <c r="F21" s="127" t="s">
        <v>12</v>
      </c>
      <c r="G21" s="8" t="s">
        <v>12</v>
      </c>
      <c r="H21" s="8" t="s">
        <v>12</v>
      </c>
      <c r="I21" s="8" t="s">
        <v>12</v>
      </c>
      <c r="J21" s="8" t="s">
        <v>12</v>
      </c>
      <c r="K21" s="8" t="s">
        <v>12</v>
      </c>
      <c r="L21" s="8" t="s">
        <v>12</v>
      </c>
      <c r="M21" s="8"/>
      <c r="N21" s="12"/>
      <c r="O21" s="12"/>
      <c r="P21" s="11"/>
      <c r="Q21" s="11"/>
      <c r="R21" s="10"/>
    </row>
    <row r="22" spans="1:18" x14ac:dyDescent="0.25">
      <c r="A22" s="193"/>
      <c r="B22" s="226" t="s">
        <v>130</v>
      </c>
      <c r="C22" s="227"/>
      <c r="D22" s="228"/>
      <c r="E22" s="8"/>
      <c r="F22" s="127"/>
      <c r="G22" s="8"/>
      <c r="H22" s="8"/>
      <c r="I22" s="8"/>
      <c r="J22" s="8"/>
      <c r="K22" s="8"/>
      <c r="L22" s="8"/>
      <c r="M22" s="8"/>
      <c r="N22" s="12"/>
      <c r="O22" s="12"/>
      <c r="P22" s="11"/>
      <c r="Q22" s="11"/>
      <c r="R22" s="10"/>
    </row>
    <row r="23" spans="1:18" x14ac:dyDescent="0.25">
      <c r="A23" s="193"/>
      <c r="B23" s="219" t="s">
        <v>260</v>
      </c>
      <c r="C23" s="220"/>
      <c r="D23" s="221"/>
      <c r="E23" s="8" t="s">
        <v>12</v>
      </c>
      <c r="F23" s="127" t="s">
        <v>12</v>
      </c>
      <c r="G23" s="8"/>
      <c r="H23" s="8"/>
      <c r="I23" s="8"/>
      <c r="J23" s="8"/>
      <c r="K23" s="8"/>
      <c r="L23" s="8"/>
      <c r="M23" s="8"/>
      <c r="N23" s="12"/>
      <c r="O23" s="12"/>
      <c r="P23" s="11"/>
      <c r="Q23" s="11"/>
      <c r="R23" s="10"/>
    </row>
    <row r="24" spans="1:18" x14ac:dyDescent="0.25">
      <c r="A24" s="193"/>
      <c r="B24" s="219" t="s">
        <v>261</v>
      </c>
      <c r="C24" s="220"/>
      <c r="D24" s="221"/>
      <c r="E24" s="8"/>
      <c r="F24" s="127"/>
      <c r="G24" s="8" t="s">
        <v>12</v>
      </c>
      <c r="H24" s="8" t="s">
        <v>12</v>
      </c>
      <c r="I24" s="8" t="s">
        <v>12</v>
      </c>
      <c r="J24" s="8" t="s">
        <v>12</v>
      </c>
      <c r="K24" s="8"/>
      <c r="L24" s="8"/>
      <c r="M24" s="8"/>
      <c r="N24" s="12"/>
      <c r="O24" s="12"/>
      <c r="P24" s="11"/>
      <c r="Q24" s="11"/>
      <c r="R24" s="10"/>
    </row>
    <row r="25" spans="1:18" x14ac:dyDescent="0.25">
      <c r="A25" s="193"/>
      <c r="B25" s="219" t="s">
        <v>133</v>
      </c>
      <c r="C25" s="220"/>
      <c r="D25" s="221"/>
      <c r="E25" s="8"/>
      <c r="F25" s="127"/>
      <c r="G25" s="8"/>
      <c r="H25" s="8"/>
      <c r="I25" s="8"/>
      <c r="J25" s="8"/>
      <c r="K25" s="8" t="s">
        <v>12</v>
      </c>
      <c r="L25" s="8"/>
      <c r="M25" s="8"/>
      <c r="N25" s="12"/>
      <c r="O25" s="12"/>
      <c r="P25" s="11"/>
      <c r="Q25" s="11"/>
      <c r="R25" s="10"/>
    </row>
    <row r="26" spans="1:18" ht="15" customHeight="1" thickBot="1" x14ac:dyDescent="0.3">
      <c r="A26" s="225"/>
      <c r="B26" s="219" t="s">
        <v>262</v>
      </c>
      <c r="C26" s="220"/>
      <c r="D26" s="221"/>
      <c r="E26" s="127"/>
      <c r="F26" s="127"/>
      <c r="G26" s="127"/>
      <c r="H26" s="127"/>
      <c r="I26" s="127"/>
      <c r="J26" s="127"/>
      <c r="K26" s="127"/>
      <c r="L26" s="127" t="s">
        <v>12</v>
      </c>
      <c r="M26" s="127"/>
      <c r="N26" s="127"/>
      <c r="O26" s="127"/>
      <c r="P26" s="127"/>
      <c r="Q26" s="11"/>
      <c r="R26" s="10"/>
    </row>
    <row r="27" spans="1:18" ht="15" customHeight="1" x14ac:dyDescent="0.25">
      <c r="A27" s="192" t="s">
        <v>14</v>
      </c>
      <c r="B27" s="222" t="s">
        <v>142</v>
      </c>
      <c r="C27" s="223"/>
      <c r="D27" s="224"/>
      <c r="E27" s="127" t="s">
        <v>12</v>
      </c>
      <c r="F27" s="127"/>
      <c r="G27" s="127"/>
      <c r="H27" s="127"/>
      <c r="I27" s="127"/>
      <c r="J27" s="127"/>
      <c r="K27" s="127"/>
      <c r="L27" s="127"/>
      <c r="M27" s="127"/>
      <c r="N27" s="134"/>
      <c r="O27" s="134"/>
      <c r="P27" s="134"/>
      <c r="Q27" s="11"/>
      <c r="R27" s="10"/>
    </row>
    <row r="28" spans="1:18" ht="15" customHeight="1" x14ac:dyDescent="0.25">
      <c r="A28" s="193"/>
      <c r="B28" s="222" t="s">
        <v>120</v>
      </c>
      <c r="C28" s="223"/>
      <c r="D28" s="224"/>
      <c r="E28" s="127"/>
      <c r="F28" s="127" t="s">
        <v>12</v>
      </c>
      <c r="G28" s="127"/>
      <c r="H28" s="127"/>
      <c r="I28" s="127"/>
      <c r="J28" s="127"/>
      <c r="K28" s="127"/>
      <c r="L28" s="127"/>
      <c r="M28" s="127"/>
      <c r="N28" s="134"/>
      <c r="O28" s="134"/>
      <c r="P28" s="134"/>
      <c r="Q28" s="11"/>
      <c r="R28" s="10"/>
    </row>
    <row r="29" spans="1:18" ht="15" customHeight="1" x14ac:dyDescent="0.25">
      <c r="A29" s="193"/>
      <c r="B29" s="222" t="s">
        <v>134</v>
      </c>
      <c r="C29" s="223"/>
      <c r="D29" s="224"/>
      <c r="E29" s="127"/>
      <c r="F29" s="127"/>
      <c r="G29" s="127"/>
      <c r="H29" s="127"/>
      <c r="I29" s="127" t="s">
        <v>12</v>
      </c>
      <c r="J29" s="127"/>
      <c r="K29" s="127"/>
      <c r="L29" s="127"/>
      <c r="M29" s="127"/>
      <c r="N29" s="134"/>
      <c r="O29" s="134"/>
      <c r="P29" s="134"/>
      <c r="Q29" s="11"/>
      <c r="R29" s="10"/>
    </row>
    <row r="30" spans="1:18" x14ac:dyDescent="0.25">
      <c r="A30" s="193"/>
      <c r="B30" s="222" t="s">
        <v>118</v>
      </c>
      <c r="C30" s="223"/>
      <c r="D30" s="224"/>
      <c r="E30" s="127"/>
      <c r="F30" s="127"/>
      <c r="G30" s="127" t="s">
        <v>12</v>
      </c>
      <c r="H30" s="127" t="s">
        <v>12</v>
      </c>
      <c r="I30" s="127"/>
      <c r="J30" s="127"/>
      <c r="K30" s="8"/>
      <c r="L30" s="8"/>
      <c r="M30" s="8"/>
      <c r="N30" s="12"/>
      <c r="O30" s="12"/>
      <c r="P30" s="12"/>
      <c r="Q30" s="12"/>
      <c r="R30" s="8"/>
    </row>
    <row r="31" spans="1:18" x14ac:dyDescent="0.25">
      <c r="A31" s="193"/>
      <c r="B31" s="138" t="s">
        <v>265</v>
      </c>
      <c r="C31" s="139"/>
      <c r="D31" s="140"/>
      <c r="E31" s="127"/>
      <c r="F31" s="127"/>
      <c r="G31" s="127"/>
      <c r="H31" s="127"/>
      <c r="I31" s="127"/>
      <c r="J31" s="127" t="s">
        <v>12</v>
      </c>
      <c r="K31" s="8"/>
      <c r="L31" s="8" t="s">
        <v>12</v>
      </c>
      <c r="M31" s="8"/>
      <c r="N31" s="12"/>
      <c r="O31" s="12"/>
      <c r="P31" s="12"/>
      <c r="Q31" s="12"/>
      <c r="R31" s="8"/>
    </row>
    <row r="32" spans="1:18" x14ac:dyDescent="0.25">
      <c r="A32" s="193"/>
      <c r="B32" s="222" t="s">
        <v>266</v>
      </c>
      <c r="C32" s="223"/>
      <c r="D32" s="224"/>
      <c r="E32" s="127"/>
      <c r="F32" s="127"/>
      <c r="G32" s="127"/>
      <c r="H32" s="127"/>
      <c r="I32" s="127"/>
      <c r="J32" s="127"/>
      <c r="K32" s="8" t="s">
        <v>12</v>
      </c>
      <c r="L32" s="8" t="s">
        <v>12</v>
      </c>
      <c r="M32" s="8"/>
      <c r="N32" s="12"/>
      <c r="O32" s="12"/>
      <c r="P32" s="12"/>
      <c r="Q32" s="12"/>
      <c r="R32" s="8"/>
    </row>
    <row r="33" spans="1:18" ht="15.75" thickBot="1" x14ac:dyDescent="0.3">
      <c r="A33" s="225"/>
      <c r="B33" s="222" t="s">
        <v>270</v>
      </c>
      <c r="C33" s="223"/>
      <c r="D33" s="224"/>
      <c r="E33" s="8"/>
      <c r="F33" s="127"/>
      <c r="G33" s="8"/>
      <c r="H33" s="8"/>
      <c r="I33" s="8"/>
      <c r="J33" s="8" t="s">
        <v>12</v>
      </c>
      <c r="K33" s="8"/>
      <c r="L33" s="8"/>
      <c r="M33" s="8"/>
      <c r="N33" s="12"/>
      <c r="O33" s="12"/>
      <c r="P33" s="12"/>
      <c r="Q33" s="12"/>
      <c r="R33" s="8"/>
    </row>
    <row r="34" spans="1:18" ht="15.75" thickTop="1" x14ac:dyDescent="0.25">
      <c r="A34" s="192" t="s">
        <v>15</v>
      </c>
      <c r="B34" s="197" t="s">
        <v>16</v>
      </c>
      <c r="C34" s="198"/>
      <c r="D34" s="199"/>
      <c r="E34" s="130" t="s">
        <v>34</v>
      </c>
      <c r="F34" s="130" t="s">
        <v>34</v>
      </c>
      <c r="G34" s="130" t="s">
        <v>34</v>
      </c>
      <c r="H34" s="130" t="s">
        <v>34</v>
      </c>
      <c r="I34" s="130" t="s">
        <v>34</v>
      </c>
      <c r="J34" s="130" t="s">
        <v>17</v>
      </c>
      <c r="K34" s="14" t="s">
        <v>17</v>
      </c>
      <c r="L34" s="14" t="s">
        <v>17</v>
      </c>
      <c r="M34" s="14"/>
      <c r="N34" s="14"/>
      <c r="O34" s="14"/>
      <c r="P34" s="14"/>
      <c r="Q34" s="14"/>
      <c r="R34" s="14"/>
    </row>
    <row r="35" spans="1:18" x14ac:dyDescent="0.25">
      <c r="A35" s="193"/>
      <c r="B35" s="197" t="s">
        <v>18</v>
      </c>
      <c r="C35" s="198"/>
      <c r="D35" s="199"/>
      <c r="E35" s="131" t="s">
        <v>19</v>
      </c>
      <c r="F35" s="131" t="s">
        <v>19</v>
      </c>
      <c r="G35" s="131" t="s">
        <v>19</v>
      </c>
      <c r="H35" s="131" t="s">
        <v>19</v>
      </c>
      <c r="I35" s="131" t="s">
        <v>19</v>
      </c>
      <c r="J35" s="131" t="s">
        <v>19</v>
      </c>
      <c r="K35" s="131" t="s">
        <v>19</v>
      </c>
      <c r="L35" s="131" t="s">
        <v>19</v>
      </c>
      <c r="M35" s="131"/>
      <c r="N35" s="9"/>
      <c r="O35" s="9"/>
      <c r="P35" s="9"/>
      <c r="Q35" s="9"/>
      <c r="R35" s="9"/>
    </row>
    <row r="36" spans="1:18" x14ac:dyDescent="0.25">
      <c r="A36" s="193"/>
      <c r="B36" s="197" t="s">
        <v>20</v>
      </c>
      <c r="C36" s="198"/>
      <c r="D36" s="199"/>
      <c r="E36" s="132">
        <v>42587</v>
      </c>
      <c r="F36" s="132">
        <v>42587</v>
      </c>
      <c r="G36" s="132">
        <v>42587</v>
      </c>
      <c r="H36" s="132">
        <v>42587</v>
      </c>
      <c r="I36" s="132">
        <v>42587</v>
      </c>
      <c r="J36" s="132">
        <v>42587</v>
      </c>
      <c r="K36" s="132">
        <v>42587</v>
      </c>
      <c r="L36" s="132">
        <v>42587</v>
      </c>
      <c r="M36" s="132"/>
      <c r="N36" s="15"/>
      <c r="O36" s="15"/>
      <c r="P36" s="15"/>
      <c r="Q36" s="15"/>
      <c r="R36" s="15"/>
    </row>
  </sheetData>
  <mergeCells count="51">
    <mergeCell ref="C5:D5"/>
    <mergeCell ref="E5:H5"/>
    <mergeCell ref="I5:K5"/>
    <mergeCell ref="L5:R5"/>
    <mergeCell ref="B9:D9"/>
    <mergeCell ref="A6:B6"/>
    <mergeCell ref="C6:D6"/>
    <mergeCell ref="E6:H6"/>
    <mergeCell ref="L6:R6"/>
    <mergeCell ref="B8:D8"/>
    <mergeCell ref="B19:D19"/>
    <mergeCell ref="B20:D20"/>
    <mergeCell ref="B21:D21"/>
    <mergeCell ref="E2:H2"/>
    <mergeCell ref="I2:R2"/>
    <mergeCell ref="A3:B3"/>
    <mergeCell ref="C3:D3"/>
    <mergeCell ref="E3:H3"/>
    <mergeCell ref="I3:R3"/>
    <mergeCell ref="A2:B2"/>
    <mergeCell ref="C2:D2"/>
    <mergeCell ref="A9:A10"/>
    <mergeCell ref="B10:D10"/>
    <mergeCell ref="A4:B4"/>
    <mergeCell ref="C4:R4"/>
    <mergeCell ref="A5:B5"/>
    <mergeCell ref="B22:D22"/>
    <mergeCell ref="B29:D29"/>
    <mergeCell ref="B28:D28"/>
    <mergeCell ref="A11:A26"/>
    <mergeCell ref="B11:D11"/>
    <mergeCell ref="B12:D12"/>
    <mergeCell ref="B13:D13"/>
    <mergeCell ref="B14:D14"/>
    <mergeCell ref="B26:D26"/>
    <mergeCell ref="B15:D15"/>
    <mergeCell ref="B16:D16"/>
    <mergeCell ref="B17:D17"/>
    <mergeCell ref="B18:D18"/>
    <mergeCell ref="B23:D23"/>
    <mergeCell ref="B24:D24"/>
    <mergeCell ref="B25:D25"/>
    <mergeCell ref="A34:A36"/>
    <mergeCell ref="B34:D34"/>
    <mergeCell ref="B35:D35"/>
    <mergeCell ref="B36:D36"/>
    <mergeCell ref="B32:D32"/>
    <mergeCell ref="A27:A33"/>
    <mergeCell ref="B27:D27"/>
    <mergeCell ref="B30:D30"/>
    <mergeCell ref="B33:D33"/>
  </mergeCells>
  <dataValidations count="3">
    <dataValidation type="list" allowBlank="1" showInputMessage="1" showErrorMessage="1" sqref="E34:R34">
      <formula1>"N,A,B, "</formula1>
    </dataValidation>
    <dataValidation type="list" allowBlank="1" showInputMessage="1" showErrorMessage="1" sqref="E35:R35">
      <formula1>"P,F, "</formula1>
    </dataValidation>
    <dataValidation type="list" allowBlank="1" showInputMessage="1" showErrorMessage="1" sqref="E11:R33 E9:M10">
      <formula1>"O, "</formula1>
    </dataValidation>
  </dataValidations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4"/>
  <sheetViews>
    <sheetView topLeftCell="A22" workbookViewId="0">
      <selection activeCell="N17" sqref="N17"/>
    </sheetView>
  </sheetViews>
  <sheetFormatPr defaultRowHeight="15" x14ac:dyDescent="0.25"/>
  <cols>
    <col min="1" max="1" width="11.125" bestFit="1" customWidth="1"/>
    <col min="4" max="4" width="19.75" customWidth="1"/>
  </cols>
  <sheetData>
    <row r="1" spans="1:18" ht="15.75" thickBot="1" x14ac:dyDescent="0.3">
      <c r="A1" s="1"/>
      <c r="B1" s="2"/>
      <c r="C1" s="3"/>
      <c r="D1" s="4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spans="1:18" ht="15" customHeight="1" x14ac:dyDescent="0.25">
      <c r="A2" s="172" t="s">
        <v>0</v>
      </c>
      <c r="B2" s="173"/>
      <c r="C2" s="174" t="s">
        <v>259</v>
      </c>
      <c r="D2" s="175"/>
      <c r="E2" s="176" t="s">
        <v>1</v>
      </c>
      <c r="F2" s="177"/>
      <c r="G2" s="177"/>
      <c r="H2" s="178"/>
      <c r="I2" s="179" t="str">
        <f>C2</f>
        <v>updateReview</v>
      </c>
      <c r="J2" s="180"/>
      <c r="K2" s="180"/>
      <c r="L2" s="180"/>
      <c r="M2" s="180"/>
      <c r="N2" s="180"/>
      <c r="O2" s="180"/>
      <c r="P2" s="180"/>
      <c r="Q2" s="180"/>
      <c r="R2" s="181"/>
    </row>
    <row r="3" spans="1:18" ht="15" customHeight="1" x14ac:dyDescent="0.25">
      <c r="A3" s="182" t="s">
        <v>2</v>
      </c>
      <c r="B3" s="183"/>
      <c r="C3" s="184" t="s">
        <v>109</v>
      </c>
      <c r="D3" s="185"/>
      <c r="E3" s="186" t="s">
        <v>3</v>
      </c>
      <c r="F3" s="187"/>
      <c r="G3" s="187"/>
      <c r="H3" s="188"/>
      <c r="I3" s="189" t="str">
        <f>C3</f>
        <v>DangtSE03039</v>
      </c>
      <c r="J3" s="190"/>
      <c r="K3" s="190"/>
      <c r="L3" s="190"/>
      <c r="M3" s="190"/>
      <c r="N3" s="190"/>
      <c r="O3" s="190"/>
      <c r="P3" s="190"/>
      <c r="Q3" s="190"/>
      <c r="R3" s="191"/>
    </row>
    <row r="4" spans="1:18" ht="15" customHeight="1" x14ac:dyDescent="0.25">
      <c r="A4" s="182" t="s">
        <v>4</v>
      </c>
      <c r="B4" s="183"/>
      <c r="C4" s="200"/>
      <c r="D4" s="200"/>
      <c r="E4" s="201"/>
      <c r="F4" s="201"/>
      <c r="G4" s="201"/>
      <c r="H4" s="201"/>
      <c r="I4" s="200"/>
      <c r="J4" s="200"/>
      <c r="K4" s="200"/>
      <c r="L4" s="200"/>
      <c r="M4" s="200"/>
      <c r="N4" s="200"/>
      <c r="O4" s="200"/>
      <c r="P4" s="200"/>
      <c r="Q4" s="200"/>
      <c r="R4" s="202"/>
    </row>
    <row r="5" spans="1:18" ht="15" customHeight="1" x14ac:dyDescent="0.25">
      <c r="A5" s="203" t="s">
        <v>5</v>
      </c>
      <c r="B5" s="204"/>
      <c r="C5" s="205" t="s">
        <v>6</v>
      </c>
      <c r="D5" s="206"/>
      <c r="E5" s="207" t="s">
        <v>7</v>
      </c>
      <c r="F5" s="206"/>
      <c r="G5" s="206"/>
      <c r="H5" s="208"/>
      <c r="I5" s="206" t="s">
        <v>8</v>
      </c>
      <c r="J5" s="206"/>
      <c r="K5" s="206"/>
      <c r="L5" s="207" t="s">
        <v>9</v>
      </c>
      <c r="M5" s="206"/>
      <c r="N5" s="206"/>
      <c r="O5" s="206"/>
      <c r="P5" s="206"/>
      <c r="Q5" s="206"/>
      <c r="R5" s="209"/>
    </row>
    <row r="6" spans="1:18" ht="15.75" thickBot="1" x14ac:dyDescent="0.3">
      <c r="A6" s="210">
        <f>COUNTIF(E33:R33,"P")</f>
        <v>8</v>
      </c>
      <c r="B6" s="213"/>
      <c r="C6" s="214">
        <f>COUNTIF(E33:R33,"F")</f>
        <v>0</v>
      </c>
      <c r="D6" s="215"/>
      <c r="E6" s="214">
        <f>SUM(L6,- A6,- C6)</f>
        <v>0</v>
      </c>
      <c r="F6" s="213"/>
      <c r="G6" s="213"/>
      <c r="H6" s="215"/>
      <c r="I6" s="5">
        <f>COUNTIF(E32:R32,"N")</f>
        <v>3</v>
      </c>
      <c r="J6" s="5">
        <f>COUNTIF(E32:R32,"A")</f>
        <v>5</v>
      </c>
      <c r="K6" s="5">
        <f>COUNTIF(E32:R32,"B")</f>
        <v>0</v>
      </c>
      <c r="L6" s="214">
        <f>COUNTA(E8:R8)</f>
        <v>8</v>
      </c>
      <c r="M6" s="213"/>
      <c r="N6" s="213"/>
      <c r="O6" s="213"/>
      <c r="P6" s="213"/>
      <c r="Q6" s="213"/>
      <c r="R6" s="216"/>
    </row>
    <row r="7" spans="1:18" ht="15.75" thickBot="1" x14ac:dyDescent="0.3">
      <c r="A7" s="3"/>
      <c r="B7" s="6"/>
      <c r="C7" s="3"/>
      <c r="D7" s="4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</row>
    <row r="8" spans="1:18" ht="43.5" thickTop="1" thickBot="1" x14ac:dyDescent="0.3">
      <c r="A8" s="7"/>
      <c r="B8" s="217"/>
      <c r="C8" s="218"/>
      <c r="D8" s="218"/>
      <c r="E8" s="122" t="s">
        <v>10</v>
      </c>
      <c r="F8" s="122" t="s">
        <v>112</v>
      </c>
      <c r="G8" s="122" t="s">
        <v>113</v>
      </c>
      <c r="H8" s="122" t="s">
        <v>114</v>
      </c>
      <c r="I8" s="122" t="s">
        <v>115</v>
      </c>
      <c r="J8" s="122" t="s">
        <v>116</v>
      </c>
      <c r="K8" s="122" t="s">
        <v>117</v>
      </c>
      <c r="L8" s="122" t="s">
        <v>244</v>
      </c>
      <c r="M8" s="122"/>
      <c r="N8" s="122"/>
      <c r="O8" s="122"/>
      <c r="P8" s="122"/>
      <c r="Q8" s="122"/>
      <c r="R8" s="123"/>
    </row>
    <row r="9" spans="1:18" ht="15" customHeight="1" x14ac:dyDescent="0.25">
      <c r="A9" s="193"/>
      <c r="B9" s="222" t="s">
        <v>263</v>
      </c>
      <c r="C9" s="223"/>
      <c r="D9" s="224"/>
      <c r="E9" s="127"/>
      <c r="F9" s="9" t="s">
        <v>12</v>
      </c>
      <c r="G9" s="9" t="s">
        <v>12</v>
      </c>
      <c r="H9" s="9" t="s">
        <v>12</v>
      </c>
      <c r="I9" s="9" t="s">
        <v>12</v>
      </c>
      <c r="J9" s="9" t="s">
        <v>12</v>
      </c>
      <c r="K9" s="9" t="s">
        <v>12</v>
      </c>
      <c r="L9" s="9" t="s">
        <v>12</v>
      </c>
      <c r="M9" s="9"/>
      <c r="N9" s="11"/>
      <c r="O9" s="11"/>
      <c r="P9" s="11"/>
      <c r="Q9" s="11"/>
      <c r="R9" s="10"/>
    </row>
    <row r="10" spans="1:18" ht="15" customHeight="1" x14ac:dyDescent="0.25">
      <c r="A10" s="193"/>
      <c r="B10" s="222" t="s">
        <v>264</v>
      </c>
      <c r="C10" s="223"/>
      <c r="D10" s="224"/>
      <c r="E10" s="8" t="s">
        <v>12</v>
      </c>
      <c r="F10" s="8"/>
      <c r="G10" s="8"/>
      <c r="H10" s="8"/>
      <c r="I10" s="8"/>
      <c r="J10" s="8"/>
      <c r="K10" s="10"/>
      <c r="L10" s="10"/>
      <c r="M10" s="10"/>
      <c r="N10" s="11"/>
      <c r="O10" s="11"/>
      <c r="P10" s="11"/>
      <c r="Q10" s="11"/>
      <c r="R10" s="10"/>
    </row>
    <row r="11" spans="1:18" x14ac:dyDescent="0.25">
      <c r="A11" s="193"/>
      <c r="B11" s="226" t="s">
        <v>234</v>
      </c>
      <c r="C11" s="227"/>
      <c r="D11" s="228"/>
      <c r="E11" s="8" t="s">
        <v>12</v>
      </c>
      <c r="F11" s="8" t="s">
        <v>12</v>
      </c>
      <c r="G11" s="8"/>
      <c r="H11" s="8" t="s">
        <v>12</v>
      </c>
      <c r="I11" s="8" t="s">
        <v>12</v>
      </c>
      <c r="J11" s="8" t="s">
        <v>12</v>
      </c>
      <c r="K11" s="8" t="s">
        <v>12</v>
      </c>
      <c r="L11" s="8" t="s">
        <v>12</v>
      </c>
      <c r="M11" s="8"/>
      <c r="N11" s="11"/>
      <c r="O11" s="11"/>
      <c r="P11" s="11"/>
      <c r="Q11" s="11"/>
      <c r="R11" s="10"/>
    </row>
    <row r="12" spans="1:18" x14ac:dyDescent="0.25">
      <c r="A12" s="193"/>
      <c r="B12" s="226" t="s">
        <v>155</v>
      </c>
      <c r="C12" s="227"/>
      <c r="D12" s="228"/>
      <c r="E12" s="8"/>
      <c r="F12" s="8"/>
      <c r="G12" s="8" t="s">
        <v>12</v>
      </c>
      <c r="H12" s="8"/>
      <c r="I12" s="8"/>
      <c r="J12" s="8"/>
      <c r="K12" s="10"/>
      <c r="L12" s="10"/>
      <c r="M12" s="10"/>
      <c r="N12" s="11"/>
      <c r="O12" s="11"/>
      <c r="P12" s="11"/>
      <c r="Q12" s="11"/>
      <c r="R12" s="10"/>
    </row>
    <row r="13" spans="1:18" x14ac:dyDescent="0.25">
      <c r="A13" s="193"/>
      <c r="B13" s="226" t="s">
        <v>152</v>
      </c>
      <c r="C13" s="227"/>
      <c r="D13" s="228"/>
      <c r="E13" s="8"/>
      <c r="F13" s="8" t="s">
        <v>12</v>
      </c>
      <c r="G13" s="8"/>
      <c r="H13" s="8"/>
      <c r="I13" s="8"/>
      <c r="J13" s="8"/>
      <c r="K13" s="10"/>
      <c r="L13" s="10"/>
      <c r="M13" s="10"/>
      <c r="N13" s="11"/>
      <c r="O13" s="11"/>
      <c r="P13" s="11"/>
      <c r="Q13" s="11"/>
      <c r="R13" s="10"/>
    </row>
    <row r="14" spans="1:18" ht="15.75" thickBot="1" x14ac:dyDescent="0.3">
      <c r="A14" s="193"/>
      <c r="B14" s="222" t="s">
        <v>143</v>
      </c>
      <c r="C14" s="223"/>
      <c r="D14" s="224"/>
      <c r="E14" s="127" t="s">
        <v>12</v>
      </c>
      <c r="F14" s="8"/>
      <c r="G14" s="8" t="s">
        <v>12</v>
      </c>
      <c r="H14" s="8" t="s">
        <v>12</v>
      </c>
      <c r="I14" s="8" t="s">
        <v>12</v>
      </c>
      <c r="J14" s="8" t="s">
        <v>12</v>
      </c>
      <c r="K14" s="8" t="s">
        <v>12</v>
      </c>
      <c r="L14" s="8" t="s">
        <v>12</v>
      </c>
      <c r="M14" s="8"/>
      <c r="N14" s="11"/>
      <c r="O14" s="11"/>
      <c r="P14" s="11"/>
      <c r="Q14" s="11"/>
      <c r="R14" s="10"/>
    </row>
    <row r="15" spans="1:18" x14ac:dyDescent="0.25">
      <c r="A15" s="192" t="s">
        <v>13</v>
      </c>
      <c r="B15" s="226" t="s">
        <v>127</v>
      </c>
      <c r="C15" s="227"/>
      <c r="D15" s="228"/>
      <c r="E15" s="128"/>
      <c r="F15" s="10"/>
      <c r="G15" s="10"/>
      <c r="H15" s="10"/>
      <c r="I15" s="10"/>
      <c r="J15" s="10"/>
      <c r="K15" s="10"/>
      <c r="L15" s="10"/>
      <c r="M15" s="10"/>
      <c r="N15" s="11"/>
      <c r="O15" s="11"/>
      <c r="P15" s="11"/>
      <c r="Q15" s="11"/>
      <c r="R15" s="10"/>
    </row>
    <row r="16" spans="1:18" x14ac:dyDescent="0.25">
      <c r="A16" s="193"/>
      <c r="B16" s="219" t="s">
        <v>124</v>
      </c>
      <c r="C16" s="220"/>
      <c r="D16" s="221"/>
      <c r="E16" s="8"/>
      <c r="F16" s="127"/>
      <c r="G16" s="8"/>
      <c r="H16" s="8"/>
      <c r="I16" s="8"/>
      <c r="J16" s="8" t="s">
        <v>12</v>
      </c>
      <c r="K16" s="10"/>
      <c r="L16" s="10"/>
      <c r="M16" s="10"/>
      <c r="N16" s="11"/>
      <c r="O16" s="11"/>
      <c r="P16" s="11"/>
      <c r="Q16" s="11"/>
      <c r="R16" s="10"/>
    </row>
    <row r="17" spans="1:18" x14ac:dyDescent="0.25">
      <c r="A17" s="193"/>
      <c r="B17" s="219" t="s">
        <v>236</v>
      </c>
      <c r="C17" s="220"/>
      <c r="D17" s="221"/>
      <c r="E17" s="8" t="s">
        <v>12</v>
      </c>
      <c r="F17" s="127" t="s">
        <v>12</v>
      </c>
      <c r="G17" s="127" t="s">
        <v>12</v>
      </c>
      <c r="H17" s="127"/>
      <c r="I17" s="127" t="s">
        <v>12</v>
      </c>
      <c r="J17" s="8"/>
      <c r="K17" s="8" t="s">
        <v>12</v>
      </c>
      <c r="L17" s="8" t="s">
        <v>12</v>
      </c>
      <c r="M17" s="8"/>
      <c r="N17" s="11"/>
      <c r="O17" s="11"/>
      <c r="P17" s="11"/>
      <c r="Q17" s="11"/>
      <c r="R17" s="10"/>
    </row>
    <row r="18" spans="1:18" ht="15" customHeight="1" x14ac:dyDescent="0.25">
      <c r="A18" s="193"/>
      <c r="B18" s="219" t="s">
        <v>235</v>
      </c>
      <c r="C18" s="220"/>
      <c r="D18" s="221"/>
      <c r="E18" s="127"/>
      <c r="F18" s="127"/>
      <c r="G18" s="127"/>
      <c r="H18" s="127" t="s">
        <v>12</v>
      </c>
      <c r="I18" s="127"/>
      <c r="J18" s="127"/>
      <c r="K18" s="127"/>
      <c r="L18" s="127"/>
      <c r="M18" s="127"/>
      <c r="N18" s="127"/>
      <c r="O18" s="127"/>
      <c r="P18" s="127"/>
      <c r="Q18" s="11"/>
      <c r="R18" s="10"/>
    </row>
    <row r="19" spans="1:18" ht="15" customHeight="1" x14ac:dyDescent="0.25">
      <c r="A19" s="193"/>
      <c r="B19" s="226" t="s">
        <v>237</v>
      </c>
      <c r="C19" s="227"/>
      <c r="D19" s="228"/>
      <c r="E19" s="127"/>
      <c r="F19" s="127"/>
      <c r="G19" s="127"/>
      <c r="H19" s="127"/>
      <c r="I19" s="127"/>
      <c r="J19" s="127"/>
      <c r="K19" s="127"/>
      <c r="L19" s="127"/>
      <c r="M19" s="127"/>
      <c r="N19" s="134"/>
      <c r="O19" s="134"/>
      <c r="P19" s="134"/>
      <c r="Q19" s="11"/>
      <c r="R19" s="10"/>
    </row>
    <row r="20" spans="1:18" ht="15" customHeight="1" x14ac:dyDescent="0.25">
      <c r="A20" s="193"/>
      <c r="B20" s="219" t="s">
        <v>124</v>
      </c>
      <c r="C20" s="220"/>
      <c r="D20" s="221"/>
      <c r="E20" s="127"/>
      <c r="F20" s="127"/>
      <c r="G20" s="127"/>
      <c r="H20" s="127"/>
      <c r="I20" s="127"/>
      <c r="J20" s="127"/>
      <c r="K20" s="127" t="s">
        <v>12</v>
      </c>
      <c r="L20" s="127"/>
      <c r="M20" s="127"/>
      <c r="N20" s="134"/>
      <c r="O20" s="134"/>
      <c r="P20" s="134"/>
      <c r="Q20" s="11"/>
      <c r="R20" s="10"/>
    </row>
    <row r="21" spans="1:18" ht="15" customHeight="1" x14ac:dyDescent="0.25">
      <c r="A21" s="193"/>
      <c r="B21" s="219" t="b">
        <v>1</v>
      </c>
      <c r="C21" s="220"/>
      <c r="D21" s="221"/>
      <c r="E21" s="127" t="s">
        <v>12</v>
      </c>
      <c r="F21" s="127" t="s">
        <v>12</v>
      </c>
      <c r="G21" s="127" t="s">
        <v>12</v>
      </c>
      <c r="H21" s="127" t="s">
        <v>12</v>
      </c>
      <c r="I21" s="127"/>
      <c r="J21" s="127" t="s">
        <v>12</v>
      </c>
      <c r="K21" s="127"/>
      <c r="L21" s="127" t="s">
        <v>12</v>
      </c>
      <c r="M21" s="127"/>
      <c r="N21" s="134"/>
      <c r="O21" s="134"/>
      <c r="P21" s="134"/>
      <c r="Q21" s="11"/>
      <c r="R21" s="10"/>
    </row>
    <row r="22" spans="1:18" ht="15" customHeight="1" thickBot="1" x14ac:dyDescent="0.3">
      <c r="A22" s="193"/>
      <c r="B22" s="219" t="s">
        <v>224</v>
      </c>
      <c r="C22" s="220"/>
      <c r="D22" s="221"/>
      <c r="E22" s="127"/>
      <c r="F22" s="127"/>
      <c r="G22" s="127"/>
      <c r="H22" s="127"/>
      <c r="I22" s="127" t="s">
        <v>12</v>
      </c>
      <c r="J22" s="127"/>
      <c r="K22" s="127"/>
      <c r="L22" s="127"/>
      <c r="M22" s="127"/>
      <c r="N22" s="134"/>
      <c r="O22" s="134"/>
      <c r="P22" s="134"/>
      <c r="Q22" s="11"/>
      <c r="R22" s="10"/>
    </row>
    <row r="23" spans="1:18" x14ac:dyDescent="0.25">
      <c r="A23" s="192" t="s">
        <v>14</v>
      </c>
      <c r="B23" s="222" t="s">
        <v>142</v>
      </c>
      <c r="C23" s="223"/>
      <c r="D23" s="224"/>
      <c r="E23" s="8" t="s">
        <v>12</v>
      </c>
      <c r="F23" s="127"/>
      <c r="G23" s="127"/>
      <c r="H23" s="127"/>
      <c r="I23" s="127"/>
      <c r="J23" s="127"/>
      <c r="K23" s="8"/>
      <c r="L23" s="8"/>
      <c r="M23" s="8"/>
      <c r="N23" s="12"/>
      <c r="O23" s="12"/>
      <c r="P23" s="12"/>
      <c r="Q23" s="12"/>
      <c r="R23" s="8"/>
    </row>
    <row r="24" spans="1:18" x14ac:dyDescent="0.25">
      <c r="A24" s="193"/>
      <c r="B24" s="222" t="s">
        <v>120</v>
      </c>
      <c r="C24" s="223"/>
      <c r="D24" s="224"/>
      <c r="E24" s="8"/>
      <c r="F24" s="127" t="s">
        <v>12</v>
      </c>
      <c r="G24" s="127"/>
      <c r="H24" s="127"/>
      <c r="I24" s="127"/>
      <c r="J24" s="127"/>
      <c r="K24" s="8"/>
      <c r="L24" s="8"/>
      <c r="M24" s="8"/>
      <c r="N24" s="12"/>
      <c r="O24" s="12"/>
      <c r="P24" s="12"/>
      <c r="Q24" s="12"/>
      <c r="R24" s="8"/>
    </row>
    <row r="25" spans="1:18" x14ac:dyDescent="0.25">
      <c r="A25" s="193"/>
      <c r="B25" s="222" t="s">
        <v>151</v>
      </c>
      <c r="C25" s="223"/>
      <c r="D25" s="224"/>
      <c r="E25" s="8"/>
      <c r="F25" s="127"/>
      <c r="G25" s="127" t="s">
        <v>12</v>
      </c>
      <c r="H25" s="127"/>
      <c r="I25" s="127"/>
      <c r="J25" s="127"/>
      <c r="K25" s="8"/>
      <c r="L25" s="8"/>
      <c r="M25" s="8"/>
      <c r="N25" s="12"/>
      <c r="O25" s="12"/>
      <c r="P25" s="12"/>
      <c r="Q25" s="12"/>
      <c r="R25" s="8"/>
    </row>
    <row r="26" spans="1:18" x14ac:dyDescent="0.25">
      <c r="A26" s="193"/>
      <c r="B26" s="222" t="s">
        <v>134</v>
      </c>
      <c r="C26" s="223"/>
      <c r="D26" s="224"/>
      <c r="E26" s="8"/>
      <c r="F26" s="8"/>
      <c r="G26" s="127"/>
      <c r="H26" s="127" t="s">
        <v>12</v>
      </c>
      <c r="I26" s="127" t="s">
        <v>12</v>
      </c>
      <c r="J26" s="127"/>
      <c r="K26" s="8"/>
      <c r="L26" s="8"/>
      <c r="M26" s="8"/>
      <c r="N26" s="12"/>
      <c r="O26" s="12"/>
      <c r="P26" s="12"/>
      <c r="Q26" s="12"/>
      <c r="R26" s="8"/>
    </row>
    <row r="27" spans="1:18" x14ac:dyDescent="0.25">
      <c r="A27" s="193"/>
      <c r="B27" s="222" t="s">
        <v>267</v>
      </c>
      <c r="C27" s="223"/>
      <c r="D27" s="224"/>
      <c r="E27" s="8"/>
      <c r="F27" s="8"/>
      <c r="G27" s="8"/>
      <c r="H27" s="127"/>
      <c r="I27" s="127"/>
      <c r="J27" s="127"/>
      <c r="K27" s="8"/>
      <c r="L27" s="8"/>
      <c r="M27" s="8"/>
      <c r="N27" s="12"/>
      <c r="O27" s="12"/>
      <c r="P27" s="12"/>
      <c r="Q27" s="12"/>
      <c r="R27" s="8"/>
    </row>
    <row r="28" spans="1:18" x14ac:dyDescent="0.25">
      <c r="A28" s="193"/>
      <c r="B28" s="219" t="s">
        <v>239</v>
      </c>
      <c r="C28" s="220"/>
      <c r="D28" s="221"/>
      <c r="E28" s="8"/>
      <c r="F28" s="8"/>
      <c r="G28" s="8"/>
      <c r="H28" s="127"/>
      <c r="I28" s="127"/>
      <c r="J28" s="127"/>
      <c r="K28" s="127"/>
      <c r="L28" s="8"/>
      <c r="M28" s="8"/>
      <c r="N28" s="12"/>
      <c r="O28" s="12"/>
      <c r="P28" s="12"/>
      <c r="Q28" s="12"/>
      <c r="R28" s="8"/>
    </row>
    <row r="29" spans="1:18" x14ac:dyDescent="0.25">
      <c r="A29" s="193"/>
      <c r="B29" s="219" t="s">
        <v>240</v>
      </c>
      <c r="C29" s="220"/>
      <c r="D29" s="221"/>
      <c r="E29" s="8"/>
      <c r="F29" s="8"/>
      <c r="G29" s="8"/>
      <c r="H29" s="127"/>
      <c r="I29" s="127"/>
      <c r="J29" s="127"/>
      <c r="K29" s="8" t="s">
        <v>12</v>
      </c>
      <c r="L29" s="8" t="s">
        <v>12</v>
      </c>
      <c r="M29" s="8"/>
      <c r="N29" s="12"/>
      <c r="O29" s="12"/>
      <c r="P29" s="12"/>
      <c r="Q29" s="12"/>
      <c r="R29" s="8"/>
    </row>
    <row r="30" spans="1:18" x14ac:dyDescent="0.25">
      <c r="A30" s="193"/>
      <c r="B30" s="219" t="s">
        <v>241</v>
      </c>
      <c r="C30" s="220"/>
      <c r="D30" s="221"/>
      <c r="E30" s="8"/>
      <c r="F30" s="8"/>
      <c r="G30" s="8"/>
      <c r="H30" s="127"/>
      <c r="I30" s="127"/>
      <c r="J30" s="127" t="s">
        <v>12</v>
      </c>
      <c r="K30" s="8"/>
      <c r="L30" s="8" t="s">
        <v>12</v>
      </c>
      <c r="M30" s="8"/>
      <c r="N30" s="12"/>
      <c r="O30" s="12"/>
      <c r="P30" s="12"/>
      <c r="Q30" s="12"/>
      <c r="R30" s="8"/>
    </row>
    <row r="31" spans="1:18" ht="15.75" thickBot="1" x14ac:dyDescent="0.3">
      <c r="A31" s="193"/>
      <c r="B31" s="219" t="s">
        <v>242</v>
      </c>
      <c r="C31" s="220"/>
      <c r="D31" s="221"/>
      <c r="E31" s="8"/>
      <c r="F31" s="8"/>
      <c r="G31" s="8"/>
      <c r="H31" s="127"/>
      <c r="I31" s="127"/>
      <c r="J31" s="127"/>
      <c r="K31" s="127"/>
      <c r="L31" s="8"/>
      <c r="M31" s="8"/>
      <c r="N31" s="12"/>
      <c r="O31" s="12"/>
      <c r="P31" s="12"/>
      <c r="Q31" s="12"/>
      <c r="R31" s="8"/>
    </row>
    <row r="32" spans="1:18" ht="15.75" thickTop="1" x14ac:dyDescent="0.25">
      <c r="A32" s="192" t="s">
        <v>15</v>
      </c>
      <c r="B32" s="197" t="s">
        <v>16</v>
      </c>
      <c r="C32" s="198"/>
      <c r="D32" s="199"/>
      <c r="E32" s="14" t="s">
        <v>34</v>
      </c>
      <c r="F32" s="14" t="s">
        <v>34</v>
      </c>
      <c r="G32" s="14" t="s">
        <v>34</v>
      </c>
      <c r="H32" s="14" t="s">
        <v>34</v>
      </c>
      <c r="I32" s="14" t="s">
        <v>34</v>
      </c>
      <c r="J32" s="130" t="s">
        <v>17</v>
      </c>
      <c r="K32" s="130" t="s">
        <v>17</v>
      </c>
      <c r="L32" s="130" t="s">
        <v>17</v>
      </c>
      <c r="M32" s="130"/>
      <c r="N32" s="14"/>
      <c r="O32" s="14"/>
      <c r="P32" s="14"/>
      <c r="Q32" s="14"/>
      <c r="R32" s="14"/>
    </row>
    <row r="33" spans="1:18" x14ac:dyDescent="0.25">
      <c r="A33" s="193"/>
      <c r="B33" s="197" t="s">
        <v>18</v>
      </c>
      <c r="C33" s="198"/>
      <c r="D33" s="199"/>
      <c r="E33" s="131" t="s">
        <v>19</v>
      </c>
      <c r="F33" s="131" t="s">
        <v>19</v>
      </c>
      <c r="G33" s="131" t="s">
        <v>19</v>
      </c>
      <c r="H33" s="131" t="s">
        <v>19</v>
      </c>
      <c r="I33" s="131" t="s">
        <v>19</v>
      </c>
      <c r="J33" s="131" t="s">
        <v>19</v>
      </c>
      <c r="K33" s="131" t="s">
        <v>19</v>
      </c>
      <c r="L33" s="9" t="s">
        <v>19</v>
      </c>
      <c r="M33" s="9"/>
      <c r="N33" s="9"/>
      <c r="O33" s="9"/>
      <c r="P33" s="9"/>
      <c r="Q33" s="9"/>
      <c r="R33" s="9"/>
    </row>
    <row r="34" spans="1:18" x14ac:dyDescent="0.25">
      <c r="A34" s="193"/>
      <c r="B34" s="197" t="s">
        <v>20</v>
      </c>
      <c r="C34" s="198"/>
      <c r="D34" s="199"/>
      <c r="E34" s="132">
        <v>42587</v>
      </c>
      <c r="F34" s="132">
        <v>42587</v>
      </c>
      <c r="G34" s="132">
        <v>42587</v>
      </c>
      <c r="H34" s="132">
        <v>42587</v>
      </c>
      <c r="I34" s="132">
        <v>42587</v>
      </c>
      <c r="J34" s="132">
        <v>42587</v>
      </c>
      <c r="K34" s="132">
        <v>42587</v>
      </c>
      <c r="L34" s="132">
        <v>42587</v>
      </c>
      <c r="M34" s="132"/>
      <c r="N34" s="15"/>
      <c r="O34" s="15"/>
      <c r="P34" s="15"/>
      <c r="Q34" s="15"/>
      <c r="R34" s="15"/>
    </row>
  </sheetData>
  <mergeCells count="50">
    <mergeCell ref="B24:D24"/>
    <mergeCell ref="B9:D9"/>
    <mergeCell ref="B10:D10"/>
    <mergeCell ref="A2:B2"/>
    <mergeCell ref="C2:D2"/>
    <mergeCell ref="A4:B4"/>
    <mergeCell ref="C4:R4"/>
    <mergeCell ref="A5:B5"/>
    <mergeCell ref="C5:D5"/>
    <mergeCell ref="E5:H5"/>
    <mergeCell ref="I5:K5"/>
    <mergeCell ref="L5:R5"/>
    <mergeCell ref="E6:H6"/>
    <mergeCell ref="L6:R6"/>
    <mergeCell ref="B8:D8"/>
    <mergeCell ref="A9:A14"/>
    <mergeCell ref="E2:H2"/>
    <mergeCell ref="I2:R2"/>
    <mergeCell ref="A3:B3"/>
    <mergeCell ref="C3:D3"/>
    <mergeCell ref="E3:H3"/>
    <mergeCell ref="I3:R3"/>
    <mergeCell ref="B14:D14"/>
    <mergeCell ref="B11:D11"/>
    <mergeCell ref="B12:D12"/>
    <mergeCell ref="B13:D13"/>
    <mergeCell ref="B20:D20"/>
    <mergeCell ref="B18:D18"/>
    <mergeCell ref="B19:D19"/>
    <mergeCell ref="B21:D21"/>
    <mergeCell ref="B22:D22"/>
    <mergeCell ref="A6:B6"/>
    <mergeCell ref="C6:D6"/>
    <mergeCell ref="B25:D25"/>
    <mergeCell ref="A23:A31"/>
    <mergeCell ref="B23:D23"/>
    <mergeCell ref="B26:D26"/>
    <mergeCell ref="B27:D27"/>
    <mergeCell ref="B28:D28"/>
    <mergeCell ref="B29:D29"/>
    <mergeCell ref="B30:D30"/>
    <mergeCell ref="A15:A22"/>
    <mergeCell ref="B15:D15"/>
    <mergeCell ref="B16:D16"/>
    <mergeCell ref="B17:D17"/>
    <mergeCell ref="B31:D31"/>
    <mergeCell ref="A32:A34"/>
    <mergeCell ref="B32:D32"/>
    <mergeCell ref="B33:D33"/>
    <mergeCell ref="B34:D34"/>
  </mergeCells>
  <dataValidations count="3">
    <dataValidation type="list" allowBlank="1" showInputMessage="1" showErrorMessage="1" sqref="E15:R31 J9:M9 E13:G14 I9:I10 I12:I13 E9:G10 H9">
      <formula1>"O, "</formula1>
    </dataValidation>
    <dataValidation type="list" allowBlank="1" showInputMessage="1" showErrorMessage="1" sqref="E33:R33">
      <formula1>"P,F, "</formula1>
    </dataValidation>
    <dataValidation type="list" allowBlank="1" showInputMessage="1" showErrorMessage="1" sqref="E32:R32">
      <formula1>"N,A,B, "</formula1>
    </dataValidation>
  </dataValidations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1"/>
  <sheetViews>
    <sheetView topLeftCell="A13" workbookViewId="0">
      <selection activeCell="L30" sqref="L30"/>
    </sheetView>
  </sheetViews>
  <sheetFormatPr defaultRowHeight="15" x14ac:dyDescent="0.25"/>
  <cols>
    <col min="1" max="1" width="11.125" bestFit="1" customWidth="1"/>
    <col min="4" max="4" width="31.25" customWidth="1"/>
  </cols>
  <sheetData>
    <row r="1" spans="1:18" ht="15.75" thickBot="1" x14ac:dyDescent="0.3">
      <c r="A1" s="1"/>
      <c r="B1" s="2"/>
      <c r="C1" s="3"/>
      <c r="D1" s="4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spans="1:18" ht="15" customHeight="1" x14ac:dyDescent="0.25">
      <c r="A2" s="172" t="s">
        <v>0</v>
      </c>
      <c r="B2" s="173"/>
      <c r="C2" s="174" t="s">
        <v>259</v>
      </c>
      <c r="D2" s="175"/>
      <c r="E2" s="176" t="s">
        <v>1</v>
      </c>
      <c r="F2" s="177"/>
      <c r="G2" s="177"/>
      <c r="H2" s="178"/>
      <c r="I2" s="179" t="str">
        <f>C2</f>
        <v>updateReview</v>
      </c>
      <c r="J2" s="180"/>
      <c r="K2" s="180"/>
      <c r="L2" s="180"/>
      <c r="M2" s="180"/>
      <c r="N2" s="180"/>
      <c r="O2" s="180"/>
      <c r="P2" s="180"/>
      <c r="Q2" s="180"/>
      <c r="R2" s="181"/>
    </row>
    <row r="3" spans="1:18" ht="15" customHeight="1" x14ac:dyDescent="0.25">
      <c r="A3" s="182" t="s">
        <v>2</v>
      </c>
      <c r="B3" s="183"/>
      <c r="C3" s="184" t="s">
        <v>109</v>
      </c>
      <c r="D3" s="185"/>
      <c r="E3" s="186" t="s">
        <v>3</v>
      </c>
      <c r="F3" s="187"/>
      <c r="G3" s="187"/>
      <c r="H3" s="188"/>
      <c r="I3" s="189" t="str">
        <f>C3</f>
        <v>DangtSE03039</v>
      </c>
      <c r="J3" s="190"/>
      <c r="K3" s="190"/>
      <c r="L3" s="190"/>
      <c r="M3" s="190"/>
      <c r="N3" s="190"/>
      <c r="O3" s="190"/>
      <c r="P3" s="190"/>
      <c r="Q3" s="190"/>
      <c r="R3" s="191"/>
    </row>
    <row r="4" spans="1:18" ht="15" customHeight="1" x14ac:dyDescent="0.25">
      <c r="A4" s="182" t="s">
        <v>4</v>
      </c>
      <c r="B4" s="183"/>
      <c r="C4" s="200"/>
      <c r="D4" s="200"/>
      <c r="E4" s="201"/>
      <c r="F4" s="201"/>
      <c r="G4" s="201"/>
      <c r="H4" s="201"/>
      <c r="I4" s="200"/>
      <c r="J4" s="200"/>
      <c r="K4" s="200"/>
      <c r="L4" s="200"/>
      <c r="M4" s="200"/>
      <c r="N4" s="200"/>
      <c r="O4" s="200"/>
      <c r="P4" s="200"/>
      <c r="Q4" s="200"/>
      <c r="R4" s="202"/>
    </row>
    <row r="5" spans="1:18" ht="15" customHeight="1" x14ac:dyDescent="0.25">
      <c r="A5" s="203" t="s">
        <v>5</v>
      </c>
      <c r="B5" s="204"/>
      <c r="C5" s="205" t="s">
        <v>6</v>
      </c>
      <c r="D5" s="206"/>
      <c r="E5" s="207" t="s">
        <v>7</v>
      </c>
      <c r="F5" s="206"/>
      <c r="G5" s="206"/>
      <c r="H5" s="208"/>
      <c r="I5" s="206" t="s">
        <v>8</v>
      </c>
      <c r="J5" s="206"/>
      <c r="K5" s="206"/>
      <c r="L5" s="207" t="s">
        <v>9</v>
      </c>
      <c r="M5" s="206"/>
      <c r="N5" s="206"/>
      <c r="O5" s="206"/>
      <c r="P5" s="206"/>
      <c r="Q5" s="206"/>
      <c r="R5" s="209"/>
    </row>
    <row r="6" spans="1:18" ht="15.75" thickBot="1" x14ac:dyDescent="0.3">
      <c r="A6" s="210">
        <f>COUNTIF(E30:R30,"P")</f>
        <v>9</v>
      </c>
      <c r="B6" s="213"/>
      <c r="C6" s="214">
        <f>COUNTIF(E30:R30,"F")</f>
        <v>0</v>
      </c>
      <c r="D6" s="215"/>
      <c r="E6" s="214">
        <f>SUM(L6,- A6,- C6)</f>
        <v>0</v>
      </c>
      <c r="F6" s="213"/>
      <c r="G6" s="213"/>
      <c r="H6" s="215"/>
      <c r="I6" s="5">
        <f>COUNTIF(E29:R29,"N")</f>
        <v>6</v>
      </c>
      <c r="J6" s="5">
        <f>COUNTIF(E29:R29,"A")</f>
        <v>3</v>
      </c>
      <c r="K6" s="5">
        <f>COUNTIF(E29:R29,"B")</f>
        <v>0</v>
      </c>
      <c r="L6" s="214">
        <f>COUNTA(E8:R8)</f>
        <v>9</v>
      </c>
      <c r="M6" s="213"/>
      <c r="N6" s="213"/>
      <c r="O6" s="213"/>
      <c r="P6" s="213"/>
      <c r="Q6" s="213"/>
      <c r="R6" s="216"/>
    </row>
    <row r="7" spans="1:18" ht="15.75" thickBot="1" x14ac:dyDescent="0.3">
      <c r="A7" s="3"/>
      <c r="B7" s="6"/>
      <c r="C7" s="3"/>
      <c r="D7" s="4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</row>
    <row r="8" spans="1:18" ht="43.5" thickTop="1" thickBot="1" x14ac:dyDescent="0.3">
      <c r="A8" s="7"/>
      <c r="B8" s="217"/>
      <c r="C8" s="218"/>
      <c r="D8" s="218"/>
      <c r="E8" s="122" t="s">
        <v>10</v>
      </c>
      <c r="F8" s="122" t="s">
        <v>112</v>
      </c>
      <c r="G8" s="122" t="s">
        <v>113</v>
      </c>
      <c r="H8" s="122" t="s">
        <v>114</v>
      </c>
      <c r="I8" s="122" t="s">
        <v>115</v>
      </c>
      <c r="J8" s="122" t="s">
        <v>116</v>
      </c>
      <c r="K8" s="122" t="s">
        <v>117</v>
      </c>
      <c r="L8" s="122" t="s">
        <v>244</v>
      </c>
      <c r="M8" s="122" t="s">
        <v>257</v>
      </c>
      <c r="N8" s="122"/>
      <c r="O8" s="122"/>
      <c r="P8" s="122"/>
      <c r="Q8" s="122"/>
      <c r="R8" s="123"/>
    </row>
    <row r="9" spans="1:18" x14ac:dyDescent="0.25">
      <c r="A9" s="192" t="s">
        <v>11</v>
      </c>
      <c r="B9" s="226" t="s">
        <v>234</v>
      </c>
      <c r="C9" s="227"/>
      <c r="D9" s="228"/>
      <c r="E9" s="127"/>
      <c r="F9" s="9" t="s">
        <v>12</v>
      </c>
      <c r="G9" s="9" t="s">
        <v>12</v>
      </c>
      <c r="H9" s="9" t="s">
        <v>12</v>
      </c>
      <c r="I9" s="9" t="s">
        <v>12</v>
      </c>
      <c r="J9" s="9" t="s">
        <v>12</v>
      </c>
      <c r="K9" s="9"/>
      <c r="L9" s="9"/>
      <c r="M9" s="11"/>
      <c r="N9" s="11"/>
      <c r="O9" s="11"/>
      <c r="P9" s="11"/>
      <c r="Q9" s="11"/>
      <c r="R9" s="10"/>
    </row>
    <row r="10" spans="1:18" x14ac:dyDescent="0.25">
      <c r="A10" s="193"/>
      <c r="B10" s="226" t="s">
        <v>155</v>
      </c>
      <c r="C10" s="227"/>
      <c r="D10" s="228"/>
      <c r="E10" s="127" t="s">
        <v>12</v>
      </c>
      <c r="F10" s="8"/>
      <c r="G10" s="8"/>
      <c r="H10" s="8"/>
      <c r="I10" s="8"/>
      <c r="J10" s="8"/>
      <c r="K10" s="10"/>
      <c r="L10" s="10"/>
      <c r="M10" s="11"/>
      <c r="N10" s="11"/>
      <c r="O10" s="11"/>
      <c r="P10" s="11"/>
      <c r="Q10" s="11"/>
      <c r="R10" s="10"/>
    </row>
    <row r="11" spans="1:18" ht="15.75" thickBot="1" x14ac:dyDescent="0.3">
      <c r="A11" s="193"/>
      <c r="B11" s="222"/>
      <c r="C11" s="223"/>
      <c r="D11" s="224"/>
      <c r="E11" s="127"/>
      <c r="F11" s="8"/>
      <c r="G11" s="8"/>
      <c r="H11" s="8"/>
      <c r="I11" s="8"/>
      <c r="J11" s="8"/>
      <c r="K11" s="8"/>
      <c r="L11" s="8"/>
      <c r="M11" s="12"/>
      <c r="N11" s="12"/>
      <c r="O11" s="12"/>
      <c r="P11" s="11"/>
      <c r="Q11" s="11"/>
      <c r="R11" s="10"/>
    </row>
    <row r="12" spans="1:18" x14ac:dyDescent="0.25">
      <c r="A12" s="192" t="s">
        <v>13</v>
      </c>
      <c r="B12" s="226" t="s">
        <v>272</v>
      </c>
      <c r="C12" s="227"/>
      <c r="D12" s="228"/>
      <c r="E12" s="128"/>
      <c r="F12" s="10"/>
      <c r="G12" s="10"/>
      <c r="H12" s="10"/>
      <c r="I12" s="10"/>
      <c r="J12" s="10"/>
      <c r="K12" s="8"/>
      <c r="L12" s="8"/>
      <c r="M12" s="12"/>
      <c r="N12" s="12"/>
      <c r="O12" s="12"/>
      <c r="P12" s="11"/>
      <c r="Q12" s="11"/>
      <c r="R12" s="10"/>
    </row>
    <row r="13" spans="1:18" x14ac:dyDescent="0.25">
      <c r="A13" s="193"/>
      <c r="B13" s="239" t="s">
        <v>128</v>
      </c>
      <c r="C13" s="240"/>
      <c r="D13" s="241"/>
      <c r="E13" s="127" t="s">
        <v>12</v>
      </c>
      <c r="F13" s="127" t="s">
        <v>12</v>
      </c>
      <c r="G13" s="127" t="s">
        <v>12</v>
      </c>
      <c r="H13" s="127" t="s">
        <v>12</v>
      </c>
      <c r="I13" s="127" t="s">
        <v>12</v>
      </c>
      <c r="J13" s="127" t="s">
        <v>12</v>
      </c>
      <c r="K13" s="8"/>
      <c r="L13" s="8"/>
      <c r="M13" s="12"/>
      <c r="N13" s="12"/>
      <c r="O13" s="12"/>
      <c r="P13" s="11"/>
      <c r="Q13" s="11"/>
      <c r="R13" s="10"/>
    </row>
    <row r="14" spans="1:18" x14ac:dyDescent="0.25">
      <c r="A14" s="193"/>
      <c r="B14" s="239" t="s">
        <v>236</v>
      </c>
      <c r="C14" s="240"/>
      <c r="D14" s="241"/>
      <c r="E14" s="128"/>
      <c r="F14" s="10"/>
      <c r="G14" s="10"/>
      <c r="H14" s="10"/>
      <c r="I14" s="10"/>
      <c r="J14" s="10"/>
      <c r="K14" s="8" t="s">
        <v>12</v>
      </c>
      <c r="L14" s="8" t="s">
        <v>12</v>
      </c>
      <c r="M14" s="12" t="s">
        <v>12</v>
      </c>
      <c r="N14" s="12"/>
      <c r="O14" s="12"/>
      <c r="P14" s="11"/>
      <c r="Q14" s="11"/>
      <c r="R14" s="10"/>
    </row>
    <row r="15" spans="1:18" x14ac:dyDescent="0.25">
      <c r="A15" s="193"/>
      <c r="B15" s="226" t="s">
        <v>127</v>
      </c>
      <c r="C15" s="227"/>
      <c r="D15" s="228"/>
      <c r="E15" s="128"/>
      <c r="F15" s="10"/>
      <c r="G15" s="10"/>
      <c r="H15" s="10"/>
      <c r="I15" s="10"/>
      <c r="J15" s="10"/>
      <c r="K15" s="8"/>
      <c r="L15" s="8"/>
      <c r="M15" s="12"/>
      <c r="N15" s="12"/>
      <c r="O15" s="12"/>
      <c r="P15" s="11"/>
      <c r="Q15" s="11"/>
      <c r="R15" s="10"/>
    </row>
    <row r="16" spans="1:18" x14ac:dyDescent="0.25">
      <c r="A16" s="193"/>
      <c r="B16" s="219" t="s">
        <v>124</v>
      </c>
      <c r="C16" s="220"/>
      <c r="D16" s="221"/>
      <c r="E16" s="8" t="s">
        <v>12</v>
      </c>
      <c r="F16" s="127" t="s">
        <v>12</v>
      </c>
      <c r="G16" s="8"/>
      <c r="H16" s="8"/>
      <c r="I16" s="8"/>
      <c r="J16" s="8"/>
      <c r="K16" s="8"/>
      <c r="L16" s="8"/>
      <c r="M16" s="12"/>
      <c r="N16" s="12"/>
      <c r="O16" s="12"/>
      <c r="P16" s="11"/>
      <c r="Q16" s="11"/>
      <c r="R16" s="10"/>
    </row>
    <row r="17" spans="1:18" x14ac:dyDescent="0.25">
      <c r="A17" s="193"/>
      <c r="B17" s="219" t="s">
        <v>236</v>
      </c>
      <c r="C17" s="220"/>
      <c r="D17" s="221"/>
      <c r="E17" s="127"/>
      <c r="F17" s="127"/>
      <c r="G17" s="127" t="s">
        <v>12</v>
      </c>
      <c r="H17" s="127" t="s">
        <v>12</v>
      </c>
      <c r="I17" s="8"/>
      <c r="J17" s="8"/>
      <c r="K17" s="8" t="s">
        <v>12</v>
      </c>
      <c r="L17" s="8"/>
      <c r="M17" s="12"/>
      <c r="N17" s="12"/>
      <c r="O17" s="12"/>
      <c r="P17" s="11"/>
      <c r="Q17" s="11"/>
      <c r="R17" s="10"/>
    </row>
    <row r="18" spans="1:18" ht="15" customHeight="1" x14ac:dyDescent="0.25">
      <c r="A18" s="193"/>
      <c r="B18" s="219" t="s">
        <v>245</v>
      </c>
      <c r="C18" s="220"/>
      <c r="D18" s="221"/>
      <c r="E18" s="127"/>
      <c r="F18" s="127"/>
      <c r="G18" s="127"/>
      <c r="H18" s="127"/>
      <c r="I18" s="127" t="s">
        <v>12</v>
      </c>
      <c r="J18" s="127"/>
      <c r="K18" s="127"/>
      <c r="L18" s="127" t="s">
        <v>12</v>
      </c>
      <c r="M18" s="127"/>
      <c r="N18" s="127"/>
      <c r="O18" s="127"/>
      <c r="P18" s="127"/>
      <c r="Q18" s="11"/>
      <c r="R18" s="10"/>
    </row>
    <row r="19" spans="1:18" ht="15" customHeight="1" x14ac:dyDescent="0.25">
      <c r="A19" s="193"/>
      <c r="B19" s="219" t="s">
        <v>135</v>
      </c>
      <c r="C19" s="220"/>
      <c r="D19" s="221"/>
      <c r="E19" s="127"/>
      <c r="F19" s="127"/>
      <c r="G19" s="127"/>
      <c r="H19" s="127"/>
      <c r="I19" s="127"/>
      <c r="J19" s="127" t="s">
        <v>12</v>
      </c>
      <c r="K19" s="127"/>
      <c r="L19" s="127"/>
      <c r="M19" s="134" t="s">
        <v>12</v>
      </c>
      <c r="N19" s="134"/>
      <c r="O19" s="134"/>
      <c r="P19" s="134"/>
      <c r="Q19" s="11"/>
      <c r="R19" s="10"/>
    </row>
    <row r="20" spans="1:18" ht="15" customHeight="1" x14ac:dyDescent="0.25">
      <c r="A20" s="193"/>
      <c r="B20" s="226" t="s">
        <v>130</v>
      </c>
      <c r="C20" s="227"/>
      <c r="D20" s="228"/>
      <c r="E20" s="127"/>
      <c r="F20" s="127"/>
      <c r="G20" s="127"/>
      <c r="H20" s="127"/>
      <c r="I20" s="127"/>
      <c r="J20" s="127"/>
      <c r="K20" s="127"/>
      <c r="L20" s="127"/>
      <c r="M20" s="134"/>
      <c r="N20" s="134"/>
      <c r="O20" s="134"/>
      <c r="P20" s="134"/>
      <c r="Q20" s="11"/>
      <c r="R20" s="10"/>
    </row>
    <row r="21" spans="1:18" ht="15" customHeight="1" x14ac:dyDescent="0.25">
      <c r="A21" s="193"/>
      <c r="B21" s="219" t="s">
        <v>261</v>
      </c>
      <c r="C21" s="220"/>
      <c r="D21" s="221"/>
      <c r="E21" s="127"/>
      <c r="F21" s="127" t="s">
        <v>12</v>
      </c>
      <c r="G21" s="127" t="s">
        <v>12</v>
      </c>
      <c r="H21" s="127"/>
      <c r="I21" s="127"/>
      <c r="J21" s="127"/>
      <c r="K21" s="127"/>
      <c r="L21" s="127"/>
      <c r="M21" s="134"/>
      <c r="N21" s="134"/>
      <c r="O21" s="134"/>
      <c r="P21" s="134"/>
      <c r="Q21" s="11"/>
      <c r="R21" s="10"/>
    </row>
    <row r="22" spans="1:18" ht="15" customHeight="1" thickBot="1" x14ac:dyDescent="0.3">
      <c r="A22" s="193"/>
      <c r="B22" s="219" t="s">
        <v>133</v>
      </c>
      <c r="C22" s="220"/>
      <c r="D22" s="221"/>
      <c r="E22" s="127" t="s">
        <v>12</v>
      </c>
      <c r="F22" s="127"/>
      <c r="G22" s="127"/>
      <c r="H22" s="127" t="s">
        <v>12</v>
      </c>
      <c r="I22" s="127" t="s">
        <v>12</v>
      </c>
      <c r="J22" s="127" t="s">
        <v>12</v>
      </c>
      <c r="K22" s="127"/>
      <c r="L22" s="127"/>
      <c r="M22" s="134"/>
      <c r="N22" s="134"/>
      <c r="O22" s="134"/>
      <c r="P22" s="134"/>
      <c r="Q22" s="11"/>
      <c r="R22" s="10"/>
    </row>
    <row r="23" spans="1:18" x14ac:dyDescent="0.25">
      <c r="A23" s="192" t="s">
        <v>14</v>
      </c>
      <c r="B23" s="222" t="s">
        <v>151</v>
      </c>
      <c r="C23" s="223"/>
      <c r="D23" s="224"/>
      <c r="E23" s="8" t="s">
        <v>12</v>
      </c>
      <c r="F23" s="127"/>
      <c r="G23" s="127"/>
      <c r="H23" s="127"/>
      <c r="I23" s="127"/>
      <c r="J23" s="127"/>
      <c r="K23" s="8"/>
      <c r="L23" s="8"/>
      <c r="M23" s="12"/>
      <c r="N23" s="12"/>
      <c r="O23" s="12"/>
      <c r="P23" s="12"/>
      <c r="Q23" s="12"/>
      <c r="R23" s="8"/>
    </row>
    <row r="24" spans="1:18" x14ac:dyDescent="0.25">
      <c r="A24" s="193"/>
      <c r="B24" s="222" t="s">
        <v>273</v>
      </c>
      <c r="C24" s="223"/>
      <c r="D24" s="224"/>
      <c r="E24" s="8"/>
      <c r="F24" s="8" t="s">
        <v>12</v>
      </c>
      <c r="G24" s="8" t="s">
        <v>12</v>
      </c>
      <c r="H24" s="127" t="s">
        <v>12</v>
      </c>
      <c r="I24" s="127" t="s">
        <v>12</v>
      </c>
      <c r="J24" s="127" t="s">
        <v>12</v>
      </c>
      <c r="K24" s="127" t="s">
        <v>12</v>
      </c>
      <c r="L24" s="8" t="s">
        <v>12</v>
      </c>
      <c r="M24" s="12" t="s">
        <v>12</v>
      </c>
      <c r="N24" s="12"/>
      <c r="O24" s="12"/>
      <c r="P24" s="12"/>
      <c r="Q24" s="12"/>
      <c r="R24" s="8"/>
    </row>
    <row r="25" spans="1:18" x14ac:dyDescent="0.25">
      <c r="A25" s="193"/>
      <c r="B25" s="238" t="s">
        <v>304</v>
      </c>
      <c r="C25" s="223"/>
      <c r="D25" s="224"/>
      <c r="E25" s="8"/>
      <c r="F25" s="8" t="s">
        <v>12</v>
      </c>
      <c r="G25" s="8"/>
      <c r="H25" s="127" t="s">
        <v>12</v>
      </c>
      <c r="I25" s="127" t="s">
        <v>12</v>
      </c>
      <c r="J25" s="127" t="s">
        <v>12</v>
      </c>
      <c r="K25" s="127"/>
      <c r="L25" s="8"/>
      <c r="M25" s="12"/>
      <c r="N25" s="12"/>
      <c r="O25" s="12"/>
      <c r="P25" s="12"/>
      <c r="Q25" s="12"/>
      <c r="R25" s="8"/>
    </row>
    <row r="26" spans="1:18" x14ac:dyDescent="0.25">
      <c r="A26" s="193"/>
      <c r="B26" s="222" t="s">
        <v>248</v>
      </c>
      <c r="C26" s="223"/>
      <c r="D26" s="224"/>
      <c r="E26" s="8"/>
      <c r="F26" s="8"/>
      <c r="G26" s="8"/>
      <c r="H26" s="127" t="s">
        <v>12</v>
      </c>
      <c r="I26" s="127" t="s">
        <v>12</v>
      </c>
      <c r="J26" s="127"/>
      <c r="K26" s="8"/>
      <c r="L26" s="8"/>
      <c r="M26" s="12"/>
      <c r="N26" s="12"/>
      <c r="O26" s="12"/>
      <c r="P26" s="12"/>
      <c r="Q26" s="12"/>
      <c r="R26" s="8"/>
    </row>
    <row r="27" spans="1:18" x14ac:dyDescent="0.25">
      <c r="A27" s="193"/>
      <c r="B27" s="222" t="s">
        <v>249</v>
      </c>
      <c r="C27" s="223"/>
      <c r="D27" s="224"/>
      <c r="E27" s="8"/>
      <c r="F27" s="8"/>
      <c r="G27" s="8"/>
      <c r="H27" s="127" t="s">
        <v>12</v>
      </c>
      <c r="I27" s="127" t="s">
        <v>12</v>
      </c>
      <c r="J27" s="127"/>
      <c r="K27" s="8"/>
      <c r="L27" s="8"/>
      <c r="M27" s="12"/>
      <c r="N27" s="12"/>
      <c r="O27" s="12"/>
      <c r="P27" s="12"/>
      <c r="Q27" s="12"/>
      <c r="R27" s="8"/>
    </row>
    <row r="28" spans="1:18" ht="15.75" thickBot="1" x14ac:dyDescent="0.3">
      <c r="A28" s="193"/>
      <c r="B28" s="222" t="s">
        <v>271</v>
      </c>
      <c r="C28" s="223"/>
      <c r="D28" s="224"/>
      <c r="E28" s="8"/>
      <c r="F28" s="8"/>
      <c r="G28" s="8"/>
      <c r="H28" s="127" t="s">
        <v>12</v>
      </c>
      <c r="I28" s="127" t="s">
        <v>12</v>
      </c>
      <c r="J28" s="127" t="s">
        <v>12</v>
      </c>
      <c r="K28" s="8"/>
      <c r="L28" s="8" t="s">
        <v>12</v>
      </c>
      <c r="M28" s="12" t="s">
        <v>12</v>
      </c>
      <c r="N28" s="12"/>
      <c r="O28" s="12"/>
      <c r="P28" s="12"/>
      <c r="Q28" s="12"/>
      <c r="R28" s="8"/>
    </row>
    <row r="29" spans="1:18" ht="15.75" thickTop="1" x14ac:dyDescent="0.25">
      <c r="A29" s="192" t="s">
        <v>15</v>
      </c>
      <c r="B29" s="197" t="s">
        <v>16</v>
      </c>
      <c r="C29" s="198"/>
      <c r="D29" s="199"/>
      <c r="E29" s="14" t="s">
        <v>34</v>
      </c>
      <c r="F29" s="130" t="s">
        <v>17</v>
      </c>
      <c r="G29" s="130" t="s">
        <v>34</v>
      </c>
      <c r="H29" s="130" t="s">
        <v>17</v>
      </c>
      <c r="I29" s="130" t="s">
        <v>17</v>
      </c>
      <c r="J29" s="130" t="s">
        <v>17</v>
      </c>
      <c r="K29" s="14" t="s">
        <v>34</v>
      </c>
      <c r="L29" s="14" t="s">
        <v>17</v>
      </c>
      <c r="M29" s="14" t="s">
        <v>17</v>
      </c>
      <c r="N29" s="14"/>
      <c r="O29" s="14"/>
      <c r="P29" s="14"/>
      <c r="Q29" s="14"/>
      <c r="R29" s="14"/>
    </row>
    <row r="30" spans="1:18" x14ac:dyDescent="0.25">
      <c r="A30" s="193"/>
      <c r="B30" s="197" t="s">
        <v>18</v>
      </c>
      <c r="C30" s="198"/>
      <c r="D30" s="199"/>
      <c r="E30" s="131" t="s">
        <v>19</v>
      </c>
      <c r="F30" s="131" t="s">
        <v>19</v>
      </c>
      <c r="G30" s="131" t="s">
        <v>19</v>
      </c>
      <c r="H30" s="131" t="s">
        <v>19</v>
      </c>
      <c r="I30" s="131" t="s">
        <v>19</v>
      </c>
      <c r="J30" s="131" t="s">
        <v>19</v>
      </c>
      <c r="K30" s="131" t="s">
        <v>19</v>
      </c>
      <c r="L30" s="9" t="s">
        <v>19</v>
      </c>
      <c r="M30" s="9" t="s">
        <v>19</v>
      </c>
      <c r="N30" s="9"/>
      <c r="O30" s="9"/>
      <c r="P30" s="9"/>
      <c r="Q30" s="9"/>
      <c r="R30" s="9"/>
    </row>
    <row r="31" spans="1:18" x14ac:dyDescent="0.25">
      <c r="A31" s="193"/>
      <c r="B31" s="197" t="s">
        <v>20</v>
      </c>
      <c r="C31" s="198"/>
      <c r="D31" s="199"/>
      <c r="E31" s="132">
        <v>42587</v>
      </c>
      <c r="F31" s="132">
        <v>42587</v>
      </c>
      <c r="G31" s="132">
        <v>42587</v>
      </c>
      <c r="H31" s="132">
        <v>42587</v>
      </c>
      <c r="I31" s="132">
        <v>42587</v>
      </c>
      <c r="J31" s="132">
        <v>42587</v>
      </c>
      <c r="K31" s="132">
        <v>42587</v>
      </c>
      <c r="L31" s="132">
        <v>42587</v>
      </c>
      <c r="M31" s="132">
        <v>42587</v>
      </c>
      <c r="N31" s="15"/>
      <c r="O31" s="15"/>
      <c r="P31" s="15"/>
      <c r="Q31" s="15"/>
      <c r="R31" s="15"/>
    </row>
  </sheetData>
  <mergeCells count="47">
    <mergeCell ref="A29:A31"/>
    <mergeCell ref="B29:D29"/>
    <mergeCell ref="B30:D30"/>
    <mergeCell ref="B31:D31"/>
    <mergeCell ref="A23:A28"/>
    <mergeCell ref="B23:D23"/>
    <mergeCell ref="B24:D24"/>
    <mergeCell ref="B25:D25"/>
    <mergeCell ref="B26:D26"/>
    <mergeCell ref="B28:D28"/>
    <mergeCell ref="B27:D27"/>
    <mergeCell ref="A12:A22"/>
    <mergeCell ref="B12:D12"/>
    <mergeCell ref="B16:D16"/>
    <mergeCell ref="B17:D17"/>
    <mergeCell ref="B18:D18"/>
    <mergeCell ref="B20:D20"/>
    <mergeCell ref="B21:D21"/>
    <mergeCell ref="B22:D22"/>
    <mergeCell ref="B14:D14"/>
    <mergeCell ref="B19:D19"/>
    <mergeCell ref="B13:D13"/>
    <mergeCell ref="B15:D15"/>
    <mergeCell ref="A9:A11"/>
    <mergeCell ref="B9:D9"/>
    <mergeCell ref="B10:D10"/>
    <mergeCell ref="B11:D11"/>
    <mergeCell ref="A4:B4"/>
    <mergeCell ref="C4:R4"/>
    <mergeCell ref="A5:B5"/>
    <mergeCell ref="C5:D5"/>
    <mergeCell ref="E5:H5"/>
    <mergeCell ref="I5:K5"/>
    <mergeCell ref="L5:R5"/>
    <mergeCell ref="A6:B6"/>
    <mergeCell ref="C6:D6"/>
    <mergeCell ref="E6:H6"/>
    <mergeCell ref="L6:R6"/>
    <mergeCell ref="B8:D8"/>
    <mergeCell ref="A2:B2"/>
    <mergeCell ref="C2:D2"/>
    <mergeCell ref="E2:H2"/>
    <mergeCell ref="I2:R2"/>
    <mergeCell ref="A3:B3"/>
    <mergeCell ref="C3:D3"/>
    <mergeCell ref="E3:H3"/>
    <mergeCell ref="I3:R3"/>
  </mergeCells>
  <dataValidations count="3">
    <dataValidation type="list" allowBlank="1" showInputMessage="1" showErrorMessage="1" sqref="E29:R29">
      <formula1>"N,A,B, "</formula1>
    </dataValidation>
    <dataValidation type="list" allowBlank="1" showInputMessage="1" showErrorMessage="1" sqref="E30:R30">
      <formula1>"P,F, "</formula1>
    </dataValidation>
    <dataValidation type="list" allowBlank="1" showInputMessage="1" showErrorMessage="1" sqref="J9:L9 E9:G11 I9:I11 H9 E12:R28">
      <formula1>"O, "</formula1>
    </dataValidation>
  </dataValidations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4"/>
  <sheetViews>
    <sheetView topLeftCell="A19" workbookViewId="0">
      <selection activeCell="B13" sqref="B13:D13"/>
    </sheetView>
  </sheetViews>
  <sheetFormatPr defaultRowHeight="15" x14ac:dyDescent="0.25"/>
  <cols>
    <col min="1" max="1" width="11.125" bestFit="1" customWidth="1"/>
    <col min="4" max="4" width="20" customWidth="1"/>
  </cols>
  <sheetData>
    <row r="1" spans="1:18" ht="15.75" thickBot="1" x14ac:dyDescent="0.3">
      <c r="A1" s="1"/>
      <c r="B1" s="2"/>
      <c r="C1" s="3"/>
      <c r="D1" s="4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spans="1:18" ht="15" customHeight="1" x14ac:dyDescent="0.25">
      <c r="A2" s="172" t="s">
        <v>0</v>
      </c>
      <c r="B2" s="173"/>
      <c r="C2" s="174" t="s">
        <v>268</v>
      </c>
      <c r="D2" s="175"/>
      <c r="E2" s="176" t="s">
        <v>1</v>
      </c>
      <c r="F2" s="177"/>
      <c r="G2" s="177"/>
      <c r="H2" s="178"/>
      <c r="I2" s="179" t="str">
        <f>C2</f>
        <v>deleteReview</v>
      </c>
      <c r="J2" s="180"/>
      <c r="K2" s="180"/>
      <c r="L2" s="180"/>
      <c r="M2" s="180"/>
      <c r="N2" s="180"/>
      <c r="O2" s="180"/>
      <c r="P2" s="180"/>
      <c r="Q2" s="180"/>
      <c r="R2" s="181"/>
    </row>
    <row r="3" spans="1:18" ht="15" customHeight="1" x14ac:dyDescent="0.25">
      <c r="A3" s="182" t="s">
        <v>2</v>
      </c>
      <c r="B3" s="183"/>
      <c r="C3" s="184" t="s">
        <v>109</v>
      </c>
      <c r="D3" s="185"/>
      <c r="E3" s="186" t="s">
        <v>3</v>
      </c>
      <c r="F3" s="187"/>
      <c r="G3" s="187"/>
      <c r="H3" s="188"/>
      <c r="I3" s="189" t="str">
        <f>C3</f>
        <v>DangtSE03039</v>
      </c>
      <c r="J3" s="190"/>
      <c r="K3" s="190"/>
      <c r="L3" s="190"/>
      <c r="M3" s="190"/>
      <c r="N3" s="190"/>
      <c r="O3" s="190"/>
      <c r="P3" s="190"/>
      <c r="Q3" s="190"/>
      <c r="R3" s="191"/>
    </row>
    <row r="4" spans="1:18" ht="15" customHeight="1" x14ac:dyDescent="0.25">
      <c r="A4" s="182" t="s">
        <v>4</v>
      </c>
      <c r="B4" s="183"/>
      <c r="C4" s="200"/>
      <c r="D4" s="200"/>
      <c r="E4" s="201"/>
      <c r="F4" s="201"/>
      <c r="G4" s="201"/>
      <c r="H4" s="201"/>
      <c r="I4" s="200"/>
      <c r="J4" s="200"/>
      <c r="K4" s="200"/>
      <c r="L4" s="200"/>
      <c r="M4" s="200"/>
      <c r="N4" s="200"/>
      <c r="O4" s="200"/>
      <c r="P4" s="200"/>
      <c r="Q4" s="200"/>
      <c r="R4" s="202"/>
    </row>
    <row r="5" spans="1:18" ht="15" customHeight="1" x14ac:dyDescent="0.25">
      <c r="A5" s="203" t="s">
        <v>5</v>
      </c>
      <c r="B5" s="204"/>
      <c r="C5" s="205" t="s">
        <v>6</v>
      </c>
      <c r="D5" s="206"/>
      <c r="E5" s="207" t="s">
        <v>7</v>
      </c>
      <c r="F5" s="206"/>
      <c r="G5" s="206"/>
      <c r="H5" s="208"/>
      <c r="I5" s="206" t="s">
        <v>8</v>
      </c>
      <c r="J5" s="206"/>
      <c r="K5" s="206"/>
      <c r="L5" s="207" t="s">
        <v>9</v>
      </c>
      <c r="M5" s="206"/>
      <c r="N5" s="206"/>
      <c r="O5" s="206"/>
      <c r="P5" s="206"/>
      <c r="Q5" s="206"/>
      <c r="R5" s="209"/>
    </row>
    <row r="6" spans="1:18" ht="15.75" thickBot="1" x14ac:dyDescent="0.3">
      <c r="A6" s="210">
        <f>COUNTIF(E23:R23,"P")</f>
        <v>4</v>
      </c>
      <c r="B6" s="211"/>
      <c r="C6" s="212">
        <f>COUNTIF(E23:R23,"F")</f>
        <v>0</v>
      </c>
      <c r="D6" s="213"/>
      <c r="E6" s="214">
        <f>SUM(L6,- A6,- C6)</f>
        <v>0</v>
      </c>
      <c r="F6" s="213"/>
      <c r="G6" s="213"/>
      <c r="H6" s="215"/>
      <c r="I6" s="5">
        <f>COUNTIF(E22:R22,"N")</f>
        <v>2</v>
      </c>
      <c r="J6" s="5">
        <f>COUNTIF(E22:R22,"A")</f>
        <v>2</v>
      </c>
      <c r="K6" s="5">
        <f>COUNTIF(E22:R22,"B")</f>
        <v>0</v>
      </c>
      <c r="L6" s="214">
        <f>COUNTA(E8:R8)</f>
        <v>4</v>
      </c>
      <c r="M6" s="213"/>
      <c r="N6" s="213"/>
      <c r="O6" s="213"/>
      <c r="P6" s="213"/>
      <c r="Q6" s="213"/>
      <c r="R6" s="216"/>
    </row>
    <row r="7" spans="1:18" ht="15.75" thickBot="1" x14ac:dyDescent="0.3">
      <c r="A7" s="3"/>
      <c r="B7" s="6"/>
      <c r="C7" s="3"/>
      <c r="D7" s="4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</row>
    <row r="8" spans="1:18" ht="43.5" thickTop="1" thickBot="1" x14ac:dyDescent="0.3">
      <c r="A8" s="7"/>
      <c r="B8" s="217"/>
      <c r="C8" s="218"/>
      <c r="D8" s="218"/>
      <c r="E8" s="122" t="s">
        <v>10</v>
      </c>
      <c r="F8" s="122" t="s">
        <v>112</v>
      </c>
      <c r="G8" s="122" t="s">
        <v>113</v>
      </c>
      <c r="H8" s="122" t="s">
        <v>114</v>
      </c>
      <c r="I8" s="122"/>
      <c r="J8" s="122"/>
      <c r="K8" s="122"/>
      <c r="L8" s="122"/>
      <c r="M8" s="122"/>
      <c r="N8" s="122"/>
      <c r="O8" s="122"/>
      <c r="P8" s="122"/>
      <c r="Q8" s="122"/>
      <c r="R8" s="123"/>
    </row>
    <row r="9" spans="1:18" x14ac:dyDescent="0.25">
      <c r="A9" s="192" t="s">
        <v>11</v>
      </c>
      <c r="B9" s="194"/>
      <c r="C9" s="195"/>
      <c r="D9" s="196"/>
      <c r="E9" s="127"/>
      <c r="F9" s="127"/>
      <c r="G9" s="9"/>
      <c r="H9" s="8"/>
      <c r="I9" s="8"/>
      <c r="J9" s="8"/>
      <c r="K9" s="10"/>
      <c r="L9" s="10"/>
      <c r="M9" s="11"/>
      <c r="N9" s="11"/>
      <c r="O9" s="11"/>
      <c r="P9" s="11"/>
      <c r="Q9" s="11"/>
      <c r="R9" s="10"/>
    </row>
    <row r="10" spans="1:18" x14ac:dyDescent="0.25">
      <c r="A10" s="193"/>
      <c r="B10" s="222"/>
      <c r="C10" s="223"/>
      <c r="D10" s="224"/>
      <c r="E10" s="127"/>
      <c r="F10" s="127"/>
      <c r="G10" s="127"/>
      <c r="H10" s="8"/>
      <c r="I10" s="8"/>
      <c r="J10" s="8"/>
      <c r="K10" s="10"/>
      <c r="L10" s="10"/>
      <c r="M10" s="11"/>
      <c r="N10" s="11"/>
      <c r="O10" s="11"/>
      <c r="P10" s="11"/>
      <c r="Q10" s="11"/>
      <c r="R10" s="10"/>
    </row>
    <row r="11" spans="1:18" ht="15.75" thickBot="1" x14ac:dyDescent="0.3">
      <c r="A11" s="193"/>
      <c r="B11" s="222"/>
      <c r="C11" s="223"/>
      <c r="D11" s="224"/>
      <c r="E11" s="127"/>
      <c r="F11" s="8"/>
      <c r="G11" s="127"/>
      <c r="H11" s="8"/>
      <c r="I11" s="8"/>
      <c r="J11" s="8"/>
      <c r="K11" s="10"/>
      <c r="L11" s="10"/>
      <c r="M11" s="11"/>
      <c r="N11" s="11"/>
      <c r="O11" s="11"/>
      <c r="P11" s="11"/>
      <c r="Q11" s="11"/>
      <c r="R11" s="10"/>
    </row>
    <row r="12" spans="1:18" x14ac:dyDescent="0.25">
      <c r="A12" s="192" t="s">
        <v>13</v>
      </c>
      <c r="B12" s="222" t="s">
        <v>319</v>
      </c>
      <c r="C12" s="223"/>
      <c r="D12" s="224"/>
      <c r="E12" s="128"/>
      <c r="F12" s="10"/>
      <c r="G12" s="10"/>
      <c r="H12" s="10"/>
      <c r="I12" s="10"/>
      <c r="J12" s="10"/>
      <c r="K12" s="10"/>
      <c r="L12" s="10"/>
      <c r="M12" s="11"/>
      <c r="N12" s="11"/>
      <c r="O12" s="11"/>
      <c r="P12" s="11"/>
      <c r="Q12" s="11"/>
      <c r="R12" s="10"/>
    </row>
    <row r="13" spans="1:18" x14ac:dyDescent="0.25">
      <c r="A13" s="193"/>
      <c r="B13" s="219" t="s">
        <v>139</v>
      </c>
      <c r="C13" s="220"/>
      <c r="D13" s="221"/>
      <c r="E13" s="127" t="s">
        <v>12</v>
      </c>
      <c r="F13" s="8"/>
      <c r="G13" s="8"/>
      <c r="H13" s="8"/>
      <c r="I13" s="8"/>
      <c r="J13" s="10"/>
      <c r="K13" s="10"/>
      <c r="L13" s="10"/>
      <c r="M13" s="11"/>
      <c r="N13" s="11"/>
      <c r="O13" s="11"/>
      <c r="P13" s="11"/>
      <c r="Q13" s="11"/>
      <c r="R13" s="10"/>
    </row>
    <row r="14" spans="1:18" x14ac:dyDescent="0.25">
      <c r="A14" s="193"/>
      <c r="B14" s="219" t="s">
        <v>138</v>
      </c>
      <c r="C14" s="220"/>
      <c r="D14" s="221"/>
      <c r="E14" s="127"/>
      <c r="F14" s="8" t="s">
        <v>12</v>
      </c>
      <c r="G14" s="8" t="s">
        <v>12</v>
      </c>
      <c r="H14" s="8" t="s">
        <v>12</v>
      </c>
      <c r="I14" s="8"/>
      <c r="J14" s="10"/>
      <c r="K14" s="10"/>
      <c r="L14" s="10"/>
      <c r="M14" s="11"/>
      <c r="N14" s="11"/>
      <c r="O14" s="11"/>
      <c r="P14" s="11"/>
      <c r="Q14" s="11"/>
      <c r="R14" s="10"/>
    </row>
    <row r="15" spans="1:18" x14ac:dyDescent="0.25">
      <c r="A15" s="193"/>
      <c r="B15" s="226" t="s">
        <v>130</v>
      </c>
      <c r="C15" s="227"/>
      <c r="D15" s="228"/>
      <c r="E15" s="128"/>
      <c r="F15" s="10"/>
      <c r="G15" s="10"/>
      <c r="H15" s="10"/>
      <c r="I15" s="10"/>
      <c r="J15" s="10"/>
      <c r="K15" s="10"/>
      <c r="L15" s="10"/>
      <c r="M15" s="11"/>
      <c r="N15" s="11"/>
      <c r="O15" s="11"/>
      <c r="P15" s="11"/>
      <c r="Q15" s="11"/>
      <c r="R15" s="10"/>
    </row>
    <row r="16" spans="1:18" x14ac:dyDescent="0.25">
      <c r="A16" s="193"/>
      <c r="B16" s="219" t="s">
        <v>260</v>
      </c>
      <c r="C16" s="220"/>
      <c r="D16" s="221"/>
      <c r="E16" s="127"/>
      <c r="F16" s="8" t="s">
        <v>12</v>
      </c>
      <c r="G16" s="8"/>
      <c r="H16" s="8"/>
      <c r="I16" s="8"/>
      <c r="J16" s="10"/>
      <c r="K16" s="10"/>
      <c r="L16" s="10"/>
      <c r="M16" s="11"/>
      <c r="N16" s="11"/>
      <c r="O16" s="11"/>
      <c r="P16" s="11"/>
      <c r="Q16" s="11"/>
      <c r="R16" s="10"/>
    </row>
    <row r="17" spans="1:18" x14ac:dyDescent="0.25">
      <c r="A17" s="193"/>
      <c r="B17" s="219" t="s">
        <v>261</v>
      </c>
      <c r="C17" s="220"/>
      <c r="D17" s="221"/>
      <c r="E17" s="127"/>
      <c r="F17" s="8"/>
      <c r="G17" s="8" t="s">
        <v>12</v>
      </c>
      <c r="H17" s="8"/>
      <c r="I17" s="8"/>
      <c r="J17" s="10"/>
      <c r="K17" s="10"/>
      <c r="L17" s="10"/>
      <c r="M17" s="11"/>
      <c r="N17" s="11"/>
      <c r="O17" s="11"/>
      <c r="P17" s="11"/>
      <c r="Q17" s="11"/>
      <c r="R17" s="10"/>
    </row>
    <row r="18" spans="1:18" ht="15" customHeight="1" thickBot="1" x14ac:dyDescent="0.3">
      <c r="A18" s="225"/>
      <c r="B18" s="219" t="s">
        <v>133</v>
      </c>
      <c r="C18" s="220"/>
      <c r="D18" s="221"/>
      <c r="E18" s="127" t="s">
        <v>12</v>
      </c>
      <c r="F18" s="127"/>
      <c r="G18" s="127"/>
      <c r="H18" s="127" t="s">
        <v>12</v>
      </c>
      <c r="I18" s="127"/>
      <c r="J18" s="127"/>
      <c r="K18" s="127"/>
      <c r="L18" s="127"/>
      <c r="M18" s="127"/>
      <c r="N18" s="127"/>
      <c r="O18" s="127"/>
      <c r="P18" s="127"/>
      <c r="Q18" s="11"/>
      <c r="R18" s="10"/>
    </row>
    <row r="19" spans="1:18" ht="15" customHeight="1" x14ac:dyDescent="0.25">
      <c r="A19" s="192" t="s">
        <v>14</v>
      </c>
      <c r="B19" s="222" t="s">
        <v>142</v>
      </c>
      <c r="C19" s="223"/>
      <c r="D19" s="224"/>
      <c r="E19" s="127" t="s">
        <v>12</v>
      </c>
      <c r="F19" s="127"/>
      <c r="G19" s="127"/>
      <c r="H19" s="127"/>
      <c r="I19" s="127"/>
      <c r="J19" s="127"/>
      <c r="K19" s="8"/>
      <c r="L19" s="8"/>
      <c r="M19" s="12"/>
      <c r="N19" s="12"/>
      <c r="O19" s="12"/>
      <c r="P19" s="12"/>
      <c r="Q19" s="12"/>
      <c r="R19" s="8"/>
    </row>
    <row r="20" spans="1:18" x14ac:dyDescent="0.25">
      <c r="A20" s="193"/>
      <c r="B20" s="222" t="s">
        <v>120</v>
      </c>
      <c r="C20" s="223"/>
      <c r="D20" s="224"/>
      <c r="E20" s="127"/>
      <c r="F20" s="8" t="s">
        <v>12</v>
      </c>
      <c r="G20" s="8"/>
      <c r="H20" s="8"/>
      <c r="I20" s="8"/>
      <c r="J20" s="8"/>
      <c r="K20" s="8"/>
      <c r="L20" s="8"/>
      <c r="M20" s="12"/>
      <c r="N20" s="12"/>
      <c r="O20" s="12"/>
      <c r="P20" s="12"/>
      <c r="Q20" s="12"/>
      <c r="R20" s="8"/>
    </row>
    <row r="21" spans="1:18" ht="15.75" thickBot="1" x14ac:dyDescent="0.3">
      <c r="A21" s="225"/>
      <c r="B21" s="222" t="s">
        <v>269</v>
      </c>
      <c r="C21" s="223"/>
      <c r="D21" s="224"/>
      <c r="E21" s="129"/>
      <c r="F21" s="16"/>
      <c r="G21" s="16" t="s">
        <v>12</v>
      </c>
      <c r="H21" s="16" t="s">
        <v>12</v>
      </c>
      <c r="I21" s="16"/>
      <c r="J21" s="16"/>
      <c r="K21" s="8"/>
      <c r="L21" s="16"/>
      <c r="M21" s="17"/>
      <c r="N21" s="17"/>
      <c r="O21" s="17"/>
      <c r="P21" s="17"/>
      <c r="Q21" s="17"/>
      <c r="R21" s="13"/>
    </row>
    <row r="22" spans="1:18" ht="15.75" thickTop="1" x14ac:dyDescent="0.25">
      <c r="A22" s="192" t="s">
        <v>15</v>
      </c>
      <c r="B22" s="197" t="s">
        <v>16</v>
      </c>
      <c r="C22" s="198"/>
      <c r="D22" s="199"/>
      <c r="E22" s="130" t="s">
        <v>34</v>
      </c>
      <c r="F22" s="130" t="s">
        <v>34</v>
      </c>
      <c r="G22" s="130" t="s">
        <v>17</v>
      </c>
      <c r="H22" s="130" t="s">
        <v>17</v>
      </c>
      <c r="I22" s="130"/>
      <c r="J22" s="130"/>
      <c r="K22" s="14"/>
      <c r="L22" s="14"/>
      <c r="M22" s="14"/>
      <c r="N22" s="14"/>
      <c r="O22" s="14"/>
      <c r="P22" s="14"/>
      <c r="Q22" s="14"/>
      <c r="R22" s="14"/>
    </row>
    <row r="23" spans="1:18" x14ac:dyDescent="0.25">
      <c r="A23" s="193"/>
      <c r="B23" s="197" t="s">
        <v>18</v>
      </c>
      <c r="C23" s="198"/>
      <c r="D23" s="199"/>
      <c r="E23" s="131" t="s">
        <v>19</v>
      </c>
      <c r="F23" s="131" t="s">
        <v>19</v>
      </c>
      <c r="G23" s="131" t="s">
        <v>19</v>
      </c>
      <c r="H23" s="131" t="s">
        <v>19</v>
      </c>
      <c r="I23" s="131"/>
      <c r="J23" s="131"/>
      <c r="K23" s="131"/>
      <c r="L23" s="9"/>
      <c r="M23" s="9"/>
      <c r="N23" s="9"/>
      <c r="O23" s="9"/>
      <c r="P23" s="9"/>
      <c r="Q23" s="9"/>
      <c r="R23" s="9"/>
    </row>
    <row r="24" spans="1:18" x14ac:dyDescent="0.25">
      <c r="A24" s="193"/>
      <c r="B24" s="197" t="s">
        <v>20</v>
      </c>
      <c r="C24" s="198"/>
      <c r="D24" s="199"/>
      <c r="E24" s="132">
        <v>42587</v>
      </c>
      <c r="F24" s="132">
        <v>42587</v>
      </c>
      <c r="G24" s="132">
        <v>42587</v>
      </c>
      <c r="H24" s="132">
        <v>42587</v>
      </c>
      <c r="I24" s="132"/>
      <c r="J24" s="132"/>
      <c r="K24" s="132"/>
      <c r="L24" s="15"/>
      <c r="M24" s="15"/>
      <c r="N24" s="15"/>
      <c r="O24" s="15"/>
      <c r="P24" s="15"/>
      <c r="Q24" s="15"/>
      <c r="R24" s="15"/>
    </row>
  </sheetData>
  <mergeCells count="40">
    <mergeCell ref="A19:A21"/>
    <mergeCell ref="B19:D19"/>
    <mergeCell ref="B20:D20"/>
    <mergeCell ref="B21:D21"/>
    <mergeCell ref="A22:A24"/>
    <mergeCell ref="B22:D22"/>
    <mergeCell ref="B23:D23"/>
    <mergeCell ref="B24:D24"/>
    <mergeCell ref="A12:A18"/>
    <mergeCell ref="B12:D12"/>
    <mergeCell ref="B13:D13"/>
    <mergeCell ref="B14:D14"/>
    <mergeCell ref="B15:D15"/>
    <mergeCell ref="B16:D16"/>
    <mergeCell ref="B17:D17"/>
    <mergeCell ref="B18:D18"/>
    <mergeCell ref="A9:A11"/>
    <mergeCell ref="B9:D9"/>
    <mergeCell ref="B10:D10"/>
    <mergeCell ref="B11:D11"/>
    <mergeCell ref="A4:B4"/>
    <mergeCell ref="C4:R4"/>
    <mergeCell ref="A5:B5"/>
    <mergeCell ref="C5:D5"/>
    <mergeCell ref="E5:H5"/>
    <mergeCell ref="I5:K5"/>
    <mergeCell ref="L5:R5"/>
    <mergeCell ref="A6:B6"/>
    <mergeCell ref="C6:D6"/>
    <mergeCell ref="E6:H6"/>
    <mergeCell ref="L6:R6"/>
    <mergeCell ref="B8:D8"/>
    <mergeCell ref="A2:B2"/>
    <mergeCell ref="C2:D2"/>
    <mergeCell ref="E2:H2"/>
    <mergeCell ref="I2:R2"/>
    <mergeCell ref="A3:B3"/>
    <mergeCell ref="C3:D3"/>
    <mergeCell ref="E3:H3"/>
    <mergeCell ref="I3:R3"/>
  </mergeCells>
  <dataValidations count="3">
    <dataValidation type="list" allowBlank="1" showInputMessage="1" showErrorMessage="1" sqref="I9:I11 E9:G11 E12:R21">
      <formula1>"O, "</formula1>
    </dataValidation>
    <dataValidation type="list" allowBlank="1" showInputMessage="1" showErrorMessage="1" sqref="E23:R23">
      <formula1>"P,F, "</formula1>
    </dataValidation>
    <dataValidation type="list" allowBlank="1" showInputMessage="1" showErrorMessage="1" sqref="E22:R22">
      <formula1>"N,A,B, "</formula1>
    </dataValidation>
  </dataValidation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3"/>
  <sheetViews>
    <sheetView topLeftCell="A16" workbookViewId="0">
      <selection activeCell="J11" sqref="J11"/>
    </sheetView>
  </sheetViews>
  <sheetFormatPr defaultRowHeight="15" x14ac:dyDescent="0.25"/>
  <cols>
    <col min="1" max="1" width="11.125" bestFit="1" customWidth="1"/>
    <col min="4" max="4" width="13.125" customWidth="1"/>
  </cols>
  <sheetData>
    <row r="1" spans="1:18" ht="15.75" thickBot="1" x14ac:dyDescent="0.3">
      <c r="A1" s="1"/>
      <c r="B1" s="2"/>
      <c r="C1" s="3"/>
      <c r="D1" s="4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spans="1:18" ht="15" customHeight="1" x14ac:dyDescent="0.25">
      <c r="A2" s="172" t="s">
        <v>0</v>
      </c>
      <c r="B2" s="173"/>
      <c r="C2" s="174" t="s">
        <v>274</v>
      </c>
      <c r="D2" s="175"/>
      <c r="E2" s="176" t="s">
        <v>1</v>
      </c>
      <c r="F2" s="177"/>
      <c r="G2" s="177"/>
      <c r="H2" s="178"/>
      <c r="I2" s="179" t="str">
        <f>C2</f>
        <v>listUserReviews</v>
      </c>
      <c r="J2" s="180"/>
      <c r="K2" s="180"/>
      <c r="L2" s="180"/>
      <c r="M2" s="180"/>
      <c r="N2" s="180"/>
      <c r="O2" s="180"/>
      <c r="P2" s="180"/>
      <c r="Q2" s="180"/>
      <c r="R2" s="181"/>
    </row>
    <row r="3" spans="1:18" ht="15" customHeight="1" x14ac:dyDescent="0.25">
      <c r="A3" s="182" t="s">
        <v>2</v>
      </c>
      <c r="B3" s="183"/>
      <c r="C3" s="184" t="s">
        <v>109</v>
      </c>
      <c r="D3" s="185"/>
      <c r="E3" s="186" t="s">
        <v>3</v>
      </c>
      <c r="F3" s="187"/>
      <c r="G3" s="187"/>
      <c r="H3" s="188"/>
      <c r="I3" s="189" t="str">
        <f>C3</f>
        <v>DangtSE03039</v>
      </c>
      <c r="J3" s="190"/>
      <c r="K3" s="190"/>
      <c r="L3" s="190"/>
      <c r="M3" s="190"/>
      <c r="N3" s="190"/>
      <c r="O3" s="190"/>
      <c r="P3" s="190"/>
      <c r="Q3" s="190"/>
      <c r="R3" s="191"/>
    </row>
    <row r="4" spans="1:18" ht="15" customHeight="1" x14ac:dyDescent="0.25">
      <c r="A4" s="182" t="s">
        <v>4</v>
      </c>
      <c r="B4" s="183"/>
      <c r="C4" s="200"/>
      <c r="D4" s="200"/>
      <c r="E4" s="201"/>
      <c r="F4" s="201"/>
      <c r="G4" s="201"/>
      <c r="H4" s="201"/>
      <c r="I4" s="200"/>
      <c r="J4" s="200"/>
      <c r="K4" s="200"/>
      <c r="L4" s="200"/>
      <c r="M4" s="200"/>
      <c r="N4" s="200"/>
      <c r="O4" s="200"/>
      <c r="P4" s="200"/>
      <c r="Q4" s="200"/>
      <c r="R4" s="202"/>
    </row>
    <row r="5" spans="1:18" ht="15" customHeight="1" x14ac:dyDescent="0.25">
      <c r="A5" s="203" t="s">
        <v>5</v>
      </c>
      <c r="B5" s="204"/>
      <c r="C5" s="205" t="s">
        <v>6</v>
      </c>
      <c r="D5" s="206"/>
      <c r="E5" s="207" t="s">
        <v>7</v>
      </c>
      <c r="F5" s="206"/>
      <c r="G5" s="206"/>
      <c r="H5" s="208"/>
      <c r="I5" s="206" t="s">
        <v>8</v>
      </c>
      <c r="J5" s="206"/>
      <c r="K5" s="206"/>
      <c r="L5" s="207" t="s">
        <v>9</v>
      </c>
      <c r="M5" s="206"/>
      <c r="N5" s="206"/>
      <c r="O5" s="206"/>
      <c r="P5" s="206"/>
      <c r="Q5" s="206"/>
      <c r="R5" s="209"/>
    </row>
    <row r="6" spans="1:18" ht="15.75" thickBot="1" x14ac:dyDescent="0.3">
      <c r="A6" s="210">
        <f>COUNTIF(E22:R22,"P")</f>
        <v>4</v>
      </c>
      <c r="B6" s="211"/>
      <c r="C6" s="212">
        <f>COUNTIF(E22:R22,"F")</f>
        <v>0</v>
      </c>
      <c r="D6" s="213"/>
      <c r="E6" s="214">
        <f>SUM(L6,- A6,- C6)</f>
        <v>0</v>
      </c>
      <c r="F6" s="213"/>
      <c r="G6" s="213"/>
      <c r="H6" s="215"/>
      <c r="I6" s="5">
        <f>COUNTIF(E21:R21,"N")</f>
        <v>3</v>
      </c>
      <c r="J6" s="5">
        <f>COUNTIF(E21:R21,"A")</f>
        <v>1</v>
      </c>
      <c r="K6" s="5">
        <f>COUNTIF(E21:R21,"B")</f>
        <v>0</v>
      </c>
      <c r="L6" s="214">
        <f>COUNTA(E8:R8)</f>
        <v>4</v>
      </c>
      <c r="M6" s="213"/>
      <c r="N6" s="213"/>
      <c r="O6" s="213"/>
      <c r="P6" s="213"/>
      <c r="Q6" s="213"/>
      <c r="R6" s="216"/>
    </row>
    <row r="7" spans="1:18" ht="15.75" thickBot="1" x14ac:dyDescent="0.3">
      <c r="A7" s="3"/>
      <c r="B7" s="6"/>
      <c r="C7" s="3"/>
      <c r="D7" s="4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</row>
    <row r="8" spans="1:18" ht="43.5" thickTop="1" thickBot="1" x14ac:dyDescent="0.3">
      <c r="A8" s="7"/>
      <c r="B8" s="217"/>
      <c r="C8" s="218"/>
      <c r="D8" s="218"/>
      <c r="E8" s="122" t="s">
        <v>10</v>
      </c>
      <c r="F8" s="122" t="s">
        <v>112</v>
      </c>
      <c r="G8" s="122" t="s">
        <v>113</v>
      </c>
      <c r="H8" s="122" t="s">
        <v>114</v>
      </c>
      <c r="I8" s="122"/>
      <c r="J8" s="122"/>
      <c r="K8" s="122"/>
      <c r="L8" s="122"/>
      <c r="M8" s="122"/>
      <c r="N8" s="122"/>
      <c r="O8" s="122"/>
      <c r="P8" s="122"/>
      <c r="Q8" s="122"/>
      <c r="R8" s="123"/>
    </row>
    <row r="9" spans="1:18" x14ac:dyDescent="0.25">
      <c r="A9" s="192" t="s">
        <v>11</v>
      </c>
      <c r="B9" s="194"/>
      <c r="C9" s="195"/>
      <c r="D9" s="196"/>
      <c r="E9" s="127"/>
      <c r="F9" s="9"/>
      <c r="G9" s="9"/>
      <c r="H9" s="8"/>
      <c r="I9" s="8"/>
      <c r="J9" s="8"/>
      <c r="K9" s="8"/>
      <c r="L9" s="8"/>
      <c r="M9" s="12"/>
      <c r="N9" s="12"/>
      <c r="O9" s="12"/>
      <c r="P9" s="12"/>
      <c r="Q9" s="12"/>
      <c r="R9" s="8"/>
    </row>
    <row r="10" spans="1:18" x14ac:dyDescent="0.25">
      <c r="A10" s="193"/>
      <c r="B10" s="197"/>
      <c r="C10" s="198"/>
      <c r="D10" s="199"/>
      <c r="E10" s="127"/>
      <c r="F10" s="8"/>
      <c r="G10" s="8"/>
      <c r="H10" s="8"/>
      <c r="I10" s="8"/>
      <c r="J10" s="8"/>
      <c r="K10" s="8"/>
      <c r="L10" s="8"/>
      <c r="M10" s="12"/>
      <c r="N10" s="12"/>
      <c r="O10" s="12"/>
      <c r="P10" s="12"/>
      <c r="Q10" s="12"/>
      <c r="R10" s="8"/>
    </row>
    <row r="11" spans="1:18" ht="15.75" thickBot="1" x14ac:dyDescent="0.3">
      <c r="A11" s="193"/>
      <c r="B11" s="197"/>
      <c r="C11" s="198"/>
      <c r="D11" s="199"/>
      <c r="E11" s="127"/>
      <c r="F11" s="8"/>
      <c r="G11" s="8"/>
      <c r="H11" s="8"/>
      <c r="I11" s="8"/>
      <c r="J11" s="8"/>
      <c r="K11" s="8"/>
      <c r="L11" s="8"/>
      <c r="M11" s="12"/>
      <c r="N11" s="12"/>
      <c r="O11" s="12"/>
      <c r="P11" s="12"/>
      <c r="Q11" s="12"/>
      <c r="R11" s="8"/>
    </row>
    <row r="12" spans="1:18" x14ac:dyDescent="0.25">
      <c r="A12" s="192" t="s">
        <v>13</v>
      </c>
      <c r="B12" s="226" t="s">
        <v>179</v>
      </c>
      <c r="C12" s="227"/>
      <c r="D12" s="228"/>
      <c r="E12" s="127"/>
      <c r="F12" s="8"/>
      <c r="G12" s="8"/>
      <c r="H12" s="8"/>
      <c r="I12" s="8"/>
      <c r="J12" s="8"/>
      <c r="K12" s="8"/>
      <c r="L12" s="8"/>
      <c r="M12" s="12"/>
      <c r="N12" s="12"/>
      <c r="O12" s="12"/>
      <c r="P12" s="12"/>
      <c r="Q12" s="12"/>
      <c r="R12" s="8"/>
    </row>
    <row r="13" spans="1:18" x14ac:dyDescent="0.25">
      <c r="A13" s="193"/>
      <c r="B13" s="219" t="s">
        <v>124</v>
      </c>
      <c r="C13" s="220"/>
      <c r="D13" s="221"/>
      <c r="E13" s="127" t="s">
        <v>12</v>
      </c>
      <c r="F13" s="8" t="s">
        <v>12</v>
      </c>
      <c r="G13" s="8"/>
      <c r="H13" s="8"/>
      <c r="I13" s="8"/>
      <c r="J13" s="8"/>
      <c r="K13" s="8"/>
      <c r="L13" s="8"/>
      <c r="M13" s="12"/>
      <c r="N13" s="12"/>
      <c r="O13" s="12"/>
      <c r="P13" s="12"/>
      <c r="Q13" s="12"/>
      <c r="R13" s="8"/>
    </row>
    <row r="14" spans="1:18" x14ac:dyDescent="0.25">
      <c r="A14" s="193"/>
      <c r="B14" s="219" t="s">
        <v>275</v>
      </c>
      <c r="C14" s="220"/>
      <c r="D14" s="221"/>
      <c r="E14" s="127"/>
      <c r="F14" s="8"/>
      <c r="G14" s="8" t="s">
        <v>12</v>
      </c>
      <c r="H14" s="8" t="s">
        <v>12</v>
      </c>
      <c r="I14" s="8"/>
      <c r="J14" s="8"/>
      <c r="K14" s="8"/>
      <c r="L14" s="8"/>
      <c r="M14" s="12"/>
      <c r="N14" s="12"/>
      <c r="O14" s="12"/>
      <c r="P14" s="12"/>
      <c r="Q14" s="12"/>
      <c r="R14" s="8"/>
    </row>
    <row r="15" spans="1:18" x14ac:dyDescent="0.25">
      <c r="A15" s="193"/>
      <c r="B15" s="222" t="s">
        <v>130</v>
      </c>
      <c r="C15" s="223"/>
      <c r="D15" s="224"/>
      <c r="E15" s="127"/>
      <c r="F15" s="8"/>
      <c r="G15" s="8"/>
      <c r="H15" s="8"/>
      <c r="I15" s="8"/>
      <c r="J15" s="8"/>
      <c r="K15" s="8"/>
      <c r="L15" s="8"/>
      <c r="M15" s="12"/>
      <c r="N15" s="12"/>
      <c r="O15" s="12"/>
      <c r="P15" s="12"/>
      <c r="Q15" s="12"/>
      <c r="R15" s="8"/>
    </row>
    <row r="16" spans="1:18" x14ac:dyDescent="0.25">
      <c r="A16" s="193"/>
      <c r="B16" s="219" t="s">
        <v>131</v>
      </c>
      <c r="C16" s="220"/>
      <c r="D16" s="221"/>
      <c r="E16" s="127" t="s">
        <v>12</v>
      </c>
      <c r="F16" s="8"/>
      <c r="G16" s="8" t="s">
        <v>12</v>
      </c>
      <c r="H16" s="8"/>
      <c r="I16" s="8"/>
      <c r="J16" s="8"/>
      <c r="K16" s="8"/>
      <c r="L16" s="8"/>
      <c r="M16" s="12"/>
      <c r="N16" s="12"/>
      <c r="O16" s="12"/>
      <c r="P16" s="12"/>
      <c r="Q16" s="12"/>
      <c r="R16" s="8"/>
    </row>
    <row r="17" spans="1:18" ht="15.75" thickBot="1" x14ac:dyDescent="0.3">
      <c r="A17" s="193"/>
      <c r="B17" s="219" t="s">
        <v>276</v>
      </c>
      <c r="C17" s="220"/>
      <c r="D17" s="221"/>
      <c r="E17" s="127"/>
      <c r="F17" s="8" t="s">
        <v>12</v>
      </c>
      <c r="G17" s="8"/>
      <c r="H17" s="8" t="s">
        <v>12</v>
      </c>
      <c r="I17" s="8"/>
      <c r="J17" s="8"/>
      <c r="K17" s="8"/>
      <c r="L17" s="8"/>
      <c r="M17" s="12"/>
      <c r="N17" s="12"/>
      <c r="O17" s="12"/>
      <c r="P17" s="12"/>
      <c r="Q17" s="12"/>
      <c r="R17" s="8"/>
    </row>
    <row r="18" spans="1:18" ht="15" customHeight="1" x14ac:dyDescent="0.25">
      <c r="A18" s="192" t="s">
        <v>14</v>
      </c>
      <c r="B18" s="222" t="s">
        <v>277</v>
      </c>
      <c r="C18" s="223"/>
      <c r="D18" s="224"/>
      <c r="E18" s="127" t="s">
        <v>12</v>
      </c>
      <c r="F18" s="127"/>
      <c r="G18" s="127"/>
      <c r="H18" s="127"/>
      <c r="I18" s="127"/>
      <c r="J18" s="127"/>
      <c r="K18" s="8"/>
      <c r="L18" s="8"/>
      <c r="M18" s="12"/>
      <c r="N18" s="12"/>
      <c r="O18" s="12"/>
      <c r="P18" s="12"/>
      <c r="Q18" s="12"/>
      <c r="R18" s="8"/>
    </row>
    <row r="19" spans="1:18" ht="24" customHeight="1" x14ac:dyDescent="0.25">
      <c r="A19" s="193"/>
      <c r="B19" s="235" t="s">
        <v>279</v>
      </c>
      <c r="C19" s="236"/>
      <c r="D19" s="237"/>
      <c r="E19" s="127"/>
      <c r="F19" s="127"/>
      <c r="G19" s="127" t="s">
        <v>12</v>
      </c>
      <c r="H19" s="127" t="s">
        <v>12</v>
      </c>
      <c r="I19" s="127"/>
      <c r="J19" s="127"/>
      <c r="K19" s="8"/>
      <c r="L19" s="8"/>
      <c r="M19" s="12"/>
      <c r="N19" s="12"/>
      <c r="O19" s="12"/>
      <c r="P19" s="12"/>
      <c r="Q19" s="12"/>
      <c r="R19" s="8"/>
    </row>
    <row r="20" spans="1:18" ht="15.75" thickBot="1" x14ac:dyDescent="0.3">
      <c r="A20" s="193"/>
      <c r="B20" s="222" t="s">
        <v>278</v>
      </c>
      <c r="C20" s="223"/>
      <c r="D20" s="224"/>
      <c r="E20" s="127"/>
      <c r="F20" s="8" t="s">
        <v>12</v>
      </c>
      <c r="G20" s="8"/>
      <c r="H20" s="8"/>
      <c r="I20" s="8"/>
      <c r="J20" s="8"/>
      <c r="K20" s="8"/>
      <c r="L20" s="8"/>
      <c r="M20" s="12"/>
      <c r="N20" s="12"/>
      <c r="O20" s="12"/>
      <c r="P20" s="12"/>
      <c r="Q20" s="12"/>
      <c r="R20" s="8"/>
    </row>
    <row r="21" spans="1:18" ht="15.75" thickTop="1" x14ac:dyDescent="0.25">
      <c r="A21" s="192" t="s">
        <v>15</v>
      </c>
      <c r="B21" s="197" t="s">
        <v>16</v>
      </c>
      <c r="C21" s="198"/>
      <c r="D21" s="199"/>
      <c r="E21" s="130" t="s">
        <v>34</v>
      </c>
      <c r="F21" s="130" t="s">
        <v>17</v>
      </c>
      <c r="G21" s="130" t="s">
        <v>17</v>
      </c>
      <c r="H21" s="130" t="s">
        <v>17</v>
      </c>
      <c r="I21" s="130"/>
      <c r="J21" s="130"/>
      <c r="K21" s="14"/>
      <c r="L21" s="14"/>
      <c r="M21" s="14"/>
      <c r="N21" s="14"/>
      <c r="O21" s="14"/>
      <c r="P21" s="14"/>
      <c r="Q21" s="14"/>
      <c r="R21" s="14"/>
    </row>
    <row r="22" spans="1:18" x14ac:dyDescent="0.25">
      <c r="A22" s="193"/>
      <c r="B22" s="197" t="s">
        <v>18</v>
      </c>
      <c r="C22" s="198"/>
      <c r="D22" s="199"/>
      <c r="E22" s="131" t="s">
        <v>19</v>
      </c>
      <c r="F22" s="131" t="s">
        <v>19</v>
      </c>
      <c r="G22" s="131" t="s">
        <v>19</v>
      </c>
      <c r="H22" s="131" t="s">
        <v>19</v>
      </c>
      <c r="I22" s="131"/>
      <c r="J22" s="131"/>
      <c r="K22" s="131"/>
      <c r="L22" s="9"/>
      <c r="M22" s="9"/>
      <c r="N22" s="9"/>
      <c r="O22" s="9"/>
      <c r="P22" s="9"/>
      <c r="Q22" s="9"/>
      <c r="R22" s="9"/>
    </row>
    <row r="23" spans="1:18" x14ac:dyDescent="0.25">
      <c r="A23" s="193"/>
      <c r="B23" s="197" t="s">
        <v>20</v>
      </c>
      <c r="C23" s="198"/>
      <c r="D23" s="199"/>
      <c r="E23" s="132">
        <v>42587</v>
      </c>
      <c r="F23" s="132">
        <v>42587</v>
      </c>
      <c r="G23" s="132">
        <v>42587</v>
      </c>
      <c r="H23" s="132">
        <v>42587</v>
      </c>
      <c r="I23" s="132"/>
      <c r="J23" s="132"/>
      <c r="K23" s="132"/>
      <c r="L23" s="15"/>
      <c r="M23" s="15"/>
      <c r="N23" s="15"/>
      <c r="O23" s="15"/>
      <c r="P23" s="15"/>
      <c r="Q23" s="15"/>
      <c r="R23" s="15"/>
    </row>
  </sheetData>
  <mergeCells count="39">
    <mergeCell ref="A21:A23"/>
    <mergeCell ref="B21:D21"/>
    <mergeCell ref="B22:D22"/>
    <mergeCell ref="B23:D23"/>
    <mergeCell ref="B14:D14"/>
    <mergeCell ref="B15:D15"/>
    <mergeCell ref="B16:D16"/>
    <mergeCell ref="B17:D17"/>
    <mergeCell ref="A12:A17"/>
    <mergeCell ref="B12:D12"/>
    <mergeCell ref="B13:D13"/>
    <mergeCell ref="B19:D19"/>
    <mergeCell ref="A18:A20"/>
    <mergeCell ref="B18:D18"/>
    <mergeCell ref="B20:D20"/>
    <mergeCell ref="A9:A11"/>
    <mergeCell ref="B9:D9"/>
    <mergeCell ref="B10:D10"/>
    <mergeCell ref="B11:D11"/>
    <mergeCell ref="A4:B4"/>
    <mergeCell ref="C4:R4"/>
    <mergeCell ref="A5:B5"/>
    <mergeCell ref="C5:D5"/>
    <mergeCell ref="E5:H5"/>
    <mergeCell ref="I5:K5"/>
    <mergeCell ref="L5:R5"/>
    <mergeCell ref="A6:B6"/>
    <mergeCell ref="C6:D6"/>
    <mergeCell ref="E6:H6"/>
    <mergeCell ref="L6:R6"/>
    <mergeCell ref="B8:D8"/>
    <mergeCell ref="A2:B2"/>
    <mergeCell ref="C2:D2"/>
    <mergeCell ref="E2:H2"/>
    <mergeCell ref="I2:R2"/>
    <mergeCell ref="A3:B3"/>
    <mergeCell ref="C3:D3"/>
    <mergeCell ref="E3:H3"/>
    <mergeCell ref="I3:R3"/>
  </mergeCells>
  <dataValidations count="3">
    <dataValidation type="list" allowBlank="1" showInputMessage="1" showErrorMessage="1" sqref="I9:I11 E9:G11 E12:R20">
      <formula1>"O, "</formula1>
    </dataValidation>
    <dataValidation type="list" allowBlank="1" showInputMessage="1" showErrorMessage="1" sqref="E22:R22">
      <formula1>"P,F, "</formula1>
    </dataValidation>
    <dataValidation type="list" allowBlank="1" showInputMessage="1" showErrorMessage="1" sqref="E21:R21">
      <formula1>"N,A,B, "</formula1>
    </dataValidation>
  </dataValidations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"/>
  <sheetViews>
    <sheetView topLeftCell="A16" workbookViewId="0"/>
  </sheetViews>
  <sheetFormatPr defaultRowHeight="15" x14ac:dyDescent="0.25"/>
  <cols>
    <col min="1" max="1" width="11.125" bestFit="1" customWidth="1"/>
    <col min="4" max="4" width="16.625" customWidth="1"/>
  </cols>
  <sheetData>
    <row r="1" spans="1:18" ht="15.75" thickBot="1" x14ac:dyDescent="0.3">
      <c r="A1" s="1"/>
      <c r="B1" s="2"/>
      <c r="C1" s="3"/>
      <c r="D1" s="4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spans="1:18" ht="15" customHeight="1" x14ac:dyDescent="0.25">
      <c r="A2" s="172" t="s">
        <v>0</v>
      </c>
      <c r="B2" s="173"/>
      <c r="C2" s="174" t="s">
        <v>280</v>
      </c>
      <c r="D2" s="175"/>
      <c r="E2" s="176" t="s">
        <v>1</v>
      </c>
      <c r="F2" s="177"/>
      <c r="G2" s="177"/>
      <c r="H2" s="178"/>
      <c r="I2" s="179" t="str">
        <f>C2</f>
        <v>listBookmarkedReviews</v>
      </c>
      <c r="J2" s="180"/>
      <c r="K2" s="180"/>
      <c r="L2" s="180"/>
      <c r="M2" s="180"/>
      <c r="N2" s="180"/>
      <c r="O2" s="180"/>
      <c r="P2" s="180"/>
      <c r="Q2" s="180"/>
      <c r="R2" s="181"/>
    </row>
    <row r="3" spans="1:18" ht="15" customHeight="1" x14ac:dyDescent="0.25">
      <c r="A3" s="182" t="s">
        <v>2</v>
      </c>
      <c r="B3" s="183"/>
      <c r="C3" s="184" t="s">
        <v>109</v>
      </c>
      <c r="D3" s="185"/>
      <c r="E3" s="186" t="s">
        <v>3</v>
      </c>
      <c r="F3" s="187"/>
      <c r="G3" s="187"/>
      <c r="H3" s="188"/>
      <c r="I3" s="189" t="str">
        <f>C3</f>
        <v>DangtSE03039</v>
      </c>
      <c r="J3" s="190"/>
      <c r="K3" s="190"/>
      <c r="L3" s="190"/>
      <c r="M3" s="190"/>
      <c r="N3" s="190"/>
      <c r="O3" s="190"/>
      <c r="P3" s="190"/>
      <c r="Q3" s="190"/>
      <c r="R3" s="191"/>
    </row>
    <row r="4" spans="1:18" ht="15" customHeight="1" x14ac:dyDescent="0.25">
      <c r="A4" s="182" t="s">
        <v>4</v>
      </c>
      <c r="B4" s="183"/>
      <c r="C4" s="200"/>
      <c r="D4" s="200"/>
      <c r="E4" s="201"/>
      <c r="F4" s="201"/>
      <c r="G4" s="201"/>
      <c r="H4" s="201"/>
      <c r="I4" s="200"/>
      <c r="J4" s="200"/>
      <c r="K4" s="200"/>
      <c r="L4" s="200"/>
      <c r="M4" s="200"/>
      <c r="N4" s="200"/>
      <c r="O4" s="200"/>
      <c r="P4" s="200"/>
      <c r="Q4" s="200"/>
      <c r="R4" s="202"/>
    </row>
    <row r="5" spans="1:18" ht="15" customHeight="1" x14ac:dyDescent="0.25">
      <c r="A5" s="203" t="s">
        <v>5</v>
      </c>
      <c r="B5" s="204"/>
      <c r="C5" s="205" t="s">
        <v>6</v>
      </c>
      <c r="D5" s="206"/>
      <c r="E5" s="207" t="s">
        <v>7</v>
      </c>
      <c r="F5" s="206"/>
      <c r="G5" s="206"/>
      <c r="H5" s="208"/>
      <c r="I5" s="206" t="s">
        <v>8</v>
      </c>
      <c r="J5" s="206"/>
      <c r="K5" s="206"/>
      <c r="L5" s="207" t="s">
        <v>9</v>
      </c>
      <c r="M5" s="206"/>
      <c r="N5" s="206"/>
      <c r="O5" s="206"/>
      <c r="P5" s="206"/>
      <c r="Q5" s="206"/>
      <c r="R5" s="209"/>
    </row>
    <row r="6" spans="1:18" ht="15.75" thickBot="1" x14ac:dyDescent="0.3">
      <c r="A6" s="210">
        <f>COUNTIF(E18:R18,"P")</f>
        <v>2</v>
      </c>
      <c r="B6" s="211"/>
      <c r="C6" s="212">
        <f>COUNTIF(E18:R18,"F")</f>
        <v>0</v>
      </c>
      <c r="D6" s="213"/>
      <c r="E6" s="214">
        <f>SUM(L6,- A6,- C6)</f>
        <v>0</v>
      </c>
      <c r="F6" s="213"/>
      <c r="G6" s="213"/>
      <c r="H6" s="215"/>
      <c r="I6" s="5">
        <f>COUNTIF(E17:R17,"N")</f>
        <v>1</v>
      </c>
      <c r="J6" s="5">
        <f>COUNTIF(E17:R17,"A")</f>
        <v>1</v>
      </c>
      <c r="K6" s="5">
        <f>COUNTIF(E17:R17,"B")</f>
        <v>0</v>
      </c>
      <c r="L6" s="214">
        <f>COUNTA(E8:R8)</f>
        <v>2</v>
      </c>
      <c r="M6" s="213"/>
      <c r="N6" s="213"/>
      <c r="O6" s="213"/>
      <c r="P6" s="213"/>
      <c r="Q6" s="213"/>
      <c r="R6" s="216"/>
    </row>
    <row r="7" spans="1:18" ht="15.75" thickBot="1" x14ac:dyDescent="0.3">
      <c r="A7" s="3"/>
      <c r="B7" s="6"/>
      <c r="C7" s="3"/>
      <c r="D7" s="4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</row>
    <row r="8" spans="1:18" ht="43.5" thickTop="1" thickBot="1" x14ac:dyDescent="0.3">
      <c r="A8" s="7"/>
      <c r="B8" s="217"/>
      <c r="C8" s="218"/>
      <c r="D8" s="218"/>
      <c r="E8" s="122" t="s">
        <v>10</v>
      </c>
      <c r="F8" s="122" t="s">
        <v>112</v>
      </c>
      <c r="G8" s="122"/>
      <c r="H8" s="122"/>
      <c r="I8" s="122"/>
      <c r="J8" s="122"/>
      <c r="K8" s="122"/>
      <c r="L8" s="122"/>
      <c r="M8" s="122"/>
      <c r="N8" s="122"/>
      <c r="O8" s="122"/>
      <c r="P8" s="122"/>
      <c r="Q8" s="122"/>
      <c r="R8" s="123"/>
    </row>
    <row r="9" spans="1:18" x14ac:dyDescent="0.25">
      <c r="A9" s="192" t="s">
        <v>11</v>
      </c>
      <c r="B9" s="194"/>
      <c r="C9" s="195"/>
      <c r="D9" s="196"/>
      <c r="E9" s="127"/>
      <c r="F9" s="9"/>
      <c r="G9" s="9"/>
      <c r="H9" s="8"/>
      <c r="I9" s="8"/>
      <c r="J9" s="8"/>
      <c r="K9" s="8"/>
      <c r="L9" s="8"/>
      <c r="M9" s="12"/>
      <c r="N9" s="12"/>
      <c r="O9" s="12"/>
      <c r="P9" s="12"/>
      <c r="Q9" s="12"/>
      <c r="R9" s="8"/>
    </row>
    <row r="10" spans="1:18" x14ac:dyDescent="0.25">
      <c r="A10" s="193"/>
      <c r="B10" s="197"/>
      <c r="C10" s="198"/>
      <c r="D10" s="199"/>
      <c r="E10" s="127"/>
      <c r="F10" s="8"/>
      <c r="G10" s="8"/>
      <c r="H10" s="8"/>
      <c r="I10" s="8"/>
      <c r="J10" s="8"/>
      <c r="K10" s="8"/>
      <c r="L10" s="8"/>
      <c r="M10" s="12"/>
      <c r="N10" s="12"/>
      <c r="O10" s="12"/>
      <c r="P10" s="12"/>
      <c r="Q10" s="12"/>
      <c r="R10" s="8"/>
    </row>
    <row r="11" spans="1:18" ht="15.75" thickBot="1" x14ac:dyDescent="0.3">
      <c r="A11" s="193"/>
      <c r="B11" s="197"/>
      <c r="C11" s="198"/>
      <c r="D11" s="199"/>
      <c r="E11" s="127"/>
      <c r="F11" s="8"/>
      <c r="G11" s="8"/>
      <c r="H11" s="8"/>
      <c r="I11" s="8"/>
      <c r="J11" s="8"/>
      <c r="K11" s="8"/>
      <c r="L11" s="8"/>
      <c r="M11" s="12"/>
      <c r="N11" s="12"/>
      <c r="O11" s="12"/>
      <c r="P11" s="12"/>
      <c r="Q11" s="12"/>
      <c r="R11" s="8"/>
    </row>
    <row r="12" spans="1:18" x14ac:dyDescent="0.25">
      <c r="A12" s="192" t="s">
        <v>13</v>
      </c>
      <c r="B12" s="226" t="s">
        <v>130</v>
      </c>
      <c r="C12" s="227"/>
      <c r="D12" s="228"/>
      <c r="E12" s="127"/>
      <c r="F12" s="8"/>
      <c r="G12" s="8"/>
      <c r="H12" s="8"/>
      <c r="I12" s="8"/>
      <c r="J12" s="8"/>
      <c r="K12" s="8"/>
      <c r="L12" s="8"/>
      <c r="M12" s="12"/>
      <c r="N12" s="12"/>
      <c r="O12" s="12"/>
      <c r="P12" s="12"/>
      <c r="Q12" s="12"/>
      <c r="R12" s="8"/>
    </row>
    <row r="13" spans="1:18" x14ac:dyDescent="0.25">
      <c r="A13" s="193"/>
      <c r="B13" s="219" t="s">
        <v>131</v>
      </c>
      <c r="C13" s="220"/>
      <c r="D13" s="221"/>
      <c r="E13" s="127" t="s">
        <v>12</v>
      </c>
      <c r="F13" s="8"/>
      <c r="G13" s="8"/>
      <c r="H13" s="8"/>
      <c r="I13" s="8"/>
      <c r="J13" s="8"/>
      <c r="K13" s="8"/>
      <c r="L13" s="8"/>
      <c r="M13" s="12"/>
      <c r="N13" s="12"/>
      <c r="O13" s="12"/>
      <c r="P13" s="12"/>
      <c r="Q13" s="12"/>
      <c r="R13" s="8"/>
    </row>
    <row r="14" spans="1:18" ht="15" customHeight="1" thickBot="1" x14ac:dyDescent="0.3">
      <c r="A14" s="225"/>
      <c r="B14" s="219" t="s">
        <v>276</v>
      </c>
      <c r="C14" s="220"/>
      <c r="D14" s="221"/>
      <c r="E14" s="127"/>
      <c r="F14" s="127" t="s">
        <v>12</v>
      </c>
      <c r="G14" s="127"/>
      <c r="H14" s="127"/>
      <c r="I14" s="127"/>
      <c r="J14" s="127"/>
      <c r="K14" s="127"/>
      <c r="L14" s="127"/>
      <c r="M14" s="127"/>
      <c r="N14" s="127"/>
      <c r="O14" s="127"/>
      <c r="P14" s="127"/>
      <c r="Q14" s="12"/>
      <c r="R14" s="8"/>
    </row>
    <row r="15" spans="1:18" ht="15" customHeight="1" x14ac:dyDescent="0.25">
      <c r="A15" s="192" t="s">
        <v>14</v>
      </c>
      <c r="B15" s="222" t="s">
        <v>120</v>
      </c>
      <c r="C15" s="223"/>
      <c r="D15" s="224"/>
      <c r="E15" s="127" t="s">
        <v>12</v>
      </c>
      <c r="F15" s="127"/>
      <c r="G15" s="127"/>
      <c r="H15" s="127"/>
      <c r="I15" s="127"/>
      <c r="J15" s="127"/>
      <c r="K15" s="8"/>
      <c r="L15" s="8"/>
      <c r="M15" s="12"/>
      <c r="N15" s="12"/>
      <c r="O15" s="12"/>
      <c r="P15" s="12"/>
      <c r="Q15" s="12"/>
      <c r="R15" s="8"/>
    </row>
    <row r="16" spans="1:18" ht="15.75" thickBot="1" x14ac:dyDescent="0.3">
      <c r="A16" s="225"/>
      <c r="B16" s="222" t="s">
        <v>281</v>
      </c>
      <c r="C16" s="223"/>
      <c r="D16" s="224"/>
      <c r="E16" s="127"/>
      <c r="F16" s="8" t="s">
        <v>12</v>
      </c>
      <c r="G16" s="8"/>
      <c r="H16" s="8"/>
      <c r="I16" s="8"/>
      <c r="J16" s="8"/>
      <c r="K16" s="8"/>
      <c r="L16" s="8"/>
      <c r="M16" s="12"/>
      <c r="N16" s="12"/>
      <c r="O16" s="12"/>
      <c r="P16" s="12"/>
      <c r="Q16" s="12"/>
      <c r="R16" s="8"/>
    </row>
    <row r="17" spans="1:18" ht="15.75" thickTop="1" x14ac:dyDescent="0.25">
      <c r="A17" s="192" t="s">
        <v>15</v>
      </c>
      <c r="B17" s="197" t="s">
        <v>16</v>
      </c>
      <c r="C17" s="198"/>
      <c r="D17" s="199"/>
      <c r="E17" s="130" t="s">
        <v>34</v>
      </c>
      <c r="F17" s="130" t="s">
        <v>17</v>
      </c>
      <c r="G17" s="130"/>
      <c r="H17" s="130"/>
      <c r="I17" s="130"/>
      <c r="J17" s="130"/>
      <c r="K17" s="14"/>
      <c r="L17" s="14"/>
      <c r="M17" s="14"/>
      <c r="N17" s="14"/>
      <c r="O17" s="14"/>
      <c r="P17" s="14"/>
      <c r="Q17" s="14"/>
      <c r="R17" s="14"/>
    </row>
    <row r="18" spans="1:18" x14ac:dyDescent="0.25">
      <c r="A18" s="193"/>
      <c r="B18" s="197" t="s">
        <v>18</v>
      </c>
      <c r="C18" s="198"/>
      <c r="D18" s="199"/>
      <c r="E18" s="131" t="s">
        <v>19</v>
      </c>
      <c r="F18" s="131" t="s">
        <v>19</v>
      </c>
      <c r="G18" s="131"/>
      <c r="H18" s="131"/>
      <c r="I18" s="131"/>
      <c r="J18" s="131"/>
      <c r="K18" s="131"/>
      <c r="L18" s="9"/>
      <c r="M18" s="9"/>
      <c r="N18" s="9"/>
      <c r="O18" s="9"/>
      <c r="P18" s="9"/>
      <c r="Q18" s="9"/>
      <c r="R18" s="9"/>
    </row>
    <row r="19" spans="1:18" x14ac:dyDescent="0.25">
      <c r="A19" s="193"/>
      <c r="B19" s="197" t="s">
        <v>20</v>
      </c>
      <c r="C19" s="198"/>
      <c r="D19" s="199"/>
      <c r="E19" s="132">
        <v>42587</v>
      </c>
      <c r="F19" s="132">
        <v>42587</v>
      </c>
      <c r="G19" s="132"/>
      <c r="H19" s="132"/>
      <c r="I19" s="132"/>
      <c r="J19" s="132"/>
      <c r="K19" s="132"/>
      <c r="L19" s="15"/>
      <c r="M19" s="15"/>
      <c r="N19" s="15"/>
      <c r="O19" s="15"/>
      <c r="P19" s="15"/>
      <c r="Q19" s="15"/>
      <c r="R19" s="15"/>
    </row>
  </sheetData>
  <mergeCells count="35">
    <mergeCell ref="A17:A19"/>
    <mergeCell ref="B17:D17"/>
    <mergeCell ref="B18:D18"/>
    <mergeCell ref="B19:D19"/>
    <mergeCell ref="B16:D16"/>
    <mergeCell ref="A12:A14"/>
    <mergeCell ref="B12:D12"/>
    <mergeCell ref="B13:D13"/>
    <mergeCell ref="B14:D14"/>
    <mergeCell ref="A15:A16"/>
    <mergeCell ref="B15:D15"/>
    <mergeCell ref="A9:A11"/>
    <mergeCell ref="B9:D9"/>
    <mergeCell ref="B10:D10"/>
    <mergeCell ref="B11:D11"/>
    <mergeCell ref="A4:B4"/>
    <mergeCell ref="C4:R4"/>
    <mergeCell ref="A5:B5"/>
    <mergeCell ref="C5:D5"/>
    <mergeCell ref="E5:H5"/>
    <mergeCell ref="I5:K5"/>
    <mergeCell ref="L5:R5"/>
    <mergeCell ref="A6:B6"/>
    <mergeCell ref="C6:D6"/>
    <mergeCell ref="E6:H6"/>
    <mergeCell ref="L6:R6"/>
    <mergeCell ref="B8:D8"/>
    <mergeCell ref="A2:B2"/>
    <mergeCell ref="C2:D2"/>
    <mergeCell ref="E2:H2"/>
    <mergeCell ref="I2:R2"/>
    <mergeCell ref="A3:B3"/>
    <mergeCell ref="C3:D3"/>
    <mergeCell ref="E3:H3"/>
    <mergeCell ref="I3:R3"/>
  </mergeCells>
  <dataValidations count="3">
    <dataValidation type="list" allowBlank="1" showInputMessage="1" showErrorMessage="1" sqref="I9:I11 E9:G11 E12:R16">
      <formula1>"O, "</formula1>
    </dataValidation>
    <dataValidation type="list" allowBlank="1" showInputMessage="1" showErrorMessage="1" sqref="E18:R18">
      <formula1>"P,F, "</formula1>
    </dataValidation>
    <dataValidation type="list" allowBlank="1" showInputMessage="1" showErrorMessage="1" sqref="E17:R17">
      <formula1>"N,A,B, "</formula1>
    </dataValidation>
  </dataValidations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"/>
  <sheetViews>
    <sheetView topLeftCell="A19" workbookViewId="0">
      <selection activeCell="B12" sqref="B12:D14"/>
    </sheetView>
  </sheetViews>
  <sheetFormatPr defaultRowHeight="15" x14ac:dyDescent="0.25"/>
  <cols>
    <col min="1" max="1" width="11.125" bestFit="1" customWidth="1"/>
    <col min="4" max="4" width="16.625" customWidth="1"/>
  </cols>
  <sheetData>
    <row r="1" spans="1:18" ht="15.75" thickBot="1" x14ac:dyDescent="0.3">
      <c r="A1" s="1"/>
      <c r="B1" s="2"/>
      <c r="C1" s="3"/>
      <c r="D1" s="4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spans="1:18" ht="15" customHeight="1" x14ac:dyDescent="0.25">
      <c r="A2" s="172" t="s">
        <v>0</v>
      </c>
      <c r="B2" s="173"/>
      <c r="C2" s="174" t="s">
        <v>282</v>
      </c>
      <c r="D2" s="175"/>
      <c r="E2" s="176" t="s">
        <v>1</v>
      </c>
      <c r="F2" s="177"/>
      <c r="G2" s="177"/>
      <c r="H2" s="178"/>
      <c r="I2" s="179" t="str">
        <f>C2</f>
        <v>listWaitingReviews</v>
      </c>
      <c r="J2" s="180"/>
      <c r="K2" s="180"/>
      <c r="L2" s="180"/>
      <c r="M2" s="180"/>
      <c r="N2" s="180"/>
      <c r="O2" s="180"/>
      <c r="P2" s="180"/>
      <c r="Q2" s="180"/>
      <c r="R2" s="181"/>
    </row>
    <row r="3" spans="1:18" ht="15" customHeight="1" x14ac:dyDescent="0.25">
      <c r="A3" s="182" t="s">
        <v>2</v>
      </c>
      <c r="B3" s="183"/>
      <c r="C3" s="184" t="s">
        <v>109</v>
      </c>
      <c r="D3" s="185"/>
      <c r="E3" s="186" t="s">
        <v>3</v>
      </c>
      <c r="F3" s="187"/>
      <c r="G3" s="187"/>
      <c r="H3" s="188"/>
      <c r="I3" s="189" t="str">
        <f>C3</f>
        <v>DangtSE03039</v>
      </c>
      <c r="J3" s="190"/>
      <c r="K3" s="190"/>
      <c r="L3" s="190"/>
      <c r="M3" s="190"/>
      <c r="N3" s="190"/>
      <c r="O3" s="190"/>
      <c r="P3" s="190"/>
      <c r="Q3" s="190"/>
      <c r="R3" s="191"/>
    </row>
    <row r="4" spans="1:18" ht="15" customHeight="1" x14ac:dyDescent="0.25">
      <c r="A4" s="182" t="s">
        <v>4</v>
      </c>
      <c r="B4" s="183"/>
      <c r="C4" s="200"/>
      <c r="D4" s="200"/>
      <c r="E4" s="201"/>
      <c r="F4" s="201"/>
      <c r="G4" s="201"/>
      <c r="H4" s="201"/>
      <c r="I4" s="200"/>
      <c r="J4" s="200"/>
      <c r="K4" s="200"/>
      <c r="L4" s="200"/>
      <c r="M4" s="200"/>
      <c r="N4" s="200"/>
      <c r="O4" s="200"/>
      <c r="P4" s="200"/>
      <c r="Q4" s="200"/>
      <c r="R4" s="202"/>
    </row>
    <row r="5" spans="1:18" ht="15" customHeight="1" x14ac:dyDescent="0.25">
      <c r="A5" s="203" t="s">
        <v>5</v>
      </c>
      <c r="B5" s="204"/>
      <c r="C5" s="205" t="s">
        <v>6</v>
      </c>
      <c r="D5" s="206"/>
      <c r="E5" s="207" t="s">
        <v>7</v>
      </c>
      <c r="F5" s="206"/>
      <c r="G5" s="206"/>
      <c r="H5" s="208"/>
      <c r="I5" s="206" t="s">
        <v>8</v>
      </c>
      <c r="J5" s="206"/>
      <c r="K5" s="206"/>
      <c r="L5" s="207" t="s">
        <v>9</v>
      </c>
      <c r="M5" s="206"/>
      <c r="N5" s="206"/>
      <c r="O5" s="206"/>
      <c r="P5" s="206"/>
      <c r="Q5" s="206"/>
      <c r="R5" s="209"/>
    </row>
    <row r="6" spans="1:18" ht="15.75" thickBot="1" x14ac:dyDescent="0.3">
      <c r="A6" s="210">
        <f>COUNTIF(E18:R18,"P")</f>
        <v>2</v>
      </c>
      <c r="B6" s="211"/>
      <c r="C6" s="212">
        <f>COUNTIF(E18:R18,"F")</f>
        <v>0</v>
      </c>
      <c r="D6" s="213"/>
      <c r="E6" s="214">
        <f>SUM(L6,- A6,- C6)</f>
        <v>0</v>
      </c>
      <c r="F6" s="213"/>
      <c r="G6" s="213"/>
      <c r="H6" s="215"/>
      <c r="I6" s="5">
        <f>COUNTIF(E17:R17,"N")</f>
        <v>1</v>
      </c>
      <c r="J6" s="5">
        <f>COUNTIF(E17:R17,"A")</f>
        <v>1</v>
      </c>
      <c r="K6" s="5">
        <f>COUNTIF(E17:R17,"B")</f>
        <v>0</v>
      </c>
      <c r="L6" s="214">
        <f>COUNTA(E8:R8)</f>
        <v>2</v>
      </c>
      <c r="M6" s="213"/>
      <c r="N6" s="213"/>
      <c r="O6" s="213"/>
      <c r="P6" s="213"/>
      <c r="Q6" s="213"/>
      <c r="R6" s="216"/>
    </row>
    <row r="7" spans="1:18" ht="15.75" thickBot="1" x14ac:dyDescent="0.3">
      <c r="A7" s="3"/>
      <c r="B7" s="6"/>
      <c r="C7" s="3"/>
      <c r="D7" s="4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</row>
    <row r="8" spans="1:18" ht="43.5" thickTop="1" thickBot="1" x14ac:dyDescent="0.3">
      <c r="A8" s="7"/>
      <c r="B8" s="217"/>
      <c r="C8" s="218"/>
      <c r="D8" s="218"/>
      <c r="E8" s="122" t="s">
        <v>10</v>
      </c>
      <c r="F8" s="122" t="s">
        <v>112</v>
      </c>
      <c r="G8" s="122"/>
      <c r="H8" s="122"/>
      <c r="I8" s="122"/>
      <c r="J8" s="122"/>
      <c r="K8" s="122"/>
      <c r="L8" s="122"/>
      <c r="M8" s="122"/>
      <c r="N8" s="122"/>
      <c r="O8" s="122"/>
      <c r="P8" s="122"/>
      <c r="Q8" s="122"/>
      <c r="R8" s="123"/>
    </row>
    <row r="9" spans="1:18" x14ac:dyDescent="0.25">
      <c r="A9" s="192" t="s">
        <v>11</v>
      </c>
      <c r="B9" s="194"/>
      <c r="C9" s="195"/>
      <c r="D9" s="196"/>
      <c r="E9" s="127"/>
      <c r="F9" s="9"/>
      <c r="G9" s="9"/>
      <c r="H9" s="8"/>
      <c r="I9" s="8"/>
      <c r="J9" s="8"/>
      <c r="K9" s="8"/>
      <c r="L9" s="8"/>
      <c r="M9" s="12"/>
      <c r="N9" s="12"/>
      <c r="O9" s="12"/>
      <c r="P9" s="12"/>
      <c r="Q9" s="12"/>
      <c r="R9" s="8"/>
    </row>
    <row r="10" spans="1:18" x14ac:dyDescent="0.25">
      <c r="A10" s="193"/>
      <c r="B10" s="197"/>
      <c r="C10" s="198"/>
      <c r="D10" s="199"/>
      <c r="E10" s="127"/>
      <c r="F10" s="8"/>
      <c r="G10" s="8"/>
      <c r="H10" s="8"/>
      <c r="I10" s="8"/>
      <c r="J10" s="8"/>
      <c r="K10" s="8"/>
      <c r="L10" s="8"/>
      <c r="M10" s="12"/>
      <c r="N10" s="12"/>
      <c r="O10" s="12"/>
      <c r="P10" s="12"/>
      <c r="Q10" s="12"/>
      <c r="R10" s="8"/>
    </row>
    <row r="11" spans="1:18" ht="15.75" thickBot="1" x14ac:dyDescent="0.3">
      <c r="A11" s="193"/>
      <c r="B11" s="197"/>
      <c r="C11" s="198"/>
      <c r="D11" s="199"/>
      <c r="E11" s="127"/>
      <c r="F11" s="8"/>
      <c r="G11" s="8"/>
      <c r="H11" s="8"/>
      <c r="I11" s="8"/>
      <c r="J11" s="8"/>
      <c r="K11" s="8"/>
      <c r="L11" s="8"/>
      <c r="M11" s="12"/>
      <c r="N11" s="12"/>
      <c r="O11" s="12"/>
      <c r="P11" s="12"/>
      <c r="Q11" s="12"/>
      <c r="R11" s="8"/>
    </row>
    <row r="12" spans="1:18" x14ac:dyDescent="0.25">
      <c r="A12" s="192" t="s">
        <v>13</v>
      </c>
      <c r="B12" s="226" t="s">
        <v>130</v>
      </c>
      <c r="C12" s="227"/>
      <c r="D12" s="228"/>
      <c r="E12" s="127"/>
      <c r="F12" s="8"/>
      <c r="G12" s="8"/>
      <c r="H12" s="8"/>
      <c r="I12" s="8"/>
      <c r="J12" s="8"/>
      <c r="K12" s="8"/>
      <c r="L12" s="8"/>
      <c r="M12" s="12"/>
      <c r="N12" s="12"/>
      <c r="O12" s="12"/>
      <c r="P12" s="12"/>
      <c r="Q12" s="12"/>
      <c r="R12" s="8"/>
    </row>
    <row r="13" spans="1:18" x14ac:dyDescent="0.25">
      <c r="A13" s="193"/>
      <c r="B13" s="219" t="s">
        <v>246</v>
      </c>
      <c r="C13" s="220"/>
      <c r="D13" s="221"/>
      <c r="E13" s="127" t="s">
        <v>12</v>
      </c>
      <c r="F13" s="8"/>
      <c r="G13" s="8"/>
      <c r="H13" s="8"/>
      <c r="I13" s="8"/>
      <c r="J13" s="8"/>
      <c r="K13" s="8"/>
      <c r="L13" s="8"/>
      <c r="M13" s="12"/>
      <c r="N13" s="12"/>
      <c r="O13" s="12"/>
      <c r="P13" s="12"/>
      <c r="Q13" s="12"/>
      <c r="R13" s="8"/>
    </row>
    <row r="14" spans="1:18" ht="15" customHeight="1" thickBot="1" x14ac:dyDescent="0.3">
      <c r="A14" s="225"/>
      <c r="B14" s="219" t="s">
        <v>133</v>
      </c>
      <c r="C14" s="220"/>
      <c r="D14" s="221"/>
      <c r="E14" s="127"/>
      <c r="F14" s="127" t="s">
        <v>12</v>
      </c>
      <c r="G14" s="127"/>
      <c r="H14" s="127"/>
      <c r="I14" s="127"/>
      <c r="J14" s="127"/>
      <c r="K14" s="127"/>
      <c r="L14" s="127"/>
      <c r="M14" s="127"/>
      <c r="N14" s="127"/>
      <c r="O14" s="127"/>
      <c r="P14" s="127"/>
      <c r="Q14" s="12"/>
      <c r="R14" s="8"/>
    </row>
    <row r="15" spans="1:18" ht="15" customHeight="1" x14ac:dyDescent="0.25">
      <c r="A15" s="192" t="s">
        <v>14</v>
      </c>
      <c r="B15" s="222" t="s">
        <v>120</v>
      </c>
      <c r="C15" s="223"/>
      <c r="D15" s="224"/>
      <c r="E15" s="127" t="s">
        <v>12</v>
      </c>
      <c r="F15" s="127"/>
      <c r="G15" s="127"/>
      <c r="H15" s="127"/>
      <c r="I15" s="127"/>
      <c r="J15" s="127"/>
      <c r="K15" s="8"/>
      <c r="L15" s="8"/>
      <c r="M15" s="12"/>
      <c r="N15" s="12"/>
      <c r="O15" s="12"/>
      <c r="P15" s="12"/>
      <c r="Q15" s="12"/>
      <c r="R15" s="8"/>
    </row>
    <row r="16" spans="1:18" ht="15.75" thickBot="1" x14ac:dyDescent="0.3">
      <c r="A16" s="225"/>
      <c r="B16" s="222" t="s">
        <v>283</v>
      </c>
      <c r="C16" s="223"/>
      <c r="D16" s="224"/>
      <c r="E16" s="127"/>
      <c r="F16" s="8" t="s">
        <v>12</v>
      </c>
      <c r="G16" s="8"/>
      <c r="H16" s="8"/>
      <c r="I16" s="8"/>
      <c r="J16" s="8"/>
      <c r="K16" s="8"/>
      <c r="L16" s="8"/>
      <c r="M16" s="12"/>
      <c r="N16" s="12"/>
      <c r="O16" s="12"/>
      <c r="P16" s="12"/>
      <c r="Q16" s="12"/>
      <c r="R16" s="8"/>
    </row>
    <row r="17" spans="1:18" ht="15.75" thickTop="1" x14ac:dyDescent="0.25">
      <c r="A17" s="192" t="s">
        <v>15</v>
      </c>
      <c r="B17" s="197" t="s">
        <v>16</v>
      </c>
      <c r="C17" s="198"/>
      <c r="D17" s="199"/>
      <c r="E17" s="130" t="s">
        <v>34</v>
      </c>
      <c r="F17" s="130" t="s">
        <v>17</v>
      </c>
      <c r="G17" s="130"/>
      <c r="H17" s="130"/>
      <c r="I17" s="130"/>
      <c r="J17" s="130"/>
      <c r="K17" s="14"/>
      <c r="L17" s="14"/>
      <c r="M17" s="14"/>
      <c r="N17" s="14"/>
      <c r="O17" s="14"/>
      <c r="P17" s="14"/>
      <c r="Q17" s="14"/>
      <c r="R17" s="14"/>
    </row>
    <row r="18" spans="1:18" x14ac:dyDescent="0.25">
      <c r="A18" s="193"/>
      <c r="B18" s="197" t="s">
        <v>18</v>
      </c>
      <c r="C18" s="198"/>
      <c r="D18" s="199"/>
      <c r="E18" s="131" t="s">
        <v>19</v>
      </c>
      <c r="F18" s="131" t="s">
        <v>19</v>
      </c>
      <c r="G18" s="131"/>
      <c r="H18" s="131"/>
      <c r="I18" s="131"/>
      <c r="J18" s="131"/>
      <c r="K18" s="131"/>
      <c r="L18" s="9"/>
      <c r="M18" s="9"/>
      <c r="N18" s="9"/>
      <c r="O18" s="9"/>
      <c r="P18" s="9"/>
      <c r="Q18" s="9"/>
      <c r="R18" s="9"/>
    </row>
    <row r="19" spans="1:18" x14ac:dyDescent="0.25">
      <c r="A19" s="193"/>
      <c r="B19" s="197" t="s">
        <v>20</v>
      </c>
      <c r="C19" s="198"/>
      <c r="D19" s="199"/>
      <c r="E19" s="132">
        <v>42587</v>
      </c>
      <c r="F19" s="132">
        <v>42587</v>
      </c>
      <c r="G19" s="132"/>
      <c r="H19" s="132"/>
      <c r="I19" s="132"/>
      <c r="J19" s="132"/>
      <c r="K19" s="132"/>
      <c r="L19" s="15"/>
      <c r="M19" s="15"/>
      <c r="N19" s="15"/>
      <c r="O19" s="15"/>
      <c r="P19" s="15"/>
      <c r="Q19" s="15"/>
      <c r="R19" s="15"/>
    </row>
  </sheetData>
  <mergeCells count="35">
    <mergeCell ref="A17:A19"/>
    <mergeCell ref="B17:D17"/>
    <mergeCell ref="B18:D18"/>
    <mergeCell ref="B19:D19"/>
    <mergeCell ref="A12:A14"/>
    <mergeCell ref="B12:D12"/>
    <mergeCell ref="B13:D13"/>
    <mergeCell ref="B14:D14"/>
    <mergeCell ref="A15:A16"/>
    <mergeCell ref="B15:D15"/>
    <mergeCell ref="B16:D16"/>
    <mergeCell ref="A9:A11"/>
    <mergeCell ref="B9:D9"/>
    <mergeCell ref="B10:D10"/>
    <mergeCell ref="B11:D11"/>
    <mergeCell ref="A4:B4"/>
    <mergeCell ref="C4:R4"/>
    <mergeCell ref="A5:B5"/>
    <mergeCell ref="C5:D5"/>
    <mergeCell ref="E5:H5"/>
    <mergeCell ref="I5:K5"/>
    <mergeCell ref="L5:R5"/>
    <mergeCell ref="A6:B6"/>
    <mergeCell ref="C6:D6"/>
    <mergeCell ref="E6:H6"/>
    <mergeCell ref="L6:R6"/>
    <mergeCell ref="B8:D8"/>
    <mergeCell ref="A2:B2"/>
    <mergeCell ref="C2:D2"/>
    <mergeCell ref="E2:H2"/>
    <mergeCell ref="I2:R2"/>
    <mergeCell ref="A3:B3"/>
    <mergeCell ref="C3:D3"/>
    <mergeCell ref="E3:H3"/>
    <mergeCell ref="I3:R3"/>
  </mergeCells>
  <dataValidations count="3">
    <dataValidation type="list" allowBlank="1" showInputMessage="1" showErrorMessage="1" sqref="E17:R17">
      <formula1>"N,A,B, "</formula1>
    </dataValidation>
    <dataValidation type="list" allowBlank="1" showInputMessage="1" showErrorMessage="1" sqref="E18:R18">
      <formula1>"P,F, "</formula1>
    </dataValidation>
    <dataValidation type="list" allowBlank="1" showInputMessage="1" showErrorMessage="1" sqref="I9:I11 E9:G11 E12:R16">
      <formula1>"O, "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62"/>
  <sheetViews>
    <sheetView tabSelected="1" topLeftCell="A14" workbookViewId="0">
      <selection activeCell="B42" sqref="B42"/>
    </sheetView>
  </sheetViews>
  <sheetFormatPr defaultColWidth="9.125" defaultRowHeight="12.75" x14ac:dyDescent="0.2"/>
  <cols>
    <col min="1" max="1" width="17.625" style="18" customWidth="1"/>
    <col min="2" max="2" width="30.375" style="18" customWidth="1"/>
    <col min="3" max="3" width="13.875" style="18" customWidth="1"/>
    <col min="4" max="4" width="11" style="18" customWidth="1"/>
    <col min="5" max="5" width="11.125" style="18" customWidth="1"/>
    <col min="6" max="6" width="6" style="18" customWidth="1"/>
    <col min="7" max="7" width="8.625" style="18" customWidth="1"/>
    <col min="8" max="8" width="6" style="18" customWidth="1"/>
    <col min="9" max="9" width="24" style="18" customWidth="1"/>
    <col min="10" max="10" width="37.875" style="18" customWidth="1"/>
    <col min="11" max="16384" width="9.125" style="18"/>
  </cols>
  <sheetData>
    <row r="2" spans="1:10" ht="25.5" customHeight="1" x14ac:dyDescent="0.35">
      <c r="A2" s="170" t="s">
        <v>21</v>
      </c>
      <c r="B2" s="170"/>
      <c r="C2" s="170"/>
      <c r="D2" s="170"/>
      <c r="E2" s="170"/>
      <c r="F2" s="170"/>
      <c r="G2" s="170"/>
      <c r="H2" s="170"/>
      <c r="I2" s="170"/>
    </row>
    <row r="3" spans="1:10" x14ac:dyDescent="0.2">
      <c r="A3" s="19"/>
      <c r="B3" s="20"/>
      <c r="C3" s="20"/>
      <c r="D3" s="20"/>
      <c r="E3" s="20"/>
      <c r="F3" s="20"/>
      <c r="G3" s="20"/>
      <c r="H3" s="20"/>
      <c r="I3" s="21"/>
    </row>
    <row r="4" spans="1:10" x14ac:dyDescent="0.2">
      <c r="A4" s="22" t="s">
        <v>22</v>
      </c>
      <c r="B4" s="164" t="s">
        <v>23</v>
      </c>
      <c r="C4" s="164"/>
      <c r="D4" s="165" t="s">
        <v>24</v>
      </c>
      <c r="E4" s="165"/>
      <c r="F4" s="156" t="s">
        <v>111</v>
      </c>
      <c r="G4" s="157"/>
      <c r="H4" s="157"/>
      <c r="I4" s="171"/>
    </row>
    <row r="5" spans="1:10" x14ac:dyDescent="0.2">
      <c r="A5" s="22" t="s">
        <v>25</v>
      </c>
      <c r="B5" s="164" t="s">
        <v>26</v>
      </c>
      <c r="C5" s="164"/>
      <c r="D5" s="165" t="s">
        <v>27</v>
      </c>
      <c r="E5" s="165"/>
      <c r="F5" s="156" t="s">
        <v>111</v>
      </c>
      <c r="G5" s="157"/>
      <c r="H5" s="157"/>
      <c r="I5" s="171"/>
    </row>
    <row r="6" spans="1:10" ht="12.75" customHeight="1" x14ac:dyDescent="0.2">
      <c r="A6" s="23" t="s">
        <v>28</v>
      </c>
      <c r="B6" s="164" t="s">
        <v>29</v>
      </c>
      <c r="C6" s="164"/>
      <c r="D6" s="165" t="s">
        <v>30</v>
      </c>
      <c r="E6" s="165"/>
      <c r="F6" s="166">
        <v>42587</v>
      </c>
      <c r="G6" s="167"/>
      <c r="H6" s="167"/>
      <c r="I6" s="168"/>
      <c r="J6" s="24"/>
    </row>
    <row r="7" spans="1:10" x14ac:dyDescent="0.2">
      <c r="A7" s="23" t="s">
        <v>31</v>
      </c>
      <c r="B7" s="169"/>
      <c r="C7" s="169"/>
      <c r="D7" s="169"/>
      <c r="E7" s="169"/>
      <c r="F7" s="169"/>
      <c r="G7" s="169"/>
      <c r="H7" s="169"/>
      <c r="I7" s="169"/>
    </row>
    <row r="8" spans="1:10" x14ac:dyDescent="0.2">
      <c r="A8" s="25"/>
      <c r="B8" s="26"/>
      <c r="C8" s="20"/>
      <c r="D8" s="20"/>
      <c r="E8" s="20"/>
      <c r="F8" s="20"/>
      <c r="G8" s="20"/>
      <c r="H8" s="20"/>
      <c r="I8" s="21"/>
    </row>
    <row r="9" spans="1:10" x14ac:dyDescent="0.2">
      <c r="A9" s="25"/>
      <c r="B9" s="26"/>
      <c r="C9" s="20"/>
      <c r="D9" s="20"/>
      <c r="E9" s="20"/>
      <c r="F9" s="20"/>
      <c r="G9" s="20"/>
      <c r="H9" s="20"/>
      <c r="I9" s="21"/>
    </row>
    <row r="10" spans="1:10" x14ac:dyDescent="0.2">
      <c r="A10" s="27"/>
      <c r="B10" s="27"/>
      <c r="C10" s="27"/>
      <c r="D10" s="27"/>
      <c r="E10" s="27"/>
      <c r="F10" s="27"/>
      <c r="G10" s="27"/>
      <c r="H10" s="27"/>
      <c r="I10" s="27"/>
    </row>
    <row r="11" spans="1:10" x14ac:dyDescent="0.2">
      <c r="A11" s="28" t="s">
        <v>32</v>
      </c>
      <c r="B11" s="29" t="s">
        <v>33</v>
      </c>
      <c r="C11" s="30" t="s">
        <v>5</v>
      </c>
      <c r="D11" s="29" t="s">
        <v>6</v>
      </c>
      <c r="E11" s="31" t="s">
        <v>7</v>
      </c>
      <c r="F11" s="31" t="s">
        <v>17</v>
      </c>
      <c r="G11" s="31" t="s">
        <v>34</v>
      </c>
      <c r="H11" s="31" t="s">
        <v>35</v>
      </c>
      <c r="I11" s="32" t="s">
        <v>9</v>
      </c>
    </row>
    <row r="12" spans="1:10" ht="13.5" x14ac:dyDescent="0.2">
      <c r="A12" s="33"/>
      <c r="B12" s="121" t="s">
        <v>322</v>
      </c>
      <c r="C12" s="24">
        <f>companyByID!A6</f>
        <v>3</v>
      </c>
      <c r="D12" s="24">
        <f>companyByID!C6</f>
        <v>0</v>
      </c>
      <c r="E12" s="24">
        <f>companyByID!E6</f>
        <v>0</v>
      </c>
      <c r="F12" s="24">
        <f>companyByID!I6</f>
        <v>1</v>
      </c>
      <c r="G12" s="24">
        <f>companyByID!J6</f>
        <v>2</v>
      </c>
      <c r="H12" s="24">
        <f>companyByID!K6</f>
        <v>0</v>
      </c>
      <c r="I12" s="24">
        <f>companyByID!L6</f>
        <v>3</v>
      </c>
    </row>
    <row r="13" spans="1:10" ht="13.5" x14ac:dyDescent="0.2">
      <c r="A13" s="33"/>
      <c r="B13" s="121" t="s">
        <v>325</v>
      </c>
      <c r="C13" s="24">
        <f>reviewById!A6</f>
        <v>3</v>
      </c>
      <c r="D13" s="24">
        <f>reviewById!C6</f>
        <v>0</v>
      </c>
      <c r="E13" s="24">
        <f>reviewById!E6</f>
        <v>0</v>
      </c>
      <c r="F13" s="24">
        <f>reviewById!I6</f>
        <v>1</v>
      </c>
      <c r="G13" s="24">
        <f>reviewById!J6</f>
        <v>2</v>
      </c>
      <c r="H13" s="24">
        <f>reviewById!K6</f>
        <v>0</v>
      </c>
      <c r="I13" s="24">
        <f>reviewById!L6</f>
        <v>3</v>
      </c>
    </row>
    <row r="14" spans="1:10" ht="13.5" x14ac:dyDescent="0.2">
      <c r="A14" s="33"/>
      <c r="B14" s="121" t="s">
        <v>327</v>
      </c>
      <c r="C14" s="24">
        <f>commentById!A6</f>
        <v>3</v>
      </c>
      <c r="D14" s="24">
        <f>commentById!C6</f>
        <v>0</v>
      </c>
      <c r="E14" s="24">
        <f>commentById!E6</f>
        <v>0</v>
      </c>
      <c r="F14" s="24">
        <f>commentById!I6</f>
        <v>1</v>
      </c>
      <c r="G14" s="24">
        <f>commentById!J6</f>
        <v>2</v>
      </c>
      <c r="H14" s="24">
        <f>commentById!K6</f>
        <v>0</v>
      </c>
      <c r="I14" s="24">
        <f>commentById!L6</f>
        <v>3</v>
      </c>
    </row>
    <row r="15" spans="1:10" ht="13.5" x14ac:dyDescent="0.2">
      <c r="A15" s="33"/>
      <c r="B15" s="121" t="s">
        <v>145</v>
      </c>
      <c r="C15" s="24">
        <f>create_required!A6</f>
        <v>5</v>
      </c>
      <c r="D15" s="24">
        <f>create_required!C6</f>
        <v>0</v>
      </c>
      <c r="E15" s="24">
        <f>create_required!E6</f>
        <v>0</v>
      </c>
      <c r="F15" s="24">
        <f>create_required!I6</f>
        <v>1</v>
      </c>
      <c r="G15" s="24">
        <f>create_required!J6</f>
        <v>4</v>
      </c>
      <c r="H15" s="24">
        <f>create_required!K6</f>
        <v>0</v>
      </c>
      <c r="I15" s="24">
        <f>create_required!L6</f>
        <v>5</v>
      </c>
    </row>
    <row r="16" spans="1:10" ht="13.5" x14ac:dyDescent="0.2">
      <c r="A16" s="33"/>
      <c r="B16" s="121" t="s">
        <v>146</v>
      </c>
      <c r="C16" s="24">
        <f>create_state!A6</f>
        <v>6</v>
      </c>
      <c r="D16" s="24">
        <f>create_state!C6</f>
        <v>0</v>
      </c>
      <c r="E16" s="24">
        <f>create_state!E6</f>
        <v>0</v>
      </c>
      <c r="F16" s="24">
        <f>create_state!I6</f>
        <v>2</v>
      </c>
      <c r="G16" s="24">
        <f>create_state!J6</f>
        <v>4</v>
      </c>
      <c r="H16" s="24">
        <f>create_state!K6</f>
        <v>0</v>
      </c>
      <c r="I16" s="24">
        <f>create_state!L6</f>
        <v>6</v>
      </c>
    </row>
    <row r="17" spans="1:9" ht="13.5" x14ac:dyDescent="0.2">
      <c r="A17" s="33"/>
      <c r="B17" s="121" t="s">
        <v>106</v>
      </c>
      <c r="C17" s="24">
        <f>read!A6</f>
        <v>5</v>
      </c>
      <c r="D17" s="24">
        <f>read!C6</f>
        <v>0</v>
      </c>
      <c r="E17" s="24">
        <f>read!E6</f>
        <v>0</v>
      </c>
      <c r="F17" s="24">
        <f>read!I6</f>
        <v>2</v>
      </c>
      <c r="G17" s="24">
        <f>read!J6</f>
        <v>3</v>
      </c>
      <c r="H17" s="24">
        <f>read!K6</f>
        <v>0</v>
      </c>
      <c r="I17" s="24">
        <f>read!L6</f>
        <v>5</v>
      </c>
    </row>
    <row r="18" spans="1:9" ht="13.5" x14ac:dyDescent="0.2">
      <c r="A18" s="33"/>
      <c r="B18" s="121" t="s">
        <v>147</v>
      </c>
      <c r="C18" s="24">
        <f>update_exist!A6</f>
        <v>6</v>
      </c>
      <c r="D18" s="24">
        <f>update_exist!C6</f>
        <v>0</v>
      </c>
      <c r="E18" s="24">
        <f>update_exist!E6</f>
        <v>0</v>
      </c>
      <c r="F18" s="24">
        <f>update_exist!I6</f>
        <v>1</v>
      </c>
      <c r="G18" s="24">
        <f>update_exist!J6</f>
        <v>5</v>
      </c>
      <c r="H18" s="24">
        <f>update_exist!K6</f>
        <v>0</v>
      </c>
      <c r="I18" s="24">
        <f>update_exist!L6</f>
        <v>6</v>
      </c>
    </row>
    <row r="19" spans="1:9" ht="13.5" x14ac:dyDescent="0.2">
      <c r="A19" s="33"/>
      <c r="B19" s="121" t="s">
        <v>148</v>
      </c>
      <c r="C19" s="24">
        <f>update_required!A6</f>
        <v>6</v>
      </c>
      <c r="D19" s="24">
        <f>update_required!C6</f>
        <v>0</v>
      </c>
      <c r="E19" s="24">
        <f>update_required!E6</f>
        <v>0</v>
      </c>
      <c r="F19" s="24">
        <f>update_required!I6</f>
        <v>1</v>
      </c>
      <c r="G19" s="24">
        <f>update_required!J6</f>
        <v>5</v>
      </c>
      <c r="H19" s="24">
        <f>update_required!K6</f>
        <v>0</v>
      </c>
      <c r="I19" s="24">
        <f>update_required!L6</f>
        <v>6</v>
      </c>
    </row>
    <row r="20" spans="1:9" ht="13.5" x14ac:dyDescent="0.2">
      <c r="A20" s="33"/>
      <c r="B20" s="121" t="s">
        <v>149</v>
      </c>
      <c r="C20" s="24">
        <f>update_state!A6</f>
        <v>5</v>
      </c>
      <c r="D20" s="24">
        <f>update_state!C6</f>
        <v>0</v>
      </c>
      <c r="E20" s="24">
        <f>update_state!E6</f>
        <v>0</v>
      </c>
      <c r="F20" s="24">
        <f>update_state!I6</f>
        <v>1</v>
      </c>
      <c r="G20" s="24">
        <f>update_state!J6</f>
        <v>4</v>
      </c>
      <c r="H20" s="24">
        <f>update_state!K6</f>
        <v>0</v>
      </c>
      <c r="I20" s="24">
        <f>update_state!L6</f>
        <v>5</v>
      </c>
    </row>
    <row r="21" spans="1:9" ht="13.5" x14ac:dyDescent="0.2">
      <c r="A21" s="33"/>
      <c r="B21" s="121" t="s">
        <v>108</v>
      </c>
      <c r="C21" s="24">
        <f>delete!A6</f>
        <v>4</v>
      </c>
      <c r="D21" s="24">
        <f>delete!C6</f>
        <v>0</v>
      </c>
      <c r="E21" s="24">
        <f>delete!E6</f>
        <v>0</v>
      </c>
      <c r="F21" s="24">
        <f>delete!I6</f>
        <v>1</v>
      </c>
      <c r="G21" s="24">
        <f>delete!J6</f>
        <v>3</v>
      </c>
      <c r="H21" s="24">
        <f>delete!K6</f>
        <v>0</v>
      </c>
      <c r="I21" s="24">
        <f>delete!L6</f>
        <v>4</v>
      </c>
    </row>
    <row r="22" spans="1:9" ht="13.5" x14ac:dyDescent="0.2">
      <c r="A22" s="33"/>
      <c r="B22" s="126" t="s">
        <v>159</v>
      </c>
      <c r="C22" s="137">
        <f>broadcastMessage!A6</f>
        <v>1</v>
      </c>
      <c r="D22" s="137">
        <f>broadcastMessage!C6</f>
        <v>0</v>
      </c>
      <c r="E22" s="137">
        <f>broadcastMessage!E6</f>
        <v>0</v>
      </c>
      <c r="F22" s="137">
        <f>broadcastMessage!I6</f>
        <v>1</v>
      </c>
      <c r="G22" s="137">
        <f>broadcastMessage!J6</f>
        <v>0</v>
      </c>
      <c r="H22" s="137">
        <f>broadcastMessage!K6</f>
        <v>0</v>
      </c>
      <c r="I22" s="137">
        <f>broadcastMessage!L6</f>
        <v>1</v>
      </c>
    </row>
    <row r="23" spans="1:9" ht="13.5" x14ac:dyDescent="0.2">
      <c r="A23" s="33"/>
      <c r="B23" s="126" t="s">
        <v>160</v>
      </c>
      <c r="C23" s="137">
        <f>trimInfoCompany!A6</f>
        <v>4</v>
      </c>
      <c r="D23" s="137">
        <f>trimInfoCompany!C6</f>
        <v>0</v>
      </c>
      <c r="E23" s="137">
        <f>trimInfoCompany!E6</f>
        <v>0</v>
      </c>
      <c r="F23" s="137">
        <f>trimInfoCompany!I6</f>
        <v>2</v>
      </c>
      <c r="G23" s="137">
        <f>trimInfoCompany!J6</f>
        <v>2</v>
      </c>
      <c r="H23" s="137">
        <f>trimInfoCompany!K6</f>
        <v>0</v>
      </c>
      <c r="I23" s="137">
        <f>trimInfoCompany!L6</f>
        <v>4</v>
      </c>
    </row>
    <row r="24" spans="1:9" ht="13.5" x14ac:dyDescent="0.2">
      <c r="A24" s="33"/>
      <c r="B24" s="126" t="s">
        <v>173</v>
      </c>
      <c r="C24" s="137">
        <f>sortAndFilterPassedReview!A6</f>
        <v>4</v>
      </c>
      <c r="D24" s="137">
        <f>sortAndFilterPassedReview!C6</f>
        <v>0</v>
      </c>
      <c r="E24" s="137">
        <f>sortAndFilterPassedReview!E6</f>
        <v>0</v>
      </c>
      <c r="F24" s="137">
        <f>sortAndFilterPassedReview!I6</f>
        <v>2</v>
      </c>
      <c r="G24" s="137">
        <f>sortAndFilterPassedReview!J6</f>
        <v>2</v>
      </c>
      <c r="H24" s="137">
        <f>sortAndFilterPassedReview!K6</f>
        <v>0</v>
      </c>
      <c r="I24" s="137">
        <f>sortAndFilterPassedReview!L6</f>
        <v>4</v>
      </c>
    </row>
    <row r="25" spans="1:9" ht="13.5" x14ac:dyDescent="0.2">
      <c r="A25" s="33"/>
      <c r="B25" s="126" t="s">
        <v>158</v>
      </c>
      <c r="C25" s="137">
        <f>list!A6</f>
        <v>6</v>
      </c>
      <c r="D25" s="137">
        <f>list!C6</f>
        <v>0</v>
      </c>
      <c r="E25" s="137">
        <f>list!E6</f>
        <v>0</v>
      </c>
      <c r="F25" s="137">
        <f>list!I6</f>
        <v>6</v>
      </c>
      <c r="G25" s="137">
        <f>list!J6</f>
        <v>0</v>
      </c>
      <c r="H25" s="137">
        <f>list!K6</f>
        <v>0</v>
      </c>
      <c r="I25" s="137">
        <f>list!L6</f>
        <v>6</v>
      </c>
    </row>
    <row r="26" spans="1:9" ht="13.5" x14ac:dyDescent="0.2">
      <c r="A26" s="33"/>
      <c r="B26" s="126" t="s">
        <v>174</v>
      </c>
      <c r="C26" s="137">
        <f>listReport!A6</f>
        <v>3</v>
      </c>
      <c r="D26" s="137">
        <f>listReport!C6</f>
        <v>0</v>
      </c>
      <c r="E26" s="137">
        <f>listReport!E6</f>
        <v>0</v>
      </c>
      <c r="F26" s="137">
        <f>listReport!I6</f>
        <v>2</v>
      </c>
      <c r="G26" s="137">
        <f>listReport!J6</f>
        <v>1</v>
      </c>
      <c r="H26" s="137">
        <f>listReport!K6</f>
        <v>0</v>
      </c>
      <c r="I26" s="137">
        <f>listReport!L6</f>
        <v>3</v>
      </c>
    </row>
    <row r="27" spans="1:9" ht="13.5" x14ac:dyDescent="0.2">
      <c r="A27" s="33"/>
      <c r="B27" s="126" t="s">
        <v>178</v>
      </c>
      <c r="C27" s="137">
        <f>listPostedReviews!A6</f>
        <v>3</v>
      </c>
      <c r="D27" s="137">
        <f>listPostedReviews!C6</f>
        <v>2</v>
      </c>
      <c r="E27" s="137">
        <f>listPostedReviews!E6</f>
        <v>0</v>
      </c>
      <c r="F27" s="137">
        <f>listPostedReviews!I6</f>
        <v>2</v>
      </c>
      <c r="G27" s="137">
        <f>listPostedReviews!J6</f>
        <v>3</v>
      </c>
      <c r="H27" s="137">
        <f>listPostedReviews!K6</f>
        <v>0</v>
      </c>
      <c r="I27" s="137">
        <f>listPostedReviews!L6</f>
        <v>5</v>
      </c>
    </row>
    <row r="28" spans="1:9" ht="13.5" x14ac:dyDescent="0.2">
      <c r="A28" s="33"/>
      <c r="B28" s="126" t="s">
        <v>191</v>
      </c>
      <c r="C28" s="137">
        <f>countWaitingReviews!A6</f>
        <v>2</v>
      </c>
      <c r="D28" s="137">
        <f>countWaitingReviews!C6</f>
        <v>0</v>
      </c>
      <c r="E28" s="137">
        <f>countWaitingReviews!E6</f>
        <v>0</v>
      </c>
      <c r="F28" s="137">
        <f>countWaitingReviews!I6</f>
        <v>2</v>
      </c>
      <c r="G28" s="137">
        <f>countWaitingReviews!J6</f>
        <v>0</v>
      </c>
      <c r="H28" s="137">
        <f>countWaitingReviews!K6</f>
        <v>0</v>
      </c>
      <c r="I28" s="137">
        <f>countWaitingReviews!L6</f>
        <v>2</v>
      </c>
    </row>
    <row r="29" spans="1:9" ht="13.5" x14ac:dyDescent="0.2">
      <c r="A29" s="33"/>
      <c r="B29" s="126" t="s">
        <v>193</v>
      </c>
      <c r="C29" s="137">
        <f>countReportedReviews!A6</f>
        <v>2</v>
      </c>
      <c r="D29" s="137">
        <f>countReportedReviews!C6</f>
        <v>0</v>
      </c>
      <c r="E29" s="137">
        <f>countReportedReviews!E6</f>
        <v>0</v>
      </c>
      <c r="F29" s="137">
        <f>countReportedReviews!I6</f>
        <v>2</v>
      </c>
      <c r="G29" s="137">
        <f>countReportedReviews!J6</f>
        <v>0</v>
      </c>
      <c r="H29" s="137">
        <f>countReportedReviews!K6</f>
        <v>0</v>
      </c>
      <c r="I29" s="137">
        <f>countReportedReviews!L6</f>
        <v>2</v>
      </c>
    </row>
    <row r="30" spans="1:9" ht="13.5" x14ac:dyDescent="0.2">
      <c r="A30" s="33"/>
      <c r="B30" s="126" t="s">
        <v>204</v>
      </c>
      <c r="C30" s="137">
        <f>getCompanyStatistics!A6</f>
        <v>1</v>
      </c>
      <c r="D30" s="137">
        <f>getCompanyStatistics!C6</f>
        <v>0</v>
      </c>
      <c r="E30" s="137">
        <f>getCompanyStatistics!E6</f>
        <v>0</v>
      </c>
      <c r="F30" s="137">
        <f>getCompanyStatistics!I6</f>
        <v>1</v>
      </c>
      <c r="G30" s="137">
        <f>getCompanyStatistics!J6</f>
        <v>0</v>
      </c>
      <c r="H30" s="137">
        <f>getCompanyStatistics!K6</f>
        <v>0</v>
      </c>
      <c r="I30" s="137">
        <f>getCompanyStatistics!L6</f>
        <v>1</v>
      </c>
    </row>
    <row r="31" spans="1:9" ht="13.5" x14ac:dyDescent="0.2">
      <c r="A31" s="33"/>
      <c r="B31" s="126" t="s">
        <v>209</v>
      </c>
      <c r="C31" s="137">
        <f>getReviewStatistics!A6</f>
        <v>2</v>
      </c>
      <c r="D31" s="137">
        <f>getReviewStatistics!C6</f>
        <v>0</v>
      </c>
      <c r="E31" s="137">
        <f>getReviewStatistics!E6</f>
        <v>0</v>
      </c>
      <c r="F31" s="137">
        <f>getReviewStatistics!I6</f>
        <v>1</v>
      </c>
      <c r="G31" s="137">
        <f>getReviewStatistics!J6</f>
        <v>1</v>
      </c>
      <c r="H31" s="137">
        <f>getReviewStatistics!K6</f>
        <v>0</v>
      </c>
      <c r="I31" s="137">
        <f>getReviewStatistics!L6</f>
        <v>2</v>
      </c>
    </row>
    <row r="32" spans="1:9" ht="13.5" x14ac:dyDescent="0.2">
      <c r="A32" s="33"/>
      <c r="B32" s="126" t="s">
        <v>217</v>
      </c>
      <c r="C32" s="137">
        <f>listNormal!A6</f>
        <v>1</v>
      </c>
      <c r="D32" s="137">
        <f>listNormal!C6</f>
        <v>0</v>
      </c>
      <c r="E32" s="137">
        <f>listNormal!E6</f>
        <v>0</v>
      </c>
      <c r="F32" s="137">
        <f>listNormal!I6</f>
        <v>1</v>
      </c>
      <c r="G32" s="137">
        <f>listNormal!J6</f>
        <v>0</v>
      </c>
      <c r="H32" s="137">
        <f>listNormal!K6</f>
        <v>0</v>
      </c>
      <c r="I32" s="137">
        <f>listNormal!L6</f>
        <v>1</v>
      </c>
    </row>
    <row r="33" spans="1:9" ht="13.5" x14ac:dyDescent="0.2">
      <c r="A33" s="33"/>
      <c r="B33" s="126" t="s">
        <v>218</v>
      </c>
      <c r="C33" s="137">
        <f>listFollowed!A6</f>
        <v>2</v>
      </c>
      <c r="D33" s="137">
        <f>listFollowed!C6</f>
        <v>0</v>
      </c>
      <c r="E33" s="137">
        <f>listFollowed!E6</f>
        <v>0</v>
      </c>
      <c r="F33" s="137">
        <f>listFollowed!I6</f>
        <v>1</v>
      </c>
      <c r="G33" s="137">
        <f>listFollowed!J6</f>
        <v>1</v>
      </c>
      <c r="H33" s="137">
        <f>listFollowed!K6</f>
        <v>0</v>
      </c>
      <c r="I33" s="137">
        <f>listFollowed!L6</f>
        <v>2</v>
      </c>
    </row>
    <row r="34" spans="1:9" ht="13.5" x14ac:dyDescent="0.2">
      <c r="A34" s="33"/>
      <c r="B34" s="126" t="s">
        <v>222</v>
      </c>
      <c r="C34" s="137">
        <f>changeFollow!A6</f>
        <v>5</v>
      </c>
      <c r="D34" s="137">
        <f>changeFollow!C6</f>
        <v>0</v>
      </c>
      <c r="E34" s="137">
        <f>changeFollow!E6</f>
        <v>0</v>
      </c>
      <c r="F34" s="137">
        <f>changeFollow!I6</f>
        <v>2</v>
      </c>
      <c r="G34" s="137">
        <f>changeFollow!J6</f>
        <v>3</v>
      </c>
      <c r="H34" s="137">
        <f>changeFollow!K6</f>
        <v>0</v>
      </c>
      <c r="I34" s="137">
        <f>changeFollow!L6</f>
        <v>5</v>
      </c>
    </row>
    <row r="35" spans="1:9" ht="13.5" x14ac:dyDescent="0.2">
      <c r="A35" s="33"/>
      <c r="B35" s="126" t="s">
        <v>329</v>
      </c>
      <c r="C35" s="137">
        <f>createReview_required!A6</f>
        <v>6</v>
      </c>
      <c r="D35" s="137">
        <f>createReview_required!C6</f>
        <v>0</v>
      </c>
      <c r="E35" s="137">
        <f>createReview_required!E6</f>
        <v>0</v>
      </c>
      <c r="F35" s="137">
        <f>createReview_required!I6</f>
        <v>1</v>
      </c>
      <c r="G35" s="137">
        <f>createReview_required!J6</f>
        <v>5</v>
      </c>
      <c r="H35" s="137">
        <f>createReview_required!K6</f>
        <v>0</v>
      </c>
      <c r="I35" s="137">
        <f>createReview_required!L6</f>
        <v>6</v>
      </c>
    </row>
    <row r="36" spans="1:9" ht="13.5" x14ac:dyDescent="0.2">
      <c r="A36" s="33"/>
      <c r="B36" s="126" t="s">
        <v>330</v>
      </c>
      <c r="C36" s="137">
        <f>createReview_state_highlight!A6</f>
        <v>8</v>
      </c>
      <c r="D36" s="137">
        <f>createReview_state_highlight!C6</f>
        <v>0</v>
      </c>
      <c r="E36" s="137">
        <f>createReview_state_highlight!E6</f>
        <v>0</v>
      </c>
      <c r="F36" s="137">
        <f>createReview_state_highlight!I6</f>
        <v>3</v>
      </c>
      <c r="G36" s="137">
        <f>createReview_state_highlight!J6</f>
        <v>5</v>
      </c>
      <c r="H36" s="137">
        <f>createReview_state_highlight!K6</f>
        <v>0</v>
      </c>
      <c r="I36" s="137">
        <f>createReview_state_highlight!L6</f>
        <v>8</v>
      </c>
    </row>
    <row r="37" spans="1:9" ht="13.5" x14ac:dyDescent="0.2">
      <c r="A37" s="33"/>
      <c r="B37" s="126" t="s">
        <v>331</v>
      </c>
      <c r="C37" s="137">
        <f>createReview_broadcast!A6</f>
        <v>5</v>
      </c>
      <c r="D37" s="137">
        <f>createReview_broadcast!C6</f>
        <v>0</v>
      </c>
      <c r="E37" s="137">
        <f>createReview_broadcast!E6</f>
        <v>0</v>
      </c>
      <c r="F37" s="137">
        <f>createReview_broadcast!I6</f>
        <v>3</v>
      </c>
      <c r="G37" s="137">
        <f>createReview_broadcast!J6</f>
        <v>2</v>
      </c>
      <c r="H37" s="137">
        <f>createReview_broadcast!K6</f>
        <v>0</v>
      </c>
      <c r="I37" s="137">
        <f>createReview_broadcast!L6</f>
        <v>5</v>
      </c>
    </row>
    <row r="38" spans="1:9" ht="13.5" x14ac:dyDescent="0.2">
      <c r="A38" s="33"/>
      <c r="B38" s="126" t="s">
        <v>250</v>
      </c>
      <c r="C38" s="137">
        <f>readReview!A6</f>
        <v>10</v>
      </c>
      <c r="D38" s="137">
        <f>readReview!C6</f>
        <v>0</v>
      </c>
      <c r="E38" s="137">
        <f>readReview!E6</f>
        <v>0</v>
      </c>
      <c r="F38" s="137">
        <f>readReview!I6</f>
        <v>3</v>
      </c>
      <c r="G38" s="137">
        <f>readReview!J6</f>
        <v>7</v>
      </c>
      <c r="H38" s="137">
        <f>readReview!K6</f>
        <v>0</v>
      </c>
      <c r="I38" s="137">
        <f>readReview!L6</f>
        <v>10</v>
      </c>
    </row>
    <row r="39" spans="1:9" ht="13.5" x14ac:dyDescent="0.2">
      <c r="A39" s="33"/>
      <c r="B39" s="126" t="s">
        <v>332</v>
      </c>
      <c r="C39" s="137">
        <f>updateReview_exist!A6</f>
        <v>6</v>
      </c>
      <c r="D39" s="137">
        <f>updateReview_exist!C6</f>
        <v>0</v>
      </c>
      <c r="E39" s="137">
        <f>updateReview_exist!E6</f>
        <v>0</v>
      </c>
      <c r="F39" s="137">
        <f>updateReview_exist!I6</f>
        <v>2</v>
      </c>
      <c r="G39" s="137">
        <f>updateReview_exist!J6</f>
        <v>4</v>
      </c>
      <c r="H39" s="137">
        <f>updateReview_exist!K6</f>
        <v>0</v>
      </c>
      <c r="I39" s="137">
        <f>updateReview_exist!L6</f>
        <v>6</v>
      </c>
    </row>
    <row r="40" spans="1:9" ht="13.5" x14ac:dyDescent="0.2">
      <c r="A40" s="33"/>
      <c r="B40" s="126" t="s">
        <v>333</v>
      </c>
      <c r="C40" s="137">
        <f>updateReview_required!A6</f>
        <v>8</v>
      </c>
      <c r="D40" s="137">
        <f>updateReview_required!C6</f>
        <v>0</v>
      </c>
      <c r="E40" s="137">
        <f>updateReview_required!E6</f>
        <v>0</v>
      </c>
      <c r="F40" s="137">
        <f>updateReview_required!I6</f>
        <v>3</v>
      </c>
      <c r="G40" s="137">
        <f>updateReview_required!J6</f>
        <v>5</v>
      </c>
      <c r="H40" s="137">
        <f>updateReview_required!K6</f>
        <v>0</v>
      </c>
      <c r="I40" s="137">
        <f>updateReview_required!L6</f>
        <v>8</v>
      </c>
    </row>
    <row r="41" spans="1:9" ht="13.5" x14ac:dyDescent="0.2">
      <c r="A41" s="33"/>
      <c r="B41" s="126" t="s">
        <v>334</v>
      </c>
      <c r="C41" s="137">
        <f>updateReview_state_highlight!A6</f>
        <v>8</v>
      </c>
      <c r="D41" s="137">
        <f>updateReview_state_highlight!C6</f>
        <v>0</v>
      </c>
      <c r="E41" s="137">
        <f>updateReview_state_highlight!E6</f>
        <v>0</v>
      </c>
      <c r="F41" s="137">
        <f>updateReview_state_highlight!I6</f>
        <v>3</v>
      </c>
      <c r="G41" s="137">
        <f>updateReview_state_highlight!J6</f>
        <v>5</v>
      </c>
      <c r="H41" s="137">
        <f>updateReview_state_highlight!K6</f>
        <v>0</v>
      </c>
      <c r="I41" s="137">
        <f>updateReview_state_highlight!L6</f>
        <v>8</v>
      </c>
    </row>
    <row r="42" spans="1:9" ht="13.5" x14ac:dyDescent="0.2">
      <c r="A42" s="33"/>
      <c r="B42" s="126" t="s">
        <v>335</v>
      </c>
      <c r="C42" s="137">
        <f>updateReview_broadcast!A6</f>
        <v>9</v>
      </c>
      <c r="D42" s="137">
        <f>updateReview_broadcast!C6</f>
        <v>0</v>
      </c>
      <c r="E42" s="137">
        <f>updateReview_broadcast!E6</f>
        <v>0</v>
      </c>
      <c r="F42" s="137">
        <f>updateReview_broadcast!I6</f>
        <v>6</v>
      </c>
      <c r="G42" s="137">
        <f>updateReview_broadcast!J6</f>
        <v>3</v>
      </c>
      <c r="H42" s="137">
        <f>updateReview_broadcast!K6</f>
        <v>0</v>
      </c>
      <c r="I42" s="137">
        <f>updateReview_broadcast!L6</f>
        <v>9</v>
      </c>
    </row>
    <row r="43" spans="1:9" ht="13.5" x14ac:dyDescent="0.2">
      <c r="A43" s="33"/>
      <c r="B43" s="126" t="s">
        <v>268</v>
      </c>
      <c r="C43" s="137">
        <f>deleteReview!A6</f>
        <v>4</v>
      </c>
      <c r="D43" s="137">
        <f>deleteReview!C6</f>
        <v>0</v>
      </c>
      <c r="E43" s="137">
        <f>deleteReview!E6</f>
        <v>0</v>
      </c>
      <c r="F43" s="137">
        <f>deleteReview!I6</f>
        <v>2</v>
      </c>
      <c r="G43" s="137">
        <f>deleteReview!J6</f>
        <v>2</v>
      </c>
      <c r="H43" s="137">
        <f>deleteReview!K6</f>
        <v>0</v>
      </c>
      <c r="I43" s="137">
        <f>deleteReview!L6</f>
        <v>4</v>
      </c>
    </row>
    <row r="44" spans="1:9" ht="13.5" x14ac:dyDescent="0.2">
      <c r="A44" s="33"/>
      <c r="B44" s="126" t="s">
        <v>274</v>
      </c>
      <c r="C44" s="137">
        <f>listUserReviews!A6</f>
        <v>4</v>
      </c>
      <c r="D44" s="137">
        <f>listUserReviews!C6</f>
        <v>0</v>
      </c>
      <c r="E44" s="137">
        <f>listUserReviews!E6</f>
        <v>0</v>
      </c>
      <c r="F44" s="137">
        <f>listUserReviews!I6</f>
        <v>3</v>
      </c>
      <c r="G44" s="137">
        <f>listUserReviews!J6</f>
        <v>1</v>
      </c>
      <c r="H44" s="137">
        <f>listUserReviews!K6</f>
        <v>0</v>
      </c>
      <c r="I44" s="137">
        <f>listUserReviews!L6</f>
        <v>4</v>
      </c>
    </row>
    <row r="45" spans="1:9" ht="13.5" x14ac:dyDescent="0.2">
      <c r="A45" s="33"/>
      <c r="B45" s="126" t="s">
        <v>280</v>
      </c>
      <c r="C45" s="137">
        <f>listBookmarkedReviews!A6</f>
        <v>2</v>
      </c>
      <c r="D45" s="137">
        <f>listBookmarkedReviews!C6</f>
        <v>0</v>
      </c>
      <c r="E45" s="137">
        <f>listBookmarkedReviews!E6</f>
        <v>0</v>
      </c>
      <c r="F45" s="137">
        <f>listBookmarkedReviews!I6</f>
        <v>1</v>
      </c>
      <c r="G45" s="137">
        <f>listBookmarkedReviews!J6</f>
        <v>1</v>
      </c>
      <c r="H45" s="137">
        <f>listBookmarkedReviews!K6</f>
        <v>0</v>
      </c>
      <c r="I45" s="137">
        <f>listBookmarkedReviews!L6</f>
        <v>2</v>
      </c>
    </row>
    <row r="46" spans="1:9" ht="13.5" x14ac:dyDescent="0.2">
      <c r="A46" s="33"/>
      <c r="B46" s="126" t="s">
        <v>282</v>
      </c>
      <c r="C46" s="137">
        <f>listWaitingReviews!A6</f>
        <v>2</v>
      </c>
      <c r="D46" s="137">
        <f>listWaitingReviews!C6</f>
        <v>0</v>
      </c>
      <c r="E46" s="137">
        <f>listWaitingReviews!E6</f>
        <v>0</v>
      </c>
      <c r="F46" s="137">
        <f>listWaitingReviews!I6</f>
        <v>1</v>
      </c>
      <c r="G46" s="137">
        <f>listWaitingReviews!J6</f>
        <v>1</v>
      </c>
      <c r="H46" s="137">
        <f>listWaitingReviews!K6</f>
        <v>0</v>
      </c>
      <c r="I46" s="137">
        <f>listWaitingReviews!L6</f>
        <v>2</v>
      </c>
    </row>
    <row r="47" spans="1:9" ht="13.5" x14ac:dyDescent="0.2">
      <c r="A47" s="33"/>
      <c r="B47" s="126" t="s">
        <v>284</v>
      </c>
      <c r="C47" s="137">
        <f>listReportedReviews!A6</f>
        <v>2</v>
      </c>
      <c r="D47" s="137">
        <f>listReportedReviews!C6</f>
        <v>0</v>
      </c>
      <c r="E47" s="137">
        <f>listReportedReviews!E6</f>
        <v>0</v>
      </c>
      <c r="F47" s="137">
        <f>listReportedReviews!I6</f>
        <v>1</v>
      </c>
      <c r="G47" s="137">
        <f>listReportedReviews!J6</f>
        <v>1</v>
      </c>
      <c r="H47" s="137">
        <f>listReportedReviews!K6</f>
        <v>0</v>
      </c>
      <c r="I47" s="137">
        <f>listReportedReviews!L6</f>
        <v>2</v>
      </c>
    </row>
    <row r="48" spans="1:9" ht="13.5" x14ac:dyDescent="0.2">
      <c r="A48" s="33"/>
      <c r="B48" s="126" t="s">
        <v>286</v>
      </c>
      <c r="C48" s="137">
        <f>changeVote!A6</f>
        <v>5</v>
      </c>
      <c r="D48" s="137">
        <f>changeVote!C6</f>
        <v>0</v>
      </c>
      <c r="E48" s="137">
        <f>changeVote!E6</f>
        <v>0</v>
      </c>
      <c r="F48" s="137">
        <f>changeVote!I6</f>
        <v>2</v>
      </c>
      <c r="G48" s="137">
        <f>changeVote!J6</f>
        <v>3</v>
      </c>
      <c r="H48" s="137">
        <f>changeVote!K6</f>
        <v>0</v>
      </c>
      <c r="I48" s="137">
        <f>changeVote!L6</f>
        <v>5</v>
      </c>
    </row>
    <row r="49" spans="1:9" ht="13.5" x14ac:dyDescent="0.2">
      <c r="A49" s="33"/>
      <c r="B49" s="126" t="s">
        <v>293</v>
      </c>
      <c r="C49" s="137">
        <f>listReportNormal!A6</f>
        <v>2</v>
      </c>
      <c r="D49" s="137">
        <f>listReportNormal!C6</f>
        <v>0</v>
      </c>
      <c r="E49" s="137">
        <f>listReportNormal!E6</f>
        <v>0</v>
      </c>
      <c r="F49" s="137">
        <f>listReportNormal!I6</f>
        <v>1</v>
      </c>
      <c r="G49" s="137">
        <f>listReportNormal!J6</f>
        <v>1</v>
      </c>
      <c r="H49" s="137">
        <f>listReportNormal!K6</f>
        <v>0</v>
      </c>
      <c r="I49" s="137">
        <f>listReportNormal!L6</f>
        <v>2</v>
      </c>
    </row>
    <row r="50" spans="1:9" ht="13.5" x14ac:dyDescent="0.2">
      <c r="A50" s="33"/>
      <c r="B50" s="126" t="s">
        <v>297</v>
      </c>
      <c r="C50" s="137">
        <f>createReport!A6</f>
        <v>6</v>
      </c>
      <c r="D50" s="137">
        <f>createReport!C6</f>
        <v>0</v>
      </c>
      <c r="E50" s="137">
        <f>createReport!E6</f>
        <v>0</v>
      </c>
      <c r="F50" s="137">
        <f>createReport!I6</f>
        <v>2</v>
      </c>
      <c r="G50" s="137">
        <f>createReport!J6</f>
        <v>4</v>
      </c>
      <c r="H50" s="137">
        <f>createReport!K6</f>
        <v>0</v>
      </c>
      <c r="I50" s="137">
        <f>createReport!L6</f>
        <v>6</v>
      </c>
    </row>
    <row r="51" spans="1:9" ht="13.5" x14ac:dyDescent="0.2">
      <c r="A51" s="33"/>
      <c r="B51" s="126" t="s">
        <v>306</v>
      </c>
      <c r="C51" s="137">
        <f>acceptReport!A6</f>
        <v>3</v>
      </c>
      <c r="D51" s="137">
        <f>acceptReport!C6</f>
        <v>0</v>
      </c>
      <c r="E51" s="137">
        <f>acceptReport!E6</f>
        <v>0</v>
      </c>
      <c r="F51" s="137">
        <f>acceptReport!I6</f>
        <v>1</v>
      </c>
      <c r="G51" s="137">
        <f>acceptReport!J6</f>
        <v>2</v>
      </c>
      <c r="H51" s="137">
        <f>acceptReport!K6</f>
        <v>0</v>
      </c>
      <c r="I51" s="137">
        <f>acceptReport!L6</f>
        <v>3</v>
      </c>
    </row>
    <row r="52" spans="1:9" ht="13.5" x14ac:dyDescent="0.2">
      <c r="A52" s="33"/>
      <c r="B52" s="126" t="s">
        <v>309</v>
      </c>
      <c r="C52" s="137">
        <f>rejectReport!A6</f>
        <v>3</v>
      </c>
      <c r="D52" s="137">
        <f>rejectReport!C6</f>
        <v>0</v>
      </c>
      <c r="E52" s="137">
        <f>rejectReport!E6</f>
        <v>0</v>
      </c>
      <c r="F52" s="137">
        <f>rejectReport!I6</f>
        <v>1</v>
      </c>
      <c r="G52" s="137">
        <f>rejectReport!J6</f>
        <v>2</v>
      </c>
      <c r="H52" s="137">
        <f>rejectReport!K6</f>
        <v>0</v>
      </c>
      <c r="I52" s="137">
        <f>rejectReport!L6</f>
        <v>3</v>
      </c>
    </row>
    <row r="53" spans="1:9" ht="13.5" x14ac:dyDescent="0.2">
      <c r="A53" s="33"/>
      <c r="B53" s="126" t="s">
        <v>311</v>
      </c>
      <c r="C53" s="137">
        <f>createComment!A6</f>
        <v>5</v>
      </c>
      <c r="D53" s="137">
        <f>createComment!C6</f>
        <v>0</v>
      </c>
      <c r="E53" s="137">
        <f>createComment!E6</f>
        <v>0</v>
      </c>
      <c r="F53" s="137">
        <f>createComment!I6</f>
        <v>1</v>
      </c>
      <c r="G53" s="137">
        <f>createComment!J6</f>
        <v>4</v>
      </c>
      <c r="H53" s="137">
        <f>createComment!K6</f>
        <v>0</v>
      </c>
      <c r="I53" s="137">
        <f>createComment!L6</f>
        <v>5</v>
      </c>
    </row>
    <row r="54" spans="1:9" ht="13.5" x14ac:dyDescent="0.2">
      <c r="A54" s="33"/>
      <c r="B54" s="126" t="s">
        <v>317</v>
      </c>
      <c r="C54" s="137">
        <f>deleteComment!A6</f>
        <v>4</v>
      </c>
      <c r="D54" s="137">
        <f>deleteComment!C6</f>
        <v>0</v>
      </c>
      <c r="E54" s="137">
        <f>deleteComment!E6</f>
        <v>0</v>
      </c>
      <c r="F54" s="137">
        <f>deleteComment!I6</f>
        <v>2</v>
      </c>
      <c r="G54" s="137">
        <f>deleteComment!J6</f>
        <v>2</v>
      </c>
      <c r="H54" s="137">
        <f>deleteComment!K6</f>
        <v>0</v>
      </c>
      <c r="I54" s="137">
        <f>deleteComment!L6</f>
        <v>4</v>
      </c>
    </row>
    <row r="55" spans="1:9" ht="13.5" x14ac:dyDescent="0.2">
      <c r="A55" s="33"/>
      <c r="B55" s="126"/>
      <c r="C55" s="137"/>
      <c r="D55" s="137"/>
      <c r="E55" s="137"/>
      <c r="F55" s="137"/>
      <c r="G55" s="137"/>
      <c r="H55" s="137"/>
      <c r="I55" s="137"/>
    </row>
    <row r="56" spans="1:9" x14ac:dyDescent="0.2">
      <c r="A56" s="34"/>
      <c r="B56" s="133" t="s">
        <v>36</v>
      </c>
      <c r="C56" s="35">
        <f>SUM(C12:C55)</f>
        <v>184</v>
      </c>
      <c r="D56" s="35">
        <f>SUM(D12:D55)</f>
        <v>2</v>
      </c>
      <c r="E56" s="35">
        <f t="shared" ref="E56:I56" si="0">SUM(E12:E55)</f>
        <v>0</v>
      </c>
      <c r="F56" s="35">
        <f t="shared" si="0"/>
        <v>79</v>
      </c>
      <c r="G56" s="35">
        <f t="shared" si="0"/>
        <v>107</v>
      </c>
      <c r="H56" s="35">
        <f t="shared" si="0"/>
        <v>0</v>
      </c>
      <c r="I56" s="35">
        <f t="shared" si="0"/>
        <v>186</v>
      </c>
    </row>
    <row r="57" spans="1:9" x14ac:dyDescent="0.2">
      <c r="A57" s="36"/>
      <c r="B57" s="27"/>
      <c r="C57" s="37"/>
      <c r="D57" s="38"/>
      <c r="E57" s="38"/>
      <c r="F57" s="38"/>
      <c r="G57" s="38"/>
      <c r="H57" s="38"/>
      <c r="I57" s="38"/>
    </row>
    <row r="58" spans="1:9" x14ac:dyDescent="0.2">
      <c r="A58" s="27"/>
      <c r="B58" s="39" t="s">
        <v>37</v>
      </c>
      <c r="C58" s="27"/>
      <c r="D58" s="40">
        <f>(C56+D56)*100/(I56)</f>
        <v>100</v>
      </c>
      <c r="E58" s="27" t="s">
        <v>38</v>
      </c>
      <c r="F58" s="27"/>
      <c r="G58" s="27"/>
      <c r="H58" s="27"/>
      <c r="I58" s="41"/>
    </row>
    <row r="59" spans="1:9" x14ac:dyDescent="0.2">
      <c r="A59" s="27"/>
      <c r="B59" s="39" t="s">
        <v>39</v>
      </c>
      <c r="C59" s="27"/>
      <c r="D59" s="40">
        <f>C56*100/(I56)</f>
        <v>98.924731182795696</v>
      </c>
      <c r="E59" s="27" t="s">
        <v>38</v>
      </c>
      <c r="F59" s="27"/>
      <c r="G59" s="27"/>
      <c r="H59" s="27"/>
      <c r="I59" s="41"/>
    </row>
    <row r="60" spans="1:9" x14ac:dyDescent="0.2">
      <c r="B60" s="39" t="s">
        <v>40</v>
      </c>
      <c r="C60" s="27"/>
      <c r="D60" s="40">
        <f>F56*100/I56</f>
        <v>42.473118279569896</v>
      </c>
      <c r="E60" s="27" t="s">
        <v>38</v>
      </c>
    </row>
    <row r="61" spans="1:9" x14ac:dyDescent="0.2">
      <c r="B61" s="39" t="s">
        <v>41</v>
      </c>
      <c r="D61" s="40">
        <f>G56*100/I56</f>
        <v>57.526881720430104</v>
      </c>
      <c r="E61" s="27" t="s">
        <v>38</v>
      </c>
    </row>
    <row r="62" spans="1:9" x14ac:dyDescent="0.2">
      <c r="B62" s="39" t="s">
        <v>42</v>
      </c>
      <c r="D62" s="40">
        <f>H56*100/I56</f>
        <v>0</v>
      </c>
      <c r="E62" s="27" t="s">
        <v>38</v>
      </c>
    </row>
  </sheetData>
  <mergeCells count="11">
    <mergeCell ref="B6:C6"/>
    <mergeCell ref="D6:E6"/>
    <mergeCell ref="F6:I6"/>
    <mergeCell ref="B7:I7"/>
    <mergeCell ref="A2:I2"/>
    <mergeCell ref="B4:C4"/>
    <mergeCell ref="D4:E4"/>
    <mergeCell ref="F4:I4"/>
    <mergeCell ref="B5:C5"/>
    <mergeCell ref="D5:E5"/>
    <mergeCell ref="F5:I5"/>
  </mergeCells>
  <hyperlinks>
    <hyperlink ref="B20" location="update_state!A1" display="update_state"/>
    <hyperlink ref="B19" location="update_required!A1" display="update_required"/>
    <hyperlink ref="B21" location="delete!A1" display="delete"/>
    <hyperlink ref="B16" location="create_state!A1" display="create_state"/>
    <hyperlink ref="B17" location="read!A1" display="read"/>
    <hyperlink ref="B18" location="update_exist!A1" display="update_exist"/>
    <hyperlink ref="B22" location="broadcastMessage!A1" display="broadcastMessage"/>
    <hyperlink ref="B23" location="trimInfoCompany!A1" display="trimInfoCompany"/>
    <hyperlink ref="B24" location="sortAndFilterPassedReview!A1" display="sortAndFilterPassedReview"/>
    <hyperlink ref="B25" location="list!A1" display="list"/>
    <hyperlink ref="B26" location="listReport!A1" display="listReport"/>
    <hyperlink ref="B27" location="listPostedReviews!A1" display="listPostedReviews"/>
    <hyperlink ref="B28" location="countWaitingReviews!A1" display="countWaitingReviews"/>
    <hyperlink ref="B29" location="countReportedReviews!A1" display="countReportedReviews"/>
    <hyperlink ref="B15" location="create_required!A1" display="create_required"/>
    <hyperlink ref="B12:B14" location="update_exist!A1" display="update_exist"/>
    <hyperlink ref="B30" location="getCompanyStatistics!A1" display="getCompanyStatistics"/>
    <hyperlink ref="B31" location="getReviewStatistics!A1" display="getReviewStatistics"/>
    <hyperlink ref="B32" location="listNormal!A1" display="listNormal"/>
    <hyperlink ref="B33" location="listFollowed!A1" display="listFollowed"/>
    <hyperlink ref="B34" location="changeFollow!A1" display="changeFollow"/>
    <hyperlink ref="B35" location="createReview_required!A1" display="createReview_required"/>
    <hyperlink ref="B36" location="createReview_state_highlight!A1" display="createReview_state_highlight"/>
    <hyperlink ref="B37" location="createReview_broadcast!A1" display="createReview_broadcast"/>
    <hyperlink ref="B38" location="readReview!A1" display="readReview"/>
    <hyperlink ref="B39" location="updateReview_exist!A1" display="updateReview_exist"/>
    <hyperlink ref="B40" location="updateReview_required!A1" display="updateReview_required"/>
    <hyperlink ref="B41" location="updateReview_state_highlight!A1" display="updateReview_state_highlight"/>
    <hyperlink ref="B42" location="updateReview_broadcast!A1" display="updateReview_broadcast"/>
    <hyperlink ref="B43" location="deleteReview!A1" display="deleteReview"/>
    <hyperlink ref="B44" location="listUserReviews!A1" display="listUserReviews"/>
    <hyperlink ref="B45" location="listBookmarkedReviews!A1" display="listBookmarkedReviews"/>
    <hyperlink ref="B46" location="listWaitingReviews!A1" display="listWaitingReviews"/>
    <hyperlink ref="B47" location="listReportedReviews!A1" display="listReportedReviews"/>
    <hyperlink ref="B48" location="changeVote!A1" display="changeVote"/>
    <hyperlink ref="B49" location="listReportNormal!A1" display="listReportNormal"/>
    <hyperlink ref="B50" location="createReport!A1" display="createReport"/>
    <hyperlink ref="B51" location="acceptReport!A1" display="acceptReport"/>
    <hyperlink ref="B52" location="rejectReport!A1" display="rejectReport"/>
    <hyperlink ref="B53" location="createComment!A1" display="createComment"/>
    <hyperlink ref="B54" location="deleteComment!A1" display="deleteComment"/>
  </hyperlink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"/>
  <sheetViews>
    <sheetView topLeftCell="A13" workbookViewId="0">
      <selection activeCell="B17" sqref="B17:D17"/>
    </sheetView>
  </sheetViews>
  <sheetFormatPr defaultRowHeight="15" x14ac:dyDescent="0.25"/>
  <cols>
    <col min="1" max="1" width="11.125" bestFit="1" customWidth="1"/>
    <col min="4" max="4" width="16.625" customWidth="1"/>
  </cols>
  <sheetData>
    <row r="1" spans="1:18" ht="15.75" thickBot="1" x14ac:dyDescent="0.3">
      <c r="A1" s="1"/>
      <c r="B1" s="2"/>
      <c r="C1" s="3"/>
      <c r="D1" s="4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spans="1:18" ht="15" customHeight="1" x14ac:dyDescent="0.25">
      <c r="A2" s="172" t="s">
        <v>0</v>
      </c>
      <c r="B2" s="173"/>
      <c r="C2" s="174" t="s">
        <v>284</v>
      </c>
      <c r="D2" s="175"/>
      <c r="E2" s="176" t="s">
        <v>1</v>
      </c>
      <c r="F2" s="177"/>
      <c r="G2" s="177"/>
      <c r="H2" s="178"/>
      <c r="I2" s="179" t="str">
        <f>C2</f>
        <v>listReportedReviews</v>
      </c>
      <c r="J2" s="180"/>
      <c r="K2" s="180"/>
      <c r="L2" s="180"/>
      <c r="M2" s="180"/>
      <c r="N2" s="180"/>
      <c r="O2" s="180"/>
      <c r="P2" s="180"/>
      <c r="Q2" s="180"/>
      <c r="R2" s="181"/>
    </row>
    <row r="3" spans="1:18" ht="15" customHeight="1" x14ac:dyDescent="0.25">
      <c r="A3" s="182" t="s">
        <v>2</v>
      </c>
      <c r="B3" s="183"/>
      <c r="C3" s="184" t="s">
        <v>109</v>
      </c>
      <c r="D3" s="185"/>
      <c r="E3" s="186" t="s">
        <v>3</v>
      </c>
      <c r="F3" s="187"/>
      <c r="G3" s="187"/>
      <c r="H3" s="188"/>
      <c r="I3" s="189" t="str">
        <f>C3</f>
        <v>DangtSE03039</v>
      </c>
      <c r="J3" s="190"/>
      <c r="K3" s="190"/>
      <c r="L3" s="190"/>
      <c r="M3" s="190"/>
      <c r="N3" s="190"/>
      <c r="O3" s="190"/>
      <c r="P3" s="190"/>
      <c r="Q3" s="190"/>
      <c r="R3" s="191"/>
    </row>
    <row r="4" spans="1:18" ht="15" customHeight="1" x14ac:dyDescent="0.25">
      <c r="A4" s="182" t="s">
        <v>4</v>
      </c>
      <c r="B4" s="183"/>
      <c r="C4" s="200"/>
      <c r="D4" s="200"/>
      <c r="E4" s="201"/>
      <c r="F4" s="201"/>
      <c r="G4" s="201"/>
      <c r="H4" s="201"/>
      <c r="I4" s="200"/>
      <c r="J4" s="200"/>
      <c r="K4" s="200"/>
      <c r="L4" s="200"/>
      <c r="M4" s="200"/>
      <c r="N4" s="200"/>
      <c r="O4" s="200"/>
      <c r="P4" s="200"/>
      <c r="Q4" s="200"/>
      <c r="R4" s="202"/>
    </row>
    <row r="5" spans="1:18" ht="15" customHeight="1" x14ac:dyDescent="0.25">
      <c r="A5" s="203" t="s">
        <v>5</v>
      </c>
      <c r="B5" s="204"/>
      <c r="C5" s="205" t="s">
        <v>6</v>
      </c>
      <c r="D5" s="206"/>
      <c r="E5" s="207" t="s">
        <v>7</v>
      </c>
      <c r="F5" s="206"/>
      <c r="G5" s="206"/>
      <c r="H5" s="208"/>
      <c r="I5" s="206" t="s">
        <v>8</v>
      </c>
      <c r="J5" s="206"/>
      <c r="K5" s="206"/>
      <c r="L5" s="207" t="s">
        <v>9</v>
      </c>
      <c r="M5" s="206"/>
      <c r="N5" s="206"/>
      <c r="O5" s="206"/>
      <c r="P5" s="206"/>
      <c r="Q5" s="206"/>
      <c r="R5" s="209"/>
    </row>
    <row r="6" spans="1:18" ht="15.75" thickBot="1" x14ac:dyDescent="0.3">
      <c r="A6" s="210">
        <f>COUNTIF(E18:R18,"P")</f>
        <v>2</v>
      </c>
      <c r="B6" s="211"/>
      <c r="C6" s="212">
        <f>COUNTIF(E18:R18,"F")</f>
        <v>0</v>
      </c>
      <c r="D6" s="213"/>
      <c r="E6" s="214">
        <f>SUM(L6,- A6,- C6)</f>
        <v>0</v>
      </c>
      <c r="F6" s="213"/>
      <c r="G6" s="213"/>
      <c r="H6" s="215"/>
      <c r="I6" s="5">
        <f>COUNTIF(E17:R17,"N")</f>
        <v>1</v>
      </c>
      <c r="J6" s="5">
        <f>COUNTIF(E17:R17,"A")</f>
        <v>1</v>
      </c>
      <c r="K6" s="5">
        <f>COUNTIF(E17:R17,"B")</f>
        <v>0</v>
      </c>
      <c r="L6" s="214">
        <f>COUNTA(E8:R8)</f>
        <v>2</v>
      </c>
      <c r="M6" s="213"/>
      <c r="N6" s="213"/>
      <c r="O6" s="213"/>
      <c r="P6" s="213"/>
      <c r="Q6" s="213"/>
      <c r="R6" s="216"/>
    </row>
    <row r="7" spans="1:18" ht="15.75" thickBot="1" x14ac:dyDescent="0.3">
      <c r="A7" s="3"/>
      <c r="B7" s="6"/>
      <c r="C7" s="3"/>
      <c r="D7" s="4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</row>
    <row r="8" spans="1:18" ht="43.5" thickTop="1" thickBot="1" x14ac:dyDescent="0.3">
      <c r="A8" s="7"/>
      <c r="B8" s="217"/>
      <c r="C8" s="218"/>
      <c r="D8" s="218"/>
      <c r="E8" s="122" t="s">
        <v>10</v>
      </c>
      <c r="F8" s="122" t="s">
        <v>112</v>
      </c>
      <c r="G8" s="122"/>
      <c r="H8" s="122"/>
      <c r="I8" s="122"/>
      <c r="J8" s="122"/>
      <c r="K8" s="122"/>
      <c r="L8" s="122"/>
      <c r="M8" s="122"/>
      <c r="N8" s="122"/>
      <c r="O8" s="122"/>
      <c r="P8" s="122"/>
      <c r="Q8" s="122"/>
      <c r="R8" s="123"/>
    </row>
    <row r="9" spans="1:18" x14ac:dyDescent="0.25">
      <c r="A9" s="192" t="s">
        <v>11</v>
      </c>
      <c r="B9" s="194"/>
      <c r="C9" s="195"/>
      <c r="D9" s="196"/>
      <c r="E9" s="127"/>
      <c r="F9" s="9"/>
      <c r="G9" s="9"/>
      <c r="H9" s="8"/>
      <c r="I9" s="8"/>
      <c r="J9" s="8"/>
      <c r="K9" s="8"/>
      <c r="L9" s="8"/>
      <c r="M9" s="12"/>
      <c r="N9" s="12"/>
      <c r="O9" s="12"/>
      <c r="P9" s="12"/>
      <c r="Q9" s="12"/>
      <c r="R9" s="8"/>
    </row>
    <row r="10" spans="1:18" x14ac:dyDescent="0.25">
      <c r="A10" s="193"/>
      <c r="B10" s="197"/>
      <c r="C10" s="198"/>
      <c r="D10" s="199"/>
      <c r="E10" s="127"/>
      <c r="F10" s="8"/>
      <c r="G10" s="8"/>
      <c r="H10" s="8"/>
      <c r="I10" s="8"/>
      <c r="J10" s="8"/>
      <c r="K10" s="8"/>
      <c r="L10" s="8"/>
      <c r="M10" s="12"/>
      <c r="N10" s="12"/>
      <c r="O10" s="12"/>
      <c r="P10" s="12"/>
      <c r="Q10" s="12"/>
      <c r="R10" s="8"/>
    </row>
    <row r="11" spans="1:18" ht="15.75" thickBot="1" x14ac:dyDescent="0.3">
      <c r="A11" s="193"/>
      <c r="B11" s="197"/>
      <c r="C11" s="198"/>
      <c r="D11" s="199"/>
      <c r="E11" s="127"/>
      <c r="F11" s="8"/>
      <c r="G11" s="8"/>
      <c r="H11" s="8"/>
      <c r="I11" s="8"/>
      <c r="J11" s="8"/>
      <c r="K11" s="8"/>
      <c r="L11" s="8"/>
      <c r="M11" s="12"/>
      <c r="N11" s="12"/>
      <c r="O11" s="12"/>
      <c r="P11" s="12"/>
      <c r="Q11" s="12"/>
      <c r="R11" s="8"/>
    </row>
    <row r="12" spans="1:18" x14ac:dyDescent="0.25">
      <c r="A12" s="192" t="s">
        <v>13</v>
      </c>
      <c r="B12" s="226" t="s">
        <v>130</v>
      </c>
      <c r="C12" s="227"/>
      <c r="D12" s="228"/>
      <c r="E12" s="127"/>
      <c r="F12" s="8"/>
      <c r="G12" s="8"/>
      <c r="H12" s="8"/>
      <c r="I12" s="8"/>
      <c r="J12" s="8"/>
      <c r="K12" s="8"/>
      <c r="L12" s="8"/>
      <c r="M12" s="12"/>
      <c r="N12" s="12"/>
      <c r="O12" s="12"/>
      <c r="P12" s="12"/>
      <c r="Q12" s="12"/>
      <c r="R12" s="8"/>
    </row>
    <row r="13" spans="1:18" x14ac:dyDescent="0.25">
      <c r="A13" s="193"/>
      <c r="B13" s="219" t="s">
        <v>246</v>
      </c>
      <c r="C13" s="220"/>
      <c r="D13" s="221"/>
      <c r="E13" s="127" t="s">
        <v>12</v>
      </c>
      <c r="F13" s="8"/>
      <c r="G13" s="8"/>
      <c r="H13" s="8"/>
      <c r="I13" s="8"/>
      <c r="J13" s="8"/>
      <c r="K13" s="8"/>
      <c r="L13" s="8"/>
      <c r="M13" s="12"/>
      <c r="N13" s="12"/>
      <c r="O13" s="12"/>
      <c r="P13" s="12"/>
      <c r="Q13" s="12"/>
      <c r="R13" s="8"/>
    </row>
    <row r="14" spans="1:18" ht="15" customHeight="1" thickBot="1" x14ac:dyDescent="0.3">
      <c r="A14" s="225"/>
      <c r="B14" s="219" t="s">
        <v>133</v>
      </c>
      <c r="C14" s="220"/>
      <c r="D14" s="221"/>
      <c r="E14" s="127"/>
      <c r="F14" s="127" t="s">
        <v>12</v>
      </c>
      <c r="G14" s="127"/>
      <c r="H14" s="127"/>
      <c r="I14" s="127"/>
      <c r="J14" s="127"/>
      <c r="K14" s="127"/>
      <c r="L14" s="127"/>
      <c r="M14" s="127"/>
      <c r="N14" s="127"/>
      <c r="O14" s="127"/>
      <c r="P14" s="127"/>
      <c r="Q14" s="12"/>
      <c r="R14" s="8"/>
    </row>
    <row r="15" spans="1:18" ht="15" customHeight="1" x14ac:dyDescent="0.25">
      <c r="A15" s="192" t="s">
        <v>14</v>
      </c>
      <c r="B15" s="222" t="s">
        <v>120</v>
      </c>
      <c r="C15" s="223"/>
      <c r="D15" s="224"/>
      <c r="E15" s="127" t="s">
        <v>12</v>
      </c>
      <c r="F15" s="127"/>
      <c r="G15" s="127"/>
      <c r="H15" s="127"/>
      <c r="I15" s="127"/>
      <c r="J15" s="127"/>
      <c r="K15" s="8"/>
      <c r="L15" s="8"/>
      <c r="M15" s="12"/>
      <c r="N15" s="12"/>
      <c r="O15" s="12"/>
      <c r="P15" s="12"/>
      <c r="Q15" s="12"/>
      <c r="R15" s="8"/>
    </row>
    <row r="16" spans="1:18" ht="15.75" thickBot="1" x14ac:dyDescent="0.3">
      <c r="A16" s="225"/>
      <c r="B16" s="222" t="s">
        <v>285</v>
      </c>
      <c r="C16" s="223"/>
      <c r="D16" s="224"/>
      <c r="E16" s="127"/>
      <c r="F16" s="8" t="s">
        <v>12</v>
      </c>
      <c r="G16" s="8"/>
      <c r="H16" s="8"/>
      <c r="I16" s="8"/>
      <c r="J16" s="8"/>
      <c r="K16" s="8"/>
      <c r="L16" s="8"/>
      <c r="M16" s="12"/>
      <c r="N16" s="12"/>
      <c r="O16" s="12"/>
      <c r="P16" s="12"/>
      <c r="Q16" s="12"/>
      <c r="R16" s="8"/>
    </row>
    <row r="17" spans="1:18" ht="15.75" thickTop="1" x14ac:dyDescent="0.25">
      <c r="A17" s="192" t="s">
        <v>15</v>
      </c>
      <c r="B17" s="197" t="s">
        <v>16</v>
      </c>
      <c r="C17" s="198"/>
      <c r="D17" s="199"/>
      <c r="E17" s="130" t="s">
        <v>34</v>
      </c>
      <c r="F17" s="130" t="s">
        <v>17</v>
      </c>
      <c r="G17" s="130"/>
      <c r="H17" s="130"/>
      <c r="I17" s="130"/>
      <c r="J17" s="130"/>
      <c r="K17" s="14"/>
      <c r="L17" s="14"/>
      <c r="M17" s="14"/>
      <c r="N17" s="14"/>
      <c r="O17" s="14"/>
      <c r="P17" s="14"/>
      <c r="Q17" s="14"/>
      <c r="R17" s="14"/>
    </row>
    <row r="18" spans="1:18" x14ac:dyDescent="0.25">
      <c r="A18" s="193"/>
      <c r="B18" s="197" t="s">
        <v>18</v>
      </c>
      <c r="C18" s="198"/>
      <c r="D18" s="199"/>
      <c r="E18" s="131" t="s">
        <v>19</v>
      </c>
      <c r="F18" s="131" t="s">
        <v>19</v>
      </c>
      <c r="G18" s="131"/>
      <c r="H18" s="131"/>
      <c r="I18" s="131"/>
      <c r="J18" s="131"/>
      <c r="K18" s="131"/>
      <c r="L18" s="9"/>
      <c r="M18" s="9"/>
      <c r="N18" s="9"/>
      <c r="O18" s="9"/>
      <c r="P18" s="9"/>
      <c r="Q18" s="9"/>
      <c r="R18" s="9"/>
    </row>
    <row r="19" spans="1:18" x14ac:dyDescent="0.25">
      <c r="A19" s="193"/>
      <c r="B19" s="197" t="s">
        <v>20</v>
      </c>
      <c r="C19" s="198"/>
      <c r="D19" s="199"/>
      <c r="E19" s="132">
        <v>42587</v>
      </c>
      <c r="F19" s="132">
        <v>42587</v>
      </c>
      <c r="G19" s="132"/>
      <c r="H19" s="132"/>
      <c r="I19" s="132"/>
      <c r="J19" s="132"/>
      <c r="K19" s="132"/>
      <c r="L19" s="15"/>
      <c r="M19" s="15"/>
      <c r="N19" s="15"/>
      <c r="O19" s="15"/>
      <c r="P19" s="15"/>
      <c r="Q19" s="15"/>
      <c r="R19" s="15"/>
    </row>
  </sheetData>
  <mergeCells count="35">
    <mergeCell ref="A17:A19"/>
    <mergeCell ref="B17:D17"/>
    <mergeCell ref="B18:D18"/>
    <mergeCell ref="B19:D19"/>
    <mergeCell ref="A12:A14"/>
    <mergeCell ref="B12:D12"/>
    <mergeCell ref="B13:D13"/>
    <mergeCell ref="B14:D14"/>
    <mergeCell ref="A15:A16"/>
    <mergeCell ref="B15:D15"/>
    <mergeCell ref="B16:D16"/>
    <mergeCell ref="A9:A11"/>
    <mergeCell ref="B9:D9"/>
    <mergeCell ref="B10:D10"/>
    <mergeCell ref="B11:D11"/>
    <mergeCell ref="A4:B4"/>
    <mergeCell ref="C4:R4"/>
    <mergeCell ref="A5:B5"/>
    <mergeCell ref="C5:D5"/>
    <mergeCell ref="E5:H5"/>
    <mergeCell ref="I5:K5"/>
    <mergeCell ref="L5:R5"/>
    <mergeCell ref="A6:B6"/>
    <mergeCell ref="C6:D6"/>
    <mergeCell ref="E6:H6"/>
    <mergeCell ref="L6:R6"/>
    <mergeCell ref="B8:D8"/>
    <mergeCell ref="A2:B2"/>
    <mergeCell ref="C2:D2"/>
    <mergeCell ref="E2:H2"/>
    <mergeCell ref="I2:R2"/>
    <mergeCell ref="A3:B3"/>
    <mergeCell ref="C3:D3"/>
    <mergeCell ref="E3:H3"/>
    <mergeCell ref="I3:R3"/>
  </mergeCells>
  <dataValidations count="3">
    <dataValidation type="list" allowBlank="1" showInputMessage="1" showErrorMessage="1" sqref="I9:I11 E9:G11 E12:R16">
      <formula1>"O, "</formula1>
    </dataValidation>
    <dataValidation type="list" allowBlank="1" showInputMessage="1" showErrorMessage="1" sqref="E18:R18">
      <formula1>"P,F, "</formula1>
    </dataValidation>
    <dataValidation type="list" allowBlank="1" showInputMessage="1" showErrorMessage="1" sqref="E17:R17">
      <formula1>"N,A,B, "</formula1>
    </dataValidation>
  </dataValidations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topLeftCell="A7" workbookViewId="0">
      <selection activeCell="B17" sqref="B17:D17"/>
    </sheetView>
  </sheetViews>
  <sheetFormatPr defaultRowHeight="15" x14ac:dyDescent="0.25"/>
  <cols>
    <col min="1" max="1" width="11.125" bestFit="1" customWidth="1"/>
    <col min="4" max="4" width="16.625" customWidth="1"/>
  </cols>
  <sheetData>
    <row r="1" spans="1:18" ht="15.75" thickBot="1" x14ac:dyDescent="0.3">
      <c r="A1" s="1"/>
      <c r="B1" s="2"/>
      <c r="C1" s="3"/>
      <c r="D1" s="4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spans="1:18" ht="15" customHeight="1" x14ac:dyDescent="0.25">
      <c r="A2" s="172" t="s">
        <v>0</v>
      </c>
      <c r="B2" s="173"/>
      <c r="C2" s="174" t="s">
        <v>222</v>
      </c>
      <c r="D2" s="175"/>
      <c r="E2" s="176" t="s">
        <v>1</v>
      </c>
      <c r="F2" s="177"/>
      <c r="G2" s="177"/>
      <c r="H2" s="178"/>
      <c r="I2" s="179" t="str">
        <f>C2</f>
        <v>changeFollow</v>
      </c>
      <c r="J2" s="180"/>
      <c r="K2" s="180"/>
      <c r="L2" s="180"/>
      <c r="M2" s="180"/>
      <c r="N2" s="180"/>
      <c r="O2" s="180"/>
      <c r="P2" s="180"/>
      <c r="Q2" s="180"/>
      <c r="R2" s="181"/>
    </row>
    <row r="3" spans="1:18" ht="15" customHeight="1" x14ac:dyDescent="0.25">
      <c r="A3" s="182" t="s">
        <v>2</v>
      </c>
      <c r="B3" s="183"/>
      <c r="C3" s="184" t="s">
        <v>109</v>
      </c>
      <c r="D3" s="185"/>
      <c r="E3" s="186" t="s">
        <v>3</v>
      </c>
      <c r="F3" s="187"/>
      <c r="G3" s="187"/>
      <c r="H3" s="188"/>
      <c r="I3" s="189" t="str">
        <f>C3</f>
        <v>DangtSE03039</v>
      </c>
      <c r="J3" s="190"/>
      <c r="K3" s="190"/>
      <c r="L3" s="190"/>
      <c r="M3" s="190"/>
      <c r="N3" s="190"/>
      <c r="O3" s="190"/>
      <c r="P3" s="190"/>
      <c r="Q3" s="190"/>
      <c r="R3" s="191"/>
    </row>
    <row r="4" spans="1:18" ht="15" customHeight="1" x14ac:dyDescent="0.25">
      <c r="A4" s="182" t="s">
        <v>4</v>
      </c>
      <c r="B4" s="183"/>
      <c r="C4" s="200"/>
      <c r="D4" s="200"/>
      <c r="E4" s="201"/>
      <c r="F4" s="201"/>
      <c r="G4" s="201"/>
      <c r="H4" s="201"/>
      <c r="I4" s="200"/>
      <c r="J4" s="200"/>
      <c r="K4" s="200"/>
      <c r="L4" s="200"/>
      <c r="M4" s="200"/>
      <c r="N4" s="200"/>
      <c r="O4" s="200"/>
      <c r="P4" s="200"/>
      <c r="Q4" s="200"/>
      <c r="R4" s="202"/>
    </row>
    <row r="5" spans="1:18" ht="15" customHeight="1" x14ac:dyDescent="0.25">
      <c r="A5" s="203" t="s">
        <v>5</v>
      </c>
      <c r="B5" s="204"/>
      <c r="C5" s="205" t="s">
        <v>6</v>
      </c>
      <c r="D5" s="206"/>
      <c r="E5" s="207" t="s">
        <v>7</v>
      </c>
      <c r="F5" s="206"/>
      <c r="G5" s="206"/>
      <c r="H5" s="208"/>
      <c r="I5" s="206" t="s">
        <v>8</v>
      </c>
      <c r="J5" s="206"/>
      <c r="K5" s="206"/>
      <c r="L5" s="207" t="s">
        <v>9</v>
      </c>
      <c r="M5" s="206"/>
      <c r="N5" s="206"/>
      <c r="O5" s="206"/>
      <c r="P5" s="206"/>
      <c r="Q5" s="206"/>
      <c r="R5" s="209"/>
    </row>
    <row r="6" spans="1:18" ht="15.75" thickBot="1" x14ac:dyDescent="0.3">
      <c r="A6" s="210">
        <f>COUNTIF(E25:R25,"P")</f>
        <v>5</v>
      </c>
      <c r="B6" s="211"/>
      <c r="C6" s="212">
        <f>COUNTIF(E25:R25,"F")</f>
        <v>0</v>
      </c>
      <c r="D6" s="213"/>
      <c r="E6" s="214">
        <f>SUM(L6,- A6,- C6)</f>
        <v>0</v>
      </c>
      <c r="F6" s="213"/>
      <c r="G6" s="213"/>
      <c r="H6" s="215"/>
      <c r="I6" s="5">
        <f>COUNTIF(E24:R24,"N")</f>
        <v>2</v>
      </c>
      <c r="J6" s="5">
        <f>COUNTIF(E24:R24,"A")</f>
        <v>3</v>
      </c>
      <c r="K6" s="5">
        <f>COUNTIF(E24:R24,"B")</f>
        <v>0</v>
      </c>
      <c r="L6" s="214">
        <f>COUNTA(E8:R8)</f>
        <v>5</v>
      </c>
      <c r="M6" s="213"/>
      <c r="N6" s="213"/>
      <c r="O6" s="213"/>
      <c r="P6" s="213"/>
      <c r="Q6" s="213"/>
      <c r="R6" s="216"/>
    </row>
    <row r="7" spans="1:18" ht="15.75" thickBot="1" x14ac:dyDescent="0.3">
      <c r="A7" s="3"/>
      <c r="B7" s="6"/>
      <c r="C7" s="3"/>
      <c r="D7" s="4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</row>
    <row r="8" spans="1:18" ht="43.5" thickTop="1" thickBot="1" x14ac:dyDescent="0.3">
      <c r="A8" s="7"/>
      <c r="B8" s="217"/>
      <c r="C8" s="218"/>
      <c r="D8" s="218"/>
      <c r="E8" s="122" t="s">
        <v>10</v>
      </c>
      <c r="F8" s="122" t="s">
        <v>112</v>
      </c>
      <c r="G8" s="122" t="s">
        <v>113</v>
      </c>
      <c r="H8" s="122" t="s">
        <v>114</v>
      </c>
      <c r="I8" s="122" t="s">
        <v>115</v>
      </c>
      <c r="J8" s="122"/>
      <c r="K8" s="122"/>
      <c r="L8" s="122"/>
      <c r="M8" s="122"/>
      <c r="N8" s="122"/>
      <c r="O8" s="122"/>
      <c r="P8" s="122"/>
      <c r="Q8" s="122"/>
      <c r="R8" s="123"/>
    </row>
    <row r="9" spans="1:18" x14ac:dyDescent="0.25">
      <c r="A9" s="192" t="s">
        <v>11</v>
      </c>
      <c r="B9" s="194" t="s">
        <v>220</v>
      </c>
      <c r="C9" s="195"/>
      <c r="D9" s="196"/>
      <c r="E9" s="127"/>
      <c r="F9" s="9" t="s">
        <v>12</v>
      </c>
      <c r="G9" s="9" t="s">
        <v>12</v>
      </c>
      <c r="H9" s="9" t="s">
        <v>12</v>
      </c>
      <c r="I9" s="9" t="s">
        <v>12</v>
      </c>
      <c r="J9" s="8"/>
      <c r="K9" s="8"/>
      <c r="L9" s="8"/>
      <c r="M9" s="12"/>
      <c r="N9" s="12"/>
      <c r="O9" s="12"/>
      <c r="P9" s="12"/>
      <c r="Q9" s="12"/>
      <c r="R9" s="8"/>
    </row>
    <row r="10" spans="1:18" x14ac:dyDescent="0.25">
      <c r="A10" s="193"/>
      <c r="B10" s="222" t="s">
        <v>221</v>
      </c>
      <c r="C10" s="223"/>
      <c r="D10" s="224"/>
      <c r="E10" s="127" t="s">
        <v>12</v>
      </c>
      <c r="F10" s="8"/>
      <c r="G10" s="8"/>
      <c r="H10" s="8"/>
      <c r="I10" s="8"/>
      <c r="J10" s="8"/>
      <c r="K10" s="8"/>
      <c r="L10" s="8"/>
      <c r="M10" s="12"/>
      <c r="N10" s="12"/>
      <c r="O10" s="12"/>
      <c r="P10" s="12"/>
      <c r="Q10" s="12"/>
      <c r="R10" s="8"/>
    </row>
    <row r="11" spans="1:18" ht="15.75" thickBot="1" x14ac:dyDescent="0.3">
      <c r="A11" s="193"/>
      <c r="B11" s="197"/>
      <c r="C11" s="198"/>
      <c r="D11" s="199"/>
      <c r="E11" s="127"/>
      <c r="F11" s="8"/>
      <c r="G11" s="8"/>
      <c r="H11" s="8"/>
      <c r="I11" s="8"/>
      <c r="J11" s="8"/>
      <c r="K11" s="8"/>
      <c r="L11" s="8"/>
      <c r="M11" s="12"/>
      <c r="N11" s="12"/>
      <c r="O11" s="12"/>
      <c r="P11" s="12"/>
      <c r="Q11" s="12"/>
      <c r="R11" s="8"/>
    </row>
    <row r="12" spans="1:18" x14ac:dyDescent="0.25">
      <c r="A12" s="192" t="s">
        <v>13</v>
      </c>
      <c r="B12" s="226" t="s">
        <v>287</v>
      </c>
      <c r="C12" s="227"/>
      <c r="D12" s="228"/>
      <c r="E12" s="127"/>
      <c r="F12" s="8"/>
      <c r="G12" s="8"/>
      <c r="H12" s="8"/>
      <c r="I12" s="8"/>
      <c r="J12" s="8"/>
      <c r="K12" s="8"/>
      <c r="L12" s="8"/>
      <c r="M12" s="12"/>
      <c r="N12" s="12"/>
      <c r="O12" s="12"/>
      <c r="P12" s="12"/>
      <c r="Q12" s="12"/>
      <c r="R12" s="8"/>
    </row>
    <row r="13" spans="1:18" x14ac:dyDescent="0.25">
      <c r="A13" s="193"/>
      <c r="B13" s="219" t="s">
        <v>124</v>
      </c>
      <c r="C13" s="220"/>
      <c r="D13" s="221"/>
      <c r="E13" s="127"/>
      <c r="F13" s="8" t="s">
        <v>12</v>
      </c>
      <c r="G13" s="8"/>
      <c r="H13" s="8"/>
      <c r="I13" s="8"/>
      <c r="J13" s="8"/>
      <c r="K13" s="8"/>
      <c r="L13" s="8"/>
      <c r="M13" s="12"/>
      <c r="N13" s="12"/>
      <c r="O13" s="12"/>
      <c r="P13" s="12"/>
      <c r="Q13" s="12"/>
      <c r="R13" s="8"/>
    </row>
    <row r="14" spans="1:18" x14ac:dyDescent="0.25">
      <c r="A14" s="193"/>
      <c r="B14" s="219" t="s">
        <v>224</v>
      </c>
      <c r="C14" s="220"/>
      <c r="D14" s="221"/>
      <c r="E14" s="127"/>
      <c r="F14" s="8"/>
      <c r="G14" s="8" t="s">
        <v>12</v>
      </c>
      <c r="H14" s="8"/>
      <c r="I14" s="8"/>
      <c r="J14" s="8"/>
      <c r="K14" s="8"/>
      <c r="L14" s="8"/>
      <c r="M14" s="12"/>
      <c r="N14" s="12"/>
      <c r="O14" s="12"/>
      <c r="P14" s="12"/>
      <c r="Q14" s="12"/>
      <c r="R14" s="8"/>
    </row>
    <row r="15" spans="1:18" x14ac:dyDescent="0.25">
      <c r="A15" s="193"/>
      <c r="B15" s="219" t="b">
        <v>1</v>
      </c>
      <c r="C15" s="220"/>
      <c r="D15" s="221"/>
      <c r="E15" s="127"/>
      <c r="F15" s="8"/>
      <c r="G15" s="8"/>
      <c r="H15" s="8" t="s">
        <v>12</v>
      </c>
      <c r="I15" s="8"/>
      <c r="J15" s="8"/>
      <c r="K15" s="8"/>
      <c r="L15" s="8"/>
      <c r="M15" s="12"/>
      <c r="N15" s="12"/>
      <c r="O15" s="12"/>
      <c r="P15" s="12"/>
      <c r="Q15" s="12"/>
      <c r="R15" s="8"/>
    </row>
    <row r="16" spans="1:18" ht="15.75" thickBot="1" x14ac:dyDescent="0.3">
      <c r="A16" s="193"/>
      <c r="B16" s="219" t="b">
        <v>0</v>
      </c>
      <c r="C16" s="220"/>
      <c r="D16" s="221"/>
      <c r="E16" s="127"/>
      <c r="F16" s="8"/>
      <c r="G16" s="8"/>
      <c r="H16" s="8"/>
      <c r="I16" s="8" t="s">
        <v>12</v>
      </c>
      <c r="J16" s="8"/>
      <c r="K16" s="8"/>
      <c r="L16" s="8"/>
      <c r="M16" s="12"/>
      <c r="N16" s="12"/>
      <c r="O16" s="12"/>
      <c r="P16" s="12"/>
      <c r="Q16" s="12"/>
      <c r="R16" s="8"/>
    </row>
    <row r="17" spans="1:18" ht="15" customHeight="1" x14ac:dyDescent="0.25">
      <c r="A17" s="192" t="s">
        <v>14</v>
      </c>
      <c r="B17" s="222" t="s">
        <v>120</v>
      </c>
      <c r="C17" s="223"/>
      <c r="D17" s="224"/>
      <c r="E17" s="127" t="s">
        <v>12</v>
      </c>
      <c r="F17" s="127"/>
      <c r="G17" s="127"/>
      <c r="H17" s="127"/>
      <c r="I17" s="127"/>
      <c r="J17" s="127"/>
      <c r="K17" s="127"/>
      <c r="L17" s="127"/>
      <c r="M17" s="134"/>
      <c r="N17" s="134"/>
      <c r="O17" s="134"/>
      <c r="P17" s="134"/>
      <c r="Q17" s="12"/>
      <c r="R17" s="8"/>
    </row>
    <row r="18" spans="1:18" ht="15" customHeight="1" x14ac:dyDescent="0.25">
      <c r="A18" s="193"/>
      <c r="B18" s="222" t="s">
        <v>134</v>
      </c>
      <c r="C18" s="223"/>
      <c r="D18" s="224"/>
      <c r="E18" s="127"/>
      <c r="F18" s="127" t="s">
        <v>12</v>
      </c>
      <c r="G18" s="127" t="s">
        <v>12</v>
      </c>
      <c r="H18" s="127"/>
      <c r="I18" s="127"/>
      <c r="J18" s="127"/>
      <c r="K18" s="127"/>
      <c r="L18" s="127"/>
      <c r="M18" s="134"/>
      <c r="N18" s="134"/>
      <c r="O18" s="134"/>
      <c r="P18" s="134"/>
      <c r="Q18" s="12"/>
      <c r="R18" s="8"/>
    </row>
    <row r="19" spans="1:18" ht="15" customHeight="1" x14ac:dyDescent="0.25">
      <c r="A19" s="193"/>
      <c r="B19" s="222" t="s">
        <v>288</v>
      </c>
      <c r="C19" s="223"/>
      <c r="D19" s="224"/>
      <c r="E19" s="127"/>
      <c r="F19" s="127"/>
      <c r="G19" s="127"/>
      <c r="H19" s="127"/>
      <c r="I19" s="127" t="s">
        <v>12</v>
      </c>
      <c r="J19" s="127"/>
      <c r="K19" s="127"/>
      <c r="L19" s="127"/>
      <c r="M19" s="134"/>
      <c r="N19" s="134"/>
      <c r="O19" s="134"/>
      <c r="P19" s="134"/>
      <c r="Q19" s="12"/>
      <c r="R19" s="8"/>
    </row>
    <row r="20" spans="1:18" ht="15" customHeight="1" x14ac:dyDescent="0.25">
      <c r="A20" s="193"/>
      <c r="B20" s="222" t="s">
        <v>292</v>
      </c>
      <c r="C20" s="223"/>
      <c r="D20" s="224"/>
      <c r="E20" s="127"/>
      <c r="F20" s="127"/>
      <c r="G20" s="127"/>
      <c r="H20" s="127"/>
      <c r="I20" s="127" t="s">
        <v>12</v>
      </c>
      <c r="J20" s="127"/>
      <c r="K20" s="127"/>
      <c r="L20" s="127"/>
      <c r="M20" s="134"/>
      <c r="N20" s="134"/>
      <c r="O20" s="134"/>
      <c r="P20" s="134"/>
      <c r="Q20" s="12"/>
      <c r="R20" s="8"/>
    </row>
    <row r="21" spans="1:18" ht="15" customHeight="1" x14ac:dyDescent="0.25">
      <c r="A21" s="193"/>
      <c r="B21" s="222" t="s">
        <v>289</v>
      </c>
      <c r="C21" s="223"/>
      <c r="D21" s="224"/>
      <c r="E21" s="127"/>
      <c r="F21" s="127"/>
      <c r="G21" s="127"/>
      <c r="H21" s="127" t="s">
        <v>12</v>
      </c>
      <c r="I21" s="127"/>
      <c r="J21" s="127"/>
      <c r="K21" s="127"/>
      <c r="L21" s="127"/>
      <c r="M21" s="134"/>
      <c r="N21" s="134"/>
      <c r="O21" s="134"/>
      <c r="P21" s="134"/>
      <c r="Q21" s="12"/>
      <c r="R21" s="8"/>
    </row>
    <row r="22" spans="1:18" ht="15" customHeight="1" x14ac:dyDescent="0.25">
      <c r="A22" s="193"/>
      <c r="B22" s="222" t="s">
        <v>291</v>
      </c>
      <c r="C22" s="223"/>
      <c r="D22" s="224"/>
      <c r="E22" s="127"/>
      <c r="F22" s="127"/>
      <c r="G22" s="127"/>
      <c r="H22" s="127" t="s">
        <v>12</v>
      </c>
      <c r="I22" s="127"/>
      <c r="J22" s="127"/>
      <c r="K22" s="127"/>
      <c r="L22" s="127"/>
      <c r="M22" s="134"/>
      <c r="N22" s="134"/>
      <c r="O22" s="134"/>
      <c r="P22" s="134"/>
      <c r="Q22" s="12"/>
      <c r="R22" s="8"/>
    </row>
    <row r="23" spans="1:18" ht="15" customHeight="1" thickBot="1" x14ac:dyDescent="0.3">
      <c r="A23" s="225"/>
      <c r="B23" s="222" t="s">
        <v>290</v>
      </c>
      <c r="C23" s="223"/>
      <c r="D23" s="224"/>
      <c r="E23" s="127"/>
      <c r="F23" s="127"/>
      <c r="G23" s="127"/>
      <c r="H23" s="127" t="s">
        <v>12</v>
      </c>
      <c r="I23" s="127" t="s">
        <v>12</v>
      </c>
      <c r="J23" s="127"/>
      <c r="K23" s="8"/>
      <c r="L23" s="8"/>
      <c r="M23" s="12"/>
      <c r="N23" s="12"/>
      <c r="O23" s="12"/>
      <c r="P23" s="12"/>
      <c r="Q23" s="12"/>
      <c r="R23" s="8"/>
    </row>
    <row r="24" spans="1:18" ht="15.75" thickTop="1" x14ac:dyDescent="0.25">
      <c r="A24" s="192" t="s">
        <v>15</v>
      </c>
      <c r="B24" s="197" t="s">
        <v>16</v>
      </c>
      <c r="C24" s="198"/>
      <c r="D24" s="199"/>
      <c r="E24" s="130" t="s">
        <v>34</v>
      </c>
      <c r="F24" s="130" t="s">
        <v>34</v>
      </c>
      <c r="G24" s="130" t="s">
        <v>34</v>
      </c>
      <c r="H24" s="130" t="s">
        <v>17</v>
      </c>
      <c r="I24" s="130" t="s">
        <v>17</v>
      </c>
      <c r="J24" s="130"/>
      <c r="K24" s="14"/>
      <c r="L24" s="14"/>
      <c r="M24" s="14"/>
      <c r="N24" s="14"/>
      <c r="O24" s="14"/>
      <c r="P24" s="14"/>
      <c r="Q24" s="14"/>
      <c r="R24" s="14"/>
    </row>
    <row r="25" spans="1:18" x14ac:dyDescent="0.25">
      <c r="A25" s="193"/>
      <c r="B25" s="197" t="s">
        <v>18</v>
      </c>
      <c r="C25" s="198"/>
      <c r="D25" s="199"/>
      <c r="E25" s="131" t="s">
        <v>19</v>
      </c>
      <c r="F25" s="131" t="s">
        <v>19</v>
      </c>
      <c r="G25" s="131" t="s">
        <v>19</v>
      </c>
      <c r="H25" s="131" t="s">
        <v>19</v>
      </c>
      <c r="I25" s="131" t="s">
        <v>19</v>
      </c>
      <c r="J25" s="131"/>
      <c r="K25" s="131"/>
      <c r="L25" s="9"/>
      <c r="M25" s="9"/>
      <c r="N25" s="9"/>
      <c r="O25" s="9"/>
      <c r="P25" s="9"/>
      <c r="Q25" s="9"/>
      <c r="R25" s="9"/>
    </row>
    <row r="26" spans="1:18" x14ac:dyDescent="0.25">
      <c r="A26" s="193"/>
      <c r="B26" s="197" t="s">
        <v>20</v>
      </c>
      <c r="C26" s="198"/>
      <c r="D26" s="199"/>
      <c r="E26" s="132">
        <v>42587</v>
      </c>
      <c r="F26" s="132">
        <v>42587</v>
      </c>
      <c r="G26" s="132">
        <v>42587</v>
      </c>
      <c r="H26" s="132">
        <v>42587</v>
      </c>
      <c r="I26" s="132">
        <v>42587</v>
      </c>
      <c r="J26" s="132"/>
      <c r="K26" s="132"/>
      <c r="L26" s="15"/>
      <c r="M26" s="15"/>
      <c r="N26" s="15"/>
      <c r="O26" s="15"/>
      <c r="P26" s="15"/>
      <c r="Q26" s="15"/>
      <c r="R26" s="15"/>
    </row>
  </sheetData>
  <mergeCells count="42">
    <mergeCell ref="A24:A26"/>
    <mergeCell ref="B24:D24"/>
    <mergeCell ref="B25:D25"/>
    <mergeCell ref="B26:D26"/>
    <mergeCell ref="B20:D20"/>
    <mergeCell ref="B22:D22"/>
    <mergeCell ref="A17:A23"/>
    <mergeCell ref="B17:D17"/>
    <mergeCell ref="B18:D18"/>
    <mergeCell ref="B19:D19"/>
    <mergeCell ref="B21:D21"/>
    <mergeCell ref="B23:D23"/>
    <mergeCell ref="A12:A16"/>
    <mergeCell ref="B12:D12"/>
    <mergeCell ref="B13:D13"/>
    <mergeCell ref="B14:D14"/>
    <mergeCell ref="B15:D15"/>
    <mergeCell ref="B16:D16"/>
    <mergeCell ref="A9:A11"/>
    <mergeCell ref="B9:D9"/>
    <mergeCell ref="B10:D10"/>
    <mergeCell ref="B11:D11"/>
    <mergeCell ref="A4:B4"/>
    <mergeCell ref="C4:R4"/>
    <mergeCell ref="A5:B5"/>
    <mergeCell ref="C5:D5"/>
    <mergeCell ref="E5:H5"/>
    <mergeCell ref="I5:K5"/>
    <mergeCell ref="L5:R5"/>
    <mergeCell ref="A6:B6"/>
    <mergeCell ref="C6:D6"/>
    <mergeCell ref="E6:H6"/>
    <mergeCell ref="L6:R6"/>
    <mergeCell ref="B8:D8"/>
    <mergeCell ref="A2:B2"/>
    <mergeCell ref="C2:D2"/>
    <mergeCell ref="E2:H2"/>
    <mergeCell ref="I2:R2"/>
    <mergeCell ref="A3:B3"/>
    <mergeCell ref="C3:D3"/>
    <mergeCell ref="E3:H3"/>
    <mergeCell ref="I3:R3"/>
  </mergeCells>
  <dataValidations count="3">
    <dataValidation type="list" allowBlank="1" showInputMessage="1" showErrorMessage="1" sqref="E24:R24">
      <formula1>"N,A,B, "</formula1>
    </dataValidation>
    <dataValidation type="list" allowBlank="1" showInputMessage="1" showErrorMessage="1" sqref="E25:R25">
      <formula1>"P,F, "</formula1>
    </dataValidation>
    <dataValidation type="list" allowBlank="1" showInputMessage="1" showErrorMessage="1" sqref="E12:R23 E9:G11 I9:I11 H9">
      <formula1>"O, "</formula1>
    </dataValidation>
  </dataValidations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"/>
  <sheetViews>
    <sheetView topLeftCell="A13" workbookViewId="0">
      <selection activeCell="G8" sqref="G8"/>
    </sheetView>
  </sheetViews>
  <sheetFormatPr defaultRowHeight="15" x14ac:dyDescent="0.25"/>
  <cols>
    <col min="1" max="1" width="11.125" bestFit="1" customWidth="1"/>
    <col min="4" max="4" width="15.625" customWidth="1"/>
  </cols>
  <sheetData>
    <row r="1" spans="1:18" ht="15.75" thickBot="1" x14ac:dyDescent="0.3">
      <c r="A1" s="1"/>
      <c r="B1" s="2"/>
      <c r="C1" s="3"/>
      <c r="D1" s="4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spans="1:18" ht="15" customHeight="1" x14ac:dyDescent="0.25">
      <c r="A2" s="172" t="s">
        <v>0</v>
      </c>
      <c r="B2" s="173"/>
      <c r="C2" s="174" t="s">
        <v>293</v>
      </c>
      <c r="D2" s="175"/>
      <c r="E2" s="176" t="s">
        <v>1</v>
      </c>
      <c r="F2" s="177"/>
      <c r="G2" s="177"/>
      <c r="H2" s="178"/>
      <c r="I2" s="179" t="str">
        <f>C2</f>
        <v>listReportNormal</v>
      </c>
      <c r="J2" s="180"/>
      <c r="K2" s="180"/>
      <c r="L2" s="180"/>
      <c r="M2" s="180"/>
      <c r="N2" s="180"/>
      <c r="O2" s="180"/>
      <c r="P2" s="180"/>
      <c r="Q2" s="180"/>
      <c r="R2" s="181"/>
    </row>
    <row r="3" spans="1:18" ht="15" customHeight="1" x14ac:dyDescent="0.25">
      <c r="A3" s="182" t="s">
        <v>2</v>
      </c>
      <c r="B3" s="183"/>
      <c r="C3" s="184" t="s">
        <v>109</v>
      </c>
      <c r="D3" s="185"/>
      <c r="E3" s="186" t="s">
        <v>3</v>
      </c>
      <c r="F3" s="187"/>
      <c r="G3" s="187"/>
      <c r="H3" s="188"/>
      <c r="I3" s="189" t="str">
        <f>C3</f>
        <v>DangtSE03039</v>
      </c>
      <c r="J3" s="190"/>
      <c r="K3" s="190"/>
      <c r="L3" s="190"/>
      <c r="M3" s="190"/>
      <c r="N3" s="190"/>
      <c r="O3" s="190"/>
      <c r="P3" s="190"/>
      <c r="Q3" s="190"/>
      <c r="R3" s="191"/>
    </row>
    <row r="4" spans="1:18" ht="15" customHeight="1" x14ac:dyDescent="0.25">
      <c r="A4" s="182" t="s">
        <v>4</v>
      </c>
      <c r="B4" s="183"/>
      <c r="C4" s="200"/>
      <c r="D4" s="200"/>
      <c r="E4" s="201"/>
      <c r="F4" s="201"/>
      <c r="G4" s="201"/>
      <c r="H4" s="201"/>
      <c r="I4" s="200"/>
      <c r="J4" s="200"/>
      <c r="K4" s="200"/>
      <c r="L4" s="200"/>
      <c r="M4" s="200"/>
      <c r="N4" s="200"/>
      <c r="O4" s="200"/>
      <c r="P4" s="200"/>
      <c r="Q4" s="200"/>
      <c r="R4" s="202"/>
    </row>
    <row r="5" spans="1:18" ht="15" customHeight="1" x14ac:dyDescent="0.25">
      <c r="A5" s="203" t="s">
        <v>5</v>
      </c>
      <c r="B5" s="204"/>
      <c r="C5" s="205" t="s">
        <v>6</v>
      </c>
      <c r="D5" s="206"/>
      <c r="E5" s="207" t="s">
        <v>7</v>
      </c>
      <c r="F5" s="206"/>
      <c r="G5" s="206"/>
      <c r="H5" s="208"/>
      <c r="I5" s="206" t="s">
        <v>8</v>
      </c>
      <c r="J5" s="206"/>
      <c r="K5" s="206"/>
      <c r="L5" s="207" t="s">
        <v>9</v>
      </c>
      <c r="M5" s="206"/>
      <c r="N5" s="206"/>
      <c r="O5" s="206"/>
      <c r="P5" s="206"/>
      <c r="Q5" s="206"/>
      <c r="R5" s="209"/>
    </row>
    <row r="6" spans="1:18" ht="15.75" thickBot="1" x14ac:dyDescent="0.3">
      <c r="A6" s="210">
        <f>COUNTIF(E18:R18,"P")</f>
        <v>2</v>
      </c>
      <c r="B6" s="213"/>
      <c r="C6" s="214">
        <f>COUNTIF(E18:R18,"F")</f>
        <v>0</v>
      </c>
      <c r="D6" s="215"/>
      <c r="E6" s="214">
        <f>SUM(L6,- A6,- C6)</f>
        <v>0</v>
      </c>
      <c r="F6" s="213"/>
      <c r="G6" s="213"/>
      <c r="H6" s="215"/>
      <c r="I6" s="5">
        <f>COUNTIF(E17:R17,"N")</f>
        <v>1</v>
      </c>
      <c r="J6" s="5">
        <f>COUNTIF(E17:R17,"A")</f>
        <v>1</v>
      </c>
      <c r="K6" s="5">
        <f>COUNTIF(E17:R17,"B")</f>
        <v>0</v>
      </c>
      <c r="L6" s="214">
        <f>COUNTA(E8:R8)</f>
        <v>2</v>
      </c>
      <c r="M6" s="213"/>
      <c r="N6" s="213"/>
      <c r="O6" s="213"/>
      <c r="P6" s="213"/>
      <c r="Q6" s="213"/>
      <c r="R6" s="216"/>
    </row>
    <row r="7" spans="1:18" ht="15.75" thickBot="1" x14ac:dyDescent="0.3">
      <c r="A7" s="3"/>
      <c r="B7" s="6"/>
      <c r="C7" s="3"/>
      <c r="D7" s="4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</row>
    <row r="8" spans="1:18" ht="43.5" thickTop="1" thickBot="1" x14ac:dyDescent="0.3">
      <c r="A8" s="7"/>
      <c r="B8" s="217"/>
      <c r="C8" s="218"/>
      <c r="D8" s="218"/>
      <c r="E8" s="122" t="s">
        <v>10</v>
      </c>
      <c r="F8" s="122" t="s">
        <v>112</v>
      </c>
      <c r="G8" s="122"/>
      <c r="H8" s="122"/>
      <c r="I8" s="122"/>
      <c r="J8" s="122"/>
      <c r="K8" s="122"/>
      <c r="L8" s="122"/>
      <c r="M8" s="122"/>
      <c r="N8" s="122"/>
      <c r="O8" s="122"/>
      <c r="P8" s="122"/>
      <c r="Q8" s="122"/>
      <c r="R8" s="123"/>
    </row>
    <row r="9" spans="1:18" ht="15" customHeight="1" x14ac:dyDescent="0.25">
      <c r="A9" s="192" t="s">
        <v>11</v>
      </c>
      <c r="B9" s="229"/>
      <c r="C9" s="230"/>
      <c r="D9" s="231"/>
      <c r="E9" s="127"/>
      <c r="F9" s="127"/>
      <c r="G9" s="127"/>
      <c r="H9" s="8"/>
      <c r="I9" s="8"/>
      <c r="J9" s="8"/>
      <c r="K9" s="10"/>
      <c r="L9" s="10"/>
      <c r="M9" s="11"/>
      <c r="N9" s="11"/>
      <c r="O9" s="11"/>
      <c r="P9" s="11"/>
      <c r="Q9" s="11"/>
      <c r="R9" s="10"/>
    </row>
    <row r="10" spans="1:18" x14ac:dyDescent="0.25">
      <c r="A10" s="193"/>
      <c r="B10" s="222"/>
      <c r="C10" s="223"/>
      <c r="D10" s="224"/>
      <c r="E10" s="127"/>
      <c r="F10" s="127"/>
      <c r="G10" s="127"/>
      <c r="H10" s="8"/>
      <c r="I10" s="8"/>
      <c r="J10" s="8"/>
      <c r="K10" s="10"/>
      <c r="L10" s="10"/>
      <c r="M10" s="11"/>
      <c r="N10" s="11"/>
      <c r="O10" s="11"/>
      <c r="P10" s="11"/>
      <c r="Q10" s="11"/>
      <c r="R10" s="10"/>
    </row>
    <row r="11" spans="1:18" ht="15.75" thickBot="1" x14ac:dyDescent="0.3">
      <c r="A11" s="193"/>
      <c r="B11" s="226"/>
      <c r="C11" s="227"/>
      <c r="D11" s="228"/>
      <c r="E11" s="127"/>
      <c r="F11" s="127"/>
      <c r="G11" s="127"/>
      <c r="H11" s="127"/>
      <c r="I11" s="8"/>
      <c r="J11" s="8"/>
      <c r="K11" s="10"/>
      <c r="L11" s="10"/>
      <c r="M11" s="11"/>
      <c r="N11" s="11"/>
      <c r="O11" s="11"/>
      <c r="P11" s="11"/>
      <c r="Q11" s="11"/>
      <c r="R11" s="10"/>
    </row>
    <row r="12" spans="1:18" x14ac:dyDescent="0.25">
      <c r="A12" s="192" t="s">
        <v>13</v>
      </c>
      <c r="B12" s="226" t="s">
        <v>130</v>
      </c>
      <c r="C12" s="227"/>
      <c r="D12" s="228"/>
      <c r="E12" s="127"/>
      <c r="F12" s="8"/>
      <c r="G12" s="127"/>
      <c r="H12" s="127"/>
      <c r="I12" s="8"/>
      <c r="J12" s="8"/>
      <c r="K12" s="10"/>
      <c r="L12" s="10"/>
      <c r="M12" s="11"/>
      <c r="N12" s="11"/>
      <c r="O12" s="11"/>
      <c r="P12" s="11"/>
      <c r="Q12" s="11"/>
      <c r="R12" s="10"/>
    </row>
    <row r="13" spans="1:18" x14ac:dyDescent="0.25">
      <c r="A13" s="193"/>
      <c r="B13" s="219" t="s">
        <v>246</v>
      </c>
      <c r="C13" s="220"/>
      <c r="D13" s="221"/>
      <c r="E13" s="127" t="s">
        <v>12</v>
      </c>
      <c r="F13" s="8"/>
      <c r="G13" s="127"/>
      <c r="H13" s="127"/>
      <c r="I13" s="8"/>
      <c r="J13" s="8"/>
      <c r="K13" s="10"/>
      <c r="L13" s="10"/>
      <c r="M13" s="11"/>
      <c r="N13" s="11"/>
      <c r="O13" s="11"/>
      <c r="P13" s="11"/>
      <c r="Q13" s="11"/>
      <c r="R13" s="10"/>
    </row>
    <row r="14" spans="1:18" x14ac:dyDescent="0.25">
      <c r="A14" s="193"/>
      <c r="B14" s="219" t="s">
        <v>133</v>
      </c>
      <c r="C14" s="220"/>
      <c r="D14" s="221"/>
      <c r="E14" s="127"/>
      <c r="F14" s="127" t="s">
        <v>12</v>
      </c>
      <c r="G14" s="127"/>
      <c r="H14" s="127"/>
      <c r="I14" s="8"/>
      <c r="J14" s="8"/>
      <c r="K14" s="10"/>
      <c r="L14" s="10"/>
      <c r="M14" s="11"/>
      <c r="N14" s="11"/>
      <c r="O14" s="11"/>
      <c r="P14" s="11"/>
      <c r="Q14" s="11"/>
      <c r="R14" s="10"/>
    </row>
    <row r="15" spans="1:18" x14ac:dyDescent="0.25">
      <c r="A15" s="193" t="s">
        <v>14</v>
      </c>
      <c r="B15" s="222" t="s">
        <v>120</v>
      </c>
      <c r="C15" s="223"/>
      <c r="D15" s="224"/>
      <c r="E15" s="127" t="s">
        <v>12</v>
      </c>
      <c r="F15" s="127"/>
      <c r="G15" s="127"/>
      <c r="H15" s="127"/>
      <c r="I15" s="127"/>
      <c r="J15" s="127"/>
      <c r="K15" s="8"/>
      <c r="L15" s="8"/>
      <c r="M15" s="12"/>
      <c r="N15" s="12"/>
      <c r="O15" s="12"/>
      <c r="P15" s="12"/>
      <c r="Q15" s="12"/>
      <c r="R15" s="8"/>
    </row>
    <row r="16" spans="1:18" ht="15.75" thickBot="1" x14ac:dyDescent="0.3">
      <c r="A16" s="193"/>
      <c r="B16" s="222" t="s">
        <v>296</v>
      </c>
      <c r="C16" s="223"/>
      <c r="D16" s="224"/>
      <c r="E16" s="127"/>
      <c r="F16" s="8" t="s">
        <v>12</v>
      </c>
      <c r="G16" s="8"/>
      <c r="H16" s="8"/>
      <c r="I16" s="8"/>
      <c r="J16" s="8"/>
      <c r="K16" s="8"/>
      <c r="L16" s="8"/>
      <c r="M16" s="12"/>
      <c r="N16" s="12"/>
      <c r="O16" s="12"/>
      <c r="P16" s="12"/>
      <c r="Q16" s="12"/>
      <c r="R16" s="8"/>
    </row>
    <row r="17" spans="1:18" ht="15.75" thickTop="1" x14ac:dyDescent="0.25">
      <c r="A17" s="192" t="s">
        <v>15</v>
      </c>
      <c r="B17" s="197" t="s">
        <v>16</v>
      </c>
      <c r="C17" s="198"/>
      <c r="D17" s="199"/>
      <c r="E17" s="130" t="s">
        <v>34</v>
      </c>
      <c r="F17" s="130" t="s">
        <v>17</v>
      </c>
      <c r="G17" s="130"/>
      <c r="H17" s="130"/>
      <c r="I17" s="130"/>
      <c r="J17" s="130"/>
      <c r="K17" s="14"/>
      <c r="L17" s="14"/>
      <c r="M17" s="14"/>
      <c r="N17" s="14"/>
      <c r="O17" s="14"/>
      <c r="P17" s="14"/>
      <c r="Q17" s="14"/>
      <c r="R17" s="14"/>
    </row>
    <row r="18" spans="1:18" x14ac:dyDescent="0.25">
      <c r="A18" s="193"/>
      <c r="B18" s="197" t="s">
        <v>18</v>
      </c>
      <c r="C18" s="198"/>
      <c r="D18" s="199"/>
      <c r="E18" s="131" t="s">
        <v>19</v>
      </c>
      <c r="F18" s="131" t="s">
        <v>19</v>
      </c>
      <c r="G18" s="131"/>
      <c r="H18" s="131"/>
      <c r="I18" s="131"/>
      <c r="J18" s="131"/>
      <c r="K18" s="131"/>
      <c r="L18" s="9"/>
      <c r="M18" s="9"/>
      <c r="N18" s="9"/>
      <c r="O18" s="9"/>
      <c r="P18" s="9"/>
      <c r="Q18" s="9"/>
      <c r="R18" s="9"/>
    </row>
    <row r="19" spans="1:18" x14ac:dyDescent="0.25">
      <c r="A19" s="193"/>
      <c r="B19" s="197" t="s">
        <v>20</v>
      </c>
      <c r="C19" s="198"/>
      <c r="D19" s="199"/>
      <c r="E19" s="132">
        <v>42587</v>
      </c>
      <c r="F19" s="132">
        <v>42587</v>
      </c>
      <c r="G19" s="132"/>
      <c r="H19" s="132"/>
      <c r="I19" s="132"/>
      <c r="J19" s="132"/>
      <c r="K19" s="132"/>
      <c r="L19" s="15"/>
      <c r="M19" s="15"/>
      <c r="N19" s="15"/>
      <c r="O19" s="15"/>
      <c r="P19" s="15"/>
      <c r="Q19" s="15"/>
      <c r="R19" s="15"/>
    </row>
  </sheetData>
  <mergeCells count="35">
    <mergeCell ref="A17:A19"/>
    <mergeCell ref="B17:D17"/>
    <mergeCell ref="B18:D18"/>
    <mergeCell ref="B19:D19"/>
    <mergeCell ref="A12:A14"/>
    <mergeCell ref="B12:D12"/>
    <mergeCell ref="B13:D13"/>
    <mergeCell ref="B14:D14"/>
    <mergeCell ref="B15:D15"/>
    <mergeCell ref="A15:A16"/>
    <mergeCell ref="B16:D16"/>
    <mergeCell ref="A9:A11"/>
    <mergeCell ref="B9:D9"/>
    <mergeCell ref="B10:D10"/>
    <mergeCell ref="B11:D11"/>
    <mergeCell ref="A4:B4"/>
    <mergeCell ref="C4:R4"/>
    <mergeCell ref="A5:B5"/>
    <mergeCell ref="C5:D5"/>
    <mergeCell ref="E5:H5"/>
    <mergeCell ref="I5:K5"/>
    <mergeCell ref="L5:R5"/>
    <mergeCell ref="A6:B6"/>
    <mergeCell ref="C6:D6"/>
    <mergeCell ref="E6:H6"/>
    <mergeCell ref="L6:R6"/>
    <mergeCell ref="B8:D8"/>
    <mergeCell ref="A2:B2"/>
    <mergeCell ref="C2:D2"/>
    <mergeCell ref="E2:H2"/>
    <mergeCell ref="I2:R2"/>
    <mergeCell ref="A3:B3"/>
    <mergeCell ref="C3:D3"/>
    <mergeCell ref="E3:H3"/>
    <mergeCell ref="I3:R3"/>
  </mergeCells>
  <dataValidations count="3">
    <dataValidation type="list" allowBlank="1" showInputMessage="1" showErrorMessage="1" sqref="I9:I14 G15:R16 H11:H14 J9 G9:G14 E9:F16">
      <formula1>"O, "</formula1>
    </dataValidation>
    <dataValidation type="list" allowBlank="1" showInputMessage="1" showErrorMessage="1" sqref="E18:R18">
      <formula1>"P,F, "</formula1>
    </dataValidation>
    <dataValidation type="list" allowBlank="1" showInputMessage="1" showErrorMessage="1" sqref="E17:R17">
      <formula1>"N,A,B, "</formula1>
    </dataValidation>
  </dataValidations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8"/>
  <sheetViews>
    <sheetView topLeftCell="A18" workbookViewId="0">
      <selection activeCell="I8" sqref="I8:J8"/>
    </sheetView>
  </sheetViews>
  <sheetFormatPr defaultRowHeight="15" x14ac:dyDescent="0.25"/>
  <cols>
    <col min="1" max="1" width="11.125" bestFit="1" customWidth="1"/>
    <col min="4" max="4" width="25.375" customWidth="1"/>
  </cols>
  <sheetData>
    <row r="1" spans="1:18" ht="15.75" thickBot="1" x14ac:dyDescent="0.3">
      <c r="A1" s="1"/>
      <c r="B1" s="2"/>
      <c r="C1" s="3"/>
      <c r="D1" s="4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spans="1:18" ht="15" customHeight="1" x14ac:dyDescent="0.25">
      <c r="A2" s="172" t="s">
        <v>0</v>
      </c>
      <c r="B2" s="173"/>
      <c r="C2" s="174" t="s">
        <v>297</v>
      </c>
      <c r="D2" s="175"/>
      <c r="E2" s="176" t="s">
        <v>1</v>
      </c>
      <c r="F2" s="177"/>
      <c r="G2" s="177"/>
      <c r="H2" s="178"/>
      <c r="I2" s="179" t="str">
        <f>C2</f>
        <v>createReport</v>
      </c>
      <c r="J2" s="180"/>
      <c r="K2" s="180"/>
      <c r="L2" s="180"/>
      <c r="M2" s="180"/>
      <c r="N2" s="180"/>
      <c r="O2" s="180"/>
      <c r="P2" s="180"/>
      <c r="Q2" s="180"/>
      <c r="R2" s="181"/>
    </row>
    <row r="3" spans="1:18" ht="15" customHeight="1" x14ac:dyDescent="0.25">
      <c r="A3" s="182" t="s">
        <v>2</v>
      </c>
      <c r="B3" s="183"/>
      <c r="C3" s="184" t="s">
        <v>109</v>
      </c>
      <c r="D3" s="185"/>
      <c r="E3" s="186" t="s">
        <v>3</v>
      </c>
      <c r="F3" s="187"/>
      <c r="G3" s="187"/>
      <c r="H3" s="188"/>
      <c r="I3" s="189" t="str">
        <f>C3</f>
        <v>DangtSE03039</v>
      </c>
      <c r="J3" s="190"/>
      <c r="K3" s="190"/>
      <c r="L3" s="190"/>
      <c r="M3" s="190"/>
      <c r="N3" s="190"/>
      <c r="O3" s="190"/>
      <c r="P3" s="190"/>
      <c r="Q3" s="190"/>
      <c r="R3" s="191"/>
    </row>
    <row r="4" spans="1:18" ht="15" customHeight="1" x14ac:dyDescent="0.25">
      <c r="A4" s="182" t="s">
        <v>4</v>
      </c>
      <c r="B4" s="183"/>
      <c r="C4" s="200"/>
      <c r="D4" s="200"/>
      <c r="E4" s="201"/>
      <c r="F4" s="201"/>
      <c r="G4" s="201"/>
      <c r="H4" s="201"/>
      <c r="I4" s="200"/>
      <c r="J4" s="200"/>
      <c r="K4" s="200"/>
      <c r="L4" s="200"/>
      <c r="M4" s="200"/>
      <c r="N4" s="200"/>
      <c r="O4" s="200"/>
      <c r="P4" s="200"/>
      <c r="Q4" s="200"/>
      <c r="R4" s="202"/>
    </row>
    <row r="5" spans="1:18" ht="15" customHeight="1" x14ac:dyDescent="0.25">
      <c r="A5" s="203" t="s">
        <v>5</v>
      </c>
      <c r="B5" s="204"/>
      <c r="C5" s="205" t="s">
        <v>6</v>
      </c>
      <c r="D5" s="206"/>
      <c r="E5" s="207" t="s">
        <v>7</v>
      </c>
      <c r="F5" s="206"/>
      <c r="G5" s="206"/>
      <c r="H5" s="208"/>
      <c r="I5" s="206" t="s">
        <v>8</v>
      </c>
      <c r="J5" s="206"/>
      <c r="K5" s="206"/>
      <c r="L5" s="207" t="s">
        <v>9</v>
      </c>
      <c r="M5" s="206"/>
      <c r="N5" s="206"/>
      <c r="O5" s="206"/>
      <c r="P5" s="206"/>
      <c r="Q5" s="206"/>
      <c r="R5" s="209"/>
    </row>
    <row r="6" spans="1:18" ht="15.75" thickBot="1" x14ac:dyDescent="0.3">
      <c r="A6" s="210">
        <f>COUNTIF(E27:R27,"P")</f>
        <v>6</v>
      </c>
      <c r="B6" s="213"/>
      <c r="C6" s="214">
        <f>COUNTIF(E27:R27,"F")</f>
        <v>0</v>
      </c>
      <c r="D6" s="215"/>
      <c r="E6" s="214">
        <f>SUM(L6,- A6,- C6)</f>
        <v>0</v>
      </c>
      <c r="F6" s="213"/>
      <c r="G6" s="213"/>
      <c r="H6" s="215"/>
      <c r="I6" s="5">
        <f>COUNTIF(E26:R26,"N")</f>
        <v>2</v>
      </c>
      <c r="J6" s="5">
        <f>COUNTIF(E26:R26,"A")</f>
        <v>4</v>
      </c>
      <c r="K6" s="5">
        <f>COUNTIF(E26:R26,"B")</f>
        <v>0</v>
      </c>
      <c r="L6" s="214">
        <f>COUNTA(E8:R8)</f>
        <v>6</v>
      </c>
      <c r="M6" s="213"/>
      <c r="N6" s="213"/>
      <c r="O6" s="213"/>
      <c r="P6" s="213"/>
      <c r="Q6" s="213"/>
      <c r="R6" s="216"/>
    </row>
    <row r="7" spans="1:18" ht="15.75" thickBot="1" x14ac:dyDescent="0.3">
      <c r="A7" s="3"/>
      <c r="B7" s="6"/>
      <c r="C7" s="3"/>
      <c r="D7" s="4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</row>
    <row r="8" spans="1:18" ht="43.5" thickTop="1" thickBot="1" x14ac:dyDescent="0.3">
      <c r="A8" s="7"/>
      <c r="B8" s="217"/>
      <c r="C8" s="218"/>
      <c r="D8" s="218"/>
      <c r="E8" s="122" t="s">
        <v>10</v>
      </c>
      <c r="F8" s="122" t="s">
        <v>112</v>
      </c>
      <c r="G8" s="122" t="s">
        <v>113</v>
      </c>
      <c r="H8" s="122" t="s">
        <v>114</v>
      </c>
      <c r="I8" s="122" t="s">
        <v>115</v>
      </c>
      <c r="J8" s="122" t="s">
        <v>116</v>
      </c>
      <c r="K8" s="122"/>
      <c r="L8" s="122"/>
      <c r="M8" s="122"/>
      <c r="N8" s="122"/>
      <c r="O8" s="122"/>
      <c r="P8" s="122"/>
      <c r="Q8" s="122"/>
      <c r="R8" s="123"/>
    </row>
    <row r="9" spans="1:18" x14ac:dyDescent="0.25">
      <c r="A9" s="192" t="s">
        <v>11</v>
      </c>
      <c r="B9" s="229" t="s">
        <v>263</v>
      </c>
      <c r="C9" s="230"/>
      <c r="D9" s="231"/>
      <c r="E9" s="8"/>
      <c r="F9" s="127" t="s">
        <v>12</v>
      </c>
      <c r="G9" s="127" t="s">
        <v>12</v>
      </c>
      <c r="H9" s="9" t="s">
        <v>12</v>
      </c>
      <c r="I9" s="9" t="s">
        <v>12</v>
      </c>
      <c r="J9" s="8" t="s">
        <v>12</v>
      </c>
      <c r="K9" s="10"/>
      <c r="L9" s="10"/>
      <c r="M9" s="11"/>
      <c r="N9" s="11"/>
      <c r="O9" s="11"/>
      <c r="P9" s="11"/>
      <c r="Q9" s="11"/>
      <c r="R9" s="10"/>
    </row>
    <row r="10" spans="1:18" x14ac:dyDescent="0.25">
      <c r="A10" s="193"/>
      <c r="B10" s="245" t="s">
        <v>264</v>
      </c>
      <c r="C10" s="246"/>
      <c r="D10" s="247"/>
      <c r="E10" s="8" t="s">
        <v>12</v>
      </c>
      <c r="F10" s="127"/>
      <c r="G10" s="127"/>
      <c r="H10" s="8"/>
      <c r="I10" s="8"/>
      <c r="J10" s="8"/>
      <c r="K10" s="10"/>
      <c r="L10" s="10"/>
      <c r="M10" s="11"/>
      <c r="N10" s="11"/>
      <c r="O10" s="11"/>
      <c r="P10" s="11"/>
      <c r="Q10" s="11"/>
      <c r="R10" s="10"/>
    </row>
    <row r="11" spans="1:18" x14ac:dyDescent="0.25">
      <c r="A11" s="193"/>
      <c r="B11" s="222" t="s">
        <v>220</v>
      </c>
      <c r="C11" s="223"/>
      <c r="D11" s="224"/>
      <c r="E11" s="8" t="s">
        <v>12</v>
      </c>
      <c r="F11" s="127"/>
      <c r="G11" s="127" t="s">
        <v>12</v>
      </c>
      <c r="H11" s="8" t="s">
        <v>12</v>
      </c>
      <c r="I11" s="8" t="s">
        <v>12</v>
      </c>
      <c r="J11" s="8" t="s">
        <v>12</v>
      </c>
      <c r="K11" s="10"/>
      <c r="L11" s="10"/>
      <c r="M11" s="11"/>
      <c r="N11" s="11"/>
      <c r="O11" s="11"/>
      <c r="P11" s="11"/>
      <c r="Q11" s="11"/>
      <c r="R11" s="10"/>
    </row>
    <row r="12" spans="1:18" x14ac:dyDescent="0.25">
      <c r="A12" s="193"/>
      <c r="B12" s="222" t="s">
        <v>221</v>
      </c>
      <c r="C12" s="223"/>
      <c r="D12" s="224"/>
      <c r="E12" s="8"/>
      <c r="F12" s="127" t="s">
        <v>12</v>
      </c>
      <c r="G12" s="127"/>
      <c r="H12" s="8"/>
      <c r="I12" s="8"/>
      <c r="J12" s="8"/>
      <c r="K12" s="10"/>
      <c r="L12" s="10"/>
      <c r="M12" s="11"/>
      <c r="N12" s="11"/>
      <c r="O12" s="11"/>
      <c r="P12" s="11"/>
      <c r="Q12" s="11"/>
      <c r="R12" s="10"/>
    </row>
    <row r="13" spans="1:18" x14ac:dyDescent="0.25">
      <c r="A13" s="193"/>
      <c r="B13" s="222" t="s">
        <v>301</v>
      </c>
      <c r="C13" s="223"/>
      <c r="D13" s="224"/>
      <c r="E13" s="8" t="s">
        <v>12</v>
      </c>
      <c r="F13" s="127" t="s">
        <v>12</v>
      </c>
      <c r="G13" s="127" t="s">
        <v>12</v>
      </c>
      <c r="H13" s="8" t="s">
        <v>12</v>
      </c>
      <c r="I13" s="8" t="s">
        <v>12</v>
      </c>
      <c r="J13" s="8"/>
      <c r="K13" s="10"/>
      <c r="L13" s="10"/>
      <c r="M13" s="11"/>
      <c r="N13" s="11"/>
      <c r="O13" s="11"/>
      <c r="P13" s="11"/>
      <c r="Q13" s="11"/>
      <c r="R13" s="10"/>
    </row>
    <row r="14" spans="1:18" ht="15.75" thickBot="1" x14ac:dyDescent="0.3">
      <c r="A14" s="193"/>
      <c r="B14" s="222" t="s">
        <v>302</v>
      </c>
      <c r="C14" s="223"/>
      <c r="D14" s="224"/>
      <c r="E14" s="8"/>
      <c r="F14" s="127"/>
      <c r="G14" s="127"/>
      <c r="H14" s="8"/>
      <c r="I14" s="8"/>
      <c r="J14" s="8" t="s">
        <v>12</v>
      </c>
      <c r="K14" s="10"/>
      <c r="L14" s="10"/>
      <c r="M14" s="11"/>
      <c r="N14" s="11"/>
      <c r="O14" s="11"/>
      <c r="P14" s="11"/>
      <c r="Q14" s="11"/>
      <c r="R14" s="10"/>
    </row>
    <row r="15" spans="1:18" x14ac:dyDescent="0.25">
      <c r="A15" s="192" t="s">
        <v>13</v>
      </c>
      <c r="B15" s="226" t="s">
        <v>298</v>
      </c>
      <c r="C15" s="227"/>
      <c r="D15" s="228"/>
      <c r="E15" s="10"/>
      <c r="F15" s="128"/>
      <c r="G15" s="128"/>
      <c r="H15" s="10"/>
      <c r="I15" s="10"/>
      <c r="J15" s="10"/>
      <c r="K15" s="10"/>
      <c r="L15" s="10"/>
      <c r="M15" s="11"/>
      <c r="N15" s="11"/>
      <c r="O15" s="11"/>
      <c r="P15" s="11"/>
      <c r="Q15" s="11"/>
      <c r="R15" s="10"/>
    </row>
    <row r="16" spans="1:18" x14ac:dyDescent="0.25">
      <c r="A16" s="193"/>
      <c r="B16" s="219" t="s">
        <v>124</v>
      </c>
      <c r="C16" s="220"/>
      <c r="D16" s="221"/>
      <c r="E16" s="8"/>
      <c r="F16" s="127"/>
      <c r="G16" s="127" t="s">
        <v>12</v>
      </c>
      <c r="H16" s="8"/>
      <c r="I16" s="8"/>
      <c r="J16" s="8"/>
      <c r="K16" s="10"/>
      <c r="L16" s="10"/>
      <c r="M16" s="11"/>
      <c r="N16" s="11"/>
      <c r="O16" s="11"/>
      <c r="P16" s="11"/>
      <c r="Q16" s="11"/>
      <c r="R16" s="10"/>
    </row>
    <row r="17" spans="1:18" x14ac:dyDescent="0.25">
      <c r="A17" s="193"/>
      <c r="B17" s="219" t="s">
        <v>299</v>
      </c>
      <c r="C17" s="220"/>
      <c r="D17" s="221"/>
      <c r="E17" s="8" t="s">
        <v>12</v>
      </c>
      <c r="F17" s="127" t="s">
        <v>12</v>
      </c>
      <c r="G17" s="127"/>
      <c r="H17" s="8" t="s">
        <v>12</v>
      </c>
      <c r="I17" s="8" t="s">
        <v>12</v>
      </c>
      <c r="J17" s="8" t="s">
        <v>12</v>
      </c>
      <c r="K17" s="10"/>
      <c r="L17" s="10"/>
      <c r="M17" s="11"/>
      <c r="N17" s="11"/>
      <c r="O17" s="11"/>
      <c r="P17" s="11"/>
      <c r="Q17" s="11"/>
      <c r="R17" s="10"/>
    </row>
    <row r="18" spans="1:18" x14ac:dyDescent="0.25">
      <c r="A18" s="193"/>
      <c r="B18" s="222" t="s">
        <v>177</v>
      </c>
      <c r="C18" s="223"/>
      <c r="D18" s="224"/>
      <c r="E18" s="8"/>
      <c r="F18" s="127"/>
      <c r="G18" s="127"/>
      <c r="H18" s="8"/>
      <c r="I18" s="8"/>
      <c r="J18" s="8"/>
      <c r="K18" s="10"/>
      <c r="L18" s="10"/>
      <c r="M18" s="11"/>
      <c r="N18" s="11"/>
      <c r="O18" s="11"/>
      <c r="P18" s="11"/>
      <c r="Q18" s="11"/>
      <c r="R18" s="10"/>
    </row>
    <row r="19" spans="1:18" x14ac:dyDescent="0.25">
      <c r="A19" s="193"/>
      <c r="B19" s="219" t="s">
        <v>124</v>
      </c>
      <c r="C19" s="220"/>
      <c r="D19" s="221"/>
      <c r="E19" s="8" t="s">
        <v>12</v>
      </c>
      <c r="F19" s="127" t="s">
        <v>12</v>
      </c>
      <c r="G19" s="127" t="s">
        <v>12</v>
      </c>
      <c r="H19" s="8" t="s">
        <v>12</v>
      </c>
      <c r="I19" s="8"/>
      <c r="J19" s="8" t="s">
        <v>12</v>
      </c>
      <c r="K19" s="10"/>
      <c r="L19" s="10"/>
      <c r="M19" s="11"/>
      <c r="N19" s="11"/>
      <c r="O19" s="11"/>
      <c r="P19" s="11"/>
      <c r="Q19" s="11"/>
      <c r="R19" s="10"/>
    </row>
    <row r="20" spans="1:18" ht="15" customHeight="1" thickBot="1" x14ac:dyDescent="0.3">
      <c r="A20" s="225"/>
      <c r="B20" s="219" t="b">
        <v>1</v>
      </c>
      <c r="C20" s="220"/>
      <c r="D20" s="221"/>
      <c r="E20" s="127"/>
      <c r="F20" s="127"/>
      <c r="G20" s="127"/>
      <c r="H20" s="127"/>
      <c r="I20" s="127" t="s">
        <v>12</v>
      </c>
      <c r="J20" s="127"/>
      <c r="K20" s="127"/>
      <c r="L20" s="127"/>
      <c r="M20" s="127"/>
      <c r="N20" s="127"/>
      <c r="O20" s="127"/>
      <c r="P20" s="127"/>
      <c r="Q20" s="11"/>
      <c r="R20" s="10"/>
    </row>
    <row r="21" spans="1:18" ht="15" customHeight="1" x14ac:dyDescent="0.25">
      <c r="A21" s="192" t="s">
        <v>14</v>
      </c>
      <c r="B21" s="222" t="s">
        <v>142</v>
      </c>
      <c r="C21" s="223"/>
      <c r="D21" s="224"/>
      <c r="E21" s="127" t="s">
        <v>12</v>
      </c>
      <c r="F21" s="127"/>
      <c r="G21" s="127"/>
      <c r="H21" s="127"/>
      <c r="I21" s="127"/>
      <c r="J21" s="127"/>
      <c r="K21" s="127"/>
      <c r="L21" s="127"/>
      <c r="M21" s="134"/>
      <c r="N21" s="134"/>
      <c r="O21" s="134"/>
      <c r="P21" s="134"/>
      <c r="Q21" s="11"/>
      <c r="R21" s="10"/>
    </row>
    <row r="22" spans="1:18" ht="15" customHeight="1" x14ac:dyDescent="0.25">
      <c r="A22" s="193"/>
      <c r="B22" s="222" t="s">
        <v>120</v>
      </c>
      <c r="C22" s="223"/>
      <c r="D22" s="224"/>
      <c r="E22" s="127"/>
      <c r="F22" s="127" t="s">
        <v>12</v>
      </c>
      <c r="G22" s="127"/>
      <c r="H22" s="127"/>
      <c r="I22" s="127"/>
      <c r="J22" s="127"/>
      <c r="K22" s="127"/>
      <c r="L22" s="127"/>
      <c r="M22" s="134"/>
      <c r="N22" s="134"/>
      <c r="O22" s="134"/>
      <c r="P22" s="134"/>
      <c r="Q22" s="11"/>
      <c r="R22" s="10"/>
    </row>
    <row r="23" spans="1:18" ht="15" customHeight="1" x14ac:dyDescent="0.25">
      <c r="A23" s="193"/>
      <c r="B23" s="222" t="s">
        <v>305</v>
      </c>
      <c r="C23" s="223"/>
      <c r="D23" s="224"/>
      <c r="E23" s="127"/>
      <c r="F23" s="127"/>
      <c r="G23" s="127" t="s">
        <v>12</v>
      </c>
      <c r="H23" s="127"/>
      <c r="I23" s="127"/>
      <c r="J23" s="127"/>
      <c r="K23" s="127"/>
      <c r="L23" s="127"/>
      <c r="M23" s="134"/>
      <c r="N23" s="134"/>
      <c r="O23" s="134"/>
      <c r="P23" s="134"/>
      <c r="Q23" s="11"/>
      <c r="R23" s="10"/>
    </row>
    <row r="24" spans="1:18" x14ac:dyDescent="0.25">
      <c r="A24" s="193"/>
      <c r="B24" s="222" t="s">
        <v>300</v>
      </c>
      <c r="C24" s="223"/>
      <c r="D24" s="224"/>
      <c r="E24" s="127"/>
      <c r="F24" s="127"/>
      <c r="G24" s="127"/>
      <c r="H24" s="127" t="s">
        <v>12</v>
      </c>
      <c r="I24" s="127" t="s">
        <v>12</v>
      </c>
      <c r="J24" s="127" t="s">
        <v>12</v>
      </c>
      <c r="K24" s="8"/>
      <c r="L24" s="8"/>
      <c r="M24" s="12"/>
      <c r="N24" s="12"/>
      <c r="O24" s="12"/>
      <c r="P24" s="12"/>
      <c r="Q24" s="12"/>
      <c r="R24" s="8"/>
    </row>
    <row r="25" spans="1:18" ht="15.75" thickBot="1" x14ac:dyDescent="0.3">
      <c r="A25" s="225"/>
      <c r="B25" s="242" t="s">
        <v>303</v>
      </c>
      <c r="C25" s="243"/>
      <c r="D25" s="244"/>
      <c r="E25" s="8"/>
      <c r="F25" s="127"/>
      <c r="G25" s="127"/>
      <c r="H25" s="8"/>
      <c r="I25" s="8"/>
      <c r="J25" s="8" t="s">
        <v>12</v>
      </c>
      <c r="K25" s="8"/>
      <c r="L25" s="8"/>
      <c r="M25" s="12"/>
      <c r="N25" s="12"/>
      <c r="O25" s="12"/>
      <c r="P25" s="12"/>
      <c r="Q25" s="12"/>
      <c r="R25" s="8"/>
    </row>
    <row r="26" spans="1:18" ht="15.75" thickTop="1" x14ac:dyDescent="0.25">
      <c r="A26" s="192" t="s">
        <v>15</v>
      </c>
      <c r="B26" s="197" t="s">
        <v>16</v>
      </c>
      <c r="C26" s="198"/>
      <c r="D26" s="199"/>
      <c r="E26" s="130" t="s">
        <v>34</v>
      </c>
      <c r="F26" s="130" t="s">
        <v>34</v>
      </c>
      <c r="G26" s="130" t="s">
        <v>34</v>
      </c>
      <c r="H26" s="130" t="s">
        <v>17</v>
      </c>
      <c r="I26" s="130" t="s">
        <v>34</v>
      </c>
      <c r="J26" s="130" t="s">
        <v>17</v>
      </c>
      <c r="K26" s="14"/>
      <c r="L26" s="14"/>
      <c r="M26" s="14"/>
      <c r="N26" s="14"/>
      <c r="O26" s="14"/>
      <c r="P26" s="14"/>
      <c r="Q26" s="14"/>
      <c r="R26" s="14"/>
    </row>
    <row r="27" spans="1:18" x14ac:dyDescent="0.25">
      <c r="A27" s="193"/>
      <c r="B27" s="197" t="s">
        <v>18</v>
      </c>
      <c r="C27" s="198"/>
      <c r="D27" s="199"/>
      <c r="E27" s="131" t="s">
        <v>19</v>
      </c>
      <c r="F27" s="131" t="s">
        <v>19</v>
      </c>
      <c r="G27" s="131" t="s">
        <v>19</v>
      </c>
      <c r="H27" s="131" t="s">
        <v>19</v>
      </c>
      <c r="I27" s="131" t="s">
        <v>19</v>
      </c>
      <c r="J27" s="131" t="s">
        <v>19</v>
      </c>
      <c r="K27" s="131"/>
      <c r="L27" s="9"/>
      <c r="M27" s="9"/>
      <c r="N27" s="9"/>
      <c r="O27" s="9"/>
      <c r="P27" s="9"/>
      <c r="Q27" s="9"/>
      <c r="R27" s="9"/>
    </row>
    <row r="28" spans="1:18" x14ac:dyDescent="0.25">
      <c r="A28" s="193"/>
      <c r="B28" s="197" t="s">
        <v>20</v>
      </c>
      <c r="C28" s="198"/>
      <c r="D28" s="199"/>
      <c r="E28" s="132">
        <v>42587</v>
      </c>
      <c r="F28" s="132">
        <v>42587</v>
      </c>
      <c r="G28" s="132">
        <v>42587</v>
      </c>
      <c r="H28" s="132">
        <v>42587</v>
      </c>
      <c r="I28" s="132">
        <v>42587</v>
      </c>
      <c r="J28" s="132">
        <v>42587</v>
      </c>
      <c r="K28" s="132"/>
      <c r="L28" s="15"/>
      <c r="M28" s="15"/>
      <c r="N28" s="15"/>
      <c r="O28" s="15"/>
      <c r="P28" s="15"/>
      <c r="Q28" s="15"/>
      <c r="R28" s="15"/>
    </row>
  </sheetData>
  <mergeCells count="44">
    <mergeCell ref="A9:A14"/>
    <mergeCell ref="B9:D9"/>
    <mergeCell ref="B10:D10"/>
    <mergeCell ref="A15:A20"/>
    <mergeCell ref="B15:D15"/>
    <mergeCell ref="B16:D16"/>
    <mergeCell ref="B17:D17"/>
    <mergeCell ref="B18:D18"/>
    <mergeCell ref="B20:D20"/>
    <mergeCell ref="B19:D19"/>
    <mergeCell ref="B14:D14"/>
    <mergeCell ref="B13:D13"/>
    <mergeCell ref="B11:D11"/>
    <mergeCell ref="B12:D12"/>
    <mergeCell ref="B22:D22"/>
    <mergeCell ref="A21:A25"/>
    <mergeCell ref="B21:D21"/>
    <mergeCell ref="B24:D24"/>
    <mergeCell ref="B25:D25"/>
    <mergeCell ref="A26:A28"/>
    <mergeCell ref="B26:D26"/>
    <mergeCell ref="B27:D27"/>
    <mergeCell ref="B28:D28"/>
    <mergeCell ref="B23:D23"/>
    <mergeCell ref="A4:B4"/>
    <mergeCell ref="C4:R4"/>
    <mergeCell ref="A5:B5"/>
    <mergeCell ref="C5:D5"/>
    <mergeCell ref="E5:H5"/>
    <mergeCell ref="I5:K5"/>
    <mergeCell ref="L5:R5"/>
    <mergeCell ref="A6:B6"/>
    <mergeCell ref="C6:D6"/>
    <mergeCell ref="E6:H6"/>
    <mergeCell ref="L6:R6"/>
    <mergeCell ref="B8:D8"/>
    <mergeCell ref="A2:B2"/>
    <mergeCell ref="C2:D2"/>
    <mergeCell ref="E2:H2"/>
    <mergeCell ref="I2:R2"/>
    <mergeCell ref="A3:B3"/>
    <mergeCell ref="C3:D3"/>
    <mergeCell ref="E3:H3"/>
    <mergeCell ref="I3:R3"/>
  </mergeCells>
  <dataValidations count="3">
    <dataValidation type="list" allowBlank="1" showInputMessage="1" showErrorMessage="1" sqref="E26:R26">
      <formula1>"N,A,B, "</formula1>
    </dataValidation>
    <dataValidation type="list" allowBlank="1" showInputMessage="1" showErrorMessage="1" sqref="E27:R27">
      <formula1>"P,F, "</formula1>
    </dataValidation>
    <dataValidation type="list" allowBlank="1" showInputMessage="1" showErrorMessage="1" sqref="E15:R25 E9:J14">
      <formula1>"O, "</formula1>
    </dataValidation>
  </dataValidations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2"/>
  <sheetViews>
    <sheetView topLeftCell="A13" workbookViewId="0">
      <selection activeCell="B18" sqref="B18:D18"/>
    </sheetView>
  </sheetViews>
  <sheetFormatPr defaultRowHeight="15" x14ac:dyDescent="0.25"/>
  <cols>
    <col min="1" max="1" width="11.125" bestFit="1" customWidth="1"/>
    <col min="4" max="4" width="25.375" customWidth="1"/>
  </cols>
  <sheetData>
    <row r="1" spans="1:18" ht="15.75" thickBot="1" x14ac:dyDescent="0.3">
      <c r="A1" s="1"/>
      <c r="B1" s="2"/>
      <c r="C1" s="3"/>
      <c r="D1" s="4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spans="1:18" ht="15" customHeight="1" x14ac:dyDescent="0.25">
      <c r="A2" s="172" t="s">
        <v>0</v>
      </c>
      <c r="B2" s="173"/>
      <c r="C2" s="174" t="s">
        <v>306</v>
      </c>
      <c r="D2" s="175"/>
      <c r="E2" s="176" t="s">
        <v>1</v>
      </c>
      <c r="F2" s="177"/>
      <c r="G2" s="177"/>
      <c r="H2" s="178"/>
      <c r="I2" s="179" t="str">
        <f>C2</f>
        <v>acceptReport</v>
      </c>
      <c r="J2" s="180"/>
      <c r="K2" s="180"/>
      <c r="L2" s="180"/>
      <c r="M2" s="180"/>
      <c r="N2" s="180"/>
      <c r="O2" s="180"/>
      <c r="P2" s="180"/>
      <c r="Q2" s="180"/>
      <c r="R2" s="181"/>
    </row>
    <row r="3" spans="1:18" ht="15" customHeight="1" x14ac:dyDescent="0.25">
      <c r="A3" s="182" t="s">
        <v>2</v>
      </c>
      <c r="B3" s="183"/>
      <c r="C3" s="184" t="s">
        <v>109</v>
      </c>
      <c r="D3" s="185"/>
      <c r="E3" s="186" t="s">
        <v>3</v>
      </c>
      <c r="F3" s="187"/>
      <c r="G3" s="187"/>
      <c r="H3" s="188"/>
      <c r="I3" s="189" t="str">
        <f>C3</f>
        <v>DangtSE03039</v>
      </c>
      <c r="J3" s="190"/>
      <c r="K3" s="190"/>
      <c r="L3" s="190"/>
      <c r="M3" s="190"/>
      <c r="N3" s="190"/>
      <c r="O3" s="190"/>
      <c r="P3" s="190"/>
      <c r="Q3" s="190"/>
      <c r="R3" s="191"/>
    </row>
    <row r="4" spans="1:18" ht="15" customHeight="1" x14ac:dyDescent="0.25">
      <c r="A4" s="182" t="s">
        <v>4</v>
      </c>
      <c r="B4" s="183"/>
      <c r="C4" s="200"/>
      <c r="D4" s="200"/>
      <c r="E4" s="201"/>
      <c r="F4" s="201"/>
      <c r="G4" s="201"/>
      <c r="H4" s="201"/>
      <c r="I4" s="200"/>
      <c r="J4" s="200"/>
      <c r="K4" s="200"/>
      <c r="L4" s="200"/>
      <c r="M4" s="200"/>
      <c r="N4" s="200"/>
      <c r="O4" s="200"/>
      <c r="P4" s="200"/>
      <c r="Q4" s="200"/>
      <c r="R4" s="202"/>
    </row>
    <row r="5" spans="1:18" ht="15" customHeight="1" x14ac:dyDescent="0.25">
      <c r="A5" s="203" t="s">
        <v>5</v>
      </c>
      <c r="B5" s="204"/>
      <c r="C5" s="205" t="s">
        <v>6</v>
      </c>
      <c r="D5" s="206"/>
      <c r="E5" s="207" t="s">
        <v>7</v>
      </c>
      <c r="F5" s="206"/>
      <c r="G5" s="206"/>
      <c r="H5" s="208"/>
      <c r="I5" s="206" t="s">
        <v>8</v>
      </c>
      <c r="J5" s="206"/>
      <c r="K5" s="206"/>
      <c r="L5" s="207" t="s">
        <v>9</v>
      </c>
      <c r="M5" s="206"/>
      <c r="N5" s="206"/>
      <c r="O5" s="206"/>
      <c r="P5" s="206"/>
      <c r="Q5" s="206"/>
      <c r="R5" s="209"/>
    </row>
    <row r="6" spans="1:18" ht="15.75" thickBot="1" x14ac:dyDescent="0.3">
      <c r="A6" s="210">
        <f>COUNTIF(E21:R21,"P")</f>
        <v>3</v>
      </c>
      <c r="B6" s="213"/>
      <c r="C6" s="214">
        <f>COUNTIF(E21:R21,"F")</f>
        <v>0</v>
      </c>
      <c r="D6" s="215"/>
      <c r="E6" s="214">
        <f>SUM(L6,- A6,- C6)</f>
        <v>0</v>
      </c>
      <c r="F6" s="213"/>
      <c r="G6" s="213"/>
      <c r="H6" s="215"/>
      <c r="I6" s="5">
        <f>COUNTIF(E20:R20,"N")</f>
        <v>1</v>
      </c>
      <c r="J6" s="5">
        <f>COUNTIF(E20:R20,"A")</f>
        <v>2</v>
      </c>
      <c r="K6" s="5">
        <f>COUNTIF(E20:R20,"B")</f>
        <v>0</v>
      </c>
      <c r="L6" s="214">
        <f>COUNTA(E8:R8)</f>
        <v>3</v>
      </c>
      <c r="M6" s="213"/>
      <c r="N6" s="213"/>
      <c r="O6" s="213"/>
      <c r="P6" s="213"/>
      <c r="Q6" s="213"/>
      <c r="R6" s="216"/>
    </row>
    <row r="7" spans="1:18" ht="15.75" thickBot="1" x14ac:dyDescent="0.3">
      <c r="A7" s="3"/>
      <c r="B7" s="6"/>
      <c r="C7" s="3"/>
      <c r="D7" s="4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</row>
    <row r="8" spans="1:18" ht="43.5" thickTop="1" thickBot="1" x14ac:dyDescent="0.3">
      <c r="A8" s="7"/>
      <c r="B8" s="217"/>
      <c r="C8" s="218"/>
      <c r="D8" s="218"/>
      <c r="E8" s="122" t="s">
        <v>10</v>
      </c>
      <c r="F8" s="122" t="s">
        <v>112</v>
      </c>
      <c r="G8" s="122" t="s">
        <v>113</v>
      </c>
      <c r="H8" s="122"/>
      <c r="I8" s="122"/>
      <c r="J8" s="122"/>
      <c r="K8" s="122"/>
      <c r="L8" s="122"/>
      <c r="M8" s="122"/>
      <c r="N8" s="122"/>
      <c r="O8" s="122"/>
      <c r="P8" s="122"/>
      <c r="Q8" s="122"/>
      <c r="R8" s="123"/>
    </row>
    <row r="9" spans="1:18" x14ac:dyDescent="0.25">
      <c r="A9" s="192" t="s">
        <v>11</v>
      </c>
      <c r="B9" s="229" t="s">
        <v>263</v>
      </c>
      <c r="C9" s="230"/>
      <c r="D9" s="231"/>
      <c r="E9" s="8"/>
      <c r="F9" s="127" t="s">
        <v>12</v>
      </c>
      <c r="G9" s="127" t="s">
        <v>12</v>
      </c>
      <c r="H9" s="9"/>
      <c r="I9" s="9"/>
      <c r="J9" s="8"/>
      <c r="K9" s="10"/>
      <c r="L9" s="10"/>
      <c r="M9" s="11"/>
      <c r="N9" s="11"/>
      <c r="O9" s="11"/>
      <c r="P9" s="11"/>
      <c r="Q9" s="11"/>
      <c r="R9" s="10"/>
    </row>
    <row r="10" spans="1:18" ht="15.75" thickBot="1" x14ac:dyDescent="0.3">
      <c r="A10" s="193"/>
      <c r="B10" s="245" t="s">
        <v>264</v>
      </c>
      <c r="C10" s="246"/>
      <c r="D10" s="247"/>
      <c r="E10" s="8" t="s">
        <v>12</v>
      </c>
      <c r="F10" s="127"/>
      <c r="G10" s="127"/>
      <c r="H10" s="8"/>
      <c r="I10" s="8"/>
      <c r="J10" s="8"/>
      <c r="K10" s="10"/>
      <c r="L10" s="10"/>
      <c r="M10" s="11"/>
      <c r="N10" s="11"/>
      <c r="O10" s="11"/>
      <c r="P10" s="11"/>
      <c r="Q10" s="11"/>
      <c r="R10" s="10"/>
    </row>
    <row r="11" spans="1:18" x14ac:dyDescent="0.25">
      <c r="A11" s="192" t="s">
        <v>13</v>
      </c>
      <c r="B11" s="226" t="s">
        <v>130</v>
      </c>
      <c r="C11" s="227"/>
      <c r="D11" s="228"/>
      <c r="E11" s="10"/>
      <c r="F11" s="128"/>
      <c r="G11" s="128"/>
      <c r="H11" s="10"/>
      <c r="I11" s="10"/>
      <c r="J11" s="10"/>
      <c r="K11" s="10"/>
      <c r="L11" s="10"/>
      <c r="M11" s="11"/>
      <c r="N11" s="11"/>
      <c r="O11" s="11"/>
      <c r="P11" s="11"/>
      <c r="Q11" s="11"/>
      <c r="R11" s="10"/>
    </row>
    <row r="12" spans="1:18" x14ac:dyDescent="0.25">
      <c r="A12" s="193"/>
      <c r="B12" s="219" t="s">
        <v>246</v>
      </c>
      <c r="C12" s="220"/>
      <c r="D12" s="221"/>
      <c r="E12" s="8"/>
      <c r="F12" s="127" t="s">
        <v>12</v>
      </c>
      <c r="G12" s="127"/>
      <c r="H12" s="8"/>
      <c r="I12" s="8"/>
      <c r="J12" s="8"/>
      <c r="K12" s="10"/>
      <c r="L12" s="10"/>
      <c r="M12" s="11"/>
      <c r="N12" s="11"/>
      <c r="O12" s="11"/>
      <c r="P12" s="11"/>
      <c r="Q12" s="11"/>
      <c r="R12" s="10"/>
    </row>
    <row r="13" spans="1:18" ht="15.75" thickBot="1" x14ac:dyDescent="0.3">
      <c r="A13" s="193"/>
      <c r="B13" s="219" t="s">
        <v>133</v>
      </c>
      <c r="C13" s="220"/>
      <c r="D13" s="221"/>
      <c r="E13" s="8" t="s">
        <v>12</v>
      </c>
      <c r="F13" s="127"/>
      <c r="G13" s="127" t="s">
        <v>12</v>
      </c>
      <c r="H13" s="8"/>
      <c r="I13" s="8"/>
      <c r="J13" s="8"/>
      <c r="K13" s="10"/>
      <c r="L13" s="10"/>
      <c r="M13" s="11"/>
      <c r="N13" s="11"/>
      <c r="O13" s="11"/>
      <c r="P13" s="11"/>
      <c r="Q13" s="11"/>
      <c r="R13" s="10"/>
    </row>
    <row r="14" spans="1:18" ht="15" customHeight="1" x14ac:dyDescent="0.25">
      <c r="A14" s="192" t="s">
        <v>14</v>
      </c>
      <c r="B14" s="222" t="s">
        <v>142</v>
      </c>
      <c r="C14" s="223"/>
      <c r="D14" s="224"/>
      <c r="E14" s="127" t="s">
        <v>12</v>
      </c>
      <c r="F14" s="127"/>
      <c r="G14" s="127"/>
      <c r="H14" s="127"/>
      <c r="I14" s="127"/>
      <c r="J14" s="127"/>
      <c r="K14" s="127"/>
      <c r="L14" s="127"/>
      <c r="M14" s="134"/>
      <c r="N14" s="134"/>
      <c r="O14" s="134"/>
      <c r="P14" s="134"/>
      <c r="Q14" s="11"/>
      <c r="R14" s="10"/>
    </row>
    <row r="15" spans="1:18" ht="15" customHeight="1" x14ac:dyDescent="0.25">
      <c r="A15" s="193"/>
      <c r="B15" s="222" t="s">
        <v>120</v>
      </c>
      <c r="C15" s="223"/>
      <c r="D15" s="224"/>
      <c r="E15" s="127"/>
      <c r="F15" s="127" t="s">
        <v>12</v>
      </c>
      <c r="G15" s="127"/>
      <c r="H15" s="127"/>
      <c r="I15" s="127"/>
      <c r="J15" s="127"/>
      <c r="K15" s="127"/>
      <c r="L15" s="127"/>
      <c r="M15" s="134"/>
      <c r="N15" s="134"/>
      <c r="O15" s="134"/>
      <c r="P15" s="134"/>
      <c r="Q15" s="11"/>
      <c r="R15" s="10"/>
    </row>
    <row r="16" spans="1:18" ht="15" customHeight="1" x14ac:dyDescent="0.25">
      <c r="A16" s="193"/>
      <c r="B16" s="222" t="s">
        <v>310</v>
      </c>
      <c r="C16" s="223"/>
      <c r="D16" s="224"/>
      <c r="E16" s="127"/>
      <c r="F16" s="127"/>
      <c r="G16" s="127" t="s">
        <v>12</v>
      </c>
      <c r="H16" s="127"/>
      <c r="I16" s="127"/>
      <c r="J16" s="127"/>
      <c r="K16" s="127"/>
      <c r="L16" s="127"/>
      <c r="M16" s="134"/>
      <c r="N16" s="134"/>
      <c r="O16" s="134"/>
      <c r="P16" s="134"/>
      <c r="Q16" s="11"/>
      <c r="R16" s="10"/>
    </row>
    <row r="17" spans="1:18" ht="15" customHeight="1" x14ac:dyDescent="0.25">
      <c r="A17" s="193"/>
      <c r="B17" s="222" t="s">
        <v>307</v>
      </c>
      <c r="C17" s="223"/>
      <c r="D17" s="224"/>
      <c r="E17" s="127"/>
      <c r="F17" s="127"/>
      <c r="G17" s="127" t="s">
        <v>12</v>
      </c>
      <c r="H17" s="127"/>
      <c r="I17" s="127"/>
      <c r="J17" s="127"/>
      <c r="K17" s="127"/>
      <c r="L17" s="127"/>
      <c r="M17" s="134"/>
      <c r="N17" s="134"/>
      <c r="O17" s="134"/>
      <c r="P17" s="134"/>
      <c r="Q17" s="11"/>
      <c r="R17" s="10"/>
    </row>
    <row r="18" spans="1:18" x14ac:dyDescent="0.25">
      <c r="A18" s="193"/>
      <c r="B18" s="242" t="s">
        <v>308</v>
      </c>
      <c r="C18" s="248"/>
      <c r="D18" s="249"/>
      <c r="E18" s="127"/>
      <c r="F18" s="127"/>
      <c r="G18" s="127" t="s">
        <v>12</v>
      </c>
      <c r="H18" s="127"/>
      <c r="I18" s="127"/>
      <c r="J18" s="127"/>
      <c r="K18" s="8"/>
      <c r="L18" s="8"/>
      <c r="M18" s="12"/>
      <c r="N18" s="12"/>
      <c r="O18" s="12"/>
      <c r="P18" s="12"/>
      <c r="Q18" s="12"/>
      <c r="R18" s="8"/>
    </row>
    <row r="19" spans="1:18" ht="15.75" thickBot="1" x14ac:dyDescent="0.3">
      <c r="A19" s="225"/>
      <c r="B19" s="242" t="s">
        <v>303</v>
      </c>
      <c r="C19" s="243"/>
      <c r="D19" s="244"/>
      <c r="E19" s="8"/>
      <c r="F19" s="127"/>
      <c r="G19" s="127" t="s">
        <v>12</v>
      </c>
      <c r="H19" s="8"/>
      <c r="I19" s="8"/>
      <c r="J19" s="8"/>
      <c r="K19" s="8"/>
      <c r="L19" s="8"/>
      <c r="M19" s="12"/>
      <c r="N19" s="12"/>
      <c r="O19" s="12"/>
      <c r="P19" s="12"/>
      <c r="Q19" s="12"/>
      <c r="R19" s="8"/>
    </row>
    <row r="20" spans="1:18" ht="15.75" thickTop="1" x14ac:dyDescent="0.25">
      <c r="A20" s="192" t="s">
        <v>15</v>
      </c>
      <c r="B20" s="197" t="s">
        <v>16</v>
      </c>
      <c r="C20" s="198"/>
      <c r="D20" s="199"/>
      <c r="E20" s="130" t="s">
        <v>34</v>
      </c>
      <c r="F20" s="130" t="s">
        <v>34</v>
      </c>
      <c r="G20" s="130" t="s">
        <v>17</v>
      </c>
      <c r="H20" s="130"/>
      <c r="I20" s="130"/>
      <c r="J20" s="130"/>
      <c r="K20" s="14"/>
      <c r="L20" s="14"/>
      <c r="M20" s="14"/>
      <c r="N20" s="14"/>
      <c r="O20" s="14"/>
      <c r="P20" s="14"/>
      <c r="Q20" s="14"/>
      <c r="R20" s="14"/>
    </row>
    <row r="21" spans="1:18" x14ac:dyDescent="0.25">
      <c r="A21" s="193"/>
      <c r="B21" s="197" t="s">
        <v>18</v>
      </c>
      <c r="C21" s="198"/>
      <c r="D21" s="199"/>
      <c r="E21" s="131" t="s">
        <v>19</v>
      </c>
      <c r="F21" s="131" t="s">
        <v>19</v>
      </c>
      <c r="G21" s="131" t="s">
        <v>19</v>
      </c>
      <c r="H21" s="131"/>
      <c r="I21" s="131"/>
      <c r="J21" s="131"/>
      <c r="K21" s="131"/>
      <c r="L21" s="9"/>
      <c r="M21" s="9"/>
      <c r="N21" s="9"/>
      <c r="O21" s="9"/>
      <c r="P21" s="9"/>
      <c r="Q21" s="9"/>
      <c r="R21" s="9"/>
    </row>
    <row r="22" spans="1:18" x14ac:dyDescent="0.25">
      <c r="A22" s="193"/>
      <c r="B22" s="197" t="s">
        <v>20</v>
      </c>
      <c r="C22" s="198"/>
      <c r="D22" s="199"/>
      <c r="E22" s="132">
        <v>42587</v>
      </c>
      <c r="F22" s="132">
        <v>42587</v>
      </c>
      <c r="G22" s="132">
        <v>42587</v>
      </c>
      <c r="H22" s="132"/>
      <c r="I22" s="132"/>
      <c r="J22" s="132"/>
      <c r="K22" s="132"/>
      <c r="L22" s="15"/>
      <c r="M22" s="15"/>
      <c r="N22" s="15"/>
      <c r="O22" s="15"/>
      <c r="P22" s="15"/>
      <c r="Q22" s="15"/>
      <c r="R22" s="15"/>
    </row>
  </sheetData>
  <mergeCells count="38">
    <mergeCell ref="A20:A22"/>
    <mergeCell ref="B20:D20"/>
    <mergeCell ref="B21:D21"/>
    <mergeCell ref="B22:D22"/>
    <mergeCell ref="B16:D16"/>
    <mergeCell ref="B17:D17"/>
    <mergeCell ref="A14:A19"/>
    <mergeCell ref="B14:D14"/>
    <mergeCell ref="B15:D15"/>
    <mergeCell ref="B18:D18"/>
    <mergeCell ref="B19:D19"/>
    <mergeCell ref="B11:D11"/>
    <mergeCell ref="B12:D12"/>
    <mergeCell ref="A11:A13"/>
    <mergeCell ref="B13:D13"/>
    <mergeCell ref="A6:B6"/>
    <mergeCell ref="C6:D6"/>
    <mergeCell ref="E6:H6"/>
    <mergeCell ref="L6:R6"/>
    <mergeCell ref="B8:D8"/>
    <mergeCell ref="A9:A10"/>
    <mergeCell ref="B9:D9"/>
    <mergeCell ref="B10:D10"/>
    <mergeCell ref="A4:B4"/>
    <mergeCell ref="C4:R4"/>
    <mergeCell ref="A5:B5"/>
    <mergeCell ref="C5:D5"/>
    <mergeCell ref="E5:H5"/>
    <mergeCell ref="I5:K5"/>
    <mergeCell ref="L5:R5"/>
    <mergeCell ref="A2:B2"/>
    <mergeCell ref="C2:D2"/>
    <mergeCell ref="E2:H2"/>
    <mergeCell ref="I2:R2"/>
    <mergeCell ref="A3:B3"/>
    <mergeCell ref="C3:D3"/>
    <mergeCell ref="E3:H3"/>
    <mergeCell ref="I3:R3"/>
  </mergeCells>
  <dataValidations count="3">
    <dataValidation type="list" allowBlank="1" showInputMessage="1" showErrorMessage="1" sqref="E9:J10 E11:R19">
      <formula1>"O, "</formula1>
    </dataValidation>
    <dataValidation type="list" allowBlank="1" showInputMessage="1" showErrorMessage="1" sqref="E21:R21">
      <formula1>"P,F, "</formula1>
    </dataValidation>
    <dataValidation type="list" allowBlank="1" showInputMessage="1" showErrorMessage="1" sqref="E20:R20">
      <formula1>"N,A,B, "</formula1>
    </dataValidation>
  </dataValidations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"/>
  <sheetViews>
    <sheetView topLeftCell="A13" workbookViewId="0">
      <selection activeCell="I16" sqref="I16"/>
    </sheetView>
  </sheetViews>
  <sheetFormatPr defaultRowHeight="15" x14ac:dyDescent="0.25"/>
  <cols>
    <col min="1" max="1" width="11.125" bestFit="1" customWidth="1"/>
    <col min="4" max="4" width="25.375" customWidth="1"/>
  </cols>
  <sheetData>
    <row r="1" spans="1:18" ht="15.75" thickBot="1" x14ac:dyDescent="0.3">
      <c r="A1" s="1"/>
      <c r="B1" s="2"/>
      <c r="C1" s="3"/>
      <c r="D1" s="4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spans="1:18" ht="15" customHeight="1" x14ac:dyDescent="0.25">
      <c r="A2" s="172" t="s">
        <v>0</v>
      </c>
      <c r="B2" s="173"/>
      <c r="C2" s="174" t="s">
        <v>309</v>
      </c>
      <c r="D2" s="175"/>
      <c r="E2" s="176" t="s">
        <v>1</v>
      </c>
      <c r="F2" s="177"/>
      <c r="G2" s="177"/>
      <c r="H2" s="178"/>
      <c r="I2" s="179" t="str">
        <f>C2</f>
        <v>rejectReport</v>
      </c>
      <c r="J2" s="180"/>
      <c r="K2" s="180"/>
      <c r="L2" s="180"/>
      <c r="M2" s="180"/>
      <c r="N2" s="180"/>
      <c r="O2" s="180"/>
      <c r="P2" s="180"/>
      <c r="Q2" s="180"/>
      <c r="R2" s="181"/>
    </row>
    <row r="3" spans="1:18" ht="15" customHeight="1" x14ac:dyDescent="0.25">
      <c r="A3" s="182" t="s">
        <v>2</v>
      </c>
      <c r="B3" s="183"/>
      <c r="C3" s="184" t="s">
        <v>109</v>
      </c>
      <c r="D3" s="185"/>
      <c r="E3" s="186" t="s">
        <v>3</v>
      </c>
      <c r="F3" s="187"/>
      <c r="G3" s="187"/>
      <c r="H3" s="188"/>
      <c r="I3" s="189" t="str">
        <f>C3</f>
        <v>DangtSE03039</v>
      </c>
      <c r="J3" s="190"/>
      <c r="K3" s="190"/>
      <c r="L3" s="190"/>
      <c r="M3" s="190"/>
      <c r="N3" s="190"/>
      <c r="O3" s="190"/>
      <c r="P3" s="190"/>
      <c r="Q3" s="190"/>
      <c r="R3" s="191"/>
    </row>
    <row r="4" spans="1:18" ht="15" customHeight="1" x14ac:dyDescent="0.25">
      <c r="A4" s="182" t="s">
        <v>4</v>
      </c>
      <c r="B4" s="183"/>
      <c r="C4" s="200"/>
      <c r="D4" s="200"/>
      <c r="E4" s="201"/>
      <c r="F4" s="201"/>
      <c r="G4" s="201"/>
      <c r="H4" s="201"/>
      <c r="I4" s="200"/>
      <c r="J4" s="200"/>
      <c r="K4" s="200"/>
      <c r="L4" s="200"/>
      <c r="M4" s="200"/>
      <c r="N4" s="200"/>
      <c r="O4" s="200"/>
      <c r="P4" s="200"/>
      <c r="Q4" s="200"/>
      <c r="R4" s="202"/>
    </row>
    <row r="5" spans="1:18" ht="15" customHeight="1" x14ac:dyDescent="0.25">
      <c r="A5" s="203" t="s">
        <v>5</v>
      </c>
      <c r="B5" s="204"/>
      <c r="C5" s="205" t="s">
        <v>6</v>
      </c>
      <c r="D5" s="206"/>
      <c r="E5" s="207" t="s">
        <v>7</v>
      </c>
      <c r="F5" s="206"/>
      <c r="G5" s="206"/>
      <c r="H5" s="208"/>
      <c r="I5" s="206" t="s">
        <v>8</v>
      </c>
      <c r="J5" s="206"/>
      <c r="K5" s="206"/>
      <c r="L5" s="207" t="s">
        <v>9</v>
      </c>
      <c r="M5" s="206"/>
      <c r="N5" s="206"/>
      <c r="O5" s="206"/>
      <c r="P5" s="206"/>
      <c r="Q5" s="206"/>
      <c r="R5" s="209"/>
    </row>
    <row r="6" spans="1:18" ht="15.75" thickBot="1" x14ac:dyDescent="0.3">
      <c r="A6" s="210">
        <f>COUNTIF(E18:R18,"P")</f>
        <v>3</v>
      </c>
      <c r="B6" s="213"/>
      <c r="C6" s="214">
        <f>COUNTIF(E18:R18,"F")</f>
        <v>0</v>
      </c>
      <c r="D6" s="215"/>
      <c r="E6" s="214">
        <f>SUM(L6,- A6,- C6)</f>
        <v>0</v>
      </c>
      <c r="F6" s="213"/>
      <c r="G6" s="213"/>
      <c r="H6" s="215"/>
      <c r="I6" s="5">
        <f>COUNTIF(E17:R17,"N")</f>
        <v>1</v>
      </c>
      <c r="J6" s="5">
        <f>COUNTIF(E17:R17,"A")</f>
        <v>2</v>
      </c>
      <c r="K6" s="5">
        <f>COUNTIF(E17:R17,"B")</f>
        <v>0</v>
      </c>
      <c r="L6" s="214">
        <f>COUNTA(E8:R8)</f>
        <v>3</v>
      </c>
      <c r="M6" s="213"/>
      <c r="N6" s="213"/>
      <c r="O6" s="213"/>
      <c r="P6" s="213"/>
      <c r="Q6" s="213"/>
      <c r="R6" s="216"/>
    </row>
    <row r="7" spans="1:18" ht="15.75" thickBot="1" x14ac:dyDescent="0.3">
      <c r="A7" s="3"/>
      <c r="B7" s="6"/>
      <c r="C7" s="3"/>
      <c r="D7" s="4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</row>
    <row r="8" spans="1:18" ht="43.5" thickTop="1" thickBot="1" x14ac:dyDescent="0.3">
      <c r="A8" s="7"/>
      <c r="B8" s="217"/>
      <c r="C8" s="218"/>
      <c r="D8" s="218"/>
      <c r="E8" s="122" t="s">
        <v>10</v>
      </c>
      <c r="F8" s="122" t="s">
        <v>112</v>
      </c>
      <c r="G8" s="122" t="s">
        <v>113</v>
      </c>
      <c r="H8" s="122"/>
      <c r="I8" s="122"/>
      <c r="J8" s="122"/>
      <c r="K8" s="122"/>
      <c r="L8" s="122"/>
      <c r="M8" s="122"/>
      <c r="N8" s="122"/>
      <c r="O8" s="122"/>
      <c r="P8" s="122"/>
      <c r="Q8" s="122"/>
      <c r="R8" s="123"/>
    </row>
    <row r="9" spans="1:18" x14ac:dyDescent="0.25">
      <c r="A9" s="192" t="s">
        <v>11</v>
      </c>
      <c r="B9" s="229" t="s">
        <v>263</v>
      </c>
      <c r="C9" s="230"/>
      <c r="D9" s="231"/>
      <c r="E9" s="8"/>
      <c r="F9" s="127" t="s">
        <v>12</v>
      </c>
      <c r="G9" s="127" t="s">
        <v>12</v>
      </c>
      <c r="H9" s="9"/>
      <c r="I9" s="9"/>
      <c r="J9" s="8"/>
      <c r="K9" s="10"/>
      <c r="L9" s="10"/>
      <c r="M9" s="11"/>
      <c r="N9" s="11"/>
      <c r="O9" s="11"/>
      <c r="P9" s="11"/>
      <c r="Q9" s="11"/>
      <c r="R9" s="10"/>
    </row>
    <row r="10" spans="1:18" ht="15.75" thickBot="1" x14ac:dyDescent="0.3">
      <c r="A10" s="193"/>
      <c r="B10" s="245" t="s">
        <v>264</v>
      </c>
      <c r="C10" s="246"/>
      <c r="D10" s="247"/>
      <c r="E10" s="8" t="s">
        <v>12</v>
      </c>
      <c r="F10" s="127"/>
      <c r="G10" s="127"/>
      <c r="H10" s="8"/>
      <c r="I10" s="8"/>
      <c r="J10" s="8"/>
      <c r="K10" s="10"/>
      <c r="L10" s="10"/>
      <c r="M10" s="11"/>
      <c r="N10" s="11"/>
      <c r="O10" s="11"/>
      <c r="P10" s="11"/>
      <c r="Q10" s="11"/>
      <c r="R10" s="10"/>
    </row>
    <row r="11" spans="1:18" x14ac:dyDescent="0.25">
      <c r="A11" s="192" t="s">
        <v>13</v>
      </c>
      <c r="B11" s="226" t="s">
        <v>130</v>
      </c>
      <c r="C11" s="227"/>
      <c r="D11" s="228"/>
      <c r="E11" s="10"/>
      <c r="F11" s="128"/>
      <c r="G11" s="128"/>
      <c r="H11" s="10"/>
      <c r="I11" s="10"/>
      <c r="J11" s="10"/>
      <c r="K11" s="10"/>
      <c r="L11" s="10"/>
      <c r="M11" s="11"/>
      <c r="N11" s="11"/>
      <c r="O11" s="11"/>
      <c r="P11" s="11"/>
      <c r="Q11" s="11"/>
      <c r="R11" s="10"/>
    </row>
    <row r="12" spans="1:18" x14ac:dyDescent="0.25">
      <c r="A12" s="193"/>
      <c r="B12" s="219" t="s">
        <v>246</v>
      </c>
      <c r="C12" s="220"/>
      <c r="D12" s="221"/>
      <c r="E12" s="8"/>
      <c r="F12" s="127" t="s">
        <v>12</v>
      </c>
      <c r="G12" s="127"/>
      <c r="H12" s="8"/>
      <c r="I12" s="8"/>
      <c r="J12" s="8"/>
      <c r="K12" s="10"/>
      <c r="L12" s="10"/>
      <c r="M12" s="11"/>
      <c r="N12" s="11"/>
      <c r="O12" s="11"/>
      <c r="P12" s="11"/>
      <c r="Q12" s="11"/>
      <c r="R12" s="10"/>
    </row>
    <row r="13" spans="1:18" ht="15.75" thickBot="1" x14ac:dyDescent="0.3">
      <c r="A13" s="193"/>
      <c r="B13" s="219" t="s">
        <v>133</v>
      </c>
      <c r="C13" s="220"/>
      <c r="D13" s="221"/>
      <c r="E13" s="8" t="s">
        <v>12</v>
      </c>
      <c r="F13" s="127"/>
      <c r="G13" s="127" t="s">
        <v>12</v>
      </c>
      <c r="H13" s="8"/>
      <c r="I13" s="8"/>
      <c r="J13" s="8"/>
      <c r="K13" s="10"/>
      <c r="L13" s="10"/>
      <c r="M13" s="11"/>
      <c r="N13" s="11"/>
      <c r="O13" s="11"/>
      <c r="P13" s="11"/>
      <c r="Q13" s="11"/>
      <c r="R13" s="10"/>
    </row>
    <row r="14" spans="1:18" ht="15" customHeight="1" x14ac:dyDescent="0.25">
      <c r="A14" s="192" t="s">
        <v>14</v>
      </c>
      <c r="B14" s="222" t="s">
        <v>142</v>
      </c>
      <c r="C14" s="223"/>
      <c r="D14" s="224"/>
      <c r="E14" s="127" t="s">
        <v>12</v>
      </c>
      <c r="F14" s="127"/>
      <c r="G14" s="127"/>
      <c r="H14" s="127"/>
      <c r="I14" s="127"/>
      <c r="J14" s="127"/>
      <c r="K14" s="127"/>
      <c r="L14" s="127"/>
      <c r="M14" s="134"/>
      <c r="N14" s="134"/>
      <c r="O14" s="134"/>
      <c r="P14" s="134"/>
      <c r="Q14" s="11"/>
      <c r="R14" s="10"/>
    </row>
    <row r="15" spans="1:18" ht="15" customHeight="1" x14ac:dyDescent="0.25">
      <c r="A15" s="193"/>
      <c r="B15" s="222" t="s">
        <v>120</v>
      </c>
      <c r="C15" s="223"/>
      <c r="D15" s="224"/>
      <c r="E15" s="127"/>
      <c r="F15" s="127" t="s">
        <v>12</v>
      </c>
      <c r="G15" s="127"/>
      <c r="H15" s="127"/>
      <c r="I15" s="127"/>
      <c r="J15" s="127"/>
      <c r="K15" s="127"/>
      <c r="L15" s="127"/>
      <c r="M15" s="134"/>
      <c r="N15" s="134"/>
      <c r="O15" s="134"/>
      <c r="P15" s="134"/>
      <c r="Q15" s="11"/>
      <c r="R15" s="10"/>
    </row>
    <row r="16" spans="1:18" ht="15.75" thickBot="1" x14ac:dyDescent="0.3">
      <c r="A16" s="225"/>
      <c r="B16" s="242" t="s">
        <v>303</v>
      </c>
      <c r="C16" s="243"/>
      <c r="D16" s="244"/>
      <c r="E16" s="8"/>
      <c r="F16" s="127"/>
      <c r="G16" s="127" t="s">
        <v>12</v>
      </c>
      <c r="H16" s="8"/>
      <c r="I16" s="8"/>
      <c r="J16" s="8"/>
      <c r="K16" s="8"/>
      <c r="L16" s="8"/>
      <c r="M16" s="12"/>
      <c r="N16" s="12"/>
      <c r="O16" s="12"/>
      <c r="P16" s="12"/>
      <c r="Q16" s="12"/>
      <c r="R16" s="8"/>
    </row>
    <row r="17" spans="1:18" ht="15.75" thickTop="1" x14ac:dyDescent="0.25">
      <c r="A17" s="192" t="s">
        <v>15</v>
      </c>
      <c r="B17" s="197" t="s">
        <v>16</v>
      </c>
      <c r="C17" s="198"/>
      <c r="D17" s="199"/>
      <c r="E17" s="130" t="s">
        <v>34</v>
      </c>
      <c r="F17" s="130" t="s">
        <v>34</v>
      </c>
      <c r="G17" s="130" t="s">
        <v>17</v>
      </c>
      <c r="H17" s="130"/>
      <c r="I17" s="130"/>
      <c r="J17" s="130"/>
      <c r="K17" s="14"/>
      <c r="L17" s="14"/>
      <c r="M17" s="14"/>
      <c r="N17" s="14"/>
      <c r="O17" s="14"/>
      <c r="P17" s="14"/>
      <c r="Q17" s="14"/>
      <c r="R17" s="14"/>
    </row>
    <row r="18" spans="1:18" x14ac:dyDescent="0.25">
      <c r="A18" s="193"/>
      <c r="B18" s="197" t="s">
        <v>18</v>
      </c>
      <c r="C18" s="198"/>
      <c r="D18" s="199"/>
      <c r="E18" s="131" t="s">
        <v>19</v>
      </c>
      <c r="F18" s="131" t="s">
        <v>19</v>
      </c>
      <c r="G18" s="131" t="s">
        <v>19</v>
      </c>
      <c r="H18" s="131"/>
      <c r="I18" s="131"/>
      <c r="J18" s="131"/>
      <c r="K18" s="131"/>
      <c r="L18" s="9"/>
      <c r="M18" s="9"/>
      <c r="N18" s="9"/>
      <c r="O18" s="9"/>
      <c r="P18" s="9"/>
      <c r="Q18" s="9"/>
      <c r="R18" s="9"/>
    </row>
    <row r="19" spans="1:18" x14ac:dyDescent="0.25">
      <c r="A19" s="193"/>
      <c r="B19" s="197" t="s">
        <v>20</v>
      </c>
      <c r="C19" s="198"/>
      <c r="D19" s="199"/>
      <c r="E19" s="132">
        <v>42587</v>
      </c>
      <c r="F19" s="132">
        <v>42587</v>
      </c>
      <c r="G19" s="132">
        <v>42587</v>
      </c>
      <c r="H19" s="132"/>
      <c r="I19" s="132"/>
      <c r="J19" s="132"/>
      <c r="K19" s="132"/>
      <c r="L19" s="15"/>
      <c r="M19" s="15"/>
      <c r="N19" s="15"/>
      <c r="O19" s="15"/>
      <c r="P19" s="15"/>
      <c r="Q19" s="15"/>
      <c r="R19" s="15"/>
    </row>
  </sheetData>
  <mergeCells count="35">
    <mergeCell ref="A17:A19"/>
    <mergeCell ref="B17:D17"/>
    <mergeCell ref="B18:D18"/>
    <mergeCell ref="B19:D19"/>
    <mergeCell ref="A11:A13"/>
    <mergeCell ref="B11:D11"/>
    <mergeCell ref="B12:D12"/>
    <mergeCell ref="B13:D13"/>
    <mergeCell ref="A14:A16"/>
    <mergeCell ref="B14:D14"/>
    <mergeCell ref="B15:D15"/>
    <mergeCell ref="B16:D16"/>
    <mergeCell ref="A9:A10"/>
    <mergeCell ref="B9:D9"/>
    <mergeCell ref="B10:D10"/>
    <mergeCell ref="A4:B4"/>
    <mergeCell ref="C4:R4"/>
    <mergeCell ref="A5:B5"/>
    <mergeCell ref="C5:D5"/>
    <mergeCell ref="E5:H5"/>
    <mergeCell ref="I5:K5"/>
    <mergeCell ref="L5:R5"/>
    <mergeCell ref="A6:B6"/>
    <mergeCell ref="C6:D6"/>
    <mergeCell ref="E6:H6"/>
    <mergeCell ref="L6:R6"/>
    <mergeCell ref="B8:D8"/>
    <mergeCell ref="A2:B2"/>
    <mergeCell ref="C2:D2"/>
    <mergeCell ref="E2:H2"/>
    <mergeCell ref="I2:R2"/>
    <mergeCell ref="A3:B3"/>
    <mergeCell ref="C3:D3"/>
    <mergeCell ref="E3:H3"/>
    <mergeCell ref="I3:R3"/>
  </mergeCells>
  <dataValidations count="3">
    <dataValidation type="list" allowBlank="1" showInputMessage="1" showErrorMessage="1" sqref="E17:R17">
      <formula1>"N,A,B, "</formula1>
    </dataValidation>
    <dataValidation type="list" allowBlank="1" showInputMessage="1" showErrorMessage="1" sqref="E18:R18">
      <formula1>"P,F, "</formula1>
    </dataValidation>
    <dataValidation type="list" allowBlank="1" showInputMessage="1" showErrorMessage="1" sqref="E9:J10 E11:R16">
      <formula1>"O, "</formula1>
    </dataValidation>
  </dataValidations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topLeftCell="A7" workbookViewId="0">
      <selection activeCell="H18" sqref="H18"/>
    </sheetView>
  </sheetViews>
  <sheetFormatPr defaultRowHeight="15" x14ac:dyDescent="0.25"/>
  <cols>
    <col min="1" max="1" width="11.125" bestFit="1" customWidth="1"/>
    <col min="4" max="4" width="16.625" customWidth="1"/>
  </cols>
  <sheetData>
    <row r="1" spans="1:18" ht="15.75" thickBot="1" x14ac:dyDescent="0.3">
      <c r="A1" s="1"/>
      <c r="B1" s="2"/>
      <c r="C1" s="3"/>
      <c r="D1" s="4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spans="1:18" ht="15" customHeight="1" x14ac:dyDescent="0.25">
      <c r="A2" s="172" t="s">
        <v>0</v>
      </c>
      <c r="B2" s="173"/>
      <c r="C2" s="174" t="s">
        <v>311</v>
      </c>
      <c r="D2" s="175"/>
      <c r="E2" s="176" t="s">
        <v>1</v>
      </c>
      <c r="F2" s="177"/>
      <c r="G2" s="177"/>
      <c r="H2" s="178"/>
      <c r="I2" s="179" t="str">
        <f>C2</f>
        <v>createComment</v>
      </c>
      <c r="J2" s="180"/>
      <c r="K2" s="180"/>
      <c r="L2" s="180"/>
      <c r="M2" s="180"/>
      <c r="N2" s="180"/>
      <c r="O2" s="180"/>
      <c r="P2" s="180"/>
      <c r="Q2" s="180"/>
      <c r="R2" s="181"/>
    </row>
    <row r="3" spans="1:18" ht="15" customHeight="1" x14ac:dyDescent="0.25">
      <c r="A3" s="182" t="s">
        <v>2</v>
      </c>
      <c r="B3" s="183"/>
      <c r="C3" s="184" t="s">
        <v>109</v>
      </c>
      <c r="D3" s="185"/>
      <c r="E3" s="186" t="s">
        <v>3</v>
      </c>
      <c r="F3" s="187"/>
      <c r="G3" s="187"/>
      <c r="H3" s="188"/>
      <c r="I3" s="189" t="str">
        <f>C3</f>
        <v>DangtSE03039</v>
      </c>
      <c r="J3" s="190"/>
      <c r="K3" s="190"/>
      <c r="L3" s="190"/>
      <c r="M3" s="190"/>
      <c r="N3" s="190"/>
      <c r="O3" s="190"/>
      <c r="P3" s="190"/>
      <c r="Q3" s="190"/>
      <c r="R3" s="191"/>
    </row>
    <row r="4" spans="1:18" ht="15" customHeight="1" x14ac:dyDescent="0.25">
      <c r="A4" s="182" t="s">
        <v>4</v>
      </c>
      <c r="B4" s="183"/>
      <c r="C4" s="200"/>
      <c r="D4" s="200"/>
      <c r="E4" s="201"/>
      <c r="F4" s="201"/>
      <c r="G4" s="201"/>
      <c r="H4" s="201"/>
      <c r="I4" s="200"/>
      <c r="J4" s="200"/>
      <c r="K4" s="200"/>
      <c r="L4" s="200"/>
      <c r="M4" s="200"/>
      <c r="N4" s="200"/>
      <c r="O4" s="200"/>
      <c r="P4" s="200"/>
      <c r="Q4" s="200"/>
      <c r="R4" s="202"/>
    </row>
    <row r="5" spans="1:18" ht="15" customHeight="1" x14ac:dyDescent="0.25">
      <c r="A5" s="203" t="s">
        <v>5</v>
      </c>
      <c r="B5" s="204"/>
      <c r="C5" s="205" t="s">
        <v>6</v>
      </c>
      <c r="D5" s="206"/>
      <c r="E5" s="207" t="s">
        <v>7</v>
      </c>
      <c r="F5" s="206"/>
      <c r="G5" s="206"/>
      <c r="H5" s="208"/>
      <c r="I5" s="206" t="s">
        <v>8</v>
      </c>
      <c r="J5" s="206"/>
      <c r="K5" s="206"/>
      <c r="L5" s="207" t="s">
        <v>9</v>
      </c>
      <c r="M5" s="206"/>
      <c r="N5" s="206"/>
      <c r="O5" s="206"/>
      <c r="P5" s="206"/>
      <c r="Q5" s="206"/>
      <c r="R5" s="209"/>
    </row>
    <row r="6" spans="1:18" ht="15.75" thickBot="1" x14ac:dyDescent="0.3">
      <c r="A6" s="210">
        <f>COUNTIF(E25:R25,"P")</f>
        <v>5</v>
      </c>
      <c r="B6" s="213"/>
      <c r="C6" s="214">
        <f>COUNTIF(E25:R25,"F")</f>
        <v>0</v>
      </c>
      <c r="D6" s="215"/>
      <c r="E6" s="214">
        <f>SUM(L6,- A6,- C6)</f>
        <v>0</v>
      </c>
      <c r="F6" s="213"/>
      <c r="G6" s="213"/>
      <c r="H6" s="215"/>
      <c r="I6" s="5">
        <f>COUNTIF(E24:R24,"N")</f>
        <v>1</v>
      </c>
      <c r="J6" s="5">
        <f>COUNTIF(E24:R24,"A")</f>
        <v>4</v>
      </c>
      <c r="K6" s="5">
        <f>COUNTIF(E24:R24,"B")</f>
        <v>0</v>
      </c>
      <c r="L6" s="214">
        <f>COUNTA(E8:R8)</f>
        <v>5</v>
      </c>
      <c r="M6" s="213"/>
      <c r="N6" s="213"/>
      <c r="O6" s="213"/>
      <c r="P6" s="213"/>
      <c r="Q6" s="213"/>
      <c r="R6" s="216"/>
    </row>
    <row r="7" spans="1:18" ht="15.75" thickBot="1" x14ac:dyDescent="0.3">
      <c r="A7" s="3"/>
      <c r="B7" s="6"/>
      <c r="C7" s="3"/>
      <c r="D7" s="4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</row>
    <row r="8" spans="1:18" ht="43.5" thickTop="1" thickBot="1" x14ac:dyDescent="0.3">
      <c r="A8" s="7"/>
      <c r="B8" s="217"/>
      <c r="C8" s="218"/>
      <c r="D8" s="218"/>
      <c r="E8" s="122" t="s">
        <v>10</v>
      </c>
      <c r="F8" s="122" t="s">
        <v>112</v>
      </c>
      <c r="G8" s="122" t="s">
        <v>113</v>
      </c>
      <c r="H8" s="122" t="s">
        <v>114</v>
      </c>
      <c r="I8" s="122" t="s">
        <v>115</v>
      </c>
      <c r="J8" s="122"/>
      <c r="K8" s="122"/>
      <c r="L8" s="122"/>
      <c r="M8" s="122"/>
      <c r="N8" s="122"/>
      <c r="O8" s="122"/>
      <c r="P8" s="122"/>
      <c r="Q8" s="122"/>
      <c r="R8" s="123"/>
    </row>
    <row r="9" spans="1:18" x14ac:dyDescent="0.25">
      <c r="A9" s="193"/>
      <c r="B9" s="222" t="s">
        <v>312</v>
      </c>
      <c r="C9" s="223"/>
      <c r="D9" s="224"/>
      <c r="E9" s="8"/>
      <c r="F9" s="127" t="s">
        <v>12</v>
      </c>
      <c r="G9" s="127" t="s">
        <v>12</v>
      </c>
      <c r="H9" s="127" t="s">
        <v>12</v>
      </c>
      <c r="I9" s="127" t="s">
        <v>12</v>
      </c>
      <c r="J9" s="127"/>
      <c r="K9" s="10"/>
      <c r="L9" s="10"/>
      <c r="M9" s="11"/>
      <c r="N9" s="11"/>
      <c r="O9" s="11"/>
      <c r="P9" s="11"/>
      <c r="Q9" s="11"/>
      <c r="R9" s="10"/>
    </row>
    <row r="10" spans="1:18" x14ac:dyDescent="0.25">
      <c r="A10" s="193"/>
      <c r="B10" s="222" t="s">
        <v>313</v>
      </c>
      <c r="C10" s="223"/>
      <c r="D10" s="224"/>
      <c r="E10" s="8" t="s">
        <v>12</v>
      </c>
      <c r="F10" s="127"/>
      <c r="G10" s="127"/>
      <c r="H10" s="127"/>
      <c r="I10" s="127"/>
      <c r="J10" s="127"/>
      <c r="K10" s="10"/>
      <c r="L10" s="10"/>
      <c r="M10" s="11"/>
      <c r="N10" s="11"/>
      <c r="O10" s="11"/>
      <c r="P10" s="11"/>
      <c r="Q10" s="11"/>
      <c r="R10" s="10"/>
    </row>
    <row r="11" spans="1:18" x14ac:dyDescent="0.25">
      <c r="A11" s="193"/>
      <c r="B11" s="222" t="s">
        <v>263</v>
      </c>
      <c r="C11" s="223"/>
      <c r="D11" s="224"/>
      <c r="E11" s="8" t="s">
        <v>12</v>
      </c>
      <c r="F11" s="127"/>
      <c r="G11" s="127" t="s">
        <v>12</v>
      </c>
      <c r="H11" s="127" t="s">
        <v>12</v>
      </c>
      <c r="I11" s="127" t="s">
        <v>12</v>
      </c>
      <c r="J11" s="127"/>
      <c r="K11" s="10"/>
      <c r="L11" s="10"/>
      <c r="M11" s="11"/>
      <c r="N11" s="11"/>
      <c r="O11" s="11"/>
      <c r="P11" s="11"/>
      <c r="Q11" s="11"/>
      <c r="R11" s="10"/>
    </row>
    <row r="12" spans="1:18" ht="15.75" thickBot="1" x14ac:dyDescent="0.3">
      <c r="A12" s="193"/>
      <c r="B12" s="222" t="s">
        <v>264</v>
      </c>
      <c r="C12" s="223"/>
      <c r="D12" s="224"/>
      <c r="E12" s="8"/>
      <c r="F12" s="127" t="s">
        <v>12</v>
      </c>
      <c r="G12" s="127"/>
      <c r="H12" s="8"/>
      <c r="I12" s="8"/>
      <c r="J12" s="8"/>
      <c r="K12" s="10"/>
      <c r="L12" s="10"/>
      <c r="M12" s="11"/>
      <c r="N12" s="11"/>
      <c r="O12" s="11"/>
      <c r="P12" s="11"/>
      <c r="Q12" s="11"/>
      <c r="R12" s="10"/>
    </row>
    <row r="13" spans="1:18" x14ac:dyDescent="0.25">
      <c r="A13" s="192" t="s">
        <v>13</v>
      </c>
      <c r="B13" s="226" t="s">
        <v>298</v>
      </c>
      <c r="C13" s="227"/>
      <c r="D13" s="228"/>
      <c r="E13" s="10"/>
      <c r="F13" s="128"/>
      <c r="G13" s="128"/>
      <c r="H13" s="10"/>
      <c r="I13" s="10"/>
      <c r="J13" s="10"/>
      <c r="K13" s="10"/>
      <c r="L13" s="10"/>
      <c r="M13" s="11"/>
      <c r="N13" s="11"/>
      <c r="O13" s="11"/>
      <c r="P13" s="11"/>
      <c r="Q13" s="11"/>
      <c r="R13" s="10"/>
    </row>
    <row r="14" spans="1:18" x14ac:dyDescent="0.25">
      <c r="A14" s="193"/>
      <c r="B14" s="219" t="s">
        <v>124</v>
      </c>
      <c r="C14" s="220"/>
      <c r="D14" s="221"/>
      <c r="E14" s="8"/>
      <c r="F14" s="127"/>
      <c r="G14" s="127" t="s">
        <v>12</v>
      </c>
      <c r="H14" s="8"/>
      <c r="I14" s="8"/>
      <c r="J14" s="8"/>
      <c r="K14" s="10"/>
      <c r="L14" s="10"/>
      <c r="M14" s="11"/>
      <c r="N14" s="11"/>
      <c r="O14" s="11"/>
      <c r="P14" s="11"/>
      <c r="Q14" s="11"/>
      <c r="R14" s="10"/>
    </row>
    <row r="15" spans="1:18" x14ac:dyDescent="0.25">
      <c r="A15" s="193"/>
      <c r="B15" s="219" t="s">
        <v>314</v>
      </c>
      <c r="C15" s="220"/>
      <c r="D15" s="221"/>
      <c r="E15" s="127" t="s">
        <v>12</v>
      </c>
      <c r="F15" s="127" t="s">
        <v>12</v>
      </c>
      <c r="G15" s="127"/>
      <c r="H15" s="127" t="s">
        <v>12</v>
      </c>
      <c r="I15" s="8" t="s">
        <v>12</v>
      </c>
      <c r="J15" s="8"/>
      <c r="K15" s="10"/>
      <c r="L15" s="10"/>
      <c r="M15" s="11"/>
      <c r="N15" s="11"/>
      <c r="O15" s="11"/>
      <c r="P15" s="11"/>
      <c r="Q15" s="11"/>
      <c r="R15" s="10"/>
    </row>
    <row r="16" spans="1:18" x14ac:dyDescent="0.25">
      <c r="A16" s="193"/>
      <c r="B16" s="226" t="s">
        <v>130</v>
      </c>
      <c r="C16" s="227"/>
      <c r="D16" s="228"/>
      <c r="E16" s="8"/>
      <c r="F16" s="127"/>
      <c r="G16" s="127"/>
      <c r="H16" s="8"/>
      <c r="I16" s="8"/>
      <c r="J16" s="8"/>
      <c r="K16" s="10"/>
      <c r="L16" s="10"/>
      <c r="M16" s="11"/>
      <c r="N16" s="11"/>
      <c r="O16" s="11"/>
      <c r="P16" s="11"/>
      <c r="Q16" s="11"/>
      <c r="R16" s="10"/>
    </row>
    <row r="17" spans="1:18" x14ac:dyDescent="0.25">
      <c r="A17" s="193"/>
      <c r="B17" s="219" t="s">
        <v>131</v>
      </c>
      <c r="C17" s="220"/>
      <c r="D17" s="221"/>
      <c r="E17" s="8"/>
      <c r="F17" s="127"/>
      <c r="G17" s="127"/>
      <c r="H17" s="8" t="s">
        <v>12</v>
      </c>
      <c r="I17" s="8"/>
      <c r="J17" s="8"/>
      <c r="K17" s="10"/>
      <c r="L17" s="10"/>
      <c r="M17" s="11"/>
      <c r="N17" s="11"/>
      <c r="O17" s="11"/>
      <c r="P17" s="11"/>
      <c r="Q17" s="11"/>
      <c r="R17" s="10"/>
    </row>
    <row r="18" spans="1:18" ht="15" customHeight="1" thickBot="1" x14ac:dyDescent="0.3">
      <c r="A18" s="225"/>
      <c r="B18" s="219" t="s">
        <v>276</v>
      </c>
      <c r="C18" s="220"/>
      <c r="D18" s="221"/>
      <c r="E18" s="127" t="s">
        <v>12</v>
      </c>
      <c r="F18" s="127" t="s">
        <v>12</v>
      </c>
      <c r="G18" s="127" t="s">
        <v>12</v>
      </c>
      <c r="H18" s="127"/>
      <c r="I18" s="127" t="s">
        <v>12</v>
      </c>
      <c r="J18" s="127"/>
      <c r="K18" s="127"/>
      <c r="L18" s="127"/>
      <c r="M18" s="127"/>
      <c r="N18" s="127"/>
      <c r="O18" s="127"/>
      <c r="P18" s="127"/>
      <c r="Q18" s="11"/>
      <c r="R18" s="10"/>
    </row>
    <row r="19" spans="1:18" ht="15" customHeight="1" x14ac:dyDescent="0.25">
      <c r="A19" s="192" t="s">
        <v>14</v>
      </c>
      <c r="B19" s="222" t="s">
        <v>142</v>
      </c>
      <c r="C19" s="223"/>
      <c r="D19" s="224"/>
      <c r="E19" s="127" t="s">
        <v>12</v>
      </c>
      <c r="F19" s="127" t="s">
        <v>12</v>
      </c>
      <c r="G19" s="127"/>
      <c r="H19" s="127"/>
      <c r="I19" s="127"/>
      <c r="J19" s="127"/>
      <c r="K19" s="127"/>
      <c r="L19" s="127"/>
      <c r="M19" s="134"/>
      <c r="N19" s="134"/>
      <c r="O19" s="134"/>
      <c r="P19" s="134"/>
      <c r="Q19" s="11"/>
      <c r="R19" s="10"/>
    </row>
    <row r="20" spans="1:18" ht="15" customHeight="1" x14ac:dyDescent="0.25">
      <c r="A20" s="193"/>
      <c r="B20" s="222" t="s">
        <v>118</v>
      </c>
      <c r="C20" s="223"/>
      <c r="D20" s="224"/>
      <c r="E20" s="127"/>
      <c r="F20" s="127"/>
      <c r="G20" s="127" t="s">
        <v>12</v>
      </c>
      <c r="H20" s="127"/>
      <c r="I20" s="127"/>
      <c r="J20" s="127"/>
      <c r="K20" s="127"/>
      <c r="L20" s="127"/>
      <c r="M20" s="134"/>
      <c r="N20" s="134"/>
      <c r="O20" s="134"/>
      <c r="P20" s="134"/>
      <c r="Q20" s="11"/>
      <c r="R20" s="10"/>
    </row>
    <row r="21" spans="1:18" ht="15" customHeight="1" x14ac:dyDescent="0.25">
      <c r="A21" s="193"/>
      <c r="B21" s="222" t="s">
        <v>120</v>
      </c>
      <c r="C21" s="223"/>
      <c r="D21" s="224"/>
      <c r="E21" s="127"/>
      <c r="F21" s="127"/>
      <c r="G21" s="127"/>
      <c r="H21" s="127" t="s">
        <v>12</v>
      </c>
      <c r="I21" s="127"/>
      <c r="J21" s="127"/>
      <c r="K21" s="127"/>
      <c r="L21" s="127"/>
      <c r="M21" s="134"/>
      <c r="N21" s="134"/>
      <c r="O21" s="134"/>
      <c r="P21" s="134"/>
      <c r="Q21" s="11"/>
      <c r="R21" s="10"/>
    </row>
    <row r="22" spans="1:18" x14ac:dyDescent="0.25">
      <c r="A22" s="193"/>
      <c r="B22" s="222" t="s">
        <v>315</v>
      </c>
      <c r="C22" s="223"/>
      <c r="D22" s="224"/>
      <c r="E22" s="127"/>
      <c r="F22" s="127"/>
      <c r="G22" s="127"/>
      <c r="H22" s="127"/>
      <c r="I22" s="127" t="s">
        <v>12</v>
      </c>
      <c r="J22" s="127"/>
      <c r="K22" s="8"/>
      <c r="L22" s="8"/>
      <c r="M22" s="12"/>
      <c r="N22" s="12"/>
      <c r="O22" s="12"/>
      <c r="P22" s="12"/>
      <c r="Q22" s="12"/>
      <c r="R22" s="8"/>
    </row>
    <row r="23" spans="1:18" ht="15.75" thickBot="1" x14ac:dyDescent="0.3">
      <c r="A23" s="225"/>
      <c r="B23" s="242" t="s">
        <v>316</v>
      </c>
      <c r="C23" s="248"/>
      <c r="D23" s="249"/>
      <c r="E23" s="8"/>
      <c r="F23" s="127"/>
      <c r="G23" s="127"/>
      <c r="H23" s="8"/>
      <c r="I23" s="8" t="s">
        <v>12</v>
      </c>
      <c r="J23" s="8"/>
      <c r="K23" s="8"/>
      <c r="L23" s="8"/>
      <c r="M23" s="12"/>
      <c r="N23" s="12"/>
      <c r="O23" s="12"/>
      <c r="P23" s="12"/>
      <c r="Q23" s="12"/>
      <c r="R23" s="8"/>
    </row>
    <row r="24" spans="1:18" ht="15.75" thickTop="1" x14ac:dyDescent="0.25">
      <c r="A24" s="192" t="s">
        <v>15</v>
      </c>
      <c r="B24" s="197" t="s">
        <v>16</v>
      </c>
      <c r="C24" s="198"/>
      <c r="D24" s="199"/>
      <c r="E24" s="130" t="s">
        <v>34</v>
      </c>
      <c r="F24" s="130" t="s">
        <v>34</v>
      </c>
      <c r="G24" s="130" t="s">
        <v>34</v>
      </c>
      <c r="H24" s="130" t="s">
        <v>34</v>
      </c>
      <c r="I24" s="130" t="s">
        <v>17</v>
      </c>
      <c r="J24" s="130"/>
      <c r="K24" s="14"/>
      <c r="L24" s="14"/>
      <c r="M24" s="14"/>
      <c r="N24" s="14"/>
      <c r="O24" s="14"/>
      <c r="P24" s="14"/>
      <c r="Q24" s="14"/>
      <c r="R24" s="14"/>
    </row>
    <row r="25" spans="1:18" x14ac:dyDescent="0.25">
      <c r="A25" s="193"/>
      <c r="B25" s="197" t="s">
        <v>18</v>
      </c>
      <c r="C25" s="198"/>
      <c r="D25" s="199"/>
      <c r="E25" s="131" t="s">
        <v>19</v>
      </c>
      <c r="F25" s="131" t="s">
        <v>19</v>
      </c>
      <c r="G25" s="131" t="s">
        <v>19</v>
      </c>
      <c r="H25" s="131" t="s">
        <v>19</v>
      </c>
      <c r="I25" s="131" t="s">
        <v>19</v>
      </c>
      <c r="J25" s="131"/>
      <c r="K25" s="131"/>
      <c r="L25" s="9"/>
      <c r="M25" s="9"/>
      <c r="N25" s="9"/>
      <c r="O25" s="9"/>
      <c r="P25" s="9"/>
      <c r="Q25" s="9"/>
      <c r="R25" s="9"/>
    </row>
    <row r="26" spans="1:18" x14ac:dyDescent="0.25">
      <c r="A26" s="193"/>
      <c r="B26" s="197" t="s">
        <v>20</v>
      </c>
      <c r="C26" s="198"/>
      <c r="D26" s="199"/>
      <c r="E26" s="132">
        <v>42587</v>
      </c>
      <c r="F26" s="132">
        <v>42587</v>
      </c>
      <c r="G26" s="132">
        <v>42587</v>
      </c>
      <c r="H26" s="132">
        <v>42587</v>
      </c>
      <c r="I26" s="132">
        <v>42587</v>
      </c>
      <c r="J26" s="132"/>
      <c r="K26" s="132"/>
      <c r="L26" s="15"/>
      <c r="M26" s="15"/>
      <c r="N26" s="15"/>
      <c r="O26" s="15"/>
      <c r="P26" s="15"/>
      <c r="Q26" s="15"/>
      <c r="R26" s="15"/>
    </row>
  </sheetData>
  <mergeCells count="42">
    <mergeCell ref="B15:D15"/>
    <mergeCell ref="B16:D16"/>
    <mergeCell ref="B10:D10"/>
    <mergeCell ref="B11:D11"/>
    <mergeCell ref="A24:A26"/>
    <mergeCell ref="B24:D24"/>
    <mergeCell ref="B25:D25"/>
    <mergeCell ref="B26:D26"/>
    <mergeCell ref="A13:A18"/>
    <mergeCell ref="B13:D13"/>
    <mergeCell ref="B14:D14"/>
    <mergeCell ref="B17:D17"/>
    <mergeCell ref="B18:D18"/>
    <mergeCell ref="A19:A23"/>
    <mergeCell ref="B19:D19"/>
    <mergeCell ref="B20:D20"/>
    <mergeCell ref="B22:D22"/>
    <mergeCell ref="B23:D23"/>
    <mergeCell ref="B21:D21"/>
    <mergeCell ref="A4:B4"/>
    <mergeCell ref="C4:R4"/>
    <mergeCell ref="A5:B5"/>
    <mergeCell ref="C5:D5"/>
    <mergeCell ref="E5:H5"/>
    <mergeCell ref="I5:K5"/>
    <mergeCell ref="L5:R5"/>
    <mergeCell ref="A6:B6"/>
    <mergeCell ref="C6:D6"/>
    <mergeCell ref="E6:H6"/>
    <mergeCell ref="L6:R6"/>
    <mergeCell ref="B8:D8"/>
    <mergeCell ref="A9:A12"/>
    <mergeCell ref="B9:D9"/>
    <mergeCell ref="B12:D12"/>
    <mergeCell ref="A2:B2"/>
    <mergeCell ref="C2:D2"/>
    <mergeCell ref="E2:H2"/>
    <mergeCell ref="I2:R2"/>
    <mergeCell ref="A3:B3"/>
    <mergeCell ref="C3:D3"/>
    <mergeCell ref="E3:H3"/>
    <mergeCell ref="I3:R3"/>
  </mergeCells>
  <dataValidations count="3">
    <dataValidation type="list" allowBlank="1" showInputMessage="1" showErrorMessage="1" sqref="E24:R24">
      <formula1>"N,A,B, "</formula1>
    </dataValidation>
    <dataValidation type="list" allowBlank="1" showInputMessage="1" showErrorMessage="1" sqref="E25:R25">
      <formula1>"P,F, "</formula1>
    </dataValidation>
    <dataValidation type="list" allowBlank="1" showInputMessage="1" showErrorMessage="1" sqref="E9:J12 E13:R23">
      <formula1>"O, "</formula1>
    </dataValidation>
  </dataValidations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4"/>
  <sheetViews>
    <sheetView topLeftCell="A7" workbookViewId="0">
      <selection activeCell="G17" sqref="G17"/>
    </sheetView>
  </sheetViews>
  <sheetFormatPr defaultRowHeight="15" x14ac:dyDescent="0.25"/>
  <cols>
    <col min="1" max="1" width="11.125" bestFit="1" customWidth="1"/>
    <col min="4" max="4" width="20" customWidth="1"/>
  </cols>
  <sheetData>
    <row r="1" spans="1:18" ht="15.75" thickBot="1" x14ac:dyDescent="0.3">
      <c r="A1" s="1"/>
      <c r="B1" s="2"/>
      <c r="C1" s="3"/>
      <c r="D1" s="4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spans="1:18" ht="15" customHeight="1" x14ac:dyDescent="0.25">
      <c r="A2" s="172" t="s">
        <v>0</v>
      </c>
      <c r="B2" s="173"/>
      <c r="C2" s="174" t="s">
        <v>317</v>
      </c>
      <c r="D2" s="175"/>
      <c r="E2" s="176" t="s">
        <v>1</v>
      </c>
      <c r="F2" s="177"/>
      <c r="G2" s="177"/>
      <c r="H2" s="178"/>
      <c r="I2" s="179" t="str">
        <f>C2</f>
        <v>deleteComment</v>
      </c>
      <c r="J2" s="180"/>
      <c r="K2" s="180"/>
      <c r="L2" s="180"/>
      <c r="M2" s="180"/>
      <c r="N2" s="180"/>
      <c r="O2" s="180"/>
      <c r="P2" s="180"/>
      <c r="Q2" s="180"/>
      <c r="R2" s="181"/>
    </row>
    <row r="3" spans="1:18" ht="15" customHeight="1" x14ac:dyDescent="0.25">
      <c r="A3" s="182" t="s">
        <v>2</v>
      </c>
      <c r="B3" s="183"/>
      <c r="C3" s="184" t="s">
        <v>109</v>
      </c>
      <c r="D3" s="185"/>
      <c r="E3" s="186" t="s">
        <v>3</v>
      </c>
      <c r="F3" s="187"/>
      <c r="G3" s="187"/>
      <c r="H3" s="188"/>
      <c r="I3" s="189" t="str">
        <f>C3</f>
        <v>DangtSE03039</v>
      </c>
      <c r="J3" s="190"/>
      <c r="K3" s="190"/>
      <c r="L3" s="190"/>
      <c r="M3" s="190"/>
      <c r="N3" s="190"/>
      <c r="O3" s="190"/>
      <c r="P3" s="190"/>
      <c r="Q3" s="190"/>
      <c r="R3" s="191"/>
    </row>
    <row r="4" spans="1:18" ht="15" customHeight="1" x14ac:dyDescent="0.25">
      <c r="A4" s="182" t="s">
        <v>4</v>
      </c>
      <c r="B4" s="183"/>
      <c r="C4" s="200"/>
      <c r="D4" s="200"/>
      <c r="E4" s="201"/>
      <c r="F4" s="201"/>
      <c r="G4" s="201"/>
      <c r="H4" s="201"/>
      <c r="I4" s="200"/>
      <c r="J4" s="200"/>
      <c r="K4" s="200"/>
      <c r="L4" s="200"/>
      <c r="M4" s="200"/>
      <c r="N4" s="200"/>
      <c r="O4" s="200"/>
      <c r="P4" s="200"/>
      <c r="Q4" s="200"/>
      <c r="R4" s="202"/>
    </row>
    <row r="5" spans="1:18" ht="15" customHeight="1" x14ac:dyDescent="0.25">
      <c r="A5" s="203" t="s">
        <v>5</v>
      </c>
      <c r="B5" s="204"/>
      <c r="C5" s="205" t="s">
        <v>6</v>
      </c>
      <c r="D5" s="206"/>
      <c r="E5" s="207" t="s">
        <v>7</v>
      </c>
      <c r="F5" s="206"/>
      <c r="G5" s="206"/>
      <c r="H5" s="208"/>
      <c r="I5" s="206" t="s">
        <v>8</v>
      </c>
      <c r="J5" s="206"/>
      <c r="K5" s="206"/>
      <c r="L5" s="207" t="s">
        <v>9</v>
      </c>
      <c r="M5" s="206"/>
      <c r="N5" s="206"/>
      <c r="O5" s="206"/>
      <c r="P5" s="206"/>
      <c r="Q5" s="206"/>
      <c r="R5" s="209"/>
    </row>
    <row r="6" spans="1:18" ht="15.75" thickBot="1" x14ac:dyDescent="0.3">
      <c r="A6" s="210">
        <f>COUNTIF(E23:R23,"P")</f>
        <v>4</v>
      </c>
      <c r="B6" s="211"/>
      <c r="C6" s="212">
        <f>COUNTIF(E23:R23,"F")</f>
        <v>0</v>
      </c>
      <c r="D6" s="213"/>
      <c r="E6" s="214">
        <f>SUM(L6,- A6,- C6)</f>
        <v>0</v>
      </c>
      <c r="F6" s="213"/>
      <c r="G6" s="213"/>
      <c r="H6" s="215"/>
      <c r="I6" s="5">
        <f>COUNTIF(E22:R22,"N")</f>
        <v>2</v>
      </c>
      <c r="J6" s="5">
        <f>COUNTIF(E22:R22,"A")</f>
        <v>2</v>
      </c>
      <c r="K6" s="5">
        <f>COUNTIF(E22:R22,"B")</f>
        <v>0</v>
      </c>
      <c r="L6" s="214">
        <f>COUNTA(E8:R8)</f>
        <v>4</v>
      </c>
      <c r="M6" s="213"/>
      <c r="N6" s="213"/>
      <c r="O6" s="213"/>
      <c r="P6" s="213"/>
      <c r="Q6" s="213"/>
      <c r="R6" s="216"/>
    </row>
    <row r="7" spans="1:18" ht="15.75" thickBot="1" x14ac:dyDescent="0.3">
      <c r="A7" s="3"/>
      <c r="B7" s="6"/>
      <c r="C7" s="3"/>
      <c r="D7" s="4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</row>
    <row r="8" spans="1:18" ht="43.5" thickTop="1" thickBot="1" x14ac:dyDescent="0.3">
      <c r="A8" s="7"/>
      <c r="B8" s="217"/>
      <c r="C8" s="218"/>
      <c r="D8" s="218"/>
      <c r="E8" s="122" t="s">
        <v>10</v>
      </c>
      <c r="F8" s="122" t="s">
        <v>112</v>
      </c>
      <c r="G8" s="122" t="s">
        <v>113</v>
      </c>
      <c r="H8" s="122" t="s">
        <v>114</v>
      </c>
      <c r="I8" s="122"/>
      <c r="J8" s="122"/>
      <c r="K8" s="122"/>
      <c r="L8" s="122"/>
      <c r="M8" s="122"/>
      <c r="N8" s="122"/>
      <c r="O8" s="122"/>
      <c r="P8" s="122"/>
      <c r="Q8" s="122"/>
      <c r="R8" s="123"/>
    </row>
    <row r="9" spans="1:18" x14ac:dyDescent="0.25">
      <c r="A9" s="192" t="s">
        <v>11</v>
      </c>
      <c r="B9" s="194"/>
      <c r="C9" s="195"/>
      <c r="D9" s="196"/>
      <c r="E9" s="127"/>
      <c r="F9" s="127"/>
      <c r="G9" s="9"/>
      <c r="H9" s="8"/>
      <c r="I9" s="8"/>
      <c r="J9" s="8"/>
      <c r="K9" s="10"/>
      <c r="L9" s="10"/>
      <c r="M9" s="11"/>
      <c r="N9" s="11"/>
      <c r="O9" s="11"/>
      <c r="P9" s="11"/>
      <c r="Q9" s="11"/>
      <c r="R9" s="10"/>
    </row>
    <row r="10" spans="1:18" x14ac:dyDescent="0.25">
      <c r="A10" s="193"/>
      <c r="B10" s="222"/>
      <c r="C10" s="223"/>
      <c r="D10" s="224"/>
      <c r="E10" s="127"/>
      <c r="F10" s="127"/>
      <c r="G10" s="127"/>
      <c r="H10" s="8"/>
      <c r="I10" s="8"/>
      <c r="J10" s="8"/>
      <c r="K10" s="10"/>
      <c r="L10" s="10"/>
      <c r="M10" s="11"/>
      <c r="N10" s="11"/>
      <c r="O10" s="11"/>
      <c r="P10" s="11"/>
      <c r="Q10" s="11"/>
      <c r="R10" s="10"/>
    </row>
    <row r="11" spans="1:18" ht="15.75" thickBot="1" x14ac:dyDescent="0.3">
      <c r="A11" s="193"/>
      <c r="B11" s="222"/>
      <c r="C11" s="223"/>
      <c r="D11" s="224"/>
      <c r="E11" s="127"/>
      <c r="F11" s="8"/>
      <c r="G11" s="127"/>
      <c r="H11" s="8"/>
      <c r="I11" s="8"/>
      <c r="J11" s="8"/>
      <c r="K11" s="10"/>
      <c r="L11" s="10"/>
      <c r="M11" s="11"/>
      <c r="N11" s="11"/>
      <c r="O11" s="11"/>
      <c r="P11" s="11"/>
      <c r="Q11" s="11"/>
      <c r="R11" s="10"/>
    </row>
    <row r="12" spans="1:18" x14ac:dyDescent="0.25">
      <c r="A12" s="192" t="s">
        <v>13</v>
      </c>
      <c r="B12" s="222" t="s">
        <v>320</v>
      </c>
      <c r="C12" s="223"/>
      <c r="D12" s="224"/>
      <c r="E12" s="128"/>
      <c r="F12" s="10"/>
      <c r="G12" s="10"/>
      <c r="H12" s="10"/>
      <c r="I12" s="10"/>
      <c r="J12" s="10"/>
      <c r="K12" s="10"/>
      <c r="L12" s="10"/>
      <c r="M12" s="11"/>
      <c r="N12" s="11"/>
      <c r="O12" s="11"/>
      <c r="P12" s="11"/>
      <c r="Q12" s="11"/>
      <c r="R12" s="10"/>
    </row>
    <row r="13" spans="1:18" x14ac:dyDescent="0.25">
      <c r="A13" s="193"/>
      <c r="B13" s="219" t="s">
        <v>139</v>
      </c>
      <c r="C13" s="220"/>
      <c r="D13" s="221"/>
      <c r="E13" s="127" t="s">
        <v>12</v>
      </c>
      <c r="F13" s="8"/>
      <c r="G13" s="8"/>
      <c r="H13" s="8"/>
      <c r="I13" s="8"/>
      <c r="J13" s="10"/>
      <c r="K13" s="10"/>
      <c r="L13" s="10"/>
      <c r="M13" s="11"/>
      <c r="N13" s="11"/>
      <c r="O13" s="11"/>
      <c r="P13" s="11"/>
      <c r="Q13" s="11"/>
      <c r="R13" s="10"/>
    </row>
    <row r="14" spans="1:18" x14ac:dyDescent="0.25">
      <c r="A14" s="193"/>
      <c r="B14" s="219" t="s">
        <v>138</v>
      </c>
      <c r="C14" s="220"/>
      <c r="D14" s="221"/>
      <c r="E14" s="127"/>
      <c r="F14" s="8" t="s">
        <v>12</v>
      </c>
      <c r="G14" s="8" t="s">
        <v>12</v>
      </c>
      <c r="H14" s="8" t="s">
        <v>12</v>
      </c>
      <c r="I14" s="8"/>
      <c r="J14" s="10"/>
      <c r="K14" s="10"/>
      <c r="L14" s="10"/>
      <c r="M14" s="11"/>
      <c r="N14" s="11"/>
      <c r="O14" s="11"/>
      <c r="P14" s="11"/>
      <c r="Q14" s="11"/>
      <c r="R14" s="10"/>
    </row>
    <row r="15" spans="1:18" x14ac:dyDescent="0.25">
      <c r="A15" s="193"/>
      <c r="B15" s="226" t="s">
        <v>130</v>
      </c>
      <c r="C15" s="227"/>
      <c r="D15" s="228"/>
      <c r="E15" s="128"/>
      <c r="F15" s="10"/>
      <c r="G15" s="10"/>
      <c r="H15" s="10"/>
      <c r="I15" s="10"/>
      <c r="J15" s="10"/>
      <c r="K15" s="10"/>
      <c r="L15" s="10"/>
      <c r="M15" s="11"/>
      <c r="N15" s="11"/>
      <c r="O15" s="11"/>
      <c r="P15" s="11"/>
      <c r="Q15" s="11"/>
      <c r="R15" s="10"/>
    </row>
    <row r="16" spans="1:18" x14ac:dyDescent="0.25">
      <c r="A16" s="193"/>
      <c r="B16" s="219" t="s">
        <v>260</v>
      </c>
      <c r="C16" s="220"/>
      <c r="D16" s="221"/>
      <c r="E16" s="127"/>
      <c r="F16" s="8" t="s">
        <v>12</v>
      </c>
      <c r="G16" s="8"/>
      <c r="H16" s="8"/>
      <c r="I16" s="8"/>
      <c r="J16" s="10"/>
      <c r="K16" s="10"/>
      <c r="L16" s="10"/>
      <c r="M16" s="11"/>
      <c r="N16" s="11"/>
      <c r="O16" s="11"/>
      <c r="P16" s="11"/>
      <c r="Q16" s="11"/>
      <c r="R16" s="10"/>
    </row>
    <row r="17" spans="1:18" x14ac:dyDescent="0.25">
      <c r="A17" s="193"/>
      <c r="B17" s="219" t="s">
        <v>261</v>
      </c>
      <c r="C17" s="220"/>
      <c r="D17" s="221"/>
      <c r="E17" s="127" t="s">
        <v>12</v>
      </c>
      <c r="F17" s="8"/>
      <c r="G17" s="8" t="s">
        <v>12</v>
      </c>
      <c r="H17" s="8"/>
      <c r="I17" s="8"/>
      <c r="J17" s="10"/>
      <c r="K17" s="10"/>
      <c r="L17" s="10"/>
      <c r="M17" s="11"/>
      <c r="N17" s="11"/>
      <c r="O17" s="11"/>
      <c r="P17" s="11"/>
      <c r="Q17" s="11"/>
      <c r="R17" s="10"/>
    </row>
    <row r="18" spans="1:18" ht="15" customHeight="1" thickBot="1" x14ac:dyDescent="0.3">
      <c r="A18" s="225"/>
      <c r="B18" s="219" t="s">
        <v>133</v>
      </c>
      <c r="C18" s="220"/>
      <c r="D18" s="221"/>
      <c r="E18" s="127"/>
      <c r="F18" s="127"/>
      <c r="G18" s="127"/>
      <c r="H18" s="127" t="s">
        <v>12</v>
      </c>
      <c r="I18" s="127"/>
      <c r="J18" s="127"/>
      <c r="K18" s="127"/>
      <c r="L18" s="127"/>
      <c r="M18" s="127"/>
      <c r="N18" s="127"/>
      <c r="O18" s="127"/>
      <c r="P18" s="127"/>
      <c r="Q18" s="11"/>
      <c r="R18" s="10"/>
    </row>
    <row r="19" spans="1:18" ht="15" customHeight="1" x14ac:dyDescent="0.25">
      <c r="A19" s="192" t="s">
        <v>14</v>
      </c>
      <c r="B19" s="222" t="s">
        <v>142</v>
      </c>
      <c r="C19" s="223"/>
      <c r="D19" s="224"/>
      <c r="E19" s="127" t="s">
        <v>12</v>
      </c>
      <c r="F19" s="127"/>
      <c r="G19" s="127"/>
      <c r="H19" s="127"/>
      <c r="I19" s="127"/>
      <c r="J19" s="127"/>
      <c r="K19" s="8"/>
      <c r="L19" s="8"/>
      <c r="M19" s="12"/>
      <c r="N19" s="12"/>
      <c r="O19" s="12"/>
      <c r="P19" s="12"/>
      <c r="Q19" s="12"/>
      <c r="R19" s="8"/>
    </row>
    <row r="20" spans="1:18" x14ac:dyDescent="0.25">
      <c r="A20" s="193"/>
      <c r="B20" s="222" t="s">
        <v>120</v>
      </c>
      <c r="C20" s="223"/>
      <c r="D20" s="224"/>
      <c r="E20" s="127"/>
      <c r="F20" s="8" t="s">
        <v>12</v>
      </c>
      <c r="G20" s="8"/>
      <c r="H20" s="8"/>
      <c r="I20" s="8"/>
      <c r="J20" s="8"/>
      <c r="K20" s="8"/>
      <c r="L20" s="8"/>
      <c r="M20" s="12"/>
      <c r="N20" s="12"/>
      <c r="O20" s="12"/>
      <c r="P20" s="12"/>
      <c r="Q20" s="12"/>
      <c r="R20" s="8"/>
    </row>
    <row r="21" spans="1:18" ht="15.75" thickBot="1" x14ac:dyDescent="0.3">
      <c r="A21" s="225"/>
      <c r="B21" s="222" t="s">
        <v>321</v>
      </c>
      <c r="C21" s="223"/>
      <c r="D21" s="224"/>
      <c r="E21" s="129"/>
      <c r="F21" s="16"/>
      <c r="G21" s="16" t="s">
        <v>12</v>
      </c>
      <c r="H21" s="16" t="s">
        <v>12</v>
      </c>
      <c r="I21" s="16"/>
      <c r="J21" s="16"/>
      <c r="K21" s="8"/>
      <c r="L21" s="16"/>
      <c r="M21" s="17"/>
      <c r="N21" s="17"/>
      <c r="O21" s="17"/>
      <c r="P21" s="17"/>
      <c r="Q21" s="17"/>
      <c r="R21" s="13"/>
    </row>
    <row r="22" spans="1:18" ht="15.75" thickTop="1" x14ac:dyDescent="0.25">
      <c r="A22" s="192" t="s">
        <v>15</v>
      </c>
      <c r="B22" s="197" t="s">
        <v>16</v>
      </c>
      <c r="C22" s="198"/>
      <c r="D22" s="199"/>
      <c r="E22" s="130" t="s">
        <v>34</v>
      </c>
      <c r="F22" s="130" t="s">
        <v>34</v>
      </c>
      <c r="G22" s="130" t="s">
        <v>17</v>
      </c>
      <c r="H22" s="130" t="s">
        <v>17</v>
      </c>
      <c r="I22" s="130"/>
      <c r="J22" s="130"/>
      <c r="K22" s="14"/>
      <c r="L22" s="14"/>
      <c r="M22" s="14"/>
      <c r="N22" s="14"/>
      <c r="O22" s="14"/>
      <c r="P22" s="14"/>
      <c r="Q22" s="14"/>
      <c r="R22" s="14"/>
    </row>
    <row r="23" spans="1:18" x14ac:dyDescent="0.25">
      <c r="A23" s="193"/>
      <c r="B23" s="197" t="s">
        <v>18</v>
      </c>
      <c r="C23" s="198"/>
      <c r="D23" s="199"/>
      <c r="E23" s="131" t="s">
        <v>19</v>
      </c>
      <c r="F23" s="131" t="s">
        <v>19</v>
      </c>
      <c r="G23" s="131" t="s">
        <v>19</v>
      </c>
      <c r="H23" s="131" t="s">
        <v>19</v>
      </c>
      <c r="I23" s="131"/>
      <c r="J23" s="131"/>
      <c r="K23" s="131"/>
      <c r="L23" s="9"/>
      <c r="M23" s="9"/>
      <c r="N23" s="9"/>
      <c r="O23" s="9"/>
      <c r="P23" s="9"/>
      <c r="Q23" s="9"/>
      <c r="R23" s="9"/>
    </row>
    <row r="24" spans="1:18" x14ac:dyDescent="0.25">
      <c r="A24" s="193"/>
      <c r="B24" s="197" t="s">
        <v>20</v>
      </c>
      <c r="C24" s="198"/>
      <c r="D24" s="199"/>
      <c r="E24" s="132">
        <v>42587</v>
      </c>
      <c r="F24" s="132">
        <v>42587</v>
      </c>
      <c r="G24" s="132">
        <v>42587</v>
      </c>
      <c r="H24" s="132">
        <v>42587</v>
      </c>
      <c r="I24" s="132"/>
      <c r="J24" s="132"/>
      <c r="K24" s="132"/>
      <c r="L24" s="15"/>
      <c r="M24" s="15"/>
      <c r="N24" s="15"/>
      <c r="O24" s="15"/>
      <c r="P24" s="15"/>
      <c r="Q24" s="15"/>
      <c r="R24" s="15"/>
    </row>
  </sheetData>
  <mergeCells count="40">
    <mergeCell ref="A19:A21"/>
    <mergeCell ref="B19:D19"/>
    <mergeCell ref="B20:D20"/>
    <mergeCell ref="B21:D21"/>
    <mergeCell ref="A22:A24"/>
    <mergeCell ref="B22:D22"/>
    <mergeCell ref="B23:D23"/>
    <mergeCell ref="B24:D24"/>
    <mergeCell ref="A12:A18"/>
    <mergeCell ref="B12:D12"/>
    <mergeCell ref="B13:D13"/>
    <mergeCell ref="B14:D14"/>
    <mergeCell ref="B15:D15"/>
    <mergeCell ref="B16:D16"/>
    <mergeCell ref="B17:D17"/>
    <mergeCell ref="B18:D18"/>
    <mergeCell ref="A9:A11"/>
    <mergeCell ref="B9:D9"/>
    <mergeCell ref="B10:D10"/>
    <mergeCell ref="B11:D11"/>
    <mergeCell ref="A4:B4"/>
    <mergeCell ref="C4:R4"/>
    <mergeCell ref="A5:B5"/>
    <mergeCell ref="C5:D5"/>
    <mergeCell ref="E5:H5"/>
    <mergeCell ref="I5:K5"/>
    <mergeCell ref="L5:R5"/>
    <mergeCell ref="A6:B6"/>
    <mergeCell ref="C6:D6"/>
    <mergeCell ref="E6:H6"/>
    <mergeCell ref="L6:R6"/>
    <mergeCell ref="B8:D8"/>
    <mergeCell ref="A2:B2"/>
    <mergeCell ref="C2:D2"/>
    <mergeCell ref="E2:H2"/>
    <mergeCell ref="I2:R2"/>
    <mergeCell ref="A3:B3"/>
    <mergeCell ref="C3:D3"/>
    <mergeCell ref="E3:H3"/>
    <mergeCell ref="I3:R3"/>
  </mergeCells>
  <dataValidations count="3">
    <dataValidation type="list" allowBlank="1" showInputMessage="1" showErrorMessage="1" sqref="E22:R22">
      <formula1>"N,A,B, "</formula1>
    </dataValidation>
    <dataValidation type="list" allowBlank="1" showInputMessage="1" showErrorMessage="1" sqref="E23:R23">
      <formula1>"P,F, "</formula1>
    </dataValidation>
    <dataValidation type="list" allowBlank="1" showInputMessage="1" showErrorMessage="1" sqref="I9:I11 E9:G11 E12:R21">
      <formula1>"O, "</formula1>
    </dataValidation>
  </dataValidation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"/>
  <sheetViews>
    <sheetView topLeftCell="A13" workbookViewId="0">
      <selection activeCell="F11" sqref="F11"/>
    </sheetView>
  </sheetViews>
  <sheetFormatPr defaultRowHeight="15" x14ac:dyDescent="0.25"/>
  <cols>
    <col min="1" max="1" width="11.125" bestFit="1" customWidth="1"/>
    <col min="4" max="4" width="16.625" customWidth="1"/>
  </cols>
  <sheetData>
    <row r="1" spans="1:18" ht="15.75" thickBot="1" x14ac:dyDescent="0.3">
      <c r="A1" s="1"/>
      <c r="B1" s="2"/>
      <c r="C1" s="3"/>
      <c r="D1" s="4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spans="1:18" ht="15" customHeight="1" x14ac:dyDescent="0.25">
      <c r="A2" s="172" t="s">
        <v>0</v>
      </c>
      <c r="B2" s="173"/>
      <c r="C2" s="174"/>
      <c r="D2" s="175"/>
      <c r="E2" s="176" t="s">
        <v>1</v>
      </c>
      <c r="F2" s="177"/>
      <c r="G2" s="177"/>
      <c r="H2" s="178"/>
      <c r="I2" s="179">
        <f>C2</f>
        <v>0</v>
      </c>
      <c r="J2" s="180"/>
      <c r="K2" s="180"/>
      <c r="L2" s="180"/>
      <c r="M2" s="180"/>
      <c r="N2" s="180"/>
      <c r="O2" s="180"/>
      <c r="P2" s="180"/>
      <c r="Q2" s="180"/>
      <c r="R2" s="181"/>
    </row>
    <row r="3" spans="1:18" ht="15" customHeight="1" x14ac:dyDescent="0.25">
      <c r="A3" s="182" t="s">
        <v>2</v>
      </c>
      <c r="B3" s="183"/>
      <c r="C3" s="184" t="s">
        <v>109</v>
      </c>
      <c r="D3" s="185"/>
      <c r="E3" s="186" t="s">
        <v>3</v>
      </c>
      <c r="F3" s="187"/>
      <c r="G3" s="187"/>
      <c r="H3" s="188"/>
      <c r="I3" s="189" t="str">
        <f>C3</f>
        <v>DangtSE03039</v>
      </c>
      <c r="J3" s="190"/>
      <c r="K3" s="190"/>
      <c r="L3" s="190"/>
      <c r="M3" s="190"/>
      <c r="N3" s="190"/>
      <c r="O3" s="190"/>
      <c r="P3" s="190"/>
      <c r="Q3" s="190"/>
      <c r="R3" s="191"/>
    </row>
    <row r="4" spans="1:18" ht="15" customHeight="1" x14ac:dyDescent="0.25">
      <c r="A4" s="182" t="s">
        <v>4</v>
      </c>
      <c r="B4" s="183"/>
      <c r="C4" s="200"/>
      <c r="D4" s="200"/>
      <c r="E4" s="201"/>
      <c r="F4" s="201"/>
      <c r="G4" s="201"/>
      <c r="H4" s="201"/>
      <c r="I4" s="200"/>
      <c r="J4" s="200"/>
      <c r="K4" s="200"/>
      <c r="L4" s="200"/>
      <c r="M4" s="200"/>
      <c r="N4" s="200"/>
      <c r="O4" s="200"/>
      <c r="P4" s="200"/>
      <c r="Q4" s="200"/>
      <c r="R4" s="202"/>
    </row>
    <row r="5" spans="1:18" ht="15" customHeight="1" x14ac:dyDescent="0.25">
      <c r="A5" s="203" t="s">
        <v>5</v>
      </c>
      <c r="B5" s="204"/>
      <c r="C5" s="205" t="s">
        <v>6</v>
      </c>
      <c r="D5" s="206"/>
      <c r="E5" s="207" t="s">
        <v>7</v>
      </c>
      <c r="F5" s="206"/>
      <c r="G5" s="206"/>
      <c r="H5" s="208"/>
      <c r="I5" s="206" t="s">
        <v>8</v>
      </c>
      <c r="J5" s="206"/>
      <c r="K5" s="206"/>
      <c r="L5" s="207" t="s">
        <v>9</v>
      </c>
      <c r="M5" s="206"/>
      <c r="N5" s="206"/>
      <c r="O5" s="206"/>
      <c r="P5" s="206"/>
      <c r="Q5" s="206"/>
      <c r="R5" s="209"/>
    </row>
    <row r="6" spans="1:18" ht="15.75" thickBot="1" x14ac:dyDescent="0.3">
      <c r="A6" s="210">
        <f>COUNTIF(E18:R18,"P")</f>
        <v>7</v>
      </c>
      <c r="B6" s="211"/>
      <c r="C6" s="212">
        <f>COUNTIF(E18:R18,"F")</f>
        <v>0</v>
      </c>
      <c r="D6" s="213"/>
      <c r="E6" s="214">
        <f>SUM(L6,- A6,- C6)</f>
        <v>0</v>
      </c>
      <c r="F6" s="213"/>
      <c r="G6" s="213"/>
      <c r="H6" s="215"/>
      <c r="I6" s="5">
        <f>COUNTIF(E17:R17,"N")</f>
        <v>1</v>
      </c>
      <c r="J6" s="5">
        <f>COUNTIF(E17:R17,"A")</f>
        <v>6</v>
      </c>
      <c r="K6" s="5">
        <f>COUNTIF(E17:R17,"B")</f>
        <v>0</v>
      </c>
      <c r="L6" s="214">
        <f>COUNTA(E8:R8)</f>
        <v>7</v>
      </c>
      <c r="M6" s="213"/>
      <c r="N6" s="213"/>
      <c r="O6" s="213"/>
      <c r="P6" s="213"/>
      <c r="Q6" s="213"/>
      <c r="R6" s="216"/>
    </row>
    <row r="7" spans="1:18" ht="15.75" thickBot="1" x14ac:dyDescent="0.3">
      <c r="A7" s="3"/>
      <c r="B7" s="6"/>
      <c r="C7" s="3"/>
      <c r="D7" s="4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</row>
    <row r="8" spans="1:18" ht="43.5" thickTop="1" thickBot="1" x14ac:dyDescent="0.3">
      <c r="A8" s="7"/>
      <c r="B8" s="217"/>
      <c r="C8" s="218"/>
      <c r="D8" s="218"/>
      <c r="E8" s="122" t="s">
        <v>10</v>
      </c>
      <c r="F8" s="122" t="s">
        <v>112</v>
      </c>
      <c r="G8" s="122" t="s">
        <v>113</v>
      </c>
      <c r="H8" s="122" t="s">
        <v>114</v>
      </c>
      <c r="I8" s="122" t="s">
        <v>115</v>
      </c>
      <c r="J8" s="122" t="s">
        <v>116</v>
      </c>
      <c r="K8" s="122" t="s">
        <v>117</v>
      </c>
      <c r="L8" s="122"/>
      <c r="M8" s="122"/>
      <c r="N8" s="122"/>
      <c r="O8" s="122"/>
      <c r="P8" s="122"/>
      <c r="Q8" s="122"/>
      <c r="R8" s="123"/>
    </row>
    <row r="9" spans="1:18" x14ac:dyDescent="0.25">
      <c r="A9" s="192" t="s">
        <v>11</v>
      </c>
      <c r="B9" s="194"/>
      <c r="C9" s="195"/>
      <c r="D9" s="196"/>
      <c r="E9" s="127"/>
      <c r="F9" s="9"/>
      <c r="G9" s="9"/>
      <c r="H9" s="8"/>
      <c r="I9" s="8"/>
      <c r="J9" s="8"/>
      <c r="K9" s="8"/>
      <c r="L9" s="8"/>
      <c r="M9" s="12"/>
      <c r="N9" s="12"/>
      <c r="O9" s="12"/>
      <c r="P9" s="12"/>
      <c r="Q9" s="12"/>
      <c r="R9" s="8"/>
    </row>
    <row r="10" spans="1:18" x14ac:dyDescent="0.25">
      <c r="A10" s="193"/>
      <c r="B10" s="197"/>
      <c r="C10" s="198"/>
      <c r="D10" s="199"/>
      <c r="E10" s="127"/>
      <c r="F10" s="8"/>
      <c r="G10" s="8"/>
      <c r="H10" s="8"/>
      <c r="I10" s="8"/>
      <c r="J10" s="8"/>
      <c r="K10" s="8"/>
      <c r="L10" s="8"/>
      <c r="M10" s="12"/>
      <c r="N10" s="12"/>
      <c r="O10" s="12"/>
      <c r="P10" s="12"/>
      <c r="Q10" s="12"/>
      <c r="R10" s="8"/>
    </row>
    <row r="11" spans="1:18" ht="15.75" thickBot="1" x14ac:dyDescent="0.3">
      <c r="A11" s="193"/>
      <c r="B11" s="197"/>
      <c r="C11" s="198"/>
      <c r="D11" s="199"/>
      <c r="E11" s="127"/>
      <c r="F11" s="8"/>
      <c r="G11" s="8"/>
      <c r="H11" s="8"/>
      <c r="I11" s="8"/>
      <c r="J11" s="8"/>
      <c r="K11" s="8"/>
      <c r="L11" s="8"/>
      <c r="M11" s="12"/>
      <c r="N11" s="12"/>
      <c r="O11" s="12"/>
      <c r="P11" s="12"/>
      <c r="Q11" s="12"/>
      <c r="R11" s="8"/>
    </row>
    <row r="12" spans="1:18" x14ac:dyDescent="0.25">
      <c r="A12" s="192" t="s">
        <v>13</v>
      </c>
      <c r="B12" s="226"/>
      <c r="C12" s="227"/>
      <c r="D12" s="228"/>
      <c r="E12" s="127"/>
      <c r="F12" s="8"/>
      <c r="G12" s="8"/>
      <c r="H12" s="8"/>
      <c r="I12" s="8"/>
      <c r="J12" s="8"/>
      <c r="K12" s="8"/>
      <c r="L12" s="8"/>
      <c r="M12" s="12"/>
      <c r="N12" s="12"/>
      <c r="O12" s="12"/>
      <c r="P12" s="12"/>
      <c r="Q12" s="12"/>
      <c r="R12" s="8"/>
    </row>
    <row r="13" spans="1:18" x14ac:dyDescent="0.25">
      <c r="A13" s="193"/>
      <c r="B13" s="219"/>
      <c r="C13" s="220"/>
      <c r="D13" s="221"/>
      <c r="E13" s="127"/>
      <c r="F13" s="8"/>
      <c r="G13" s="8"/>
      <c r="H13" s="8"/>
      <c r="I13" s="8"/>
      <c r="J13" s="8"/>
      <c r="K13" s="8"/>
      <c r="L13" s="8"/>
      <c r="M13" s="12"/>
      <c r="N13" s="12"/>
      <c r="O13" s="12"/>
      <c r="P13" s="12"/>
      <c r="Q13" s="12"/>
      <c r="R13" s="8"/>
    </row>
    <row r="14" spans="1:18" ht="15" customHeight="1" thickBot="1" x14ac:dyDescent="0.3">
      <c r="A14" s="225"/>
      <c r="B14" s="219"/>
      <c r="C14" s="220"/>
      <c r="D14" s="221"/>
      <c r="E14" s="127"/>
      <c r="F14" s="127"/>
      <c r="G14" s="127"/>
      <c r="H14" s="127"/>
      <c r="I14" s="127"/>
      <c r="J14" s="127"/>
      <c r="K14" s="127"/>
      <c r="L14" s="127"/>
      <c r="M14" s="127"/>
      <c r="N14" s="127"/>
      <c r="O14" s="127"/>
      <c r="P14" s="127"/>
      <c r="Q14" s="12"/>
      <c r="R14" s="8"/>
    </row>
    <row r="15" spans="1:18" ht="15" customHeight="1" x14ac:dyDescent="0.25">
      <c r="A15" s="192" t="s">
        <v>14</v>
      </c>
      <c r="B15" s="222" t="s">
        <v>118</v>
      </c>
      <c r="C15" s="223"/>
      <c r="D15" s="224"/>
      <c r="E15" s="127" t="s">
        <v>12</v>
      </c>
      <c r="F15" s="127" t="s">
        <v>12</v>
      </c>
      <c r="G15" s="127" t="s">
        <v>12</v>
      </c>
      <c r="H15" s="127" t="s">
        <v>12</v>
      </c>
      <c r="I15" s="127" t="s">
        <v>12</v>
      </c>
      <c r="J15" s="127" t="s">
        <v>12</v>
      </c>
      <c r="K15" s="8"/>
      <c r="L15" s="8"/>
      <c r="M15" s="12"/>
      <c r="N15" s="12"/>
      <c r="O15" s="12"/>
      <c r="P15" s="12"/>
      <c r="Q15" s="12"/>
      <c r="R15" s="8"/>
    </row>
    <row r="16" spans="1:18" ht="15.75" thickBot="1" x14ac:dyDescent="0.3">
      <c r="A16" s="193"/>
      <c r="B16" s="222" t="s">
        <v>110</v>
      </c>
      <c r="C16" s="223"/>
      <c r="D16" s="224"/>
      <c r="E16" s="127"/>
      <c r="F16" s="8"/>
      <c r="G16" s="8"/>
      <c r="H16" s="8"/>
      <c r="I16" s="8"/>
      <c r="J16" s="8"/>
      <c r="K16" s="8" t="s">
        <v>12</v>
      </c>
      <c r="L16" s="8"/>
      <c r="M16" s="12"/>
      <c r="N16" s="12"/>
      <c r="O16" s="12"/>
      <c r="P16" s="12"/>
      <c r="Q16" s="12"/>
      <c r="R16" s="8"/>
    </row>
    <row r="17" spans="1:18" ht="15.75" thickTop="1" x14ac:dyDescent="0.25">
      <c r="A17" s="192" t="s">
        <v>15</v>
      </c>
      <c r="B17" s="197" t="s">
        <v>16</v>
      </c>
      <c r="C17" s="198"/>
      <c r="D17" s="199"/>
      <c r="E17" s="130" t="s">
        <v>34</v>
      </c>
      <c r="F17" s="130" t="s">
        <v>34</v>
      </c>
      <c r="G17" s="130" t="s">
        <v>34</v>
      </c>
      <c r="H17" s="130" t="s">
        <v>34</v>
      </c>
      <c r="I17" s="130" t="s">
        <v>34</v>
      </c>
      <c r="J17" s="130" t="s">
        <v>34</v>
      </c>
      <c r="K17" s="14" t="s">
        <v>17</v>
      </c>
      <c r="L17" s="14"/>
      <c r="M17" s="14"/>
      <c r="N17" s="14"/>
      <c r="O17" s="14"/>
      <c r="P17" s="14"/>
      <c r="Q17" s="14"/>
      <c r="R17" s="14"/>
    </row>
    <row r="18" spans="1:18" x14ac:dyDescent="0.25">
      <c r="A18" s="193"/>
      <c r="B18" s="197" t="s">
        <v>18</v>
      </c>
      <c r="C18" s="198"/>
      <c r="D18" s="199"/>
      <c r="E18" s="131" t="s">
        <v>19</v>
      </c>
      <c r="F18" s="131" t="s">
        <v>19</v>
      </c>
      <c r="G18" s="131" t="s">
        <v>19</v>
      </c>
      <c r="H18" s="131" t="s">
        <v>19</v>
      </c>
      <c r="I18" s="131" t="s">
        <v>19</v>
      </c>
      <c r="J18" s="131" t="s">
        <v>19</v>
      </c>
      <c r="K18" s="131" t="s">
        <v>19</v>
      </c>
      <c r="L18" s="9"/>
      <c r="M18" s="9"/>
      <c r="N18" s="9"/>
      <c r="O18" s="9"/>
      <c r="P18" s="9"/>
      <c r="Q18" s="9"/>
      <c r="R18" s="9"/>
    </row>
    <row r="19" spans="1:18" x14ac:dyDescent="0.25">
      <c r="A19" s="193"/>
      <c r="B19" s="197" t="s">
        <v>20</v>
      </c>
      <c r="C19" s="198"/>
      <c r="D19" s="199"/>
      <c r="E19" s="132">
        <v>42587</v>
      </c>
      <c r="F19" s="132">
        <v>42587</v>
      </c>
      <c r="G19" s="132">
        <v>42587</v>
      </c>
      <c r="H19" s="132">
        <v>42587</v>
      </c>
      <c r="I19" s="132">
        <v>42587</v>
      </c>
      <c r="J19" s="132">
        <v>42587</v>
      </c>
      <c r="K19" s="132">
        <v>42587</v>
      </c>
      <c r="L19" s="15"/>
      <c r="M19" s="15"/>
      <c r="N19" s="15"/>
      <c r="O19" s="15"/>
      <c r="P19" s="15"/>
      <c r="Q19" s="15"/>
      <c r="R19" s="15"/>
    </row>
  </sheetData>
  <mergeCells count="35">
    <mergeCell ref="A2:B2"/>
    <mergeCell ref="C2:D2"/>
    <mergeCell ref="E2:H2"/>
    <mergeCell ref="I2:R2"/>
    <mergeCell ref="A3:B3"/>
    <mergeCell ref="C3:D3"/>
    <mergeCell ref="E3:H3"/>
    <mergeCell ref="I3:R3"/>
    <mergeCell ref="A9:A11"/>
    <mergeCell ref="B9:D9"/>
    <mergeCell ref="B10:D10"/>
    <mergeCell ref="B11:D11"/>
    <mergeCell ref="A4:B4"/>
    <mergeCell ref="C4:R4"/>
    <mergeCell ref="A5:B5"/>
    <mergeCell ref="C5:D5"/>
    <mergeCell ref="E5:H5"/>
    <mergeCell ref="I5:K5"/>
    <mergeCell ref="L5:R5"/>
    <mergeCell ref="A6:B6"/>
    <mergeCell ref="C6:D6"/>
    <mergeCell ref="E6:H6"/>
    <mergeCell ref="L6:R6"/>
    <mergeCell ref="B8:D8"/>
    <mergeCell ref="A17:A19"/>
    <mergeCell ref="B17:D17"/>
    <mergeCell ref="B18:D18"/>
    <mergeCell ref="B19:D19"/>
    <mergeCell ref="A12:A14"/>
    <mergeCell ref="B12:D12"/>
    <mergeCell ref="B13:D13"/>
    <mergeCell ref="B14:D14"/>
    <mergeCell ref="A15:A16"/>
    <mergeCell ref="B15:D15"/>
    <mergeCell ref="B16:D16"/>
  </mergeCells>
  <dataValidations count="3">
    <dataValidation type="list" allowBlank="1" showInputMessage="1" showErrorMessage="1" sqref="E17:R17">
      <formula1>"N,A,B, "</formula1>
    </dataValidation>
    <dataValidation type="list" allowBlank="1" showInputMessage="1" showErrorMessage="1" sqref="E18:R18">
      <formula1>"P,F, "</formula1>
    </dataValidation>
    <dataValidation type="list" allowBlank="1" showInputMessage="1" showErrorMessage="1" sqref="I9:I11 E9:G11 E12:R16">
      <formula1>"O, "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2"/>
  <sheetViews>
    <sheetView topLeftCell="A4" workbookViewId="0">
      <selection activeCell="L18" sqref="L18"/>
    </sheetView>
  </sheetViews>
  <sheetFormatPr defaultRowHeight="15" x14ac:dyDescent="0.25"/>
  <cols>
    <col min="1" max="1" width="11.125" bestFit="1" customWidth="1"/>
    <col min="4" max="4" width="16.625" customWidth="1"/>
  </cols>
  <sheetData>
    <row r="1" spans="1:18" ht="15.75" thickBot="1" x14ac:dyDescent="0.3">
      <c r="A1" s="1"/>
      <c r="B1" s="2"/>
      <c r="C1" s="3"/>
      <c r="D1" s="4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spans="1:18" ht="15" customHeight="1" x14ac:dyDescent="0.25">
      <c r="A2" s="172" t="s">
        <v>0</v>
      </c>
      <c r="B2" s="173"/>
      <c r="C2" s="174" t="s">
        <v>322</v>
      </c>
      <c r="D2" s="175"/>
      <c r="E2" s="176" t="s">
        <v>1</v>
      </c>
      <c r="F2" s="177"/>
      <c r="G2" s="177"/>
      <c r="H2" s="178"/>
      <c r="I2" s="179" t="str">
        <f>C2</f>
        <v>companyByID</v>
      </c>
      <c r="J2" s="180"/>
      <c r="K2" s="180"/>
      <c r="L2" s="180"/>
      <c r="M2" s="180"/>
      <c r="N2" s="180"/>
      <c r="O2" s="180"/>
      <c r="P2" s="180"/>
      <c r="Q2" s="180"/>
      <c r="R2" s="181"/>
    </row>
    <row r="3" spans="1:18" ht="15" customHeight="1" x14ac:dyDescent="0.25">
      <c r="A3" s="182" t="s">
        <v>2</v>
      </c>
      <c r="B3" s="183"/>
      <c r="C3" s="184" t="s">
        <v>109</v>
      </c>
      <c r="D3" s="185"/>
      <c r="E3" s="186" t="s">
        <v>3</v>
      </c>
      <c r="F3" s="187"/>
      <c r="G3" s="187"/>
      <c r="H3" s="188"/>
      <c r="I3" s="189" t="str">
        <f>C3</f>
        <v>DangtSE03039</v>
      </c>
      <c r="J3" s="190"/>
      <c r="K3" s="190"/>
      <c r="L3" s="190"/>
      <c r="M3" s="190"/>
      <c r="N3" s="190"/>
      <c r="O3" s="190"/>
      <c r="P3" s="190"/>
      <c r="Q3" s="190"/>
      <c r="R3" s="191"/>
    </row>
    <row r="4" spans="1:18" ht="15" customHeight="1" x14ac:dyDescent="0.25">
      <c r="A4" s="182" t="s">
        <v>4</v>
      </c>
      <c r="B4" s="183"/>
      <c r="C4" s="200"/>
      <c r="D4" s="200"/>
      <c r="E4" s="201"/>
      <c r="F4" s="201"/>
      <c r="G4" s="201"/>
      <c r="H4" s="201"/>
      <c r="I4" s="200"/>
      <c r="J4" s="200"/>
      <c r="K4" s="200"/>
      <c r="L4" s="200"/>
      <c r="M4" s="200"/>
      <c r="N4" s="200"/>
      <c r="O4" s="200"/>
      <c r="P4" s="200"/>
      <c r="Q4" s="200"/>
      <c r="R4" s="202"/>
    </row>
    <row r="5" spans="1:18" ht="15" customHeight="1" x14ac:dyDescent="0.25">
      <c r="A5" s="203" t="s">
        <v>5</v>
      </c>
      <c r="B5" s="204"/>
      <c r="C5" s="205" t="s">
        <v>6</v>
      </c>
      <c r="D5" s="206"/>
      <c r="E5" s="207" t="s">
        <v>7</v>
      </c>
      <c r="F5" s="206"/>
      <c r="G5" s="206"/>
      <c r="H5" s="208"/>
      <c r="I5" s="206" t="s">
        <v>8</v>
      </c>
      <c r="J5" s="206"/>
      <c r="K5" s="206"/>
      <c r="L5" s="207" t="s">
        <v>9</v>
      </c>
      <c r="M5" s="206"/>
      <c r="N5" s="206"/>
      <c r="O5" s="206"/>
      <c r="P5" s="206"/>
      <c r="Q5" s="206"/>
      <c r="R5" s="209"/>
    </row>
    <row r="6" spans="1:18" ht="15.75" thickBot="1" x14ac:dyDescent="0.3">
      <c r="A6" s="210">
        <f>COUNTIF(E21:R21,"P")</f>
        <v>3</v>
      </c>
      <c r="B6" s="211"/>
      <c r="C6" s="212">
        <f>COUNTIF(E21:R21,"F")</f>
        <v>0</v>
      </c>
      <c r="D6" s="213"/>
      <c r="E6" s="214">
        <f>SUM(L6,- A6,- C6)</f>
        <v>0</v>
      </c>
      <c r="F6" s="213"/>
      <c r="G6" s="213"/>
      <c r="H6" s="215"/>
      <c r="I6" s="5">
        <f>COUNTIF(E20:R20,"N")</f>
        <v>1</v>
      </c>
      <c r="J6" s="5">
        <f>COUNTIF(E20:R20,"A")</f>
        <v>2</v>
      </c>
      <c r="K6" s="5">
        <f>COUNTIF(E20:R20,"B")</f>
        <v>0</v>
      </c>
      <c r="L6" s="214">
        <f>COUNTA(E8:R8)</f>
        <v>3</v>
      </c>
      <c r="M6" s="213"/>
      <c r="N6" s="213"/>
      <c r="O6" s="213"/>
      <c r="P6" s="213"/>
      <c r="Q6" s="213"/>
      <c r="R6" s="216"/>
    </row>
    <row r="7" spans="1:18" ht="15.75" thickBot="1" x14ac:dyDescent="0.3">
      <c r="A7" s="3"/>
      <c r="B7" s="6"/>
      <c r="C7" s="3"/>
      <c r="D7" s="4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</row>
    <row r="8" spans="1:18" ht="43.5" thickTop="1" thickBot="1" x14ac:dyDescent="0.3">
      <c r="A8" s="7"/>
      <c r="B8" s="217"/>
      <c r="C8" s="218"/>
      <c r="D8" s="218"/>
      <c r="E8" s="122" t="s">
        <v>10</v>
      </c>
      <c r="F8" s="122" t="s">
        <v>112</v>
      </c>
      <c r="G8" s="122" t="s">
        <v>113</v>
      </c>
      <c r="H8" s="122"/>
      <c r="I8" s="122"/>
      <c r="J8" s="122"/>
      <c r="K8" s="122"/>
      <c r="L8" s="122"/>
      <c r="M8" s="122"/>
      <c r="N8" s="122"/>
      <c r="O8" s="122"/>
      <c r="P8" s="122"/>
      <c r="Q8" s="122"/>
      <c r="R8" s="123"/>
    </row>
    <row r="9" spans="1:18" x14ac:dyDescent="0.25">
      <c r="A9" s="192" t="s">
        <v>11</v>
      </c>
      <c r="B9" s="194"/>
      <c r="C9" s="195"/>
      <c r="D9" s="196"/>
      <c r="E9" s="127"/>
      <c r="F9" s="9"/>
      <c r="G9" s="9"/>
      <c r="H9" s="8"/>
      <c r="I9" s="8"/>
      <c r="J9" s="8"/>
      <c r="K9" s="8"/>
      <c r="L9" s="8"/>
      <c r="M9" s="12"/>
      <c r="N9" s="12"/>
      <c r="O9" s="12"/>
      <c r="P9" s="12"/>
      <c r="Q9" s="12"/>
      <c r="R9" s="8"/>
    </row>
    <row r="10" spans="1:18" x14ac:dyDescent="0.25">
      <c r="A10" s="193"/>
      <c r="B10" s="197"/>
      <c r="C10" s="198"/>
      <c r="D10" s="199"/>
      <c r="E10" s="127"/>
      <c r="F10" s="8"/>
      <c r="G10" s="8"/>
      <c r="H10" s="8"/>
      <c r="I10" s="8"/>
      <c r="J10" s="8"/>
      <c r="K10" s="8"/>
      <c r="L10" s="8"/>
      <c r="M10" s="12"/>
      <c r="N10" s="12"/>
      <c r="O10" s="12"/>
      <c r="P10" s="12"/>
      <c r="Q10" s="12"/>
      <c r="R10" s="8"/>
    </row>
    <row r="11" spans="1:18" ht="15.75" thickBot="1" x14ac:dyDescent="0.3">
      <c r="A11" s="193"/>
      <c r="B11" s="197"/>
      <c r="C11" s="198"/>
      <c r="D11" s="199"/>
      <c r="E11" s="127"/>
      <c r="F11" s="8"/>
      <c r="G11" s="8"/>
      <c r="H11" s="8"/>
      <c r="I11" s="8"/>
      <c r="J11" s="8"/>
      <c r="K11" s="8"/>
      <c r="L11" s="8"/>
      <c r="M11" s="12"/>
      <c r="N11" s="12"/>
      <c r="O11" s="12"/>
      <c r="P11" s="12"/>
      <c r="Q11" s="12"/>
      <c r="R11" s="8"/>
    </row>
    <row r="12" spans="1:18" x14ac:dyDescent="0.25">
      <c r="A12" s="192" t="s">
        <v>13</v>
      </c>
      <c r="B12" s="226" t="s">
        <v>180</v>
      </c>
      <c r="C12" s="227"/>
      <c r="D12" s="228"/>
      <c r="E12" s="127"/>
      <c r="F12" s="8"/>
      <c r="G12" s="8"/>
      <c r="H12" s="8"/>
      <c r="I12" s="8"/>
      <c r="J12" s="8"/>
      <c r="K12" s="8"/>
      <c r="L12" s="8"/>
      <c r="M12" s="12"/>
      <c r="N12" s="12"/>
      <c r="O12" s="12"/>
      <c r="P12" s="12"/>
      <c r="Q12" s="12"/>
      <c r="R12" s="8"/>
    </row>
    <row r="13" spans="1:18" x14ac:dyDescent="0.25">
      <c r="A13" s="193"/>
      <c r="B13" s="219" t="s">
        <v>183</v>
      </c>
      <c r="C13" s="220"/>
      <c r="D13" s="221"/>
      <c r="E13" s="127" t="s">
        <v>12</v>
      </c>
      <c r="F13" s="8"/>
      <c r="G13" s="8"/>
      <c r="H13" s="8"/>
      <c r="I13" s="8"/>
      <c r="J13" s="8"/>
      <c r="K13" s="8"/>
      <c r="L13" s="8"/>
      <c r="M13" s="12"/>
      <c r="N13" s="12"/>
      <c r="O13" s="12"/>
      <c r="P13" s="12"/>
      <c r="Q13" s="12"/>
      <c r="R13" s="8"/>
    </row>
    <row r="14" spans="1:18" x14ac:dyDescent="0.25">
      <c r="A14" s="193"/>
      <c r="B14" s="219" t="s">
        <v>139</v>
      </c>
      <c r="C14" s="220"/>
      <c r="D14" s="221"/>
      <c r="E14" s="127"/>
      <c r="F14" s="8" t="s">
        <v>12</v>
      </c>
      <c r="G14" s="8"/>
      <c r="H14" s="8"/>
      <c r="I14" s="8"/>
      <c r="J14" s="8"/>
      <c r="K14" s="8"/>
      <c r="L14" s="8"/>
      <c r="M14" s="12"/>
      <c r="N14" s="12"/>
      <c r="O14" s="12"/>
      <c r="P14" s="12"/>
      <c r="Q14" s="12"/>
      <c r="R14" s="8"/>
    </row>
    <row r="15" spans="1:18" ht="15" customHeight="1" thickBot="1" x14ac:dyDescent="0.3">
      <c r="A15" s="225"/>
      <c r="B15" s="219" t="s">
        <v>138</v>
      </c>
      <c r="C15" s="220"/>
      <c r="D15" s="221"/>
      <c r="E15" s="127"/>
      <c r="F15" s="127"/>
      <c r="G15" s="127" t="s">
        <v>12</v>
      </c>
      <c r="H15" s="127"/>
      <c r="I15" s="127"/>
      <c r="J15" s="127"/>
      <c r="K15" s="127"/>
      <c r="L15" s="127"/>
      <c r="M15" s="127"/>
      <c r="N15" s="127"/>
      <c r="O15" s="127"/>
      <c r="P15" s="127"/>
      <c r="Q15" s="12"/>
      <c r="R15" s="8"/>
    </row>
    <row r="16" spans="1:18" ht="15" customHeight="1" x14ac:dyDescent="0.25">
      <c r="A16" s="192" t="s">
        <v>14</v>
      </c>
      <c r="B16" s="222" t="s">
        <v>134</v>
      </c>
      <c r="C16" s="223"/>
      <c r="D16" s="224"/>
      <c r="E16" s="127" t="s">
        <v>12</v>
      </c>
      <c r="F16" s="127"/>
      <c r="G16" s="127"/>
      <c r="H16" s="127"/>
      <c r="I16" s="127"/>
      <c r="J16" s="127"/>
      <c r="K16" s="8"/>
      <c r="L16" s="8"/>
      <c r="M16" s="12"/>
      <c r="N16" s="12"/>
      <c r="O16" s="12"/>
      <c r="P16" s="12"/>
      <c r="Q16" s="12"/>
      <c r="R16" s="8"/>
    </row>
    <row r="17" spans="1:18" ht="15" customHeight="1" x14ac:dyDescent="0.25">
      <c r="A17" s="193"/>
      <c r="B17" s="222" t="s">
        <v>142</v>
      </c>
      <c r="C17" s="223"/>
      <c r="D17" s="224"/>
      <c r="E17" s="127"/>
      <c r="F17" s="127" t="s">
        <v>12</v>
      </c>
      <c r="G17" s="127"/>
      <c r="H17" s="127"/>
      <c r="I17" s="127"/>
      <c r="J17" s="127"/>
      <c r="K17" s="8"/>
      <c r="L17" s="8"/>
      <c r="M17" s="12"/>
      <c r="N17" s="12"/>
      <c r="O17" s="12"/>
      <c r="P17" s="12"/>
      <c r="Q17" s="12"/>
      <c r="R17" s="8"/>
    </row>
    <row r="18" spans="1:18" ht="15" customHeight="1" x14ac:dyDescent="0.25">
      <c r="A18" s="193"/>
      <c r="B18" s="222" t="s">
        <v>323</v>
      </c>
      <c r="C18" s="223"/>
      <c r="D18" s="224"/>
      <c r="E18" s="127"/>
      <c r="F18" s="127"/>
      <c r="G18" s="8" t="s">
        <v>12</v>
      </c>
      <c r="H18" s="127"/>
      <c r="I18" s="127"/>
      <c r="J18" s="127"/>
      <c r="K18" s="8"/>
      <c r="L18" s="8"/>
      <c r="M18" s="12"/>
      <c r="N18" s="12"/>
      <c r="O18" s="12"/>
      <c r="P18" s="12"/>
      <c r="Q18" s="12"/>
      <c r="R18" s="8"/>
    </row>
    <row r="19" spans="1:18" ht="15.75" thickBot="1" x14ac:dyDescent="0.3">
      <c r="A19" s="193"/>
      <c r="B19" s="222" t="s">
        <v>324</v>
      </c>
      <c r="C19" s="223"/>
      <c r="D19" s="224"/>
      <c r="E19" s="127"/>
      <c r="F19" s="8"/>
      <c r="G19" s="8" t="s">
        <v>12</v>
      </c>
      <c r="H19" s="8"/>
      <c r="I19" s="8"/>
      <c r="J19" s="8"/>
      <c r="K19" s="8"/>
      <c r="L19" s="8"/>
      <c r="M19" s="12"/>
      <c r="N19" s="12"/>
      <c r="O19" s="12"/>
      <c r="P19" s="12"/>
      <c r="Q19" s="12"/>
      <c r="R19" s="8"/>
    </row>
    <row r="20" spans="1:18" ht="15.75" thickTop="1" x14ac:dyDescent="0.25">
      <c r="A20" s="192" t="s">
        <v>15</v>
      </c>
      <c r="B20" s="197" t="s">
        <v>16</v>
      </c>
      <c r="C20" s="198"/>
      <c r="D20" s="199"/>
      <c r="E20" s="130" t="s">
        <v>34</v>
      </c>
      <c r="F20" s="130" t="s">
        <v>34</v>
      </c>
      <c r="G20" s="130" t="s">
        <v>17</v>
      </c>
      <c r="H20" s="130"/>
      <c r="I20" s="130"/>
      <c r="J20" s="130"/>
      <c r="K20" s="14"/>
      <c r="L20" s="14"/>
      <c r="M20" s="14"/>
      <c r="N20" s="14"/>
      <c r="O20" s="14"/>
      <c r="P20" s="14"/>
      <c r="Q20" s="14"/>
      <c r="R20" s="14"/>
    </row>
    <row r="21" spans="1:18" x14ac:dyDescent="0.25">
      <c r="A21" s="193"/>
      <c r="B21" s="197" t="s">
        <v>18</v>
      </c>
      <c r="C21" s="198"/>
      <c r="D21" s="199"/>
      <c r="E21" s="131" t="s">
        <v>19</v>
      </c>
      <c r="F21" s="131" t="s">
        <v>19</v>
      </c>
      <c r="G21" s="131" t="s">
        <v>19</v>
      </c>
      <c r="H21" s="131"/>
      <c r="I21" s="131"/>
      <c r="J21" s="131"/>
      <c r="K21" s="131"/>
      <c r="L21" s="9"/>
      <c r="M21" s="9"/>
      <c r="N21" s="9"/>
      <c r="O21" s="9"/>
      <c r="P21" s="9"/>
      <c r="Q21" s="9"/>
      <c r="R21" s="9"/>
    </row>
    <row r="22" spans="1:18" x14ac:dyDescent="0.25">
      <c r="A22" s="193"/>
      <c r="B22" s="197" t="s">
        <v>20</v>
      </c>
      <c r="C22" s="198"/>
      <c r="D22" s="199"/>
      <c r="E22" s="132">
        <v>42587</v>
      </c>
      <c r="F22" s="132">
        <v>42587</v>
      </c>
      <c r="G22" s="132">
        <v>42587</v>
      </c>
      <c r="H22" s="132"/>
      <c r="I22" s="132"/>
      <c r="J22" s="132"/>
      <c r="K22" s="132"/>
      <c r="L22" s="15"/>
      <c r="M22" s="15"/>
      <c r="N22" s="15"/>
      <c r="O22" s="15"/>
      <c r="P22" s="15"/>
      <c r="Q22" s="15"/>
      <c r="R22" s="15"/>
    </row>
  </sheetData>
  <mergeCells count="38">
    <mergeCell ref="A20:A22"/>
    <mergeCell ref="B20:D20"/>
    <mergeCell ref="B21:D21"/>
    <mergeCell ref="B22:D22"/>
    <mergeCell ref="B14:D14"/>
    <mergeCell ref="B17:D17"/>
    <mergeCell ref="B18:D18"/>
    <mergeCell ref="A12:A15"/>
    <mergeCell ref="B12:D12"/>
    <mergeCell ref="B13:D13"/>
    <mergeCell ref="B15:D15"/>
    <mergeCell ref="A16:A19"/>
    <mergeCell ref="B16:D16"/>
    <mergeCell ref="B19:D19"/>
    <mergeCell ref="A9:A11"/>
    <mergeCell ref="B9:D9"/>
    <mergeCell ref="B10:D10"/>
    <mergeCell ref="B11:D11"/>
    <mergeCell ref="A4:B4"/>
    <mergeCell ref="C4:R4"/>
    <mergeCell ref="A5:B5"/>
    <mergeCell ref="C5:D5"/>
    <mergeCell ref="E5:H5"/>
    <mergeCell ref="I5:K5"/>
    <mergeCell ref="L5:R5"/>
    <mergeCell ref="A6:B6"/>
    <mergeCell ref="C6:D6"/>
    <mergeCell ref="E6:H6"/>
    <mergeCell ref="L6:R6"/>
    <mergeCell ref="B8:D8"/>
    <mergeCell ref="A2:B2"/>
    <mergeCell ref="C2:D2"/>
    <mergeCell ref="E2:H2"/>
    <mergeCell ref="I2:R2"/>
    <mergeCell ref="A3:B3"/>
    <mergeCell ref="C3:D3"/>
    <mergeCell ref="E3:H3"/>
    <mergeCell ref="I3:R3"/>
  </mergeCells>
  <dataValidations count="3">
    <dataValidation type="list" allowBlank="1" showInputMessage="1" showErrorMessage="1" sqref="I9:I11 E9:G11 E12:R19">
      <formula1>"O, "</formula1>
    </dataValidation>
    <dataValidation type="list" allowBlank="1" showInputMessage="1" showErrorMessage="1" sqref="E21:R21">
      <formula1>"P,F, "</formula1>
    </dataValidation>
    <dataValidation type="list" allowBlank="1" showInputMessage="1" showErrorMessage="1" sqref="E20:R20">
      <formula1>"N,A,B, "</formula1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2"/>
  <sheetViews>
    <sheetView workbookViewId="0">
      <selection activeCell="B19" sqref="B19:D19"/>
    </sheetView>
  </sheetViews>
  <sheetFormatPr defaultRowHeight="15" x14ac:dyDescent="0.25"/>
  <cols>
    <col min="1" max="1" width="11.125" bestFit="1" customWidth="1"/>
    <col min="4" max="4" width="16.625" customWidth="1"/>
  </cols>
  <sheetData>
    <row r="1" spans="1:18" ht="15.75" thickBot="1" x14ac:dyDescent="0.3">
      <c r="A1" s="1"/>
      <c r="B1" s="2"/>
      <c r="C1" s="3"/>
      <c r="D1" s="4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spans="1:18" ht="15" customHeight="1" x14ac:dyDescent="0.25">
      <c r="A2" s="172" t="s">
        <v>0</v>
      </c>
      <c r="B2" s="173"/>
      <c r="C2" s="174" t="s">
        <v>325</v>
      </c>
      <c r="D2" s="175"/>
      <c r="E2" s="176" t="s">
        <v>1</v>
      </c>
      <c r="F2" s="177"/>
      <c r="G2" s="177"/>
      <c r="H2" s="178"/>
      <c r="I2" s="179" t="str">
        <f>C2</f>
        <v>reviewById</v>
      </c>
      <c r="J2" s="180"/>
      <c r="K2" s="180"/>
      <c r="L2" s="180"/>
      <c r="M2" s="180"/>
      <c r="N2" s="180"/>
      <c r="O2" s="180"/>
      <c r="P2" s="180"/>
      <c r="Q2" s="180"/>
      <c r="R2" s="181"/>
    </row>
    <row r="3" spans="1:18" ht="15" customHeight="1" x14ac:dyDescent="0.25">
      <c r="A3" s="182" t="s">
        <v>2</v>
      </c>
      <c r="B3" s="183"/>
      <c r="C3" s="184" t="s">
        <v>109</v>
      </c>
      <c r="D3" s="185"/>
      <c r="E3" s="186" t="s">
        <v>3</v>
      </c>
      <c r="F3" s="187"/>
      <c r="G3" s="187"/>
      <c r="H3" s="188"/>
      <c r="I3" s="189" t="str">
        <f>C3</f>
        <v>DangtSE03039</v>
      </c>
      <c r="J3" s="190"/>
      <c r="K3" s="190"/>
      <c r="L3" s="190"/>
      <c r="M3" s="190"/>
      <c r="N3" s="190"/>
      <c r="O3" s="190"/>
      <c r="P3" s="190"/>
      <c r="Q3" s="190"/>
      <c r="R3" s="191"/>
    </row>
    <row r="4" spans="1:18" ht="15" customHeight="1" x14ac:dyDescent="0.25">
      <c r="A4" s="182" t="s">
        <v>4</v>
      </c>
      <c r="B4" s="183"/>
      <c r="C4" s="200"/>
      <c r="D4" s="200"/>
      <c r="E4" s="201"/>
      <c r="F4" s="201"/>
      <c r="G4" s="201"/>
      <c r="H4" s="201"/>
      <c r="I4" s="200"/>
      <c r="J4" s="200"/>
      <c r="K4" s="200"/>
      <c r="L4" s="200"/>
      <c r="M4" s="200"/>
      <c r="N4" s="200"/>
      <c r="O4" s="200"/>
      <c r="P4" s="200"/>
      <c r="Q4" s="200"/>
      <c r="R4" s="202"/>
    </row>
    <row r="5" spans="1:18" ht="15" customHeight="1" x14ac:dyDescent="0.25">
      <c r="A5" s="203" t="s">
        <v>5</v>
      </c>
      <c r="B5" s="204"/>
      <c r="C5" s="205" t="s">
        <v>6</v>
      </c>
      <c r="D5" s="206"/>
      <c r="E5" s="207" t="s">
        <v>7</v>
      </c>
      <c r="F5" s="206"/>
      <c r="G5" s="206"/>
      <c r="H5" s="208"/>
      <c r="I5" s="206" t="s">
        <v>8</v>
      </c>
      <c r="J5" s="206"/>
      <c r="K5" s="206"/>
      <c r="L5" s="207" t="s">
        <v>9</v>
      </c>
      <c r="M5" s="206"/>
      <c r="N5" s="206"/>
      <c r="O5" s="206"/>
      <c r="P5" s="206"/>
      <c r="Q5" s="206"/>
      <c r="R5" s="209"/>
    </row>
    <row r="6" spans="1:18" ht="15.75" thickBot="1" x14ac:dyDescent="0.3">
      <c r="A6" s="210">
        <f>COUNTIF(E21:R21,"P")</f>
        <v>3</v>
      </c>
      <c r="B6" s="211"/>
      <c r="C6" s="212">
        <f>COUNTIF(E21:R21,"F")</f>
        <v>0</v>
      </c>
      <c r="D6" s="213"/>
      <c r="E6" s="214">
        <f>SUM(L6,- A6,- C6)</f>
        <v>0</v>
      </c>
      <c r="F6" s="213"/>
      <c r="G6" s="213"/>
      <c r="H6" s="215"/>
      <c r="I6" s="5">
        <f>COUNTIF(E20:R20,"N")</f>
        <v>1</v>
      </c>
      <c r="J6" s="5">
        <f>COUNTIF(E20:R20,"A")</f>
        <v>2</v>
      </c>
      <c r="K6" s="5">
        <f>COUNTIF(E20:R20,"B")</f>
        <v>0</v>
      </c>
      <c r="L6" s="214">
        <f>COUNTA(E8:R8)</f>
        <v>3</v>
      </c>
      <c r="M6" s="213"/>
      <c r="N6" s="213"/>
      <c r="O6" s="213"/>
      <c r="P6" s="213"/>
      <c r="Q6" s="213"/>
      <c r="R6" s="216"/>
    </row>
    <row r="7" spans="1:18" ht="15.75" thickBot="1" x14ac:dyDescent="0.3">
      <c r="A7" s="3"/>
      <c r="B7" s="6"/>
      <c r="C7" s="3"/>
      <c r="D7" s="4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</row>
    <row r="8" spans="1:18" ht="43.5" thickTop="1" thickBot="1" x14ac:dyDescent="0.3">
      <c r="A8" s="7"/>
      <c r="B8" s="217"/>
      <c r="C8" s="218"/>
      <c r="D8" s="218"/>
      <c r="E8" s="122" t="s">
        <v>10</v>
      </c>
      <c r="F8" s="122" t="s">
        <v>112</v>
      </c>
      <c r="G8" s="122" t="s">
        <v>113</v>
      </c>
      <c r="H8" s="122"/>
      <c r="I8" s="122"/>
      <c r="J8" s="122"/>
      <c r="K8" s="122"/>
      <c r="L8" s="122"/>
      <c r="M8" s="122"/>
      <c r="N8" s="122"/>
      <c r="O8" s="122"/>
      <c r="P8" s="122"/>
      <c r="Q8" s="122"/>
      <c r="R8" s="123"/>
    </row>
    <row r="9" spans="1:18" x14ac:dyDescent="0.25">
      <c r="A9" s="192" t="s">
        <v>11</v>
      </c>
      <c r="B9" s="194"/>
      <c r="C9" s="195"/>
      <c r="D9" s="196"/>
      <c r="E9" s="127"/>
      <c r="F9" s="9"/>
      <c r="G9" s="9"/>
      <c r="H9" s="8"/>
      <c r="I9" s="8"/>
      <c r="J9" s="8"/>
      <c r="K9" s="8"/>
      <c r="L9" s="8"/>
      <c r="M9" s="12"/>
      <c r="N9" s="12"/>
      <c r="O9" s="12"/>
      <c r="P9" s="12"/>
      <c r="Q9" s="12"/>
      <c r="R9" s="8"/>
    </row>
    <row r="10" spans="1:18" x14ac:dyDescent="0.25">
      <c r="A10" s="193"/>
      <c r="B10" s="197"/>
      <c r="C10" s="198"/>
      <c r="D10" s="199"/>
      <c r="E10" s="127"/>
      <c r="F10" s="8"/>
      <c r="G10" s="8"/>
      <c r="H10" s="8"/>
      <c r="I10" s="8"/>
      <c r="J10" s="8"/>
      <c r="K10" s="8"/>
      <c r="L10" s="8"/>
      <c r="M10" s="12"/>
      <c r="N10" s="12"/>
      <c r="O10" s="12"/>
      <c r="P10" s="12"/>
      <c r="Q10" s="12"/>
      <c r="R10" s="8"/>
    </row>
    <row r="11" spans="1:18" ht="15.75" thickBot="1" x14ac:dyDescent="0.3">
      <c r="A11" s="193"/>
      <c r="B11" s="197"/>
      <c r="C11" s="198"/>
      <c r="D11" s="199"/>
      <c r="E11" s="127"/>
      <c r="F11" s="8"/>
      <c r="G11" s="8"/>
      <c r="H11" s="8"/>
      <c r="I11" s="8"/>
      <c r="J11" s="8"/>
      <c r="K11" s="8"/>
      <c r="L11" s="8"/>
      <c r="M11" s="12"/>
      <c r="N11" s="12"/>
      <c r="O11" s="12"/>
      <c r="P11" s="12"/>
      <c r="Q11" s="12"/>
      <c r="R11" s="8"/>
    </row>
    <row r="12" spans="1:18" x14ac:dyDescent="0.25">
      <c r="A12" s="192" t="s">
        <v>13</v>
      </c>
      <c r="B12" s="226" t="s">
        <v>180</v>
      </c>
      <c r="C12" s="227"/>
      <c r="D12" s="228"/>
      <c r="E12" s="127"/>
      <c r="F12" s="8"/>
      <c r="G12" s="8"/>
      <c r="H12" s="8"/>
      <c r="I12" s="8"/>
      <c r="J12" s="8"/>
      <c r="K12" s="8"/>
      <c r="L12" s="8"/>
      <c r="M12" s="12"/>
      <c r="N12" s="12"/>
      <c r="O12" s="12"/>
      <c r="P12" s="12"/>
      <c r="Q12" s="12"/>
      <c r="R12" s="8"/>
    </row>
    <row r="13" spans="1:18" x14ac:dyDescent="0.25">
      <c r="A13" s="193"/>
      <c r="B13" s="219" t="s">
        <v>183</v>
      </c>
      <c r="C13" s="220"/>
      <c r="D13" s="221"/>
      <c r="E13" s="127" t="s">
        <v>12</v>
      </c>
      <c r="F13" s="8"/>
      <c r="G13" s="8"/>
      <c r="H13" s="8"/>
      <c r="I13" s="8"/>
      <c r="J13" s="8"/>
      <c r="K13" s="8"/>
      <c r="L13" s="8"/>
      <c r="M13" s="12"/>
      <c r="N13" s="12"/>
      <c r="O13" s="12"/>
      <c r="P13" s="12"/>
      <c r="Q13" s="12"/>
      <c r="R13" s="8"/>
    </row>
    <row r="14" spans="1:18" x14ac:dyDescent="0.25">
      <c r="A14" s="193"/>
      <c r="B14" s="219" t="s">
        <v>139</v>
      </c>
      <c r="C14" s="220"/>
      <c r="D14" s="221"/>
      <c r="E14" s="127"/>
      <c r="F14" s="8" t="s">
        <v>12</v>
      </c>
      <c r="G14" s="8"/>
      <c r="H14" s="8"/>
      <c r="I14" s="8"/>
      <c r="J14" s="8"/>
      <c r="K14" s="8"/>
      <c r="L14" s="8"/>
      <c r="M14" s="12"/>
      <c r="N14" s="12"/>
      <c r="O14" s="12"/>
      <c r="P14" s="12"/>
      <c r="Q14" s="12"/>
      <c r="R14" s="8"/>
    </row>
    <row r="15" spans="1:18" ht="15" customHeight="1" thickBot="1" x14ac:dyDescent="0.3">
      <c r="A15" s="225"/>
      <c r="B15" s="219" t="s">
        <v>138</v>
      </c>
      <c r="C15" s="220"/>
      <c r="D15" s="221"/>
      <c r="E15" s="127"/>
      <c r="F15" s="127"/>
      <c r="G15" s="127" t="s">
        <v>12</v>
      </c>
      <c r="H15" s="127"/>
      <c r="I15" s="127"/>
      <c r="J15" s="127"/>
      <c r="K15" s="127"/>
      <c r="L15" s="127"/>
      <c r="M15" s="127"/>
      <c r="N15" s="127"/>
      <c r="O15" s="127"/>
      <c r="P15" s="127"/>
      <c r="Q15" s="12"/>
      <c r="R15" s="8"/>
    </row>
    <row r="16" spans="1:18" ht="15" customHeight="1" x14ac:dyDescent="0.25">
      <c r="A16" s="192" t="s">
        <v>14</v>
      </c>
      <c r="B16" s="222" t="s">
        <v>134</v>
      </c>
      <c r="C16" s="223"/>
      <c r="D16" s="224"/>
      <c r="E16" s="127" t="s">
        <v>12</v>
      </c>
      <c r="F16" s="127"/>
      <c r="G16" s="127"/>
      <c r="H16" s="127"/>
      <c r="I16" s="127"/>
      <c r="J16" s="127"/>
      <c r="K16" s="8"/>
      <c r="L16" s="8"/>
      <c r="M16" s="12"/>
      <c r="N16" s="12"/>
      <c r="O16" s="12"/>
      <c r="P16" s="12"/>
      <c r="Q16" s="12"/>
      <c r="R16" s="8"/>
    </row>
    <row r="17" spans="1:18" ht="15" customHeight="1" x14ac:dyDescent="0.25">
      <c r="A17" s="193"/>
      <c r="B17" s="222" t="s">
        <v>142</v>
      </c>
      <c r="C17" s="223"/>
      <c r="D17" s="224"/>
      <c r="E17" s="127"/>
      <c r="F17" s="127" t="s">
        <v>12</v>
      </c>
      <c r="G17" s="127"/>
      <c r="H17" s="127"/>
      <c r="I17" s="127"/>
      <c r="J17" s="127"/>
      <c r="K17" s="8"/>
      <c r="L17" s="8"/>
      <c r="M17" s="12"/>
      <c r="N17" s="12"/>
      <c r="O17" s="12"/>
      <c r="P17" s="12"/>
      <c r="Q17" s="12"/>
      <c r="R17" s="8"/>
    </row>
    <row r="18" spans="1:18" ht="15" customHeight="1" x14ac:dyDescent="0.25">
      <c r="A18" s="193"/>
      <c r="B18" s="222" t="s">
        <v>326</v>
      </c>
      <c r="C18" s="223"/>
      <c r="D18" s="224"/>
      <c r="E18" s="127"/>
      <c r="F18" s="127"/>
      <c r="G18" s="8" t="s">
        <v>12</v>
      </c>
      <c r="H18" s="127"/>
      <c r="I18" s="127"/>
      <c r="J18" s="127"/>
      <c r="K18" s="8"/>
      <c r="L18" s="8"/>
      <c r="M18" s="12"/>
      <c r="N18" s="12"/>
      <c r="O18" s="12"/>
      <c r="P18" s="12"/>
      <c r="Q18" s="12"/>
      <c r="R18" s="8"/>
    </row>
    <row r="19" spans="1:18" ht="15.75" thickBot="1" x14ac:dyDescent="0.3">
      <c r="A19" s="193"/>
      <c r="B19" s="222" t="s">
        <v>324</v>
      </c>
      <c r="C19" s="223"/>
      <c r="D19" s="224"/>
      <c r="E19" s="127"/>
      <c r="F19" s="8"/>
      <c r="G19" s="8" t="s">
        <v>12</v>
      </c>
      <c r="H19" s="8"/>
      <c r="I19" s="8"/>
      <c r="J19" s="8"/>
      <c r="K19" s="8"/>
      <c r="L19" s="8"/>
      <c r="M19" s="12"/>
      <c r="N19" s="12"/>
      <c r="O19" s="12"/>
      <c r="P19" s="12"/>
      <c r="Q19" s="12"/>
      <c r="R19" s="8"/>
    </row>
    <row r="20" spans="1:18" ht="15.75" thickTop="1" x14ac:dyDescent="0.25">
      <c r="A20" s="192" t="s">
        <v>15</v>
      </c>
      <c r="B20" s="197" t="s">
        <v>16</v>
      </c>
      <c r="C20" s="198"/>
      <c r="D20" s="199"/>
      <c r="E20" s="130" t="s">
        <v>34</v>
      </c>
      <c r="F20" s="130" t="s">
        <v>34</v>
      </c>
      <c r="G20" s="130" t="s">
        <v>17</v>
      </c>
      <c r="H20" s="130"/>
      <c r="I20" s="130"/>
      <c r="J20" s="130"/>
      <c r="K20" s="14"/>
      <c r="L20" s="14"/>
      <c r="M20" s="14"/>
      <c r="N20" s="14"/>
      <c r="O20" s="14"/>
      <c r="P20" s="14"/>
      <c r="Q20" s="14"/>
      <c r="R20" s="14"/>
    </row>
    <row r="21" spans="1:18" x14ac:dyDescent="0.25">
      <c r="A21" s="193"/>
      <c r="B21" s="197" t="s">
        <v>18</v>
      </c>
      <c r="C21" s="198"/>
      <c r="D21" s="199"/>
      <c r="E21" s="131" t="s">
        <v>19</v>
      </c>
      <c r="F21" s="131" t="s">
        <v>19</v>
      </c>
      <c r="G21" s="131" t="s">
        <v>19</v>
      </c>
      <c r="H21" s="131"/>
      <c r="I21" s="131"/>
      <c r="J21" s="131"/>
      <c r="K21" s="131"/>
      <c r="L21" s="9"/>
      <c r="M21" s="9"/>
      <c r="N21" s="9"/>
      <c r="O21" s="9"/>
      <c r="P21" s="9"/>
      <c r="Q21" s="9"/>
      <c r="R21" s="9"/>
    </row>
    <row r="22" spans="1:18" x14ac:dyDescent="0.25">
      <c r="A22" s="193"/>
      <c r="B22" s="197" t="s">
        <v>20</v>
      </c>
      <c r="C22" s="198"/>
      <c r="D22" s="199"/>
      <c r="E22" s="132">
        <v>42587</v>
      </c>
      <c r="F22" s="132">
        <v>42587</v>
      </c>
      <c r="G22" s="132">
        <v>42587</v>
      </c>
      <c r="H22" s="132"/>
      <c r="I22" s="132"/>
      <c r="J22" s="132"/>
      <c r="K22" s="132"/>
      <c r="L22" s="15"/>
      <c r="M22" s="15"/>
      <c r="N22" s="15"/>
      <c r="O22" s="15"/>
      <c r="P22" s="15"/>
      <c r="Q22" s="15"/>
      <c r="R22" s="15"/>
    </row>
  </sheetData>
  <mergeCells count="38">
    <mergeCell ref="A20:A22"/>
    <mergeCell ref="B20:D20"/>
    <mergeCell ref="B21:D21"/>
    <mergeCell ref="B22:D22"/>
    <mergeCell ref="A12:A15"/>
    <mergeCell ref="B12:D12"/>
    <mergeCell ref="B13:D13"/>
    <mergeCell ref="B14:D14"/>
    <mergeCell ref="B15:D15"/>
    <mergeCell ref="A16:A19"/>
    <mergeCell ref="B16:D16"/>
    <mergeCell ref="B17:D17"/>
    <mergeCell ref="B18:D18"/>
    <mergeCell ref="B19:D19"/>
    <mergeCell ref="A9:A11"/>
    <mergeCell ref="B9:D9"/>
    <mergeCell ref="B10:D10"/>
    <mergeCell ref="B11:D11"/>
    <mergeCell ref="A4:B4"/>
    <mergeCell ref="C4:R4"/>
    <mergeCell ref="A5:B5"/>
    <mergeCell ref="C5:D5"/>
    <mergeCell ref="E5:H5"/>
    <mergeCell ref="I5:K5"/>
    <mergeCell ref="L5:R5"/>
    <mergeCell ref="A6:B6"/>
    <mergeCell ref="C6:D6"/>
    <mergeCell ref="E6:H6"/>
    <mergeCell ref="L6:R6"/>
    <mergeCell ref="B8:D8"/>
    <mergeCell ref="A2:B2"/>
    <mergeCell ref="C2:D2"/>
    <mergeCell ref="E2:H2"/>
    <mergeCell ref="I2:R2"/>
    <mergeCell ref="A3:B3"/>
    <mergeCell ref="C3:D3"/>
    <mergeCell ref="E3:H3"/>
    <mergeCell ref="I3:R3"/>
  </mergeCells>
  <dataValidations count="3">
    <dataValidation type="list" allowBlank="1" showInputMessage="1" showErrorMessage="1" sqref="E20:R20">
      <formula1>"N,A,B, "</formula1>
    </dataValidation>
    <dataValidation type="list" allowBlank="1" showInputMessage="1" showErrorMessage="1" sqref="E21:R21">
      <formula1>"P,F, "</formula1>
    </dataValidation>
    <dataValidation type="list" allowBlank="1" showInputMessage="1" showErrorMessage="1" sqref="I9:I11 E9:G11 E12:R19">
      <formula1>"O, "</formula1>
    </dataValidation>
  </dataValidation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2"/>
  <sheetViews>
    <sheetView topLeftCell="A16" workbookViewId="0">
      <selection activeCell="B19" sqref="B19:D19"/>
    </sheetView>
  </sheetViews>
  <sheetFormatPr defaultRowHeight="15" x14ac:dyDescent="0.25"/>
  <cols>
    <col min="1" max="1" width="11.125" bestFit="1" customWidth="1"/>
    <col min="4" max="4" width="16.625" customWidth="1"/>
  </cols>
  <sheetData>
    <row r="1" spans="1:18" ht="15.75" thickBot="1" x14ac:dyDescent="0.3">
      <c r="A1" s="1"/>
      <c r="B1" s="2"/>
      <c r="C1" s="3"/>
      <c r="D1" s="4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spans="1:18" ht="15" customHeight="1" x14ac:dyDescent="0.25">
      <c r="A2" s="172" t="s">
        <v>0</v>
      </c>
      <c r="B2" s="173"/>
      <c r="C2" s="174" t="s">
        <v>327</v>
      </c>
      <c r="D2" s="175"/>
      <c r="E2" s="176" t="s">
        <v>1</v>
      </c>
      <c r="F2" s="177"/>
      <c r="G2" s="177"/>
      <c r="H2" s="178"/>
      <c r="I2" s="179" t="str">
        <f>C2</f>
        <v>commentById</v>
      </c>
      <c r="J2" s="180"/>
      <c r="K2" s="180"/>
      <c r="L2" s="180"/>
      <c r="M2" s="180"/>
      <c r="N2" s="180"/>
      <c r="O2" s="180"/>
      <c r="P2" s="180"/>
      <c r="Q2" s="180"/>
      <c r="R2" s="181"/>
    </row>
    <row r="3" spans="1:18" ht="15" customHeight="1" x14ac:dyDescent="0.25">
      <c r="A3" s="182" t="s">
        <v>2</v>
      </c>
      <c r="B3" s="183"/>
      <c r="C3" s="184" t="s">
        <v>109</v>
      </c>
      <c r="D3" s="185"/>
      <c r="E3" s="186" t="s">
        <v>3</v>
      </c>
      <c r="F3" s="187"/>
      <c r="G3" s="187"/>
      <c r="H3" s="188"/>
      <c r="I3" s="189" t="str">
        <f>C3</f>
        <v>DangtSE03039</v>
      </c>
      <c r="J3" s="190"/>
      <c r="K3" s="190"/>
      <c r="L3" s="190"/>
      <c r="M3" s="190"/>
      <c r="N3" s="190"/>
      <c r="O3" s="190"/>
      <c r="P3" s="190"/>
      <c r="Q3" s="190"/>
      <c r="R3" s="191"/>
    </row>
    <row r="4" spans="1:18" ht="15" customHeight="1" x14ac:dyDescent="0.25">
      <c r="A4" s="182" t="s">
        <v>4</v>
      </c>
      <c r="B4" s="183"/>
      <c r="C4" s="200"/>
      <c r="D4" s="200"/>
      <c r="E4" s="201"/>
      <c r="F4" s="201"/>
      <c r="G4" s="201"/>
      <c r="H4" s="201"/>
      <c r="I4" s="200"/>
      <c r="J4" s="200"/>
      <c r="K4" s="200"/>
      <c r="L4" s="200"/>
      <c r="M4" s="200"/>
      <c r="N4" s="200"/>
      <c r="O4" s="200"/>
      <c r="P4" s="200"/>
      <c r="Q4" s="200"/>
      <c r="R4" s="202"/>
    </row>
    <row r="5" spans="1:18" ht="15" customHeight="1" x14ac:dyDescent="0.25">
      <c r="A5" s="203" t="s">
        <v>5</v>
      </c>
      <c r="B5" s="204"/>
      <c r="C5" s="205" t="s">
        <v>6</v>
      </c>
      <c r="D5" s="206"/>
      <c r="E5" s="207" t="s">
        <v>7</v>
      </c>
      <c r="F5" s="206"/>
      <c r="G5" s="206"/>
      <c r="H5" s="208"/>
      <c r="I5" s="206" t="s">
        <v>8</v>
      </c>
      <c r="J5" s="206"/>
      <c r="K5" s="206"/>
      <c r="L5" s="207" t="s">
        <v>9</v>
      </c>
      <c r="M5" s="206"/>
      <c r="N5" s="206"/>
      <c r="O5" s="206"/>
      <c r="P5" s="206"/>
      <c r="Q5" s="206"/>
      <c r="R5" s="209"/>
    </row>
    <row r="6" spans="1:18" ht="15.75" thickBot="1" x14ac:dyDescent="0.3">
      <c r="A6" s="210">
        <f>COUNTIF(E21:R21,"P")</f>
        <v>3</v>
      </c>
      <c r="B6" s="211"/>
      <c r="C6" s="212">
        <f>COUNTIF(E21:R21,"F")</f>
        <v>0</v>
      </c>
      <c r="D6" s="213"/>
      <c r="E6" s="214">
        <f>SUM(L6,- A6,- C6)</f>
        <v>0</v>
      </c>
      <c r="F6" s="213"/>
      <c r="G6" s="213"/>
      <c r="H6" s="215"/>
      <c r="I6" s="5">
        <f>COUNTIF(E20:R20,"N")</f>
        <v>1</v>
      </c>
      <c r="J6" s="5">
        <f>COUNTIF(E20:R20,"A")</f>
        <v>2</v>
      </c>
      <c r="K6" s="5">
        <f>COUNTIF(E20:R20,"B")</f>
        <v>0</v>
      </c>
      <c r="L6" s="214">
        <f>COUNTA(E8:R8)</f>
        <v>3</v>
      </c>
      <c r="M6" s="213"/>
      <c r="N6" s="213"/>
      <c r="O6" s="213"/>
      <c r="P6" s="213"/>
      <c r="Q6" s="213"/>
      <c r="R6" s="216"/>
    </row>
    <row r="7" spans="1:18" ht="15.75" thickBot="1" x14ac:dyDescent="0.3">
      <c r="A7" s="3"/>
      <c r="B7" s="6"/>
      <c r="C7" s="3"/>
      <c r="D7" s="4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</row>
    <row r="8" spans="1:18" ht="43.5" thickTop="1" thickBot="1" x14ac:dyDescent="0.3">
      <c r="A8" s="7"/>
      <c r="B8" s="217"/>
      <c r="C8" s="218"/>
      <c r="D8" s="218"/>
      <c r="E8" s="122" t="s">
        <v>10</v>
      </c>
      <c r="F8" s="122" t="s">
        <v>112</v>
      </c>
      <c r="G8" s="122" t="s">
        <v>113</v>
      </c>
      <c r="H8" s="122"/>
      <c r="I8" s="122"/>
      <c r="J8" s="122"/>
      <c r="K8" s="122"/>
      <c r="L8" s="122"/>
      <c r="M8" s="122"/>
      <c r="N8" s="122"/>
      <c r="O8" s="122"/>
      <c r="P8" s="122"/>
      <c r="Q8" s="122"/>
      <c r="R8" s="123"/>
    </row>
    <row r="9" spans="1:18" x14ac:dyDescent="0.25">
      <c r="A9" s="192" t="s">
        <v>11</v>
      </c>
      <c r="B9" s="194"/>
      <c r="C9" s="195"/>
      <c r="D9" s="196"/>
      <c r="E9" s="127"/>
      <c r="F9" s="9"/>
      <c r="G9" s="9"/>
      <c r="H9" s="8"/>
      <c r="I9" s="8"/>
      <c r="J9" s="8"/>
      <c r="K9" s="8"/>
      <c r="L9" s="8"/>
      <c r="M9" s="12"/>
      <c r="N9" s="12"/>
      <c r="O9" s="12"/>
      <c r="P9" s="12"/>
      <c r="Q9" s="12"/>
      <c r="R9" s="8"/>
    </row>
    <row r="10" spans="1:18" x14ac:dyDescent="0.25">
      <c r="A10" s="193"/>
      <c r="B10" s="197"/>
      <c r="C10" s="198"/>
      <c r="D10" s="199"/>
      <c r="E10" s="127"/>
      <c r="F10" s="8"/>
      <c r="G10" s="8"/>
      <c r="H10" s="8"/>
      <c r="I10" s="8"/>
      <c r="J10" s="8"/>
      <c r="K10" s="8"/>
      <c r="L10" s="8"/>
      <c r="M10" s="12"/>
      <c r="N10" s="12"/>
      <c r="O10" s="12"/>
      <c r="P10" s="12"/>
      <c r="Q10" s="12"/>
      <c r="R10" s="8"/>
    </row>
    <row r="11" spans="1:18" ht="15.75" thickBot="1" x14ac:dyDescent="0.3">
      <c r="A11" s="193"/>
      <c r="B11" s="197"/>
      <c r="C11" s="198"/>
      <c r="D11" s="199"/>
      <c r="E11" s="127"/>
      <c r="F11" s="8"/>
      <c r="G11" s="8"/>
      <c r="H11" s="8"/>
      <c r="I11" s="8"/>
      <c r="J11" s="8"/>
      <c r="K11" s="8"/>
      <c r="L11" s="8"/>
      <c r="M11" s="12"/>
      <c r="N11" s="12"/>
      <c r="O11" s="12"/>
      <c r="P11" s="12"/>
      <c r="Q11" s="12"/>
      <c r="R11" s="8"/>
    </row>
    <row r="12" spans="1:18" x14ac:dyDescent="0.25">
      <c r="A12" s="192" t="s">
        <v>13</v>
      </c>
      <c r="B12" s="226" t="s">
        <v>180</v>
      </c>
      <c r="C12" s="227"/>
      <c r="D12" s="228"/>
      <c r="E12" s="127"/>
      <c r="F12" s="8"/>
      <c r="G12" s="8"/>
      <c r="H12" s="8"/>
      <c r="I12" s="8"/>
      <c r="J12" s="8"/>
      <c r="K12" s="8"/>
      <c r="L12" s="8"/>
      <c r="M12" s="12"/>
      <c r="N12" s="12"/>
      <c r="O12" s="12"/>
      <c r="P12" s="12"/>
      <c r="Q12" s="12"/>
      <c r="R12" s="8"/>
    </row>
    <row r="13" spans="1:18" x14ac:dyDescent="0.25">
      <c r="A13" s="193"/>
      <c r="B13" s="219" t="s">
        <v>183</v>
      </c>
      <c r="C13" s="220"/>
      <c r="D13" s="221"/>
      <c r="E13" s="127" t="s">
        <v>12</v>
      </c>
      <c r="F13" s="8"/>
      <c r="G13" s="8"/>
      <c r="H13" s="8"/>
      <c r="I13" s="8"/>
      <c r="J13" s="8"/>
      <c r="K13" s="8"/>
      <c r="L13" s="8"/>
      <c r="M13" s="12"/>
      <c r="N13" s="12"/>
      <c r="O13" s="12"/>
      <c r="P13" s="12"/>
      <c r="Q13" s="12"/>
      <c r="R13" s="8"/>
    </row>
    <row r="14" spans="1:18" x14ac:dyDescent="0.25">
      <c r="A14" s="193"/>
      <c r="B14" s="219" t="s">
        <v>139</v>
      </c>
      <c r="C14" s="220"/>
      <c r="D14" s="221"/>
      <c r="E14" s="127"/>
      <c r="F14" s="8" t="s">
        <v>12</v>
      </c>
      <c r="G14" s="8"/>
      <c r="H14" s="8"/>
      <c r="I14" s="8"/>
      <c r="J14" s="8"/>
      <c r="K14" s="8"/>
      <c r="L14" s="8"/>
      <c r="M14" s="12"/>
      <c r="N14" s="12"/>
      <c r="O14" s="12"/>
      <c r="P14" s="12"/>
      <c r="Q14" s="12"/>
      <c r="R14" s="8"/>
    </row>
    <row r="15" spans="1:18" ht="15" customHeight="1" thickBot="1" x14ac:dyDescent="0.3">
      <c r="A15" s="225"/>
      <c r="B15" s="219" t="s">
        <v>138</v>
      </c>
      <c r="C15" s="220"/>
      <c r="D15" s="221"/>
      <c r="E15" s="127"/>
      <c r="F15" s="127"/>
      <c r="G15" s="127" t="s">
        <v>12</v>
      </c>
      <c r="H15" s="127"/>
      <c r="I15" s="127"/>
      <c r="J15" s="127"/>
      <c r="K15" s="127"/>
      <c r="L15" s="127"/>
      <c r="M15" s="127"/>
      <c r="N15" s="127"/>
      <c r="O15" s="127"/>
      <c r="P15" s="127"/>
      <c r="Q15" s="12"/>
      <c r="R15" s="8"/>
    </row>
    <row r="16" spans="1:18" ht="15" customHeight="1" x14ac:dyDescent="0.25">
      <c r="A16" s="192" t="s">
        <v>14</v>
      </c>
      <c r="B16" s="222" t="s">
        <v>134</v>
      </c>
      <c r="C16" s="223"/>
      <c r="D16" s="224"/>
      <c r="E16" s="127" t="s">
        <v>12</v>
      </c>
      <c r="F16" s="127"/>
      <c r="G16" s="127"/>
      <c r="H16" s="127"/>
      <c r="I16" s="127"/>
      <c r="J16" s="127"/>
      <c r="K16" s="8"/>
      <c r="L16" s="8"/>
      <c r="M16" s="12"/>
      <c r="N16" s="12"/>
      <c r="O16" s="12"/>
      <c r="P16" s="12"/>
      <c r="Q16" s="12"/>
      <c r="R16" s="8"/>
    </row>
    <row r="17" spans="1:18" ht="15" customHeight="1" x14ac:dyDescent="0.25">
      <c r="A17" s="193"/>
      <c r="B17" s="222" t="s">
        <v>142</v>
      </c>
      <c r="C17" s="223"/>
      <c r="D17" s="224"/>
      <c r="E17" s="127"/>
      <c r="F17" s="127" t="s">
        <v>12</v>
      </c>
      <c r="G17" s="127"/>
      <c r="H17" s="127"/>
      <c r="I17" s="127"/>
      <c r="J17" s="127"/>
      <c r="K17" s="8"/>
      <c r="L17" s="8"/>
      <c r="M17" s="12"/>
      <c r="N17" s="12"/>
      <c r="O17" s="12"/>
      <c r="P17" s="12"/>
      <c r="Q17" s="12"/>
      <c r="R17" s="8"/>
    </row>
    <row r="18" spans="1:18" ht="15" customHeight="1" x14ac:dyDescent="0.25">
      <c r="A18" s="193"/>
      <c r="B18" s="222" t="s">
        <v>328</v>
      </c>
      <c r="C18" s="223"/>
      <c r="D18" s="224"/>
      <c r="E18" s="127"/>
      <c r="F18" s="127"/>
      <c r="G18" s="8" t="s">
        <v>12</v>
      </c>
      <c r="H18" s="127"/>
      <c r="I18" s="127"/>
      <c r="J18" s="127"/>
      <c r="K18" s="8"/>
      <c r="L18" s="8"/>
      <c r="M18" s="12"/>
      <c r="N18" s="12"/>
      <c r="O18" s="12"/>
      <c r="P18" s="12"/>
      <c r="Q18" s="12"/>
      <c r="R18" s="8"/>
    </row>
    <row r="19" spans="1:18" ht="15.75" thickBot="1" x14ac:dyDescent="0.3">
      <c r="A19" s="193"/>
      <c r="B19" s="222" t="s">
        <v>324</v>
      </c>
      <c r="C19" s="223"/>
      <c r="D19" s="224"/>
      <c r="E19" s="127"/>
      <c r="F19" s="8"/>
      <c r="G19" s="8" t="s">
        <v>12</v>
      </c>
      <c r="H19" s="8"/>
      <c r="I19" s="8"/>
      <c r="J19" s="8"/>
      <c r="K19" s="8"/>
      <c r="L19" s="8"/>
      <c r="M19" s="12"/>
      <c r="N19" s="12"/>
      <c r="O19" s="12"/>
      <c r="P19" s="12"/>
      <c r="Q19" s="12"/>
      <c r="R19" s="8"/>
    </row>
    <row r="20" spans="1:18" ht="15.75" thickTop="1" x14ac:dyDescent="0.25">
      <c r="A20" s="192" t="s">
        <v>15</v>
      </c>
      <c r="B20" s="197" t="s">
        <v>16</v>
      </c>
      <c r="C20" s="198"/>
      <c r="D20" s="199"/>
      <c r="E20" s="130" t="s">
        <v>34</v>
      </c>
      <c r="F20" s="130" t="s">
        <v>34</v>
      </c>
      <c r="G20" s="130" t="s">
        <v>17</v>
      </c>
      <c r="H20" s="130"/>
      <c r="I20" s="130"/>
      <c r="J20" s="130"/>
      <c r="K20" s="14"/>
      <c r="L20" s="14"/>
      <c r="M20" s="14"/>
      <c r="N20" s="14"/>
      <c r="O20" s="14"/>
      <c r="P20" s="14"/>
      <c r="Q20" s="14"/>
      <c r="R20" s="14"/>
    </row>
    <row r="21" spans="1:18" x14ac:dyDescent="0.25">
      <c r="A21" s="193"/>
      <c r="B21" s="197" t="s">
        <v>18</v>
      </c>
      <c r="C21" s="198"/>
      <c r="D21" s="199"/>
      <c r="E21" s="131" t="s">
        <v>19</v>
      </c>
      <c r="F21" s="131" t="s">
        <v>19</v>
      </c>
      <c r="G21" s="131" t="s">
        <v>19</v>
      </c>
      <c r="H21" s="131"/>
      <c r="I21" s="131"/>
      <c r="J21" s="131"/>
      <c r="K21" s="131"/>
      <c r="L21" s="9"/>
      <c r="M21" s="9"/>
      <c r="N21" s="9"/>
      <c r="O21" s="9"/>
      <c r="P21" s="9"/>
      <c r="Q21" s="9"/>
      <c r="R21" s="9"/>
    </row>
    <row r="22" spans="1:18" x14ac:dyDescent="0.25">
      <c r="A22" s="193"/>
      <c r="B22" s="197" t="s">
        <v>20</v>
      </c>
      <c r="C22" s="198"/>
      <c r="D22" s="199"/>
      <c r="E22" s="132">
        <v>42587</v>
      </c>
      <c r="F22" s="132">
        <v>42587</v>
      </c>
      <c r="G22" s="132">
        <v>42587</v>
      </c>
      <c r="H22" s="132"/>
      <c r="I22" s="132"/>
      <c r="J22" s="132"/>
      <c r="K22" s="132"/>
      <c r="L22" s="15"/>
      <c r="M22" s="15"/>
      <c r="N22" s="15"/>
      <c r="O22" s="15"/>
      <c r="P22" s="15"/>
      <c r="Q22" s="15"/>
      <c r="R22" s="15"/>
    </row>
  </sheetData>
  <mergeCells count="38">
    <mergeCell ref="A20:A22"/>
    <mergeCell ref="B20:D20"/>
    <mergeCell ref="B21:D21"/>
    <mergeCell ref="B22:D22"/>
    <mergeCell ref="A12:A15"/>
    <mergeCell ref="B12:D12"/>
    <mergeCell ref="B13:D13"/>
    <mergeCell ref="B14:D14"/>
    <mergeCell ref="B15:D15"/>
    <mergeCell ref="A16:A19"/>
    <mergeCell ref="B16:D16"/>
    <mergeCell ref="B17:D17"/>
    <mergeCell ref="B18:D18"/>
    <mergeCell ref="B19:D19"/>
    <mergeCell ref="A9:A11"/>
    <mergeCell ref="B9:D9"/>
    <mergeCell ref="B10:D10"/>
    <mergeCell ref="B11:D11"/>
    <mergeCell ref="A4:B4"/>
    <mergeCell ref="C4:R4"/>
    <mergeCell ref="A5:B5"/>
    <mergeCell ref="C5:D5"/>
    <mergeCell ref="E5:H5"/>
    <mergeCell ref="I5:K5"/>
    <mergeCell ref="L5:R5"/>
    <mergeCell ref="A6:B6"/>
    <mergeCell ref="C6:D6"/>
    <mergeCell ref="E6:H6"/>
    <mergeCell ref="L6:R6"/>
    <mergeCell ref="B8:D8"/>
    <mergeCell ref="A2:B2"/>
    <mergeCell ref="C2:D2"/>
    <mergeCell ref="E2:H2"/>
    <mergeCell ref="I2:R2"/>
    <mergeCell ref="A3:B3"/>
    <mergeCell ref="C3:D3"/>
    <mergeCell ref="E3:H3"/>
    <mergeCell ref="I3:R3"/>
  </mergeCells>
  <dataValidations count="3">
    <dataValidation type="list" allowBlank="1" showInputMessage="1" showErrorMessage="1" sqref="I9:I11 E9:G11 E12:R19">
      <formula1>"O, "</formula1>
    </dataValidation>
    <dataValidation type="list" allowBlank="1" showInputMessage="1" showErrorMessage="1" sqref="E21:R21">
      <formula1>"P,F, "</formula1>
    </dataValidation>
    <dataValidation type="list" allowBlank="1" showInputMessage="1" showErrorMessage="1" sqref="E20:R20">
      <formula1>"N,A,B, "</formula1>
    </dataValidation>
  </dataValidation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2"/>
  <sheetViews>
    <sheetView topLeftCell="A16" workbookViewId="0"/>
  </sheetViews>
  <sheetFormatPr defaultRowHeight="15" x14ac:dyDescent="0.25"/>
  <cols>
    <col min="1" max="1" width="11.125" bestFit="1" customWidth="1"/>
    <col min="4" max="4" width="16.625" customWidth="1"/>
  </cols>
  <sheetData>
    <row r="1" spans="1:18" ht="15.75" thickBot="1" x14ac:dyDescent="0.3">
      <c r="A1" s="1"/>
      <c r="B1" s="2"/>
      <c r="C1" s="3"/>
      <c r="D1" s="4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spans="1:18" ht="15" customHeight="1" x14ac:dyDescent="0.25">
      <c r="A2" s="172" t="s">
        <v>0</v>
      </c>
      <c r="B2" s="173"/>
      <c r="C2" s="174" t="s">
        <v>105</v>
      </c>
      <c r="D2" s="175"/>
      <c r="E2" s="176" t="s">
        <v>1</v>
      </c>
      <c r="F2" s="177"/>
      <c r="G2" s="177"/>
      <c r="H2" s="178"/>
      <c r="I2" s="179" t="s">
        <v>105</v>
      </c>
      <c r="J2" s="180"/>
      <c r="K2" s="180"/>
      <c r="L2" s="180"/>
      <c r="M2" s="180"/>
      <c r="N2" s="180"/>
      <c r="O2" s="180"/>
      <c r="P2" s="180"/>
      <c r="Q2" s="180"/>
      <c r="R2" s="181"/>
    </row>
    <row r="3" spans="1:18" ht="15" customHeight="1" x14ac:dyDescent="0.25">
      <c r="A3" s="182" t="s">
        <v>2</v>
      </c>
      <c r="B3" s="183"/>
      <c r="C3" s="184" t="s">
        <v>109</v>
      </c>
      <c r="D3" s="185"/>
      <c r="E3" s="186" t="s">
        <v>3</v>
      </c>
      <c r="F3" s="187"/>
      <c r="G3" s="187"/>
      <c r="H3" s="188"/>
      <c r="I3" s="189" t="str">
        <f>C3</f>
        <v>DangtSE03039</v>
      </c>
      <c r="J3" s="190"/>
      <c r="K3" s="190"/>
      <c r="L3" s="190"/>
      <c r="M3" s="190"/>
      <c r="N3" s="190"/>
      <c r="O3" s="190"/>
      <c r="P3" s="190"/>
      <c r="Q3" s="190"/>
      <c r="R3" s="191"/>
    </row>
    <row r="4" spans="1:18" ht="15" customHeight="1" x14ac:dyDescent="0.25">
      <c r="A4" s="182" t="s">
        <v>4</v>
      </c>
      <c r="B4" s="183"/>
      <c r="C4" s="200"/>
      <c r="D4" s="200"/>
      <c r="E4" s="201"/>
      <c r="F4" s="201"/>
      <c r="G4" s="201"/>
      <c r="H4" s="201"/>
      <c r="I4" s="200"/>
      <c r="J4" s="200"/>
      <c r="K4" s="200"/>
      <c r="L4" s="200"/>
      <c r="M4" s="200"/>
      <c r="N4" s="200"/>
      <c r="O4" s="200"/>
      <c r="P4" s="200"/>
      <c r="Q4" s="200"/>
      <c r="R4" s="202"/>
    </row>
    <row r="5" spans="1:18" ht="15" customHeight="1" x14ac:dyDescent="0.25">
      <c r="A5" s="203" t="s">
        <v>5</v>
      </c>
      <c r="B5" s="204"/>
      <c r="C5" s="205" t="s">
        <v>6</v>
      </c>
      <c r="D5" s="206"/>
      <c r="E5" s="207" t="s">
        <v>7</v>
      </c>
      <c r="F5" s="206"/>
      <c r="G5" s="206"/>
      <c r="H5" s="208"/>
      <c r="I5" s="206" t="s">
        <v>8</v>
      </c>
      <c r="J5" s="206"/>
      <c r="K5" s="206"/>
      <c r="L5" s="207" t="s">
        <v>9</v>
      </c>
      <c r="M5" s="206"/>
      <c r="N5" s="206"/>
      <c r="O5" s="206"/>
      <c r="P5" s="206"/>
      <c r="Q5" s="206"/>
      <c r="R5" s="209"/>
    </row>
    <row r="6" spans="1:18" ht="15.75" thickBot="1" x14ac:dyDescent="0.3">
      <c r="A6" s="210">
        <f>COUNTIF(E21:R21,"P")</f>
        <v>5</v>
      </c>
      <c r="B6" s="213"/>
      <c r="C6" s="214">
        <f>COUNTIF(E21:R21,"F")</f>
        <v>0</v>
      </c>
      <c r="D6" s="215"/>
      <c r="E6" s="214">
        <f>SUM(L6,- A6,- C6)</f>
        <v>0</v>
      </c>
      <c r="F6" s="213"/>
      <c r="G6" s="213"/>
      <c r="H6" s="215"/>
      <c r="I6" s="5">
        <f>COUNTIF(E20:R20,"N")</f>
        <v>1</v>
      </c>
      <c r="J6" s="5">
        <f>COUNTIF(E20:R20,"A")</f>
        <v>4</v>
      </c>
      <c r="K6" s="5">
        <f>COUNTIF(E20:R20,"B")</f>
        <v>0</v>
      </c>
      <c r="L6" s="214">
        <f>COUNTA(E8:R8)</f>
        <v>5</v>
      </c>
      <c r="M6" s="213"/>
      <c r="N6" s="213"/>
      <c r="O6" s="213"/>
      <c r="P6" s="213"/>
      <c r="Q6" s="213"/>
      <c r="R6" s="216"/>
    </row>
    <row r="7" spans="1:18" ht="15.75" thickBot="1" x14ac:dyDescent="0.3">
      <c r="A7" s="3"/>
      <c r="B7" s="6"/>
      <c r="C7" s="3"/>
      <c r="D7" s="4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</row>
    <row r="8" spans="1:18" ht="43.5" thickTop="1" thickBot="1" x14ac:dyDescent="0.3">
      <c r="A8" s="7"/>
      <c r="B8" s="217"/>
      <c r="C8" s="218"/>
      <c r="D8" s="218"/>
      <c r="E8" s="122" t="s">
        <v>10</v>
      </c>
      <c r="F8" s="122" t="s">
        <v>112</v>
      </c>
      <c r="G8" s="122" t="s">
        <v>113</v>
      </c>
      <c r="H8" s="122" t="s">
        <v>114</v>
      </c>
      <c r="I8" s="122" t="s">
        <v>115</v>
      </c>
      <c r="J8" s="122"/>
      <c r="K8" s="122"/>
      <c r="L8" s="122"/>
      <c r="M8" s="122"/>
      <c r="N8" s="122"/>
      <c r="O8" s="122"/>
      <c r="P8" s="122"/>
      <c r="Q8" s="122"/>
      <c r="R8" s="123"/>
    </row>
    <row r="9" spans="1:18" x14ac:dyDescent="0.25">
      <c r="A9" s="192" t="s">
        <v>11</v>
      </c>
      <c r="B9" s="229" t="s">
        <v>229</v>
      </c>
      <c r="C9" s="230"/>
      <c r="D9" s="231"/>
      <c r="E9" s="8"/>
      <c r="F9" s="127" t="s">
        <v>12</v>
      </c>
      <c r="G9" s="9" t="s">
        <v>12</v>
      </c>
      <c r="H9" s="9" t="s">
        <v>12</v>
      </c>
      <c r="I9" s="8"/>
      <c r="J9" s="8"/>
      <c r="K9" s="10"/>
      <c r="L9" s="10"/>
      <c r="M9" s="11"/>
      <c r="N9" s="11"/>
      <c r="O9" s="11"/>
      <c r="P9" s="11"/>
      <c r="Q9" s="11"/>
      <c r="R9" s="10"/>
    </row>
    <row r="10" spans="1:18" x14ac:dyDescent="0.25">
      <c r="A10" s="193"/>
      <c r="B10" s="222" t="s">
        <v>230</v>
      </c>
      <c r="C10" s="223"/>
      <c r="D10" s="224"/>
      <c r="E10" s="8" t="s">
        <v>12</v>
      </c>
      <c r="F10" s="127"/>
      <c r="G10" s="8"/>
      <c r="H10" s="8"/>
      <c r="I10" s="8"/>
      <c r="J10" s="8"/>
      <c r="K10" s="10"/>
      <c r="L10" s="10"/>
      <c r="M10" s="11"/>
      <c r="N10" s="11"/>
      <c r="O10" s="11"/>
      <c r="P10" s="11"/>
      <c r="Q10" s="11"/>
      <c r="R10" s="10"/>
    </row>
    <row r="11" spans="1:18" ht="15.75" thickBot="1" x14ac:dyDescent="0.3">
      <c r="A11" s="193"/>
      <c r="B11" s="222"/>
      <c r="C11" s="223"/>
      <c r="D11" s="224"/>
      <c r="E11" s="8"/>
      <c r="F11" s="127"/>
      <c r="G11" s="8"/>
      <c r="H11" s="8"/>
      <c r="I11" s="8"/>
      <c r="J11" s="8"/>
      <c r="K11" s="10"/>
      <c r="L11" s="10"/>
      <c r="M11" s="11"/>
      <c r="N11" s="11"/>
      <c r="O11" s="11"/>
      <c r="P11" s="11"/>
      <c r="Q11" s="11"/>
      <c r="R11" s="10"/>
    </row>
    <row r="12" spans="1:18" ht="25.5" customHeight="1" x14ac:dyDescent="0.25">
      <c r="A12" s="192" t="s">
        <v>13</v>
      </c>
      <c r="B12" s="226" t="s">
        <v>123</v>
      </c>
      <c r="C12" s="227"/>
      <c r="D12" s="228"/>
      <c r="E12" s="10"/>
      <c r="F12" s="128"/>
      <c r="G12" s="10"/>
      <c r="H12" s="10"/>
      <c r="I12" s="10"/>
      <c r="J12" s="10"/>
      <c r="K12" s="10"/>
      <c r="L12" s="10"/>
      <c r="M12" s="11"/>
      <c r="N12" s="11"/>
      <c r="O12" s="11"/>
      <c r="P12" s="11"/>
      <c r="Q12" s="11"/>
      <c r="R12" s="10"/>
    </row>
    <row r="13" spans="1:18" x14ac:dyDescent="0.25">
      <c r="A13" s="193"/>
      <c r="B13" s="219" t="s">
        <v>124</v>
      </c>
      <c r="C13" s="220"/>
      <c r="D13" s="221"/>
      <c r="E13" s="8"/>
      <c r="F13" s="127" t="s">
        <v>12</v>
      </c>
      <c r="G13" s="8"/>
      <c r="H13" s="8"/>
      <c r="I13" s="8"/>
      <c r="J13" s="10"/>
      <c r="K13" s="10"/>
      <c r="L13" s="10"/>
      <c r="M13" s="11"/>
      <c r="N13" s="11"/>
      <c r="O13" s="11"/>
      <c r="P13" s="11"/>
      <c r="Q13" s="11"/>
      <c r="R13" s="10"/>
    </row>
    <row r="14" spans="1:18" x14ac:dyDescent="0.25">
      <c r="A14" s="193"/>
      <c r="B14" s="219" t="s">
        <v>125</v>
      </c>
      <c r="C14" s="220"/>
      <c r="D14" s="221"/>
      <c r="E14" s="8"/>
      <c r="F14" s="127"/>
      <c r="G14" s="8" t="s">
        <v>12</v>
      </c>
      <c r="H14" s="8"/>
      <c r="I14" s="8"/>
      <c r="J14" s="10"/>
      <c r="K14" s="10"/>
      <c r="L14" s="10"/>
      <c r="M14" s="11"/>
      <c r="N14" s="11"/>
      <c r="O14" s="11"/>
      <c r="P14" s="11"/>
      <c r="Q14" s="11"/>
      <c r="R14" s="10"/>
    </row>
    <row r="15" spans="1:18" x14ac:dyDescent="0.25">
      <c r="A15" s="193"/>
      <c r="B15" s="219" t="s">
        <v>183</v>
      </c>
      <c r="C15" s="220"/>
      <c r="D15" s="221"/>
      <c r="E15" s="8"/>
      <c r="F15" s="127"/>
      <c r="G15" s="8"/>
      <c r="H15" s="8" t="s">
        <v>12</v>
      </c>
      <c r="I15" s="8"/>
      <c r="J15" s="10"/>
      <c r="K15" s="10"/>
      <c r="L15" s="10"/>
      <c r="M15" s="11"/>
      <c r="N15" s="11"/>
      <c r="O15" s="11"/>
      <c r="P15" s="11"/>
      <c r="Q15" s="11"/>
      <c r="R15" s="10"/>
    </row>
    <row r="16" spans="1:18" ht="15" customHeight="1" thickBot="1" x14ac:dyDescent="0.3">
      <c r="A16" s="225"/>
      <c r="B16" s="219" t="s">
        <v>126</v>
      </c>
      <c r="C16" s="220"/>
      <c r="D16" s="221"/>
      <c r="E16" s="127" t="s">
        <v>12</v>
      </c>
      <c r="F16" s="127"/>
      <c r="G16" s="127"/>
      <c r="H16" s="127"/>
      <c r="I16" s="127" t="s">
        <v>12</v>
      </c>
      <c r="J16" s="127"/>
      <c r="K16" s="127"/>
      <c r="L16" s="127"/>
      <c r="M16" s="127"/>
      <c r="N16" s="127"/>
      <c r="O16" s="127"/>
      <c r="P16" s="127"/>
      <c r="Q16" s="11"/>
      <c r="R16" s="10"/>
    </row>
    <row r="17" spans="1:18" ht="15" customHeight="1" x14ac:dyDescent="0.25">
      <c r="A17" s="192" t="s">
        <v>14</v>
      </c>
      <c r="B17" s="222" t="s">
        <v>134</v>
      </c>
      <c r="C17" s="223"/>
      <c r="D17" s="224"/>
      <c r="E17" s="127" t="s">
        <v>12</v>
      </c>
      <c r="F17" s="127"/>
      <c r="G17" s="127"/>
      <c r="H17" s="127" t="s">
        <v>12</v>
      </c>
      <c r="I17" s="127"/>
      <c r="J17" s="127"/>
      <c r="K17" s="127"/>
      <c r="L17" s="127"/>
      <c r="M17" s="134"/>
      <c r="N17" s="134"/>
      <c r="O17" s="134"/>
      <c r="P17" s="134"/>
      <c r="Q17" s="11"/>
      <c r="R17" s="10"/>
    </row>
    <row r="18" spans="1:18" x14ac:dyDescent="0.25">
      <c r="A18" s="193"/>
      <c r="B18" s="222" t="s">
        <v>118</v>
      </c>
      <c r="C18" s="223"/>
      <c r="D18" s="224"/>
      <c r="E18" s="127"/>
      <c r="F18" s="127" t="s">
        <v>12</v>
      </c>
      <c r="G18" s="127" t="s">
        <v>12</v>
      </c>
      <c r="H18" s="127"/>
      <c r="I18" s="127"/>
      <c r="J18" s="127"/>
      <c r="K18" s="8"/>
      <c r="L18" s="8"/>
      <c r="M18" s="12"/>
      <c r="N18" s="12"/>
      <c r="O18" s="12"/>
      <c r="P18" s="12"/>
      <c r="Q18" s="12"/>
      <c r="R18" s="8"/>
    </row>
    <row r="19" spans="1:18" ht="15.75" thickBot="1" x14ac:dyDescent="0.3">
      <c r="A19" s="225"/>
      <c r="B19" s="222" t="s">
        <v>110</v>
      </c>
      <c r="C19" s="223"/>
      <c r="D19" s="224"/>
      <c r="E19" s="8"/>
      <c r="F19" s="127"/>
      <c r="G19" s="8"/>
      <c r="H19" s="8"/>
      <c r="I19" s="8" t="s">
        <v>12</v>
      </c>
      <c r="J19" s="8"/>
      <c r="K19" s="8"/>
      <c r="L19" s="8"/>
      <c r="M19" s="12"/>
      <c r="N19" s="12"/>
      <c r="O19" s="12"/>
      <c r="P19" s="12"/>
      <c r="Q19" s="12"/>
      <c r="R19" s="8"/>
    </row>
    <row r="20" spans="1:18" ht="15.75" thickTop="1" x14ac:dyDescent="0.25">
      <c r="A20" s="192" t="s">
        <v>15</v>
      </c>
      <c r="B20" s="197" t="s">
        <v>16</v>
      </c>
      <c r="C20" s="198"/>
      <c r="D20" s="199"/>
      <c r="E20" s="130" t="s">
        <v>34</v>
      </c>
      <c r="F20" s="130" t="s">
        <v>34</v>
      </c>
      <c r="G20" s="130" t="s">
        <v>34</v>
      </c>
      <c r="H20" s="130" t="s">
        <v>34</v>
      </c>
      <c r="I20" s="130" t="s">
        <v>17</v>
      </c>
      <c r="J20" s="130"/>
      <c r="K20" s="14"/>
      <c r="L20" s="14"/>
      <c r="M20" s="14"/>
      <c r="N20" s="14"/>
      <c r="O20" s="14"/>
      <c r="P20" s="14"/>
      <c r="Q20" s="14"/>
      <c r="R20" s="14"/>
    </row>
    <row r="21" spans="1:18" x14ac:dyDescent="0.25">
      <c r="A21" s="193"/>
      <c r="B21" s="197" t="s">
        <v>18</v>
      </c>
      <c r="C21" s="198"/>
      <c r="D21" s="199"/>
      <c r="E21" s="131" t="s">
        <v>19</v>
      </c>
      <c r="F21" s="131" t="s">
        <v>19</v>
      </c>
      <c r="G21" s="131" t="s">
        <v>19</v>
      </c>
      <c r="H21" s="131" t="s">
        <v>19</v>
      </c>
      <c r="I21" s="131" t="s">
        <v>19</v>
      </c>
      <c r="J21" s="131"/>
      <c r="K21" s="131"/>
      <c r="L21" s="9"/>
      <c r="M21" s="9"/>
      <c r="N21" s="9"/>
      <c r="O21" s="9"/>
      <c r="P21" s="9"/>
      <c r="Q21" s="9"/>
      <c r="R21" s="9"/>
    </row>
    <row r="22" spans="1:18" x14ac:dyDescent="0.25">
      <c r="A22" s="193"/>
      <c r="B22" s="197" t="s">
        <v>20</v>
      </c>
      <c r="C22" s="198"/>
      <c r="D22" s="199"/>
      <c r="E22" s="132">
        <v>42587</v>
      </c>
      <c r="F22" s="132">
        <v>42587</v>
      </c>
      <c r="G22" s="132">
        <v>42587</v>
      </c>
      <c r="H22" s="132">
        <v>42587</v>
      </c>
      <c r="I22" s="132">
        <v>42587</v>
      </c>
      <c r="J22" s="132"/>
      <c r="K22" s="132"/>
      <c r="L22" s="15"/>
      <c r="M22" s="15"/>
      <c r="N22" s="15"/>
      <c r="O22" s="15"/>
      <c r="P22" s="15"/>
      <c r="Q22" s="15"/>
      <c r="R22" s="15"/>
    </row>
  </sheetData>
  <mergeCells count="38">
    <mergeCell ref="A20:A22"/>
    <mergeCell ref="B10:D10"/>
    <mergeCell ref="B11:D11"/>
    <mergeCell ref="A12:A16"/>
    <mergeCell ref="B13:D13"/>
    <mergeCell ref="B14:D14"/>
    <mergeCell ref="B22:D22"/>
    <mergeCell ref="B20:D20"/>
    <mergeCell ref="B21:D21"/>
    <mergeCell ref="B16:D16"/>
    <mergeCell ref="A17:A19"/>
    <mergeCell ref="B17:D17"/>
    <mergeCell ref="B19:D19"/>
    <mergeCell ref="B18:D18"/>
    <mergeCell ref="A9:A11"/>
    <mergeCell ref="B12:D12"/>
    <mergeCell ref="B9:D9"/>
    <mergeCell ref="E2:H2"/>
    <mergeCell ref="B15:D15"/>
    <mergeCell ref="E6:H6"/>
    <mergeCell ref="I2:R2"/>
    <mergeCell ref="A3:B3"/>
    <mergeCell ref="C3:D3"/>
    <mergeCell ref="E3:H3"/>
    <mergeCell ref="I3:R3"/>
    <mergeCell ref="A2:B2"/>
    <mergeCell ref="C2:D2"/>
    <mergeCell ref="L6:R6"/>
    <mergeCell ref="A4:B4"/>
    <mergeCell ref="C4:R4"/>
    <mergeCell ref="A5:B5"/>
    <mergeCell ref="C5:D5"/>
    <mergeCell ref="B8:D8"/>
    <mergeCell ref="E5:H5"/>
    <mergeCell ref="I5:K5"/>
    <mergeCell ref="L5:R5"/>
    <mergeCell ref="A6:B6"/>
    <mergeCell ref="C6:D6"/>
  </mergeCells>
  <dataValidations count="3">
    <dataValidation type="list" allowBlank="1" showInputMessage="1" showErrorMessage="1" sqref="E20:R20">
      <formula1>"N,A,B, "</formula1>
    </dataValidation>
    <dataValidation type="list" allowBlank="1" showInputMessage="1" showErrorMessage="1" sqref="E21:R21">
      <formula1>"P,F, "</formula1>
    </dataValidation>
    <dataValidation type="list" allowBlank="1" showInputMessage="1" showErrorMessage="1" sqref="E9:I11 E12:R19">
      <formula1>"O, "</formula1>
    </dataValidation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topLeftCell="A19" workbookViewId="0">
      <selection activeCell="A12" sqref="A12:A19"/>
    </sheetView>
  </sheetViews>
  <sheetFormatPr defaultRowHeight="15" x14ac:dyDescent="0.25"/>
  <cols>
    <col min="1" max="1" width="11.125" bestFit="1" customWidth="1"/>
    <col min="4" max="4" width="19.75" customWidth="1"/>
  </cols>
  <sheetData>
    <row r="1" spans="1:18" ht="15.75" thickBot="1" x14ac:dyDescent="0.3">
      <c r="A1" s="1"/>
      <c r="B1" s="2"/>
      <c r="C1" s="3"/>
      <c r="D1" s="4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spans="1:18" ht="15" customHeight="1" x14ac:dyDescent="0.25">
      <c r="A2" s="172" t="s">
        <v>0</v>
      </c>
      <c r="B2" s="173"/>
      <c r="C2" s="174" t="s">
        <v>105</v>
      </c>
      <c r="D2" s="175"/>
      <c r="E2" s="176" t="s">
        <v>1</v>
      </c>
      <c r="F2" s="177"/>
      <c r="G2" s="177"/>
      <c r="H2" s="178"/>
      <c r="I2" s="179" t="s">
        <v>233</v>
      </c>
      <c r="J2" s="180"/>
      <c r="K2" s="180"/>
      <c r="L2" s="180"/>
      <c r="M2" s="180"/>
      <c r="N2" s="180"/>
      <c r="O2" s="180"/>
      <c r="P2" s="180"/>
      <c r="Q2" s="180"/>
      <c r="R2" s="181"/>
    </row>
    <row r="3" spans="1:18" ht="15" customHeight="1" x14ac:dyDescent="0.25">
      <c r="A3" s="182" t="s">
        <v>2</v>
      </c>
      <c r="B3" s="183"/>
      <c r="C3" s="184" t="s">
        <v>109</v>
      </c>
      <c r="D3" s="185"/>
      <c r="E3" s="186" t="s">
        <v>3</v>
      </c>
      <c r="F3" s="187"/>
      <c r="G3" s="187"/>
      <c r="H3" s="188"/>
      <c r="I3" s="189" t="str">
        <f>C3</f>
        <v>DangtSE03039</v>
      </c>
      <c r="J3" s="190"/>
      <c r="K3" s="190"/>
      <c r="L3" s="190"/>
      <c r="M3" s="190"/>
      <c r="N3" s="190"/>
      <c r="O3" s="190"/>
      <c r="P3" s="190"/>
      <c r="Q3" s="190"/>
      <c r="R3" s="191"/>
    </row>
    <row r="4" spans="1:18" ht="15" customHeight="1" x14ac:dyDescent="0.25">
      <c r="A4" s="182" t="s">
        <v>4</v>
      </c>
      <c r="B4" s="183"/>
      <c r="C4" s="200"/>
      <c r="D4" s="200"/>
      <c r="E4" s="201"/>
      <c r="F4" s="201"/>
      <c r="G4" s="201"/>
      <c r="H4" s="201"/>
      <c r="I4" s="200"/>
      <c r="J4" s="200"/>
      <c r="K4" s="200"/>
      <c r="L4" s="200"/>
      <c r="M4" s="200"/>
      <c r="N4" s="200"/>
      <c r="O4" s="200"/>
      <c r="P4" s="200"/>
      <c r="Q4" s="200"/>
      <c r="R4" s="202"/>
    </row>
    <row r="5" spans="1:18" ht="15" customHeight="1" x14ac:dyDescent="0.25">
      <c r="A5" s="203" t="s">
        <v>5</v>
      </c>
      <c r="B5" s="204"/>
      <c r="C5" s="205" t="s">
        <v>6</v>
      </c>
      <c r="D5" s="206"/>
      <c r="E5" s="207" t="s">
        <v>7</v>
      </c>
      <c r="F5" s="206"/>
      <c r="G5" s="206"/>
      <c r="H5" s="208"/>
      <c r="I5" s="206" t="s">
        <v>8</v>
      </c>
      <c r="J5" s="206"/>
      <c r="K5" s="206"/>
      <c r="L5" s="207" t="s">
        <v>9</v>
      </c>
      <c r="M5" s="206"/>
      <c r="N5" s="206"/>
      <c r="O5" s="206"/>
      <c r="P5" s="206"/>
      <c r="Q5" s="206"/>
      <c r="R5" s="209"/>
    </row>
    <row r="6" spans="1:18" ht="15.75" thickBot="1" x14ac:dyDescent="0.3">
      <c r="A6" s="210">
        <f>COUNTIF(E25:R25,"P")</f>
        <v>6</v>
      </c>
      <c r="B6" s="213"/>
      <c r="C6" s="214">
        <f>COUNTIF(E25:R25,"F")</f>
        <v>0</v>
      </c>
      <c r="D6" s="215"/>
      <c r="E6" s="214">
        <f>SUM(L6,- A6,- C6)</f>
        <v>0</v>
      </c>
      <c r="F6" s="213"/>
      <c r="G6" s="213"/>
      <c r="H6" s="215"/>
      <c r="I6" s="5">
        <f>COUNTIF(E24:R24,"N")</f>
        <v>2</v>
      </c>
      <c r="J6" s="5">
        <f>COUNTIF(E24:R24,"A")</f>
        <v>4</v>
      </c>
      <c r="K6" s="5">
        <f>COUNTIF(E24:R24,"B")</f>
        <v>0</v>
      </c>
      <c r="L6" s="214">
        <f>COUNTA(E8:R8)</f>
        <v>6</v>
      </c>
      <c r="M6" s="213"/>
      <c r="N6" s="213"/>
      <c r="O6" s="213"/>
      <c r="P6" s="213"/>
      <c r="Q6" s="213"/>
      <c r="R6" s="216"/>
    </row>
    <row r="7" spans="1:18" ht="15.75" thickBot="1" x14ac:dyDescent="0.3">
      <c r="A7" s="3"/>
      <c r="B7" s="6"/>
      <c r="C7" s="3"/>
      <c r="D7" s="4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</row>
    <row r="8" spans="1:18" ht="43.5" thickTop="1" thickBot="1" x14ac:dyDescent="0.3">
      <c r="A8" s="7"/>
      <c r="B8" s="217"/>
      <c r="C8" s="218"/>
      <c r="D8" s="218"/>
      <c r="E8" s="122" t="s">
        <v>10</v>
      </c>
      <c r="F8" s="122" t="s">
        <v>112</v>
      </c>
      <c r="G8" s="122" t="s">
        <v>113</v>
      </c>
      <c r="H8" s="122" t="s">
        <v>114</v>
      </c>
      <c r="I8" s="122" t="s">
        <v>115</v>
      </c>
      <c r="J8" s="122" t="s">
        <v>116</v>
      </c>
      <c r="K8" s="122"/>
      <c r="L8" s="122"/>
      <c r="M8" s="122"/>
      <c r="N8" s="122"/>
      <c r="O8" s="122"/>
      <c r="P8" s="122"/>
      <c r="Q8" s="122"/>
      <c r="R8" s="123"/>
    </row>
    <row r="9" spans="1:18" x14ac:dyDescent="0.25">
      <c r="A9" s="192" t="s">
        <v>11</v>
      </c>
      <c r="B9" s="226" t="s">
        <v>144</v>
      </c>
      <c r="C9" s="227"/>
      <c r="D9" s="228"/>
      <c r="E9" s="127"/>
      <c r="F9" s="9" t="s">
        <v>12</v>
      </c>
      <c r="G9" s="9" t="s">
        <v>12</v>
      </c>
      <c r="H9" s="9" t="s">
        <v>12</v>
      </c>
      <c r="I9" s="9" t="s">
        <v>12</v>
      </c>
      <c r="J9" s="9" t="s">
        <v>12</v>
      </c>
      <c r="K9" s="10"/>
      <c r="L9" s="10"/>
      <c r="M9" s="11"/>
      <c r="N9" s="11"/>
      <c r="O9" s="11"/>
      <c r="P9" s="11"/>
      <c r="Q9" s="11"/>
      <c r="R9" s="10"/>
    </row>
    <row r="10" spans="1:18" x14ac:dyDescent="0.25">
      <c r="A10" s="193"/>
      <c r="B10" s="226" t="s">
        <v>155</v>
      </c>
      <c r="C10" s="227"/>
      <c r="D10" s="228"/>
      <c r="E10" s="127" t="s">
        <v>12</v>
      </c>
      <c r="F10" s="8"/>
      <c r="G10" s="8"/>
      <c r="H10" s="8"/>
      <c r="I10" s="8"/>
      <c r="J10" s="8"/>
      <c r="K10" s="10"/>
      <c r="L10" s="10"/>
      <c r="M10" s="11"/>
      <c r="N10" s="11"/>
      <c r="O10" s="11"/>
      <c r="P10" s="11"/>
      <c r="Q10" s="11"/>
      <c r="R10" s="10"/>
    </row>
    <row r="11" spans="1:18" ht="15.75" thickBot="1" x14ac:dyDescent="0.3">
      <c r="A11" s="193"/>
      <c r="B11" s="222"/>
      <c r="C11" s="223"/>
      <c r="D11" s="224"/>
      <c r="E11" s="127"/>
      <c r="F11" s="8"/>
      <c r="G11" s="8"/>
      <c r="H11" s="8"/>
      <c r="I11" s="8"/>
      <c r="J11" s="8"/>
      <c r="K11" s="10"/>
      <c r="L11" s="10"/>
      <c r="M11" s="11"/>
      <c r="N11" s="11"/>
      <c r="O11" s="11"/>
      <c r="P11" s="11"/>
      <c r="Q11" s="11"/>
      <c r="R11" s="10"/>
    </row>
    <row r="12" spans="1:18" x14ac:dyDescent="0.25">
      <c r="A12" s="192" t="s">
        <v>13</v>
      </c>
      <c r="B12" s="226" t="s">
        <v>127</v>
      </c>
      <c r="C12" s="227"/>
      <c r="D12" s="228"/>
      <c r="E12" s="128"/>
      <c r="F12" s="10"/>
      <c r="G12" s="10"/>
      <c r="H12" s="10"/>
      <c r="I12" s="10"/>
      <c r="J12" s="10"/>
      <c r="K12" s="10"/>
      <c r="L12" s="10"/>
      <c r="M12" s="11"/>
      <c r="N12" s="11"/>
      <c r="O12" s="11"/>
      <c r="P12" s="11"/>
      <c r="Q12" s="11"/>
      <c r="R12" s="10"/>
    </row>
    <row r="13" spans="1:18" x14ac:dyDescent="0.25">
      <c r="A13" s="193"/>
      <c r="B13" s="219" t="s">
        <v>124</v>
      </c>
      <c r="C13" s="220"/>
      <c r="D13" s="221"/>
      <c r="E13" s="8" t="s">
        <v>12</v>
      </c>
      <c r="F13" s="127"/>
      <c r="G13" s="8"/>
      <c r="H13" s="8"/>
      <c r="I13" s="8"/>
      <c r="J13" s="8" t="s">
        <v>12</v>
      </c>
      <c r="K13" s="10"/>
      <c r="L13" s="10"/>
      <c r="M13" s="11"/>
      <c r="N13" s="11"/>
      <c r="O13" s="11"/>
      <c r="P13" s="11"/>
      <c r="Q13" s="11"/>
      <c r="R13" s="10"/>
    </row>
    <row r="14" spans="1:18" x14ac:dyDescent="0.25">
      <c r="A14" s="193"/>
      <c r="B14" s="219" t="s">
        <v>135</v>
      </c>
      <c r="C14" s="220"/>
      <c r="D14" s="221"/>
      <c r="E14" s="10"/>
      <c r="F14" s="127"/>
      <c r="G14" s="127" t="s">
        <v>12</v>
      </c>
      <c r="H14" s="127" t="s">
        <v>12</v>
      </c>
      <c r="I14" s="127" t="s">
        <v>12</v>
      </c>
      <c r="J14" s="8"/>
      <c r="K14" s="10"/>
      <c r="L14" s="10"/>
      <c r="M14" s="11"/>
      <c r="N14" s="11"/>
      <c r="O14" s="11"/>
      <c r="P14" s="11"/>
      <c r="Q14" s="11"/>
      <c r="R14" s="10"/>
    </row>
    <row r="15" spans="1:18" ht="15" customHeight="1" x14ac:dyDescent="0.25">
      <c r="A15" s="193"/>
      <c r="B15" s="219" t="s">
        <v>128</v>
      </c>
      <c r="C15" s="220"/>
      <c r="D15" s="221"/>
      <c r="E15" s="127"/>
      <c r="F15" s="127" t="s">
        <v>12</v>
      </c>
      <c r="G15" s="127"/>
      <c r="H15" s="127"/>
      <c r="I15" s="127"/>
      <c r="J15" s="127"/>
      <c r="K15" s="127"/>
      <c r="L15" s="127"/>
      <c r="M15" s="127"/>
      <c r="N15" s="127"/>
      <c r="O15" s="127"/>
      <c r="P15" s="127"/>
      <c r="Q15" s="11"/>
      <c r="R15" s="10"/>
    </row>
    <row r="16" spans="1:18" ht="15" customHeight="1" x14ac:dyDescent="0.25">
      <c r="A16" s="193"/>
      <c r="B16" s="226" t="s">
        <v>130</v>
      </c>
      <c r="C16" s="227"/>
      <c r="D16" s="228"/>
      <c r="E16" s="10"/>
      <c r="F16" s="128"/>
      <c r="G16" s="10"/>
      <c r="H16" s="10"/>
      <c r="I16" s="10"/>
      <c r="J16" s="10"/>
      <c r="K16" s="10"/>
      <c r="L16" s="10"/>
      <c r="M16" s="11"/>
      <c r="N16" s="11"/>
      <c r="O16" s="11"/>
      <c r="P16" s="11"/>
      <c r="Q16" s="11"/>
      <c r="R16" s="10"/>
    </row>
    <row r="17" spans="1:18" x14ac:dyDescent="0.25">
      <c r="A17" s="193"/>
      <c r="B17" s="219" t="s">
        <v>131</v>
      </c>
      <c r="C17" s="220"/>
      <c r="D17" s="221"/>
      <c r="E17" s="8" t="s">
        <v>12</v>
      </c>
      <c r="F17" s="127" t="s">
        <v>12</v>
      </c>
      <c r="G17" s="8" t="s">
        <v>12</v>
      </c>
      <c r="H17" s="8"/>
      <c r="I17" s="8"/>
      <c r="J17" s="8" t="s">
        <v>12</v>
      </c>
      <c r="K17" s="10"/>
      <c r="L17" s="10"/>
      <c r="M17" s="11"/>
      <c r="N17" s="11"/>
      <c r="O17" s="11"/>
      <c r="P17" s="11"/>
      <c r="Q17" s="11"/>
      <c r="R17" s="10"/>
    </row>
    <row r="18" spans="1:18" x14ac:dyDescent="0.25">
      <c r="A18" s="193"/>
      <c r="B18" s="219" t="s">
        <v>132</v>
      </c>
      <c r="C18" s="220"/>
      <c r="D18" s="221"/>
      <c r="E18" s="10"/>
      <c r="F18" s="127"/>
      <c r="G18" s="8"/>
      <c r="H18" s="8" t="s">
        <v>12</v>
      </c>
      <c r="I18" s="8"/>
      <c r="J18" s="8"/>
      <c r="K18" s="10"/>
      <c r="L18" s="10"/>
      <c r="M18" s="11"/>
      <c r="N18" s="11"/>
      <c r="O18" s="11"/>
      <c r="P18" s="11"/>
      <c r="Q18" s="11"/>
      <c r="R18" s="10"/>
    </row>
    <row r="19" spans="1:18" ht="15.75" thickBot="1" x14ac:dyDescent="0.3">
      <c r="A19" s="225"/>
      <c r="B19" s="219" t="s">
        <v>133</v>
      </c>
      <c r="C19" s="220"/>
      <c r="D19" s="221"/>
      <c r="E19" s="127"/>
      <c r="F19" s="127"/>
      <c r="G19" s="127"/>
      <c r="H19" s="127"/>
      <c r="I19" s="8" t="s">
        <v>12</v>
      </c>
      <c r="J19" s="127"/>
      <c r="K19" s="127"/>
      <c r="L19" s="127"/>
      <c r="M19" s="127"/>
      <c r="N19" s="127"/>
      <c r="O19" s="127"/>
      <c r="P19" s="127"/>
      <c r="Q19" s="11"/>
      <c r="R19" s="10"/>
    </row>
    <row r="20" spans="1:18" x14ac:dyDescent="0.25">
      <c r="A20" s="192" t="s">
        <v>14</v>
      </c>
      <c r="B20" s="222" t="s">
        <v>151</v>
      </c>
      <c r="C20" s="223"/>
      <c r="D20" s="224"/>
      <c r="E20" s="8" t="s">
        <v>12</v>
      </c>
      <c r="F20" s="127"/>
      <c r="G20" s="127"/>
      <c r="H20" s="127"/>
      <c r="I20" s="127"/>
      <c r="J20" s="127"/>
      <c r="K20" s="8"/>
      <c r="L20" s="8"/>
      <c r="M20" s="12"/>
      <c r="N20" s="12"/>
      <c r="O20" s="12"/>
      <c r="P20" s="12"/>
      <c r="Q20" s="12"/>
      <c r="R20" s="8"/>
    </row>
    <row r="21" spans="1:18" x14ac:dyDescent="0.25">
      <c r="A21" s="193"/>
      <c r="B21" s="222" t="s">
        <v>134</v>
      </c>
      <c r="C21" s="223"/>
      <c r="D21" s="224"/>
      <c r="E21" s="8"/>
      <c r="F21" s="8" t="s">
        <v>12</v>
      </c>
      <c r="G21" s="127"/>
      <c r="H21" s="127"/>
      <c r="I21" s="127"/>
      <c r="J21" s="127"/>
      <c r="K21" s="8"/>
      <c r="L21" s="8"/>
      <c r="M21" s="12"/>
      <c r="N21" s="12"/>
      <c r="O21" s="12"/>
      <c r="P21" s="12"/>
      <c r="Q21" s="12"/>
      <c r="R21" s="8"/>
    </row>
    <row r="22" spans="1:18" x14ac:dyDescent="0.25">
      <c r="A22" s="193"/>
      <c r="B22" s="222" t="s">
        <v>136</v>
      </c>
      <c r="C22" s="223"/>
      <c r="D22" s="224"/>
      <c r="E22" s="8"/>
      <c r="F22" s="8"/>
      <c r="G22" s="8" t="s">
        <v>12</v>
      </c>
      <c r="H22" s="127" t="s">
        <v>12</v>
      </c>
      <c r="I22" s="127"/>
      <c r="J22" s="127" t="s">
        <v>12</v>
      </c>
      <c r="K22" s="8"/>
      <c r="L22" s="8"/>
      <c r="M22" s="12"/>
      <c r="N22" s="12"/>
      <c r="O22" s="12"/>
      <c r="P22" s="12"/>
      <c r="Q22" s="12"/>
      <c r="R22" s="8"/>
    </row>
    <row r="23" spans="1:18" ht="15.75" thickBot="1" x14ac:dyDescent="0.3">
      <c r="A23" s="193"/>
      <c r="B23" s="222" t="s">
        <v>137</v>
      </c>
      <c r="C23" s="223"/>
      <c r="D23" s="224"/>
      <c r="E23" s="8"/>
      <c r="F23" s="127"/>
      <c r="G23" s="8"/>
      <c r="H23" s="8"/>
      <c r="I23" s="8" t="s">
        <v>12</v>
      </c>
      <c r="J23" s="8"/>
      <c r="K23" s="8"/>
      <c r="L23" s="8"/>
      <c r="M23" s="12"/>
      <c r="N23" s="12"/>
      <c r="O23" s="12"/>
      <c r="P23" s="12"/>
      <c r="Q23" s="12"/>
      <c r="R23" s="8"/>
    </row>
    <row r="24" spans="1:18" ht="15.75" thickTop="1" x14ac:dyDescent="0.25">
      <c r="A24" s="192" t="s">
        <v>15</v>
      </c>
      <c r="B24" s="197" t="s">
        <v>16</v>
      </c>
      <c r="C24" s="198"/>
      <c r="D24" s="199"/>
      <c r="E24" s="14" t="s">
        <v>34</v>
      </c>
      <c r="F24" s="130" t="s">
        <v>34</v>
      </c>
      <c r="G24" s="130" t="s">
        <v>34</v>
      </c>
      <c r="H24" s="130" t="s">
        <v>34</v>
      </c>
      <c r="I24" s="130" t="s">
        <v>17</v>
      </c>
      <c r="J24" s="130" t="s">
        <v>17</v>
      </c>
      <c r="K24" s="14"/>
      <c r="L24" s="14"/>
      <c r="M24" s="14"/>
      <c r="N24" s="14"/>
      <c r="O24" s="14"/>
      <c r="P24" s="14"/>
      <c r="Q24" s="14"/>
      <c r="R24" s="14"/>
    </row>
    <row r="25" spans="1:18" x14ac:dyDescent="0.25">
      <c r="A25" s="193"/>
      <c r="B25" s="197" t="s">
        <v>18</v>
      </c>
      <c r="C25" s="198"/>
      <c r="D25" s="199"/>
      <c r="E25" s="131" t="s">
        <v>19</v>
      </c>
      <c r="F25" s="131" t="s">
        <v>19</v>
      </c>
      <c r="G25" s="131" t="s">
        <v>19</v>
      </c>
      <c r="H25" s="131" t="s">
        <v>19</v>
      </c>
      <c r="I25" s="131" t="s">
        <v>19</v>
      </c>
      <c r="J25" s="131" t="s">
        <v>19</v>
      </c>
      <c r="K25" s="131"/>
      <c r="L25" s="9"/>
      <c r="M25" s="9"/>
      <c r="N25" s="9"/>
      <c r="O25" s="9"/>
      <c r="P25" s="9"/>
      <c r="Q25" s="9"/>
      <c r="R25" s="9"/>
    </row>
    <row r="26" spans="1:18" x14ac:dyDescent="0.25">
      <c r="A26" s="193"/>
      <c r="B26" s="197" t="s">
        <v>20</v>
      </c>
      <c r="C26" s="198"/>
      <c r="D26" s="199"/>
      <c r="E26" s="132">
        <v>42587</v>
      </c>
      <c r="F26" s="132">
        <v>42587</v>
      </c>
      <c r="G26" s="132">
        <v>42587</v>
      </c>
      <c r="H26" s="132">
        <v>42587</v>
      </c>
      <c r="I26" s="132">
        <v>42587</v>
      </c>
      <c r="J26" s="132">
        <v>42587</v>
      </c>
      <c r="K26" s="132"/>
      <c r="L26" s="15"/>
      <c r="M26" s="15"/>
      <c r="N26" s="15"/>
      <c r="O26" s="15"/>
      <c r="P26" s="15"/>
      <c r="Q26" s="15"/>
      <c r="R26" s="15"/>
    </row>
  </sheetData>
  <mergeCells count="42">
    <mergeCell ref="A2:B2"/>
    <mergeCell ref="C2:D2"/>
    <mergeCell ref="E2:H2"/>
    <mergeCell ref="I2:R2"/>
    <mergeCell ref="A3:B3"/>
    <mergeCell ref="C3:D3"/>
    <mergeCell ref="E3:H3"/>
    <mergeCell ref="I3:R3"/>
    <mergeCell ref="A6:B6"/>
    <mergeCell ref="C6:D6"/>
    <mergeCell ref="E6:H6"/>
    <mergeCell ref="L6:R6"/>
    <mergeCell ref="B8:D8"/>
    <mergeCell ref="A4:B4"/>
    <mergeCell ref="C4:R4"/>
    <mergeCell ref="A5:B5"/>
    <mergeCell ref="C5:D5"/>
    <mergeCell ref="E5:H5"/>
    <mergeCell ref="I5:K5"/>
    <mergeCell ref="L5:R5"/>
    <mergeCell ref="B17:D17"/>
    <mergeCell ref="B18:D18"/>
    <mergeCell ref="B19:D19"/>
    <mergeCell ref="A12:A19"/>
    <mergeCell ref="A9:A11"/>
    <mergeCell ref="B9:D9"/>
    <mergeCell ref="B10:D10"/>
    <mergeCell ref="B11:D11"/>
    <mergeCell ref="B12:D12"/>
    <mergeCell ref="B13:D13"/>
    <mergeCell ref="B14:D14"/>
    <mergeCell ref="B15:D15"/>
    <mergeCell ref="B16:D16"/>
    <mergeCell ref="A20:A23"/>
    <mergeCell ref="B20:D20"/>
    <mergeCell ref="B23:D23"/>
    <mergeCell ref="A24:A26"/>
    <mergeCell ref="B24:D24"/>
    <mergeCell ref="B25:D25"/>
    <mergeCell ref="B26:D26"/>
    <mergeCell ref="B22:D22"/>
    <mergeCell ref="B21:D21"/>
  </mergeCells>
  <dataValidations count="3">
    <dataValidation type="list" allowBlank="1" showInputMessage="1" showErrorMessage="1" sqref="J9 E9:G11 I9:I11 H9 E12:R23">
      <formula1>"O, "</formula1>
    </dataValidation>
    <dataValidation type="list" allowBlank="1" showInputMessage="1" showErrorMessage="1" sqref="E25:R25">
      <formula1>"P,F, "</formula1>
    </dataValidation>
    <dataValidation type="list" allowBlank="1" showInputMessage="1" showErrorMessage="1" sqref="E24:R24">
      <formula1>"N,A,B, 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48</vt:i4>
      </vt:variant>
    </vt:vector>
  </HeadingPairs>
  <TitlesOfParts>
    <vt:vector size="48" baseType="lpstr">
      <vt:lpstr>Guideline</vt:lpstr>
      <vt:lpstr>Cover</vt:lpstr>
      <vt:lpstr>FunctionList</vt:lpstr>
      <vt:lpstr>Test Report</vt:lpstr>
      <vt:lpstr>companyByID</vt:lpstr>
      <vt:lpstr>reviewById</vt:lpstr>
      <vt:lpstr>commentById</vt:lpstr>
      <vt:lpstr>create_required</vt:lpstr>
      <vt:lpstr>create_state</vt:lpstr>
      <vt:lpstr>read</vt:lpstr>
      <vt:lpstr>update_exist</vt:lpstr>
      <vt:lpstr>update_required</vt:lpstr>
      <vt:lpstr>update_state</vt:lpstr>
      <vt:lpstr>delete</vt:lpstr>
      <vt:lpstr>broadcastMessage</vt:lpstr>
      <vt:lpstr>trimInfoCompany</vt:lpstr>
      <vt:lpstr>sortAndFilterPassedReview</vt:lpstr>
      <vt:lpstr>list</vt:lpstr>
      <vt:lpstr>listReport</vt:lpstr>
      <vt:lpstr>listPostedReviews</vt:lpstr>
      <vt:lpstr>countWaitingReviews</vt:lpstr>
      <vt:lpstr>countReportedReviews</vt:lpstr>
      <vt:lpstr>getCompanyStatistics</vt:lpstr>
      <vt:lpstr>getReviewStatistics</vt:lpstr>
      <vt:lpstr>listNormal</vt:lpstr>
      <vt:lpstr>listFollowed</vt:lpstr>
      <vt:lpstr>changeFollow</vt:lpstr>
      <vt:lpstr>createReview_required</vt:lpstr>
      <vt:lpstr>createReview_state_highlight</vt:lpstr>
      <vt:lpstr>createReview_broadcast</vt:lpstr>
      <vt:lpstr>readReview</vt:lpstr>
      <vt:lpstr>updateReview_exist</vt:lpstr>
      <vt:lpstr>updateReview_required</vt:lpstr>
      <vt:lpstr>updateReview_state_highlight</vt:lpstr>
      <vt:lpstr>updateReview_broadcast</vt:lpstr>
      <vt:lpstr>deleteReview</vt:lpstr>
      <vt:lpstr>listUserReviews</vt:lpstr>
      <vt:lpstr>listBookmarkedReviews</vt:lpstr>
      <vt:lpstr>listWaitingReviews</vt:lpstr>
      <vt:lpstr>listReportedReviews</vt:lpstr>
      <vt:lpstr>changeVote</vt:lpstr>
      <vt:lpstr>listReportNormal</vt:lpstr>
      <vt:lpstr>createReport</vt:lpstr>
      <vt:lpstr>acceptReport</vt:lpstr>
      <vt:lpstr>rejectReport</vt:lpstr>
      <vt:lpstr>createComment</vt:lpstr>
      <vt:lpstr>deleteComment</vt:lpstr>
      <vt:lpstr>exampleSheet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Dang Tran</dc:creator>
  <cp:lastModifiedBy>ShiroNeko</cp:lastModifiedBy>
  <dcterms:created xsi:type="dcterms:W3CDTF">2016-08-04T07:03:15Z</dcterms:created>
  <dcterms:modified xsi:type="dcterms:W3CDTF">2016-08-15T15:25:11Z</dcterms:modified>
</cp:coreProperties>
</file>