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03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CRW Unit Test\"/>
    </mc:Choice>
  </mc:AlternateContent>
  <bookViews>
    <workbookView xWindow="7650" yWindow="0" windowWidth="19530" windowHeight="8340" tabRatio="943" activeTab="10"/>
  </bookViews>
  <sheets>
    <sheet name="Guidleline" sheetId="1" r:id="rId1"/>
    <sheet name="FunctionList" sheetId="2" r:id="rId2"/>
    <sheet name="Cover" sheetId="3" r:id="rId3"/>
    <sheet name="Test Report" sheetId="4" r:id="rId4"/>
    <sheet name="save" sheetId="5" r:id="rId5"/>
    <sheet name="init" sheetId="6" r:id="rId6"/>
    <sheet name="checkIfFollowed" sheetId="7" r:id="rId7"/>
    <sheet name="viewInit" sheetId="8" r:id="rId8"/>
    <sheet name="addPhoto" sheetId="9" r:id="rId9"/>
    <sheet name="deletePhoto" sheetId="10" r:id="rId10"/>
    <sheet name="follow" sheetId="11" r:id="rId11"/>
    <sheet name="edit" sheetId="13" r:id="rId1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4" l="1"/>
  <c r="B14" i="4"/>
  <c r="B15" i="4"/>
  <c r="B16" i="4"/>
  <c r="B17" i="4"/>
  <c r="B18" i="4"/>
  <c r="B19" i="4"/>
  <c r="B12" i="4"/>
  <c r="E11" i="2" l="1"/>
  <c r="F11" i="2" s="1"/>
  <c r="E12" i="2"/>
  <c r="F12" i="2" s="1"/>
  <c r="E13" i="2"/>
  <c r="F13" i="2" s="1"/>
  <c r="E14" i="2"/>
  <c r="F14" i="2" s="1"/>
  <c r="E15" i="2"/>
  <c r="F15" i="2" s="1"/>
  <c r="E16" i="2"/>
  <c r="F16" i="2" s="1"/>
  <c r="E17" i="2"/>
  <c r="F17" i="2" s="1"/>
  <c r="E10" i="2"/>
  <c r="F10" i="2" s="1"/>
  <c r="L6" i="13" l="1"/>
  <c r="I19" i="4" s="1"/>
  <c r="K6" i="13"/>
  <c r="H19" i="4" s="1"/>
  <c r="J6" i="13"/>
  <c r="G19" i="4" s="1"/>
  <c r="I6" i="13"/>
  <c r="F19" i="4" s="1"/>
  <c r="C6" i="13"/>
  <c r="D19" i="4" s="1"/>
  <c r="A6" i="13"/>
  <c r="I3" i="13"/>
  <c r="L6" i="11"/>
  <c r="I18" i="4" s="1"/>
  <c r="K6" i="11"/>
  <c r="H18" i="4" s="1"/>
  <c r="J6" i="11"/>
  <c r="G18" i="4" s="1"/>
  <c r="I6" i="11"/>
  <c r="F18" i="4" s="1"/>
  <c r="C6" i="11"/>
  <c r="D18" i="4" s="1"/>
  <c r="A6" i="11"/>
  <c r="C18" i="4" s="1"/>
  <c r="I3" i="11"/>
  <c r="I2" i="11"/>
  <c r="L6" i="10"/>
  <c r="I17" i="4" s="1"/>
  <c r="K6" i="10"/>
  <c r="H17" i="4" s="1"/>
  <c r="J6" i="10"/>
  <c r="G17" i="4" s="1"/>
  <c r="I6" i="10"/>
  <c r="F17" i="4" s="1"/>
  <c r="C6" i="10"/>
  <c r="D17" i="4" s="1"/>
  <c r="A6" i="10"/>
  <c r="I3" i="10"/>
  <c r="I2" i="10"/>
  <c r="L6" i="9"/>
  <c r="I16" i="4" s="1"/>
  <c r="K6" i="9"/>
  <c r="H16" i="4" s="1"/>
  <c r="J6" i="9"/>
  <c r="G16" i="4" s="1"/>
  <c r="I6" i="9"/>
  <c r="F16" i="4" s="1"/>
  <c r="C6" i="9"/>
  <c r="D16" i="4" s="1"/>
  <c r="A6" i="9"/>
  <c r="I3" i="9"/>
  <c r="I2" i="9"/>
  <c r="L6" i="8"/>
  <c r="I15" i="4" s="1"/>
  <c r="K6" i="8"/>
  <c r="H15" i="4" s="1"/>
  <c r="J6" i="8"/>
  <c r="G15" i="4" s="1"/>
  <c r="I6" i="8"/>
  <c r="F15" i="4" s="1"/>
  <c r="C6" i="8"/>
  <c r="D15" i="4" s="1"/>
  <c r="A6" i="8"/>
  <c r="C15" i="4" s="1"/>
  <c r="I3" i="8"/>
  <c r="I2" i="8"/>
  <c r="L6" i="7"/>
  <c r="I14" i="4" s="1"/>
  <c r="K6" i="7"/>
  <c r="H14" i="4" s="1"/>
  <c r="J6" i="7"/>
  <c r="G14" i="4" s="1"/>
  <c r="I6" i="7"/>
  <c r="F14" i="4" s="1"/>
  <c r="C6" i="7"/>
  <c r="D14" i="4" s="1"/>
  <c r="A6" i="7"/>
  <c r="I3" i="7"/>
  <c r="I2" i="7"/>
  <c r="L6" i="6"/>
  <c r="I13" i="4" s="1"/>
  <c r="K6" i="6"/>
  <c r="H13" i="4" s="1"/>
  <c r="J6" i="6"/>
  <c r="G13" i="4" s="1"/>
  <c r="I6" i="6"/>
  <c r="F13" i="4" s="1"/>
  <c r="C6" i="6"/>
  <c r="D13" i="4" s="1"/>
  <c r="A6" i="6"/>
  <c r="I3" i="6"/>
  <c r="I2" i="6"/>
  <c r="I3" i="5"/>
  <c r="L6" i="5"/>
  <c r="I12" i="4" s="1"/>
  <c r="I22" i="4" s="1"/>
  <c r="K6" i="5"/>
  <c r="H12" i="4" s="1"/>
  <c r="H22" i="4" s="1"/>
  <c r="J6" i="5"/>
  <c r="G12" i="4" s="1"/>
  <c r="G22" i="4" s="1"/>
  <c r="I6" i="5"/>
  <c r="F12" i="4" s="1"/>
  <c r="F22" i="4" s="1"/>
  <c r="C6" i="5"/>
  <c r="D12" i="4" s="1"/>
  <c r="D22" i="4" s="1"/>
  <c r="A6" i="5"/>
  <c r="I2" i="5"/>
  <c r="E6" i="5" l="1"/>
  <c r="E12" i="4" s="1"/>
  <c r="C12" i="4"/>
  <c r="E6" i="13"/>
  <c r="E19" i="4" s="1"/>
  <c r="C19" i="4"/>
  <c r="E6" i="9"/>
  <c r="E16" i="4" s="1"/>
  <c r="C16" i="4"/>
  <c r="E6" i="10"/>
  <c r="E17" i="4" s="1"/>
  <c r="C17" i="4"/>
  <c r="E6" i="7"/>
  <c r="E14" i="4" s="1"/>
  <c r="C14" i="4"/>
  <c r="E6" i="6"/>
  <c r="E13" i="4" s="1"/>
  <c r="C13" i="4"/>
  <c r="D27" i="4"/>
  <c r="D28" i="4"/>
  <c r="D26" i="4"/>
  <c r="E6" i="11"/>
  <c r="E18" i="4" s="1"/>
  <c r="E6" i="8"/>
  <c r="E15" i="4" s="1"/>
  <c r="C22" i="4" l="1"/>
  <c r="E22" i="4"/>
  <c r="D24" i="4" l="1"/>
  <c r="D25" i="4"/>
</calcChain>
</file>

<file path=xl/comments1.xml><?xml version="1.0" encoding="utf-8"?>
<comments xmlns="http://schemas.openxmlformats.org/spreadsheetml/2006/main">
  <authors>
    <author/>
  </authors>
  <commentList>
    <comment ref="D11" authorId="0" shapeId="0">
      <text>
        <r>
          <rPr>
            <b/>
            <sz val="8"/>
            <color indexed="81"/>
            <rFont val="Tahoma"/>
            <family val="2"/>
          </rPr>
          <t>*A</t>
        </r>
        <r>
          <rPr>
            <sz val="8"/>
            <color indexed="81"/>
            <rFont val="Tahoma"/>
            <family val="2"/>
          </rPr>
          <t xml:space="preserve">: Add
  </t>
        </r>
        <r>
          <rPr>
            <b/>
            <sz val="8"/>
            <color indexed="81"/>
            <rFont val="Tahoma"/>
            <family val="2"/>
          </rPr>
          <t>M</t>
        </r>
        <r>
          <rPr>
            <sz val="8"/>
            <color indexed="81"/>
            <rFont val="Tahoma"/>
            <family val="2"/>
          </rPr>
          <t xml:space="preserve">: Modify
  </t>
        </r>
        <r>
          <rPr>
            <b/>
            <sz val="8"/>
            <color indexed="81"/>
            <rFont val="Tahoma"/>
            <family val="2"/>
          </rPr>
          <t>D</t>
        </r>
        <r>
          <rPr>
            <sz val="8"/>
            <color indexed="81"/>
            <rFont val="Tahoma"/>
            <family val="2"/>
          </rPr>
          <t xml:space="preserve">: Delete
</t>
        </r>
      </text>
    </comment>
  </commentList>
</comments>
</file>

<file path=xl/sharedStrings.xml><?xml version="1.0" encoding="utf-8"?>
<sst xmlns="http://schemas.openxmlformats.org/spreadsheetml/2006/main" count="402" uniqueCount="155">
  <si>
    <t>Function Code</t>
  </si>
  <si>
    <t>Function Name</t>
  </si>
  <si>
    <t>Created By</t>
  </si>
  <si>
    <t>Executed By</t>
  </si>
  <si>
    <t>Test requirement</t>
  </si>
  <si>
    <t>Passed</t>
  </si>
  <si>
    <t>Failed</t>
  </si>
  <si>
    <t>Untested</t>
  </si>
  <si>
    <t>N/A/B</t>
  </si>
  <si>
    <t>Total Test Cases</t>
  </si>
  <si>
    <t>UTCID01</t>
  </si>
  <si>
    <t>Precondition</t>
  </si>
  <si>
    <t>O</t>
  </si>
  <si>
    <t>Condition</t>
  </si>
  <si>
    <t>Confirm</t>
  </si>
  <si>
    <t>Result</t>
  </si>
  <si>
    <t>Type(N : Normal, A : Abnormal, B : Boundary)</t>
  </si>
  <si>
    <t>N</t>
  </si>
  <si>
    <t>Passed/Failed</t>
  </si>
  <si>
    <t>P</t>
  </si>
  <si>
    <t>Executed Date</t>
  </si>
  <si>
    <t>save</t>
  </si>
  <si>
    <t>HungnvSE03293</t>
  </si>
  <si>
    <t>All input field is valid</t>
  </si>
  <si>
    <t>One of input fields is not valid</t>
  </si>
  <si>
    <t>Redirect to create review page</t>
  </si>
  <si>
    <t>Display error</t>
  </si>
  <si>
    <t>UTCID02</t>
  </si>
  <si>
    <t>A</t>
  </si>
  <si>
    <t>init</t>
  </si>
  <si>
    <t>Goto create company page</t>
  </si>
  <si>
    <t>Personnel Size field checked at "chưa rõ"</t>
  </si>
  <si>
    <t>Company Type field checked at "THNN"</t>
  </si>
  <si>
    <t>checkIfFollowed</t>
  </si>
  <si>
    <t>Logged in</t>
  </si>
  <si>
    <t>Company detail page</t>
  </si>
  <si>
    <t>Has followed company</t>
  </si>
  <si>
    <t>Hasn't followed company yet</t>
  </si>
  <si>
    <t>return true</t>
  </si>
  <si>
    <t>return false</t>
  </si>
  <si>
    <t>viewInit</t>
  </si>
  <si>
    <t>initial item per page = 10</t>
  </si>
  <si>
    <t>initial point display = 3.5</t>
  </si>
  <si>
    <t>Goto company detail Page</t>
  </si>
  <si>
    <t>Company have 1 review 3*</t>
  </si>
  <si>
    <t>initial count = [0, 0, 1, 0, 0]</t>
  </si>
  <si>
    <t>initial point display = 3.0</t>
  </si>
  <si>
    <t>initial point display = 4.0</t>
  </si>
  <si>
    <t>Company have 2 review 4*</t>
  </si>
  <si>
    <t>initial count = [0, 0, 0, 2, 0]</t>
  </si>
  <si>
    <t>initial count = [0, 0, 1, 2, 0]</t>
  </si>
  <si>
    <t>UTCID03</t>
  </si>
  <si>
    <t>addPhoto</t>
  </si>
  <si>
    <t>Goto create company Page</t>
  </si>
  <si>
    <t>Add a valid img link to field</t>
  </si>
  <si>
    <t>The image display in the list</t>
  </si>
  <si>
    <t>deletePhoto</t>
  </si>
  <si>
    <t>Has at least one photo in the list</t>
  </si>
  <si>
    <t>The image disappear from the list</t>
  </si>
  <si>
    <t>follow</t>
  </si>
  <si>
    <t>Display follow button</t>
  </si>
  <si>
    <t>Display unfollow button</t>
  </si>
  <si>
    <t>edit</t>
  </si>
  <si>
    <t>Open edit company modal</t>
  </si>
  <si>
    <t>Close edit company modal</t>
  </si>
  <si>
    <t>Display detail company with new infomation</t>
  </si>
  <si>
    <t>2. Content in Test function sheet</t>
  </si>
  <si>
    <t>2.1 Combination of test cases.</t>
  </si>
  <si>
    <t>Guideline to make and understand Unit Test Case</t>
  </si>
  <si>
    <t>1. Overview</t>
  </si>
  <si>
    <t xml:space="preserve"> - In the template, Unit test cases are based on functions. Each sheet presents test cases for one function.</t>
  </si>
  <si>
    <t xml:space="preserve">     Note:  Should check the formula of "Sub Total" if you add more functions</t>
  </si>
  <si>
    <t xml:space="preserve"> - To verify that number of Unit TC meets customer's requirement or not. User has to fill number LOC of tested function and fill value of 'Normal number test cases/KLOC' item in FunctionList sheet, which is required by customer or normal value. The number of lacked TC is shown in 'Lack of test cases' item.</t>
  </si>
  <si>
    <t xml:space="preserve"> - If the number of Unit TC does not meet the requirement, creator should explain the reasons.</t>
  </si>
  <si>
    <t xml:space="preserve"> - If the number of  'Normal number test cases/KLOC' item in FunctionList sheet is not recorded, the number in 'Lack of test cases' is not calculated.</t>
  </si>
  <si>
    <t xml:space="preserve"> 2.2 Condition and confirmation of Test cases.</t>
  </si>
  <si>
    <t xml:space="preserve"> Each test case is the combination of condition and confirmation.</t>
  </si>
  <si>
    <t>a. Condition:</t>
  </si>
  <si>
    <t xml:space="preserve">        - Condition is combination of precondition and values of inputs.</t>
  </si>
  <si>
    <t xml:space="preserve">        - Precondition: it is setting condition that must exist before execution of the test case. 
                    Example: file A is precondition for the test case that needs to access file A.</t>
  </si>
  <si>
    <t xml:space="preserve">        - Values of inputs: it includes 3 types of values: normal, boundary and abnormal.</t>
  </si>
  <si>
    <t xml:space="preserve">                . Normal values are values of inputs used mainly and usually to ensure the function works.</t>
  </si>
  <si>
    <t xml:space="preserve">                . Boundary values are limited values that contain upper and lower values.</t>
  </si>
  <si>
    <t xml:space="preserve">                . Abnormal values are non-expected values. And normally it processes exception cases.   </t>
  </si>
  <si>
    <t xml:space="preserve"> </t>
  </si>
  <si>
    <t xml:space="preserve">        - For examples:</t>
  </si>
  <si>
    <t xml:space="preserve">            Input value belongs to 5&lt;= input &lt;=10.</t>
  </si>
  <si>
    <t xml:space="preserve">               . 6,7,8,9 are normal values.</t>
  </si>
  <si>
    <t xml:space="preserve">               . 5, 10 are boundary values.</t>
  </si>
  <si>
    <t xml:space="preserve">               . -1, 11,... are abnormal values.   </t>
  </si>
  <si>
    <t xml:space="preserve">b. Confirmation: </t>
  </si>
  <si>
    <t xml:space="preserve">        - It is combination of expected result to check output of each function. 
          If the results are the same with confirmation, the test case is passed, other case it is failed. </t>
  </si>
  <si>
    <t xml:space="preserve">        - Confirmation can include:</t>
  </si>
  <si>
    <t xml:space="preserve">                + Output result of the function.</t>
  </si>
  <si>
    <t xml:space="preserve">                + Output log messages in log file.</t>
  </si>
  <si>
    <t xml:space="preserve">                + Output screen message...</t>
  </si>
  <si>
    <t>c. Type of test cases and result:</t>
  </si>
  <si>
    <t xml:space="preserve">        - Type of test case: It includes normal, boundary and abnormal test cases. User selects the type based on the type of input data.</t>
  </si>
  <si>
    <t xml:space="preserve"> 2.3. Other items:</t>
  </si>
  <si>
    <t xml:space="preserve"> - Function Code: it is ID of the function and updated automatically according to FunctionList sheet.</t>
  </si>
  <si>
    <t xml:space="preserve"> - Function Name: it is name  of the function and updated automatically according to FunctionList sheet.</t>
  </si>
  <si>
    <t xml:space="preserve"> - Created By: Name of creator.</t>
  </si>
  <si>
    <t xml:space="preserve"> - Executed By: Name of person who executes the unit test</t>
  </si>
  <si>
    <t xml:space="preserve"> - Lines of code: Number of Code line of the function.</t>
  </si>
  <si>
    <t xml:space="preserve"> - Test requirement: Brief description about requirements which are tested in this function, it is not mandatory.</t>
  </si>
  <si>
    <t xml:space="preserve">         </t>
  </si>
  <si>
    <r>
      <t xml:space="preserve"> - </t>
    </r>
    <r>
      <rPr>
        <b/>
        <sz val="10"/>
        <rFont val="Tahoma"/>
        <family val="2"/>
      </rPr>
      <t>Cover</t>
    </r>
    <r>
      <rPr>
        <sz val="10"/>
        <rFont val="Tahoma"/>
        <family val="2"/>
      </rPr>
      <t>: General information of the project and Unit Test cases</t>
    </r>
  </si>
  <si>
    <r>
      <t xml:space="preserve"> - </t>
    </r>
    <r>
      <rPr>
        <b/>
        <sz val="10"/>
        <rFont val="Tahoma"/>
        <family val="2"/>
      </rPr>
      <t>FunctionList</t>
    </r>
    <r>
      <rPr>
        <sz val="10"/>
        <rFont val="Tahoma"/>
        <family val="2"/>
      </rPr>
      <t xml:space="preserve">: The list of Classes and Functions in the document. 
     + To control that the number of Unit TC meets customer's requirement or the norm, user should fill value for  
     'Normal number of Test cases/KLOC'. </t>
    </r>
  </si>
  <si>
    <r>
      <t xml:space="preserve">     + Click on Function link to open the related Test cases of the function.  
     </t>
    </r>
    <r>
      <rPr>
        <i/>
        <sz val="10"/>
        <rFont val="Tahoma"/>
        <family val="2"/>
      </rPr>
      <t>Note:</t>
    </r>
    <r>
      <rPr>
        <sz val="10"/>
        <rFont val="Tahoma"/>
        <family val="2"/>
      </rPr>
      <t xml:space="preserve"> You should create new Function sheet before creating the link</t>
    </r>
  </si>
  <si>
    <r>
      <t xml:space="preserve"> - </t>
    </r>
    <r>
      <rPr>
        <b/>
        <sz val="10"/>
        <rFont val="Tahoma"/>
        <family val="2"/>
      </rPr>
      <t>Test Report</t>
    </r>
    <r>
      <rPr>
        <sz val="10"/>
        <rFont val="Tahoma"/>
        <family val="2"/>
      </rPr>
      <t>: provive the overview results of Functions Unit test: Test coverage, Test successful coverage 
    (Summary, for normal/abnormal/boundary cases)</t>
    </r>
  </si>
  <si>
    <r>
      <t xml:space="preserve">        - Test case result: the actual output results comparing with the Confirmation.
                 </t>
    </r>
    <r>
      <rPr>
        <b/>
        <sz val="10"/>
        <rFont val="Tahoma"/>
        <family val="2"/>
      </rPr>
      <t>P</t>
    </r>
    <r>
      <rPr>
        <sz val="10"/>
        <rFont val="Tahoma"/>
        <family val="2"/>
      </rPr>
      <t xml:space="preserve"> for Passed and </t>
    </r>
    <r>
      <rPr>
        <b/>
        <sz val="10"/>
        <rFont val="Tahoma"/>
        <family val="2"/>
      </rPr>
      <t>F</t>
    </r>
    <r>
      <rPr>
        <sz val="10"/>
        <rFont val="Tahoma"/>
        <family val="2"/>
      </rPr>
      <t xml:space="preserve"> for Failed cases.
          It can 'OK' or 'NG' (it depends on habit of the teams or customers)</t>
    </r>
  </si>
  <si>
    <t>UNIT TEST CASE LIST</t>
  </si>
  <si>
    <t>Project Name</t>
  </si>
  <si>
    <t>Project Code</t>
  </si>
  <si>
    <t>Test Environment Setup Description</t>
  </si>
  <si>
    <t>List enviroment requires in this system
1. Server: Localhost: IIS Server
2. Database server: SQL Server 2012
3. Browser: Firefox 30, Google Chrome 40</t>
  </si>
  <si>
    <t>No</t>
  </si>
  <si>
    <t>Requirement
Name</t>
  </si>
  <si>
    <t>Class Name</t>
  </si>
  <si>
    <t xml:space="preserve"> Function Code(Optional)</t>
  </si>
  <si>
    <t>Sheet Name</t>
  </si>
  <si>
    <t>Description</t>
  </si>
  <si>
    <t>Pre-Condition</t>
  </si>
  <si>
    <t xml:space="preserve">                                       </t>
  </si>
  <si>
    <t xml:space="preserve"> UNIT TEST CASE</t>
  </si>
  <si>
    <t>Creator</t>
  </si>
  <si>
    <t>Reviewer/Approver</t>
  </si>
  <si>
    <t>Document Code</t>
  </si>
  <si>
    <t>Issue Date</t>
  </si>
  <si>
    <t>Version</t>
  </si>
  <si>
    <t>1.0</t>
  </si>
  <si>
    <t>Record of change</t>
  </si>
  <si>
    <t>Effective Date</t>
  </si>
  <si>
    <t>Change Item</t>
  </si>
  <si>
    <t>*A,D,M</t>
  </si>
  <si>
    <t>Change description</t>
  </si>
  <si>
    <t>Reference</t>
  </si>
  <si>
    <t>v1.0</t>
  </si>
  <si>
    <t>Add new</t>
  </si>
  <si>
    <t>UNIT TEST REPORT</t>
  </si>
  <si>
    <t>Notes</t>
  </si>
  <si>
    <t>Function code</t>
  </si>
  <si>
    <t>B</t>
  </si>
  <si>
    <t>Sub total</t>
  </si>
  <si>
    <t>Test coverage</t>
  </si>
  <si>
    <t>%</t>
  </si>
  <si>
    <t>Test successful coverage</t>
  </si>
  <si>
    <t>Normal case</t>
  </si>
  <si>
    <t>Abnormal case</t>
  </si>
  <si>
    <t>Boundary case</t>
  </si>
  <si>
    <t>Company Rating Website</t>
  </si>
  <si>
    <t>CRW</t>
  </si>
  <si>
    <t>HungNVSE03293</t>
  </si>
  <si>
    <t>CRW_TestReport_v1.0</t>
  </si>
  <si>
    <t>UnitTestCase_reviews.client.controller.xls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</si>
</sst>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\-mmm\-yy;@"/>
    <numFmt numFmtId="165" formatCode="mm/dd"/>
  </numFmts>
  <fonts count="31" x14ac:knownFonts="1">
    <font>
      <sz val="11"/>
      <color theme="1"/>
      <name val="Calibri"/>
      <family val="2"/>
      <scheme val="minor"/>
    </font>
    <font>
      <sz val="11"/>
      <name val="ＭＳ Ｐゴシック"/>
      <family val="3"/>
      <charset val="128"/>
    </font>
    <font>
      <sz val="8"/>
      <name val="Tahoma"/>
      <family val="2"/>
    </font>
    <font>
      <b/>
      <sz val="8"/>
      <name val="Tahoma"/>
      <family val="2"/>
    </font>
    <font>
      <i/>
      <sz val="8"/>
      <name val="Tahoma"/>
      <family val="2"/>
    </font>
    <font>
      <b/>
      <sz val="8"/>
      <color indexed="9"/>
      <name val="Tahoma"/>
      <family val="2"/>
    </font>
    <font>
      <sz val="8"/>
      <color indexed="9"/>
      <name val="Tahoma"/>
      <family val="2"/>
    </font>
    <font>
      <b/>
      <sz val="12"/>
      <name val="Tahoma"/>
      <family val="2"/>
    </font>
    <font>
      <b/>
      <sz val="10"/>
      <name val="Tahoma"/>
      <family val="2"/>
    </font>
    <font>
      <b/>
      <sz val="18"/>
      <name val="Tahoma"/>
      <family val="2"/>
    </font>
    <font>
      <b/>
      <sz val="11"/>
      <name val="Tahoma"/>
      <family val="2"/>
    </font>
    <font>
      <b/>
      <sz val="14"/>
      <name val="Tahoma"/>
      <family val="2"/>
    </font>
    <font>
      <sz val="10"/>
      <name val="Tahoma"/>
      <family val="2"/>
    </font>
    <font>
      <sz val="11"/>
      <name val="Tahoma"/>
      <family val="2"/>
    </font>
    <font>
      <i/>
      <sz val="10"/>
      <name val="Tahoma"/>
      <family val="2"/>
    </font>
    <font>
      <i/>
      <sz val="11"/>
      <name val="Tahoma"/>
      <family val="2"/>
    </font>
    <font>
      <sz val="10.5"/>
      <name val="Tahoma"/>
      <family val="2"/>
    </font>
    <font>
      <b/>
      <sz val="20"/>
      <color indexed="8"/>
      <name val="Tahoma"/>
      <family val="2"/>
    </font>
    <font>
      <b/>
      <sz val="10"/>
      <color indexed="8"/>
      <name val="Tahoma"/>
      <family val="2"/>
    </font>
    <font>
      <b/>
      <sz val="10"/>
      <color indexed="10"/>
      <name val="Tahoma"/>
      <family val="2"/>
    </font>
    <font>
      <b/>
      <sz val="10"/>
      <color indexed="60"/>
      <name val="Tahoma"/>
      <family val="2"/>
    </font>
    <font>
      <b/>
      <sz val="10"/>
      <color indexed="9"/>
      <name val="Tahoma"/>
      <family val="2"/>
    </font>
    <font>
      <u/>
      <sz val="11"/>
      <color indexed="12"/>
      <name val="ＭＳ Ｐゴシック"/>
      <family val="3"/>
      <charset val="128"/>
    </font>
    <font>
      <u/>
      <sz val="10"/>
      <color indexed="12"/>
      <name val="Tahoma"/>
      <family val="2"/>
    </font>
    <font>
      <b/>
      <sz val="26"/>
      <name val="Tahoma"/>
      <family val="2"/>
    </font>
    <font>
      <i/>
      <sz val="10"/>
      <color indexed="17"/>
      <name val="Tahom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0"/>
      <color indexed="9"/>
      <name val="Tahoma"/>
      <family val="2"/>
    </font>
    <font>
      <b/>
      <sz val="11"/>
      <color indexed="9"/>
      <name val="Tahoma"/>
      <family val="2"/>
    </font>
    <font>
      <sz val="10"/>
      <color indexed="8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18"/>
        <bgColor indexed="32"/>
      </patternFill>
    </fill>
    <fill>
      <patternFill patternType="solid">
        <fgColor indexed="1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62"/>
        <bgColor indexed="56"/>
      </patternFill>
    </fill>
  </fills>
  <borders count="6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8"/>
      </bottom>
      <diagonal/>
    </border>
    <border>
      <left/>
      <right style="medium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 style="medium">
        <color indexed="64"/>
      </bottom>
      <diagonal/>
    </border>
    <border>
      <left/>
      <right/>
      <top style="thin">
        <color indexed="8"/>
      </top>
      <bottom style="medium">
        <color indexed="64"/>
      </bottom>
      <diagonal/>
    </border>
    <border>
      <left style="thin">
        <color indexed="64"/>
      </left>
      <right/>
      <top style="thin">
        <color indexed="8"/>
      </top>
      <bottom style="medium">
        <color indexed="64"/>
      </bottom>
      <diagonal/>
    </border>
    <border>
      <left/>
      <right style="thin">
        <color indexed="64"/>
      </right>
      <top style="thin">
        <color indexed="8"/>
      </top>
      <bottom style="medium">
        <color indexed="64"/>
      </bottom>
      <diagonal/>
    </border>
    <border>
      <left/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double">
        <color indexed="64"/>
      </left>
      <right style="hair">
        <color indexed="8"/>
      </right>
      <top style="double">
        <color indexed="64"/>
      </top>
      <bottom style="medium">
        <color indexed="9"/>
      </bottom>
      <diagonal/>
    </border>
    <border>
      <left/>
      <right/>
      <top style="double">
        <color indexed="64"/>
      </top>
      <bottom style="medium">
        <color indexed="9"/>
      </bottom>
      <diagonal/>
    </border>
    <border>
      <left/>
      <right style="thin">
        <color indexed="64"/>
      </right>
      <top style="double">
        <color indexed="64"/>
      </top>
      <bottom style="medium">
        <color indexed="9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9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/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/>
      <top style="thin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/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hair">
        <color indexed="8"/>
      </left>
      <right style="medium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</borders>
  <cellStyleXfs count="5">
    <xf numFmtId="0" fontId="0" fillId="0" borderId="0"/>
    <xf numFmtId="0" fontId="1" fillId="0" borderId="0"/>
    <xf numFmtId="0" fontId="1" fillId="0" borderId="0"/>
    <xf numFmtId="0" fontId="22" fillId="0" borderId="0" applyNumberFormat="0" applyFill="0" applyBorder="0" applyAlignment="0" applyProtection="0"/>
    <xf numFmtId="0" fontId="1" fillId="0" borderId="0"/>
  </cellStyleXfs>
  <cellXfs count="237">
    <xf numFmtId="0" fontId="0" fillId="0" borderId="0" xfId="0"/>
    <xf numFmtId="0" fontId="2" fillId="0" borderId="1" xfId="1" applyFont="1" applyBorder="1"/>
    <xf numFmtId="0" fontId="3" fillId="0" borderId="1" xfId="1" applyFont="1" applyBorder="1" applyAlignment="1">
      <alignment horizontal="left"/>
    </xf>
    <xf numFmtId="0" fontId="2" fillId="0" borderId="0" xfId="1" applyFont="1"/>
    <xf numFmtId="0" fontId="2" fillId="0" borderId="0" xfId="1" applyFont="1" applyAlignment="1">
      <alignment horizontal="right"/>
    </xf>
    <xf numFmtId="0" fontId="2" fillId="2" borderId="31" xfId="1" applyNumberFormat="1" applyFont="1" applyFill="1" applyBorder="1" applyAlignment="1">
      <alignment horizontal="center" vertical="center"/>
    </xf>
    <xf numFmtId="0" fontId="3" fillId="0" borderId="0" xfId="1" applyFont="1" applyAlignment="1">
      <alignment horizontal="left"/>
    </xf>
    <xf numFmtId="164" fontId="5" fillId="3" borderId="34" xfId="1" applyNumberFormat="1" applyFont="1" applyFill="1" applyBorder="1" applyAlignment="1">
      <alignment horizontal="center" vertical="center"/>
    </xf>
    <xf numFmtId="0" fontId="5" fillId="4" borderId="35" xfId="1" applyFont="1" applyFill="1" applyBorder="1" applyAlignment="1">
      <alignment horizontal="left"/>
    </xf>
    <xf numFmtId="0" fontId="6" fillId="4" borderId="35" xfId="1" applyFont="1" applyFill="1" applyBorder="1"/>
    <xf numFmtId="0" fontId="6" fillId="4" borderId="35" xfId="1" applyFont="1" applyFill="1" applyBorder="1" applyAlignment="1">
      <alignment horizontal="right"/>
    </xf>
    <xf numFmtId="0" fontId="5" fillId="4" borderId="35" xfId="1" applyFont="1" applyFill="1" applyBorder="1" applyAlignment="1">
      <alignment vertical="top" textRotation="180"/>
    </xf>
    <xf numFmtId="0" fontId="5" fillId="4" borderId="36" xfId="1" applyFont="1" applyFill="1" applyBorder="1" applyAlignment="1">
      <alignment vertical="top" textRotation="180"/>
    </xf>
    <xf numFmtId="0" fontId="5" fillId="4" borderId="37" xfId="1" applyFont="1" applyFill="1" applyBorder="1" applyAlignment="1">
      <alignment vertical="center"/>
    </xf>
    <xf numFmtId="0" fontId="3" fillId="5" borderId="38" xfId="1" applyFont="1" applyFill="1" applyBorder="1" applyAlignment="1">
      <alignment horizontal="left" vertical="top"/>
    </xf>
    <xf numFmtId="0" fontId="2" fillId="5" borderId="39" xfId="1" applyFont="1" applyFill="1" applyBorder="1" applyAlignment="1">
      <alignment horizontal="center" vertical="top"/>
    </xf>
    <xf numFmtId="0" fontId="2" fillId="5" borderId="40" xfId="1" applyFont="1" applyFill="1" applyBorder="1" applyAlignment="1">
      <alignment horizontal="right" vertical="top"/>
    </xf>
    <xf numFmtId="0" fontId="2" fillId="0" borderId="41" xfId="1" applyFont="1" applyBorder="1" applyAlignment="1">
      <alignment horizontal="center"/>
    </xf>
    <xf numFmtId="0" fontId="2" fillId="0" borderId="42" xfId="1" applyFont="1" applyBorder="1" applyAlignment="1">
      <alignment horizontal="center"/>
    </xf>
    <xf numFmtId="0" fontId="3" fillId="0" borderId="41" xfId="1" applyFont="1" applyBorder="1" applyAlignment="1">
      <alignment horizontal="center"/>
    </xf>
    <xf numFmtId="0" fontId="3" fillId="0" borderId="38" xfId="1" applyFont="1" applyBorder="1" applyAlignment="1">
      <alignment horizontal="center"/>
    </xf>
    <xf numFmtId="0" fontId="5" fillId="4" borderId="43" xfId="1" applyFont="1" applyFill="1" applyBorder="1" applyAlignment="1">
      <alignment vertical="center"/>
    </xf>
    <xf numFmtId="0" fontId="5" fillId="4" borderId="43" xfId="1" applyFont="1" applyFill="1" applyBorder="1" applyAlignment="1">
      <alignment vertical="top"/>
    </xf>
    <xf numFmtId="0" fontId="3" fillId="5" borderId="38" xfId="1" applyFont="1" applyFill="1" applyBorder="1" applyAlignment="1"/>
    <xf numFmtId="0" fontId="3" fillId="5" borderId="39" xfId="1" applyFont="1" applyFill="1" applyBorder="1" applyAlignment="1"/>
    <xf numFmtId="0" fontId="2" fillId="5" borderId="40" xfId="1" applyFont="1" applyFill="1" applyBorder="1" applyAlignment="1">
      <alignment horizontal="right"/>
    </xf>
    <xf numFmtId="0" fontId="2" fillId="0" borderId="38" xfId="1" applyFont="1" applyBorder="1" applyAlignment="1">
      <alignment horizontal="center"/>
    </xf>
    <xf numFmtId="0" fontId="5" fillId="4" borderId="37" xfId="1" applyFont="1" applyFill="1" applyBorder="1" applyAlignment="1">
      <alignment vertical="top"/>
    </xf>
    <xf numFmtId="0" fontId="3" fillId="5" borderId="13" xfId="1" applyFont="1" applyFill="1" applyBorder="1" applyAlignment="1"/>
    <xf numFmtId="0" fontId="2" fillId="5" borderId="14" xfId="1" applyFont="1" applyFill="1" applyBorder="1" applyAlignment="1"/>
    <xf numFmtId="0" fontId="2" fillId="5" borderId="15" xfId="1" applyFont="1" applyFill="1" applyBorder="1" applyAlignment="1">
      <alignment horizontal="right"/>
    </xf>
    <xf numFmtId="0" fontId="2" fillId="0" borderId="13" xfId="1" applyFont="1" applyBorder="1" applyAlignment="1">
      <alignment horizontal="center"/>
    </xf>
    <xf numFmtId="0" fontId="2" fillId="6" borderId="13" xfId="1" applyFont="1" applyFill="1" applyBorder="1" applyAlignment="1">
      <alignment horizontal="center"/>
    </xf>
    <xf numFmtId="0" fontId="2" fillId="6" borderId="42" xfId="1" applyFont="1" applyFill="1" applyBorder="1" applyAlignment="1">
      <alignment horizontal="center"/>
    </xf>
    <xf numFmtId="0" fontId="3" fillId="0" borderId="44" xfId="1" applyFont="1" applyBorder="1" applyAlignment="1">
      <alignment horizontal="center"/>
    </xf>
    <xf numFmtId="0" fontId="3" fillId="6" borderId="45" xfId="1" applyFont="1" applyFill="1" applyBorder="1" applyAlignment="1">
      <alignment horizontal="center"/>
    </xf>
    <xf numFmtId="0" fontId="3" fillId="6" borderId="44" xfId="1" applyFont="1" applyFill="1" applyBorder="1" applyAlignment="1">
      <alignment horizontal="center"/>
    </xf>
    <xf numFmtId="0" fontId="2" fillId="6" borderId="46" xfId="1" applyFont="1" applyFill="1" applyBorder="1" applyAlignment="1">
      <alignment horizontal="center"/>
    </xf>
    <xf numFmtId="165" fontId="2" fillId="0" borderId="42" xfId="1" applyNumberFormat="1" applyFont="1" applyBorder="1" applyAlignment="1">
      <alignment vertical="top" textRotation="255"/>
    </xf>
    <xf numFmtId="0" fontId="2" fillId="0" borderId="44" xfId="1" applyFont="1" applyBorder="1" applyAlignment="1">
      <alignment horizontal="center"/>
    </xf>
    <xf numFmtId="0" fontId="2" fillId="6" borderId="45" xfId="1" applyFont="1" applyFill="1" applyBorder="1" applyAlignment="1">
      <alignment horizontal="center"/>
    </xf>
    <xf numFmtId="0" fontId="9" fillId="0" borderId="0" xfId="0" applyFont="1" applyFill="1" applyAlignment="1">
      <alignment horizontal="center"/>
    </xf>
    <xf numFmtId="0" fontId="10" fillId="0" borderId="0" xfId="0" applyFont="1" applyFill="1" applyAlignment="1">
      <alignment vertical="center"/>
    </xf>
    <xf numFmtId="0" fontId="7" fillId="0" borderId="0" xfId="0" applyFont="1" applyFill="1" applyAlignment="1">
      <alignment horizontal="justify"/>
    </xf>
    <xf numFmtId="0" fontId="11" fillId="0" borderId="0" xfId="0" applyFont="1" applyFill="1" applyAlignment="1">
      <alignment vertical="center"/>
    </xf>
    <xf numFmtId="0" fontId="12" fillId="0" borderId="0" xfId="0" applyFont="1" applyFill="1" applyAlignment="1">
      <alignment horizontal="justify"/>
    </xf>
    <xf numFmtId="0" fontId="13" fillId="0" borderId="0" xfId="0" applyFont="1" applyFill="1" applyAlignment="1">
      <alignment vertical="center"/>
    </xf>
    <xf numFmtId="0" fontId="12" fillId="0" borderId="0" xfId="0" applyFont="1" applyFill="1" applyAlignment="1">
      <alignment horizontal="justify" wrapText="1"/>
    </xf>
    <xf numFmtId="0" fontId="12" fillId="0" borderId="0" xfId="0" applyFont="1" applyFill="1" applyAlignment="1">
      <alignment horizontal="left" wrapText="1"/>
    </xf>
    <xf numFmtId="0" fontId="14" fillId="0" borderId="0" xfId="0" applyFont="1" applyFill="1" applyAlignment="1">
      <alignment horizontal="justify"/>
    </xf>
    <xf numFmtId="0" fontId="15" fillId="0" borderId="0" xfId="0" applyFont="1" applyFill="1" applyAlignment="1">
      <alignment vertical="center"/>
    </xf>
    <xf numFmtId="0" fontId="16" fillId="0" borderId="0" xfId="0" applyFont="1" applyFill="1" applyAlignment="1">
      <alignment horizontal="justify"/>
    </xf>
    <xf numFmtId="0" fontId="8" fillId="0" borderId="0" xfId="0" applyFont="1" applyFill="1" applyAlignment="1">
      <alignment horizontal="justify"/>
    </xf>
    <xf numFmtId="0" fontId="7" fillId="0" borderId="0" xfId="0" applyFont="1" applyFill="1" applyAlignment="1">
      <alignment vertical="center"/>
    </xf>
    <xf numFmtId="0" fontId="16" fillId="0" borderId="0" xfId="0" quotePrefix="1" applyFont="1" applyFill="1" applyAlignment="1">
      <alignment horizontal="justify"/>
    </xf>
    <xf numFmtId="1" fontId="12" fillId="2" borderId="0" xfId="1" applyNumberFormat="1" applyFont="1" applyFill="1" applyProtection="1">
      <protection hidden="1"/>
    </xf>
    <xf numFmtId="0" fontId="12" fillId="2" borderId="0" xfId="1" applyFont="1" applyFill="1" applyAlignment="1">
      <alignment horizontal="left"/>
    </xf>
    <xf numFmtId="0" fontId="17" fillId="2" borderId="0" xfId="1" applyFont="1" applyFill="1" applyAlignment="1">
      <alignment horizontal="left"/>
    </xf>
    <xf numFmtId="0" fontId="18" fillId="2" borderId="0" xfId="1" applyFont="1" applyFill="1" applyAlignment="1">
      <alignment horizontal="left"/>
    </xf>
    <xf numFmtId="0" fontId="12" fillId="2" borderId="0" xfId="1" applyFont="1" applyFill="1"/>
    <xf numFmtId="0" fontId="12" fillId="2" borderId="0" xfId="1" applyFont="1" applyFill="1" applyAlignment="1">
      <alignment horizontal="left" wrapText="1"/>
    </xf>
    <xf numFmtId="0" fontId="19" fillId="2" borderId="0" xfId="1" applyFont="1" applyFill="1" applyAlignment="1">
      <alignment horizontal="left"/>
    </xf>
    <xf numFmtId="0" fontId="12" fillId="2" borderId="0" xfId="1" applyFont="1" applyFill="1" applyAlignment="1">
      <alignment wrapText="1"/>
    </xf>
    <xf numFmtId="1" fontId="20" fillId="2" borderId="0" xfId="1" applyNumberFormat="1" applyFont="1" applyFill="1" applyBorder="1" applyAlignment="1"/>
    <xf numFmtId="0" fontId="12" fillId="2" borderId="0" xfId="1" applyFont="1" applyFill="1" applyBorder="1" applyAlignment="1"/>
    <xf numFmtId="0" fontId="12" fillId="2" borderId="0" xfId="1" applyFont="1" applyFill="1" applyBorder="1" applyAlignment="1">
      <alignment wrapText="1"/>
    </xf>
    <xf numFmtId="1" fontId="12" fillId="2" borderId="0" xfId="1" applyNumberFormat="1" applyFont="1" applyFill="1" applyAlignment="1" applyProtection="1">
      <alignment vertical="center"/>
      <protection hidden="1"/>
    </xf>
    <xf numFmtId="0" fontId="12" fillId="2" borderId="0" xfId="1" applyFont="1" applyFill="1" applyAlignment="1">
      <alignment horizontal="left" vertical="center"/>
    </xf>
    <xf numFmtId="0" fontId="12" fillId="2" borderId="0" xfId="1" applyFont="1" applyFill="1" applyAlignment="1">
      <alignment horizontal="left" vertical="center" wrapText="1"/>
    </xf>
    <xf numFmtId="0" fontId="12" fillId="2" borderId="0" xfId="1" applyFont="1" applyFill="1" applyAlignment="1">
      <alignment vertical="center"/>
    </xf>
    <xf numFmtId="1" fontId="21" fillId="7" borderId="48" xfId="1" applyNumberFormat="1" applyFont="1" applyFill="1" applyBorder="1" applyAlignment="1">
      <alignment horizontal="center" vertical="center"/>
    </xf>
    <xf numFmtId="1" fontId="21" fillId="7" borderId="49" xfId="1" applyNumberFormat="1" applyFont="1" applyFill="1" applyBorder="1" applyAlignment="1">
      <alignment horizontal="center" vertical="center" wrapText="1"/>
    </xf>
    <xf numFmtId="1" fontId="21" fillId="7" borderId="49" xfId="1" applyNumberFormat="1" applyFont="1" applyFill="1" applyBorder="1" applyAlignment="1">
      <alignment horizontal="center" vertical="center"/>
    </xf>
    <xf numFmtId="0" fontId="21" fillId="7" borderId="50" xfId="1" applyFont="1" applyFill="1" applyBorder="1" applyAlignment="1">
      <alignment horizontal="center" vertical="center"/>
    </xf>
    <xf numFmtId="0" fontId="21" fillId="7" borderId="50" xfId="1" applyFont="1" applyFill="1" applyBorder="1" applyAlignment="1">
      <alignment horizontal="center" vertical="center" wrapText="1"/>
    </xf>
    <xf numFmtId="0" fontId="21" fillId="7" borderId="51" xfId="1" applyFont="1" applyFill="1" applyBorder="1" applyAlignment="1">
      <alignment horizontal="center" vertical="center"/>
    </xf>
    <xf numFmtId="0" fontId="21" fillId="7" borderId="52" xfId="1" applyFont="1" applyFill="1" applyBorder="1" applyAlignment="1">
      <alignment horizontal="center" vertical="center"/>
    </xf>
    <xf numFmtId="0" fontId="8" fillId="2" borderId="0" xfId="1" applyFont="1" applyFill="1" applyAlignment="1">
      <alignment horizontal="center"/>
    </xf>
    <xf numFmtId="1" fontId="12" fillId="2" borderId="53" xfId="1" applyNumberFormat="1" applyFont="1" applyFill="1" applyBorder="1" applyAlignment="1">
      <alignment horizontal="center" vertical="center"/>
    </xf>
    <xf numFmtId="1" fontId="12" fillId="2" borderId="54" xfId="1" applyNumberFormat="1" applyFont="1" applyFill="1" applyBorder="1" applyAlignment="1">
      <alignment vertical="center"/>
    </xf>
    <xf numFmtId="1" fontId="22" fillId="2" borderId="55" xfId="3" applyNumberFormat="1" applyFill="1" applyBorder="1" applyAlignment="1" applyProtection="1">
      <alignment horizontal="left" vertical="center"/>
    </xf>
    <xf numFmtId="0" fontId="23" fillId="2" borderId="55" xfId="3" applyNumberFormat="1" applyFont="1" applyFill="1" applyBorder="1" applyAlignment="1" applyProtection="1">
      <alignment horizontal="left" vertical="center"/>
    </xf>
    <xf numFmtId="0" fontId="12" fillId="2" borderId="56" xfId="1" applyFont="1" applyFill="1" applyBorder="1" applyAlignment="1">
      <alignment horizontal="left" vertical="center"/>
    </xf>
    <xf numFmtId="49" fontId="12" fillId="2" borderId="55" xfId="1" applyNumberFormat="1" applyFont="1" applyFill="1" applyBorder="1" applyAlignment="1">
      <alignment horizontal="left" vertical="center"/>
    </xf>
    <xf numFmtId="49" fontId="12" fillId="2" borderId="55" xfId="1" applyNumberFormat="1" applyFont="1" applyFill="1" applyBorder="1" applyAlignment="1">
      <alignment horizontal="left" vertical="center" wrapText="1"/>
    </xf>
    <xf numFmtId="0" fontId="22" fillId="2" borderId="55" xfId="3" applyFill="1" applyBorder="1" applyAlignment="1">
      <alignment horizontal="left" vertical="center"/>
    </xf>
    <xf numFmtId="0" fontId="12" fillId="2" borderId="55" xfId="1" applyFont="1" applyFill="1" applyBorder="1" applyAlignment="1">
      <alignment horizontal="left" vertical="center"/>
    </xf>
    <xf numFmtId="1" fontId="12" fillId="2" borderId="57" xfId="1" applyNumberFormat="1" applyFont="1" applyFill="1" applyBorder="1" applyAlignment="1">
      <alignment horizontal="center" vertical="center"/>
    </xf>
    <xf numFmtId="1" fontId="12" fillId="2" borderId="58" xfId="1" applyNumberFormat="1" applyFont="1" applyFill="1" applyBorder="1" applyAlignment="1">
      <alignment vertical="center"/>
    </xf>
    <xf numFmtId="49" fontId="12" fillId="2" borderId="59" xfId="1" applyNumberFormat="1" applyFont="1" applyFill="1" applyBorder="1" applyAlignment="1">
      <alignment horizontal="left" vertical="center"/>
    </xf>
    <xf numFmtId="49" fontId="12" fillId="2" borderId="59" xfId="1" applyNumberFormat="1" applyFont="1" applyFill="1" applyBorder="1" applyAlignment="1">
      <alignment horizontal="left" vertical="center" wrapText="1"/>
    </xf>
    <xf numFmtId="0" fontId="12" fillId="2" borderId="59" xfId="1" applyFont="1" applyFill="1" applyBorder="1" applyAlignment="1">
      <alignment horizontal="left" vertical="center"/>
    </xf>
    <xf numFmtId="0" fontId="12" fillId="2" borderId="60" xfId="1" applyFont="1" applyFill="1" applyBorder="1" applyAlignment="1">
      <alignment horizontal="left" vertical="center"/>
    </xf>
    <xf numFmtId="1" fontId="12" fillId="2" borderId="0" xfId="1" applyNumberFormat="1" applyFont="1" applyFill="1"/>
    <xf numFmtId="0" fontId="24" fillId="0" borderId="61" xfId="1" applyFont="1" applyBorder="1" applyAlignment="1">
      <alignment vertical="center"/>
    </xf>
    <xf numFmtId="0" fontId="12" fillId="0" borderId="0" xfId="1" applyFont="1" applyAlignment="1">
      <alignment horizontal="center" vertical="center"/>
    </xf>
    <xf numFmtId="0" fontId="20" fillId="2" borderId="62" xfId="1" applyFont="1" applyFill="1" applyBorder="1" applyAlignment="1">
      <alignment horizontal="left" indent="1"/>
    </xf>
    <xf numFmtId="0" fontId="25" fillId="0" borderId="0" xfId="1" applyFont="1" applyBorder="1" applyAlignment="1">
      <alignment horizontal="left" indent="1"/>
    </xf>
    <xf numFmtId="0" fontId="12" fillId="0" borderId="0" xfId="1" applyFont="1" applyBorder="1"/>
    <xf numFmtId="0" fontId="12" fillId="2" borderId="0" xfId="1" applyFont="1" applyFill="1" applyBorder="1"/>
    <xf numFmtId="0" fontId="12" fillId="0" borderId="63" xfId="1" applyFont="1" applyBorder="1"/>
    <xf numFmtId="0" fontId="12" fillId="0" borderId="0" xfId="1" applyFont="1"/>
    <xf numFmtId="0" fontId="8" fillId="2" borderId="47" xfId="1" applyFont="1" applyFill="1" applyBorder="1" applyAlignment="1">
      <alignment horizontal="left"/>
    </xf>
    <xf numFmtId="0" fontId="12" fillId="0" borderId="10" xfId="1" applyFont="1" applyBorder="1" applyAlignment="1"/>
    <xf numFmtId="14" fontId="14" fillId="0" borderId="10" xfId="1" applyNumberFormat="1" applyFont="1" applyBorder="1" applyAlignment="1">
      <alignment horizontal="left"/>
    </xf>
    <xf numFmtId="0" fontId="14" fillId="0" borderId="10" xfId="1" applyFont="1" applyBorder="1" applyAlignment="1">
      <alignment horizontal="left"/>
    </xf>
    <xf numFmtId="0" fontId="8" fillId="0" borderId="62" xfId="1" applyFont="1" applyFill="1" applyBorder="1"/>
    <xf numFmtId="0" fontId="25" fillId="0" borderId="0" xfId="1" applyFont="1" applyBorder="1" applyAlignment="1">
      <alignment horizontal="left"/>
    </xf>
    <xf numFmtId="0" fontId="12" fillId="0" borderId="0" xfId="1" applyFont="1" applyBorder="1" applyAlignment="1"/>
    <xf numFmtId="0" fontId="20" fillId="0" borderId="0" xfId="1" applyFont="1" applyFill="1" applyBorder="1" applyAlignment="1">
      <alignment horizontal="left" indent="1"/>
    </xf>
    <xf numFmtId="0" fontId="25" fillId="0" borderId="63" xfId="1" applyFont="1" applyBorder="1" applyAlignment="1">
      <alignment horizontal="left" indent="1"/>
    </xf>
    <xf numFmtId="0" fontId="12" fillId="0" borderId="62" xfId="1" applyFont="1" applyFill="1" applyBorder="1"/>
    <xf numFmtId="0" fontId="8" fillId="0" borderId="62" xfId="1" applyFont="1" applyBorder="1" applyAlignment="1">
      <alignment horizontal="left"/>
    </xf>
    <xf numFmtId="164" fontId="21" fillId="3" borderId="48" xfId="1" applyNumberFormat="1" applyFont="1" applyFill="1" applyBorder="1" applyAlignment="1">
      <alignment horizontal="center" vertical="center"/>
    </xf>
    <xf numFmtId="0" fontId="21" fillId="3" borderId="50" xfId="1" applyFont="1" applyFill="1" applyBorder="1" applyAlignment="1">
      <alignment horizontal="center" vertical="center"/>
    </xf>
    <xf numFmtId="0" fontId="21" fillId="3" borderId="52" xfId="1" applyFont="1" applyFill="1" applyBorder="1" applyAlignment="1">
      <alignment horizontal="center" vertical="center"/>
    </xf>
    <xf numFmtId="0" fontId="12" fillId="0" borderId="0" xfId="1" applyFont="1" applyAlignment="1">
      <alignment vertical="center"/>
    </xf>
    <xf numFmtId="49" fontId="12" fillId="0" borderId="55" xfId="1" applyNumberFormat="1" applyFont="1" applyBorder="1" applyAlignment="1">
      <alignment horizontal="center" vertical="top"/>
    </xf>
    <xf numFmtId="0" fontId="12" fillId="0" borderId="55" xfId="1" applyFont="1" applyBorder="1" applyAlignment="1">
      <alignment vertical="top"/>
    </xf>
    <xf numFmtId="0" fontId="12" fillId="0" borderId="55" xfId="1" applyFont="1" applyBorder="1" applyAlignment="1">
      <alignment horizontal="center" vertical="top"/>
    </xf>
    <xf numFmtId="15" fontId="12" fillId="0" borderId="55" xfId="1" applyNumberFormat="1" applyFont="1" applyBorder="1" applyAlignment="1">
      <alignment vertical="top"/>
    </xf>
    <xf numFmtId="0" fontId="14" fillId="0" borderId="56" xfId="1" applyFont="1" applyBorder="1" applyAlignment="1">
      <alignment vertical="top" wrapText="1"/>
    </xf>
    <xf numFmtId="0" fontId="12" fillId="0" borderId="0" xfId="1" applyFont="1" applyAlignment="1">
      <alignment vertical="top"/>
    </xf>
    <xf numFmtId="164" fontId="12" fillId="0" borderId="53" xfId="1" applyNumberFormat="1" applyFont="1" applyBorder="1" applyAlignment="1">
      <alignment vertical="top"/>
    </xf>
    <xf numFmtId="49" fontId="12" fillId="0" borderId="55" xfId="1" applyNumberFormat="1" applyFont="1" applyBorder="1" applyAlignment="1">
      <alignment vertical="top"/>
    </xf>
    <xf numFmtId="0" fontId="12" fillId="0" borderId="56" xfId="1" applyFont="1" applyBorder="1" applyAlignment="1">
      <alignment vertical="top"/>
    </xf>
    <xf numFmtId="0" fontId="12" fillId="0" borderId="53" xfId="1" applyFont="1" applyBorder="1" applyAlignment="1">
      <alignment horizontal="left" indent="1"/>
    </xf>
    <xf numFmtId="0" fontId="12" fillId="0" borderId="55" xfId="1" applyFont="1" applyBorder="1"/>
    <xf numFmtId="0" fontId="12" fillId="0" borderId="56" xfId="1" applyFont="1" applyBorder="1"/>
    <xf numFmtId="0" fontId="12" fillId="0" borderId="57" xfId="1" applyFont="1" applyBorder="1" applyAlignment="1">
      <alignment horizontal="left" indent="1"/>
    </xf>
    <xf numFmtId="49" fontId="12" fillId="0" borderId="59" xfId="1" applyNumberFormat="1" applyFont="1" applyBorder="1" applyAlignment="1">
      <alignment vertical="top"/>
    </xf>
    <xf numFmtId="0" fontId="12" fillId="0" borderId="59" xfId="1" applyFont="1" applyBorder="1"/>
    <xf numFmtId="0" fontId="12" fillId="0" borderId="60" xfId="1" applyFont="1" applyBorder="1"/>
    <xf numFmtId="0" fontId="12" fillId="0" borderId="0" xfId="1" applyFont="1" applyAlignment="1">
      <alignment horizontal="left" indent="1"/>
    </xf>
    <xf numFmtId="0" fontId="8" fillId="2" borderId="0" xfId="4" applyFont="1" applyFill="1" applyBorder="1"/>
    <xf numFmtId="0" fontId="12" fillId="2" borderId="0" xfId="4" applyFont="1" applyFill="1" applyBorder="1"/>
    <xf numFmtId="164" fontId="12" fillId="2" borderId="0" xfId="4" applyNumberFormat="1" applyFont="1" applyFill="1" applyBorder="1"/>
    <xf numFmtId="0" fontId="8" fillId="2" borderId="47" xfId="1" applyFont="1" applyFill="1" applyBorder="1" applyAlignment="1">
      <alignment horizontal="left" vertical="center"/>
    </xf>
    <xf numFmtId="0" fontId="8" fillId="2" borderId="47" xfId="1" applyFont="1" applyFill="1" applyBorder="1" applyAlignment="1">
      <alignment vertical="center"/>
    </xf>
    <xf numFmtId="0" fontId="12" fillId="2" borderId="55" xfId="1" applyNumberFormat="1" applyFont="1" applyFill="1" applyBorder="1" applyAlignment="1">
      <alignment horizontal="center"/>
    </xf>
    <xf numFmtId="0" fontId="20" fillId="2" borderId="0" xfId="1" applyFont="1" applyFill="1"/>
    <xf numFmtId="0" fontId="25" fillId="2" borderId="0" xfId="4" applyFont="1" applyFill="1" applyBorder="1"/>
    <xf numFmtId="0" fontId="21" fillId="3" borderId="49" xfId="1" applyNumberFormat="1" applyFont="1" applyFill="1" applyBorder="1" applyAlignment="1">
      <alignment horizontal="center"/>
    </xf>
    <xf numFmtId="0" fontId="21" fillId="3" borderId="50" xfId="1" applyNumberFormat="1" applyFont="1" applyFill="1" applyBorder="1" applyAlignment="1">
      <alignment horizontal="center"/>
    </xf>
    <xf numFmtId="0" fontId="21" fillId="3" borderId="50" xfId="1" applyNumberFormat="1" applyFont="1" applyFill="1" applyBorder="1" applyAlignment="1">
      <alignment horizontal="center" wrapText="1"/>
    </xf>
    <xf numFmtId="0" fontId="21" fillId="3" borderId="51" xfId="1" applyNumberFormat="1" applyFont="1" applyFill="1" applyBorder="1" applyAlignment="1">
      <alignment horizontal="center"/>
    </xf>
    <xf numFmtId="0" fontId="21" fillId="3" borderId="64" xfId="1" applyNumberFormat="1" applyFont="1" applyFill="1" applyBorder="1" applyAlignment="1">
      <alignment horizontal="center" wrapText="1"/>
    </xf>
    <xf numFmtId="0" fontId="12" fillId="2" borderId="54" xfId="1" applyNumberFormat="1" applyFont="1" applyFill="1" applyBorder="1" applyAlignment="1">
      <alignment horizontal="center"/>
    </xf>
    <xf numFmtId="0" fontId="12" fillId="2" borderId="65" xfId="1" applyNumberFormat="1" applyFont="1" applyFill="1" applyBorder="1" applyAlignment="1">
      <alignment horizontal="center"/>
    </xf>
    <xf numFmtId="0" fontId="28" fillId="3" borderId="58" xfId="1" applyNumberFormat="1" applyFont="1" applyFill="1" applyBorder="1" applyAlignment="1">
      <alignment horizontal="center"/>
    </xf>
    <xf numFmtId="0" fontId="29" fillId="4" borderId="0" xfId="0" applyFont="1" applyFill="1" applyAlignment="1">
      <alignment vertical="center"/>
    </xf>
    <xf numFmtId="0" fontId="28" fillId="3" borderId="59" xfId="1" applyFont="1" applyFill="1" applyBorder="1" applyAlignment="1">
      <alignment horizontal="center"/>
    </xf>
    <xf numFmtId="0" fontId="12" fillId="2" borderId="0" xfId="1" applyFont="1" applyFill="1" applyBorder="1" applyAlignment="1">
      <alignment horizontal="center"/>
    </xf>
    <xf numFmtId="10" fontId="12" fillId="2" borderId="0" xfId="1" applyNumberFormat="1" applyFont="1" applyFill="1" applyBorder="1" applyAlignment="1">
      <alignment horizontal="center"/>
    </xf>
    <xf numFmtId="9" fontId="12" fillId="2" borderId="0" xfId="1" applyNumberFormat="1" applyFont="1" applyFill="1" applyBorder="1" applyAlignment="1">
      <alignment horizontal="center"/>
    </xf>
    <xf numFmtId="0" fontId="8" fillId="2" borderId="0" xfId="1" applyFont="1" applyFill="1" applyBorder="1" applyAlignment="1">
      <alignment horizontal="left"/>
    </xf>
    <xf numFmtId="2" fontId="8" fillId="2" borderId="0" xfId="1" applyNumberFormat="1" applyFont="1" applyFill="1" applyBorder="1" applyAlignment="1">
      <alignment horizontal="right" wrapText="1"/>
    </xf>
    <xf numFmtId="0" fontId="30" fillId="2" borderId="0" xfId="1" applyFont="1" applyFill="1" applyBorder="1" applyAlignment="1">
      <alignment horizontal="center" wrapText="1"/>
    </xf>
    <xf numFmtId="1" fontId="8" fillId="2" borderId="22" xfId="1" applyNumberFormat="1" applyFont="1" applyFill="1" applyBorder="1" applyAlignment="1"/>
    <xf numFmtId="0" fontId="14" fillId="2" borderId="22" xfId="1" applyFont="1" applyFill="1" applyBorder="1" applyAlignment="1">
      <alignment horizontal="left"/>
    </xf>
    <xf numFmtId="0" fontId="14" fillId="2" borderId="23" xfId="1" applyFont="1" applyFill="1" applyBorder="1" applyAlignment="1">
      <alignment horizontal="left"/>
    </xf>
    <xf numFmtId="0" fontId="14" fillId="2" borderId="10" xfId="1" applyFont="1" applyFill="1" applyBorder="1" applyAlignment="1">
      <alignment horizontal="left"/>
    </xf>
    <xf numFmtId="1" fontId="8" fillId="2" borderId="47" xfId="1" applyNumberFormat="1" applyFont="1" applyFill="1" applyBorder="1" applyAlignment="1">
      <alignment vertical="center" wrapText="1"/>
    </xf>
    <xf numFmtId="0" fontId="14" fillId="2" borderId="22" xfId="1" applyFont="1" applyFill="1" applyBorder="1" applyAlignment="1">
      <alignment horizontal="left" vertical="top" wrapText="1"/>
    </xf>
    <xf numFmtId="0" fontId="14" fillId="2" borderId="23" xfId="1" applyFont="1" applyFill="1" applyBorder="1" applyAlignment="1">
      <alignment horizontal="left" vertical="top" wrapText="1"/>
    </xf>
    <xf numFmtId="0" fontId="14" fillId="2" borderId="10" xfId="1" applyFont="1" applyFill="1" applyBorder="1" applyAlignment="1">
      <alignment horizontal="left" vertical="top" wrapText="1"/>
    </xf>
    <xf numFmtId="0" fontId="24" fillId="0" borderId="24" xfId="1" applyFont="1" applyBorder="1" applyAlignment="1">
      <alignment horizontal="center" vertical="center"/>
    </xf>
    <xf numFmtId="0" fontId="24" fillId="0" borderId="23" xfId="1" applyFont="1" applyBorder="1" applyAlignment="1">
      <alignment horizontal="center" vertical="center"/>
    </xf>
    <xf numFmtId="0" fontId="24" fillId="0" borderId="10" xfId="1" applyFont="1" applyBorder="1" applyAlignment="1">
      <alignment horizontal="center" vertical="center"/>
    </xf>
    <xf numFmtId="0" fontId="14" fillId="0" borderId="47" xfId="1" applyFont="1" applyBorder="1" applyAlignment="1">
      <alignment horizontal="left"/>
    </xf>
    <xf numFmtId="0" fontId="8" fillId="2" borderId="47" xfId="1" applyFont="1" applyFill="1" applyBorder="1" applyAlignment="1">
      <alignment horizontal="left" vertical="center"/>
    </xf>
    <xf numFmtId="0" fontId="14" fillId="0" borderId="47" xfId="1" applyFont="1" applyBorder="1" applyAlignment="1">
      <alignment horizontal="left" vertical="center"/>
    </xf>
    <xf numFmtId="0" fontId="14" fillId="2" borderId="47" xfId="1" applyFont="1" applyFill="1" applyBorder="1" applyAlignment="1">
      <alignment horizontal="left"/>
    </xf>
    <xf numFmtId="0" fontId="8" fillId="2" borderId="47" xfId="1" applyFont="1" applyFill="1" applyBorder="1" applyAlignment="1">
      <alignment horizontal="left"/>
    </xf>
    <xf numFmtId="14" fontId="14" fillId="2" borderId="22" xfId="1" applyNumberFormat="1" applyFont="1" applyFill="1" applyBorder="1" applyAlignment="1">
      <alignment horizontal="left" vertical="top"/>
    </xf>
    <xf numFmtId="14" fontId="14" fillId="2" borderId="23" xfId="1" applyNumberFormat="1" applyFont="1" applyFill="1" applyBorder="1" applyAlignment="1">
      <alignment horizontal="left" vertical="top"/>
    </xf>
    <xf numFmtId="14" fontId="14" fillId="2" borderId="10" xfId="1" applyNumberFormat="1" applyFont="1" applyFill="1" applyBorder="1" applyAlignment="1">
      <alignment horizontal="left" vertical="top"/>
    </xf>
    <xf numFmtId="0" fontId="14" fillId="2" borderId="47" xfId="4" applyFont="1" applyFill="1" applyBorder="1" applyAlignment="1">
      <alignment vertical="top"/>
    </xf>
    <xf numFmtId="0" fontId="17" fillId="2" borderId="0" xfId="4" applyFont="1" applyFill="1" applyBorder="1" applyAlignment="1">
      <alignment horizontal="center"/>
    </xf>
    <xf numFmtId="0" fontId="2" fillId="0" borderId="13" xfId="1" applyFont="1" applyBorder="1" applyAlignment="1">
      <alignment horizontal="left" vertical="top"/>
    </xf>
    <xf numFmtId="0" fontId="2" fillId="0" borderId="14" xfId="1" applyFont="1" applyBorder="1" applyAlignment="1">
      <alignment horizontal="left" vertical="top"/>
    </xf>
    <xf numFmtId="0" fontId="2" fillId="0" borderId="15" xfId="1" applyFont="1" applyBorder="1" applyAlignment="1">
      <alignment horizontal="left" vertical="top"/>
    </xf>
    <xf numFmtId="0" fontId="2" fillId="2" borderId="27" xfId="1" applyFont="1" applyFill="1" applyBorder="1" applyAlignment="1">
      <alignment horizontal="center" vertical="center"/>
    </xf>
    <xf numFmtId="0" fontId="2" fillId="2" borderId="28" xfId="1" applyFont="1" applyFill="1" applyBorder="1" applyAlignment="1">
      <alignment horizontal="center" vertical="center"/>
    </xf>
    <xf numFmtId="0" fontId="2" fillId="2" borderId="29" xfId="1" applyFont="1" applyFill="1" applyBorder="1" applyAlignment="1">
      <alignment horizontal="center" vertical="center"/>
    </xf>
    <xf numFmtId="0" fontId="2" fillId="2" borderId="30" xfId="1" applyFont="1" applyFill="1" applyBorder="1" applyAlignment="1">
      <alignment horizontal="center" vertical="center"/>
    </xf>
    <xf numFmtId="0" fontId="2" fillId="2" borderId="31" xfId="1" applyFont="1" applyFill="1" applyBorder="1" applyAlignment="1">
      <alignment horizontal="center" vertical="center"/>
    </xf>
    <xf numFmtId="0" fontId="2" fillId="2" borderId="32" xfId="1" applyFont="1" applyFill="1" applyBorder="1" applyAlignment="1">
      <alignment horizontal="center" vertical="center"/>
    </xf>
    <xf numFmtId="0" fontId="2" fillId="2" borderId="33" xfId="1" applyFont="1" applyFill="1" applyBorder="1" applyAlignment="1">
      <alignment horizontal="center" vertical="center"/>
    </xf>
    <xf numFmtId="0" fontId="2" fillId="0" borderId="38" xfId="1" applyFont="1" applyFill="1" applyBorder="1" applyAlignment="1">
      <alignment horizontal="left"/>
    </xf>
    <xf numFmtId="0" fontId="2" fillId="0" borderId="39" xfId="1" applyFont="1" applyFill="1" applyBorder="1" applyAlignment="1">
      <alignment horizontal="left"/>
    </xf>
    <xf numFmtId="0" fontId="2" fillId="0" borderId="40" xfId="1" applyFont="1" applyFill="1" applyBorder="1" applyAlignment="1">
      <alignment horizontal="left"/>
    </xf>
    <xf numFmtId="0" fontId="2" fillId="0" borderId="13" xfId="1" applyFont="1" applyBorder="1" applyAlignment="1">
      <alignment horizontal="left"/>
    </xf>
    <xf numFmtId="0" fontId="2" fillId="0" borderId="14" xfId="1" applyFont="1" applyBorder="1" applyAlignment="1">
      <alignment horizontal="left"/>
    </xf>
    <xf numFmtId="0" fontId="2" fillId="0" borderId="15" xfId="1" applyFont="1" applyBorder="1" applyAlignment="1">
      <alignment horizontal="left"/>
    </xf>
    <xf numFmtId="0" fontId="3" fillId="2" borderId="9" xfId="2" applyFont="1" applyFill="1" applyBorder="1" applyAlignment="1">
      <alignment horizontal="left" wrapText="1"/>
    </xf>
    <xf numFmtId="0" fontId="3" fillId="2" borderId="10" xfId="2" applyFont="1" applyFill="1" applyBorder="1" applyAlignment="1">
      <alignment horizontal="left" wrapText="1"/>
    </xf>
    <xf numFmtId="0" fontId="4" fillId="2" borderId="19" xfId="2" applyFont="1" applyFill="1" applyBorder="1" applyAlignment="1">
      <alignment horizontal="left" wrapText="1"/>
    </xf>
    <xf numFmtId="0" fontId="4" fillId="2" borderId="20" xfId="2" applyFont="1" applyFill="1" applyBorder="1" applyAlignment="1">
      <alignment horizontal="left" wrapText="1"/>
    </xf>
    <xf numFmtId="0" fontId="4" fillId="2" borderId="21" xfId="2" applyFont="1" applyFill="1" applyBorder="1" applyAlignment="1">
      <alignment horizontal="left" wrapText="1"/>
    </xf>
    <xf numFmtId="0" fontId="3" fillId="2" borderId="9" xfId="1" applyFont="1" applyFill="1" applyBorder="1" applyAlignment="1">
      <alignment horizontal="center" vertical="center"/>
    </xf>
    <xf numFmtId="0" fontId="3" fillId="2" borderId="10" xfId="1" applyFont="1" applyFill="1" applyBorder="1" applyAlignment="1">
      <alignment horizontal="center" vertical="center"/>
    </xf>
    <xf numFmtId="0" fontId="3" fillId="2" borderId="22" xfId="1" applyFont="1" applyFill="1" applyBorder="1" applyAlignment="1">
      <alignment horizontal="center" vertical="center" wrapText="1"/>
    </xf>
    <xf numFmtId="0" fontId="3" fillId="2" borderId="23" xfId="1" applyFont="1" applyFill="1" applyBorder="1" applyAlignment="1">
      <alignment horizontal="center" vertical="center" wrapText="1"/>
    </xf>
    <xf numFmtId="0" fontId="3" fillId="2" borderId="24" xfId="1" applyFont="1" applyFill="1" applyBorder="1" applyAlignment="1">
      <alignment horizontal="center" vertical="center" wrapText="1"/>
    </xf>
    <xf numFmtId="0" fontId="3" fillId="2" borderId="25" xfId="1" applyFont="1" applyFill="1" applyBorder="1" applyAlignment="1">
      <alignment horizontal="center" vertical="center" wrapText="1"/>
    </xf>
    <xf numFmtId="0" fontId="3" fillId="2" borderId="26" xfId="1" applyFont="1" applyFill="1" applyBorder="1" applyAlignment="1">
      <alignment horizontal="center" vertical="center" wrapText="1"/>
    </xf>
    <xf numFmtId="0" fontId="3" fillId="2" borderId="2" xfId="2" applyFont="1" applyFill="1" applyBorder="1" applyAlignment="1">
      <alignment horizontal="left" wrapText="1"/>
    </xf>
    <xf numFmtId="0" fontId="3" fillId="2" borderId="3" xfId="2" applyFont="1" applyFill="1" applyBorder="1" applyAlignment="1">
      <alignment horizontal="left" wrapText="1"/>
    </xf>
    <xf numFmtId="49" fontId="4" fillId="2" borderId="4" xfId="2" applyNumberFormat="1" applyFont="1" applyFill="1" applyBorder="1" applyAlignment="1">
      <alignment horizontal="left" wrapText="1"/>
    </xf>
    <xf numFmtId="0" fontId="4" fillId="2" borderId="3" xfId="2" applyFont="1" applyFill="1" applyBorder="1" applyAlignment="1">
      <alignment horizontal="left" wrapText="1"/>
    </xf>
    <xf numFmtId="0" fontId="3" fillId="2" borderId="5" xfId="2" applyFont="1" applyFill="1" applyBorder="1" applyAlignment="1">
      <alignment horizontal="left" wrapText="1"/>
    </xf>
    <xf numFmtId="0" fontId="3" fillId="2" borderId="6" xfId="2" applyFont="1" applyFill="1" applyBorder="1" applyAlignment="1">
      <alignment horizontal="left" wrapText="1"/>
    </xf>
    <xf numFmtId="0" fontId="3" fillId="2" borderId="7" xfId="2" applyFont="1" applyFill="1" applyBorder="1" applyAlignment="1">
      <alignment horizontal="left" wrapText="1"/>
    </xf>
    <xf numFmtId="49" fontId="2" fillId="2" borderId="4" xfId="2" applyNumberFormat="1" applyFont="1" applyFill="1" applyBorder="1" applyAlignment="1">
      <alignment horizontal="left" wrapText="1"/>
    </xf>
    <xf numFmtId="0" fontId="2" fillId="2" borderId="3" xfId="2" applyNumberFormat="1" applyFont="1" applyFill="1" applyBorder="1" applyAlignment="1">
      <alignment horizontal="left" wrapText="1"/>
    </xf>
    <xf numFmtId="0" fontId="2" fillId="2" borderId="8" xfId="2" applyNumberFormat="1" applyFont="1" applyFill="1" applyBorder="1" applyAlignment="1">
      <alignment horizontal="left" wrapText="1"/>
    </xf>
    <xf numFmtId="0" fontId="4" fillId="2" borderId="11" xfId="2" applyFont="1" applyFill="1" applyBorder="1" applyAlignment="1">
      <alignment horizontal="left" wrapText="1"/>
    </xf>
    <xf numFmtId="0" fontId="4" fillId="2" borderId="12" xfId="2" applyFont="1" applyFill="1" applyBorder="1" applyAlignment="1">
      <alignment horizontal="left" wrapText="1"/>
    </xf>
    <xf numFmtId="0" fontId="3" fillId="2" borderId="13" xfId="2" applyFont="1" applyFill="1" applyBorder="1" applyAlignment="1">
      <alignment horizontal="left" wrapText="1"/>
    </xf>
    <xf numFmtId="0" fontId="3" fillId="2" borderId="14" xfId="2" applyFont="1" applyFill="1" applyBorder="1" applyAlignment="1">
      <alignment horizontal="left" wrapText="1"/>
    </xf>
    <xf numFmtId="0" fontId="3" fillId="2" borderId="15" xfId="2" applyFont="1" applyFill="1" applyBorder="1" applyAlignment="1">
      <alignment horizontal="left" wrapText="1"/>
    </xf>
    <xf numFmtId="0" fontId="4" fillId="2" borderId="16" xfId="2" applyFont="1" applyFill="1" applyBorder="1" applyAlignment="1">
      <alignment horizontal="left" wrapText="1"/>
    </xf>
    <xf numFmtId="0" fontId="4" fillId="2" borderId="17" xfId="2" applyFont="1" applyFill="1" applyBorder="1" applyAlignment="1">
      <alignment horizontal="left" wrapText="1"/>
    </xf>
    <xf numFmtId="0" fontId="4" fillId="2" borderId="18" xfId="2" applyFont="1" applyFill="1" applyBorder="1" applyAlignment="1">
      <alignment horizontal="left" wrapText="1"/>
    </xf>
    <xf numFmtId="0" fontId="3" fillId="5" borderId="13" xfId="1" applyFont="1" applyFill="1" applyBorder="1" applyAlignment="1">
      <alignment horizontal="left" vertical="center" wrapText="1"/>
    </xf>
    <xf numFmtId="0" fontId="3" fillId="5" borderId="14" xfId="1" applyFont="1" applyFill="1" applyBorder="1" applyAlignment="1">
      <alignment horizontal="left" vertical="center" wrapText="1"/>
    </xf>
    <xf numFmtId="0" fontId="3" fillId="5" borderId="15" xfId="1" applyFont="1" applyFill="1" applyBorder="1" applyAlignment="1">
      <alignment horizontal="left" vertical="center" wrapText="1"/>
    </xf>
    <xf numFmtId="0" fontId="3" fillId="5" borderId="13" xfId="1" applyFont="1" applyFill="1" applyBorder="1" applyAlignment="1">
      <alignment horizontal="left" wrapText="1"/>
    </xf>
    <xf numFmtId="0" fontId="3" fillId="5" borderId="14" xfId="1" applyFont="1" applyFill="1" applyBorder="1" applyAlignment="1">
      <alignment horizontal="left" wrapText="1"/>
    </xf>
    <xf numFmtId="0" fontId="3" fillId="5" borderId="15" xfId="1" applyFont="1" applyFill="1" applyBorder="1" applyAlignment="1">
      <alignment horizontal="left" wrapText="1"/>
    </xf>
    <xf numFmtId="0" fontId="3" fillId="5" borderId="13" xfId="1" applyFont="1" applyFill="1" applyBorder="1" applyAlignment="1">
      <alignment horizontal="center" vertical="center" wrapText="1"/>
    </xf>
    <xf numFmtId="0" fontId="3" fillId="5" borderId="14" xfId="1" applyFont="1" applyFill="1" applyBorder="1" applyAlignment="1">
      <alignment horizontal="center" vertical="center" wrapText="1"/>
    </xf>
    <xf numFmtId="0" fontId="3" fillId="5" borderId="15" xfId="1" applyFont="1" applyFill="1" applyBorder="1" applyAlignment="1">
      <alignment horizontal="center" vertical="center" wrapText="1"/>
    </xf>
    <xf numFmtId="0" fontId="3" fillId="5" borderId="13" xfId="1" applyFont="1" applyFill="1" applyBorder="1" applyAlignment="1">
      <alignment horizontal="center" wrapText="1"/>
    </xf>
    <xf numFmtId="0" fontId="3" fillId="5" borderId="14" xfId="1" applyFont="1" applyFill="1" applyBorder="1" applyAlignment="1">
      <alignment horizontal="center" wrapText="1"/>
    </xf>
    <xf numFmtId="0" fontId="3" fillId="5" borderId="15" xfId="1" applyFont="1" applyFill="1" applyBorder="1" applyAlignment="1">
      <alignment horizontal="center" wrapText="1"/>
    </xf>
  </cellXfs>
  <cellStyles count="5">
    <cellStyle name="Hyperlink" xfId="3" builtinId="8"/>
    <cellStyle name="Normal" xfId="0" builtinId="0"/>
    <cellStyle name="Normal_Functional Test Case v1.0" xfId="4"/>
    <cellStyle name="Normal_Sheet1" xfId="2"/>
    <cellStyle name="Normal_Template_UnitTest Case_v0.9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9526</xdr:colOff>
      <xdr:row>0</xdr:row>
      <xdr:rowOff>142877</xdr:rowOff>
    </xdr:from>
    <xdr:to>
      <xdr:col>0</xdr:col>
      <xdr:colOff>1743075</xdr:colOff>
      <xdr:row>1</xdr:row>
      <xdr:rowOff>381310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6" y="142877"/>
          <a:ext cx="1733549" cy="4003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9"/>
  <sheetViews>
    <sheetView topLeftCell="A31" workbookViewId="0">
      <selection activeCell="A46" sqref="A46"/>
    </sheetView>
  </sheetViews>
  <sheetFormatPr defaultRowHeight="14.25" x14ac:dyDescent="0.25"/>
  <cols>
    <col min="1" max="1" width="136.42578125" style="46" customWidth="1"/>
    <col min="2" max="16384" width="9.140625" style="46"/>
  </cols>
  <sheetData>
    <row r="1" spans="1:1" s="42" customFormat="1" ht="22.5" x14ac:dyDescent="0.3">
      <c r="A1" s="41" t="s">
        <v>68</v>
      </c>
    </row>
    <row r="2" spans="1:1" s="42" customFormat="1" ht="22.5" x14ac:dyDescent="0.3">
      <c r="A2" s="41"/>
    </row>
    <row r="3" spans="1:1" s="44" customFormat="1" ht="18" x14ac:dyDescent="0.2">
      <c r="A3" s="43" t="s">
        <v>69</v>
      </c>
    </row>
    <row r="4" spans="1:1" x14ac:dyDescent="0.2">
      <c r="A4" s="45" t="s">
        <v>70</v>
      </c>
    </row>
    <row r="5" spans="1:1" x14ac:dyDescent="0.2">
      <c r="A5" s="45" t="s">
        <v>106</v>
      </c>
    </row>
    <row r="6" spans="1:1" ht="38.25" x14ac:dyDescent="0.2">
      <c r="A6" s="47" t="s">
        <v>107</v>
      </c>
    </row>
    <row r="7" spans="1:1" ht="25.5" x14ac:dyDescent="0.2">
      <c r="A7" s="47" t="s">
        <v>108</v>
      </c>
    </row>
    <row r="8" spans="1:1" ht="25.5" x14ac:dyDescent="0.2">
      <c r="A8" s="48" t="s">
        <v>109</v>
      </c>
    </row>
    <row r="9" spans="1:1" s="50" customFormat="1" x14ac:dyDescent="0.2">
      <c r="A9" s="49" t="s">
        <v>71</v>
      </c>
    </row>
    <row r="10" spans="1:1" x14ac:dyDescent="0.2">
      <c r="A10" s="51"/>
    </row>
    <row r="11" spans="1:1" s="44" customFormat="1" ht="18" x14ac:dyDescent="0.2">
      <c r="A11" s="43" t="s">
        <v>66</v>
      </c>
    </row>
    <row r="12" spans="1:1" s="53" customFormat="1" ht="15" x14ac:dyDescent="0.2">
      <c r="A12" s="52" t="s">
        <v>67</v>
      </c>
    </row>
    <row r="13" spans="1:1" ht="25.5" x14ac:dyDescent="0.2">
      <c r="A13" s="45" t="s">
        <v>72</v>
      </c>
    </row>
    <row r="14" spans="1:1" x14ac:dyDescent="0.2">
      <c r="A14" s="45" t="s">
        <v>73</v>
      </c>
    </row>
    <row r="15" spans="1:1" x14ac:dyDescent="0.2">
      <c r="A15" s="47" t="s">
        <v>74</v>
      </c>
    </row>
    <row r="16" spans="1:1" x14ac:dyDescent="0.2">
      <c r="A16" s="51"/>
    </row>
    <row r="17" spans="1:4" s="53" customFormat="1" ht="15" x14ac:dyDescent="0.2">
      <c r="A17" s="52" t="s">
        <v>75</v>
      </c>
    </row>
    <row r="18" spans="1:4" x14ac:dyDescent="0.2">
      <c r="A18" s="45" t="s">
        <v>76</v>
      </c>
      <c r="B18" s="51"/>
    </row>
    <row r="19" spans="1:4" x14ac:dyDescent="0.2">
      <c r="A19" s="52" t="s">
        <v>77</v>
      </c>
    </row>
    <row r="20" spans="1:4" x14ac:dyDescent="0.2">
      <c r="A20" s="45" t="s">
        <v>78</v>
      </c>
      <c r="B20" s="51"/>
    </row>
    <row r="21" spans="1:4" ht="25.5" x14ac:dyDescent="0.2">
      <c r="A21" s="47" t="s">
        <v>79</v>
      </c>
    </row>
    <row r="22" spans="1:4" x14ac:dyDescent="0.2">
      <c r="A22" s="45" t="s">
        <v>80</v>
      </c>
      <c r="B22" s="54"/>
    </row>
    <row r="23" spans="1:4" x14ac:dyDescent="0.2">
      <c r="A23" s="45" t="s">
        <v>81</v>
      </c>
      <c r="B23" s="51"/>
    </row>
    <row r="24" spans="1:4" x14ac:dyDescent="0.2">
      <c r="A24" s="45" t="s">
        <v>82</v>
      </c>
      <c r="B24" s="51"/>
    </row>
    <row r="25" spans="1:4" x14ac:dyDescent="0.2">
      <c r="A25" s="45" t="s">
        <v>83</v>
      </c>
      <c r="B25" s="51"/>
      <c r="C25" s="51" t="s">
        <v>84</v>
      </c>
      <c r="D25" s="51" t="s">
        <v>84</v>
      </c>
    </row>
    <row r="26" spans="1:4" x14ac:dyDescent="0.2">
      <c r="A26" s="45" t="s">
        <v>85</v>
      </c>
    </row>
    <row r="27" spans="1:4" x14ac:dyDescent="0.2">
      <c r="A27" s="45" t="s">
        <v>86</v>
      </c>
      <c r="B27" s="51"/>
    </row>
    <row r="28" spans="1:4" x14ac:dyDescent="0.2">
      <c r="A28" s="45" t="s">
        <v>87</v>
      </c>
    </row>
    <row r="29" spans="1:4" x14ac:dyDescent="0.2">
      <c r="A29" s="45" t="s">
        <v>88</v>
      </c>
    </row>
    <row r="30" spans="1:4" x14ac:dyDescent="0.2">
      <c r="A30" s="45" t="s">
        <v>89</v>
      </c>
      <c r="B30" s="51"/>
      <c r="C30" s="51" t="s">
        <v>84</v>
      </c>
    </row>
    <row r="31" spans="1:4" x14ac:dyDescent="0.2">
      <c r="A31" s="52" t="s">
        <v>90</v>
      </c>
    </row>
    <row r="32" spans="1:4" ht="25.5" x14ac:dyDescent="0.2">
      <c r="A32" s="47" t="s">
        <v>91</v>
      </c>
    </row>
    <row r="33" spans="1:2" x14ac:dyDescent="0.2">
      <c r="A33" s="45" t="s">
        <v>92</v>
      </c>
    </row>
    <row r="34" spans="1:2" x14ac:dyDescent="0.2">
      <c r="A34" s="45" t="s">
        <v>93</v>
      </c>
    </row>
    <row r="35" spans="1:2" x14ac:dyDescent="0.2">
      <c r="A35" s="45" t="s">
        <v>94</v>
      </c>
      <c r="B35" s="51"/>
    </row>
    <row r="36" spans="1:2" x14ac:dyDescent="0.2">
      <c r="A36" s="45" t="s">
        <v>95</v>
      </c>
      <c r="B36" s="51"/>
    </row>
    <row r="37" spans="1:2" x14ac:dyDescent="0.2">
      <c r="A37" s="52" t="s">
        <v>96</v>
      </c>
    </row>
    <row r="38" spans="1:2" x14ac:dyDescent="0.2">
      <c r="A38" s="45" t="s">
        <v>97</v>
      </c>
    </row>
    <row r="39" spans="1:2" ht="38.25" x14ac:dyDescent="0.2">
      <c r="A39" s="48" t="s">
        <v>110</v>
      </c>
      <c r="B39" s="51"/>
    </row>
    <row r="40" spans="1:2" x14ac:dyDescent="0.2">
      <c r="A40" s="48"/>
      <c r="B40" s="51"/>
    </row>
    <row r="41" spans="1:2" s="53" customFormat="1" ht="15" x14ac:dyDescent="0.2">
      <c r="A41" s="52" t="s">
        <v>98</v>
      </c>
    </row>
    <row r="42" spans="1:2" x14ac:dyDescent="0.2">
      <c r="A42" s="45" t="s">
        <v>99</v>
      </c>
    </row>
    <row r="43" spans="1:2" x14ac:dyDescent="0.2">
      <c r="A43" s="45" t="s">
        <v>100</v>
      </c>
    </row>
    <row r="44" spans="1:2" x14ac:dyDescent="0.2">
      <c r="A44" s="45" t="s">
        <v>101</v>
      </c>
    </row>
    <row r="45" spans="1:2" x14ac:dyDescent="0.2">
      <c r="A45" s="45" t="s">
        <v>102</v>
      </c>
    </row>
    <row r="46" spans="1:2" x14ac:dyDescent="0.2">
      <c r="A46" s="45" t="s">
        <v>103</v>
      </c>
    </row>
    <row r="47" spans="1:2" x14ac:dyDescent="0.2">
      <c r="A47" s="45" t="s">
        <v>104</v>
      </c>
    </row>
    <row r="48" spans="1:2" x14ac:dyDescent="0.2">
      <c r="A48" s="51" t="s">
        <v>105</v>
      </c>
    </row>
    <row r="49" spans="1:1" x14ac:dyDescent="0.2">
      <c r="A49" s="51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"/>
  <sheetViews>
    <sheetView workbookViewId="0"/>
  </sheetViews>
  <sheetFormatPr defaultRowHeight="15" x14ac:dyDescent="0.25"/>
  <sheetData>
    <row r="1" spans="1:18" ht="15.75" thickBot="1" x14ac:dyDescent="0.3">
      <c r="A1" s="1"/>
      <c r="B1" s="2"/>
      <c r="C1" s="3"/>
      <c r="D1" s="4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spans="1:18" x14ac:dyDescent="0.25">
      <c r="A2" s="207" t="s">
        <v>0</v>
      </c>
      <c r="B2" s="208"/>
      <c r="C2" s="209" t="s">
        <v>56</v>
      </c>
      <c r="D2" s="210"/>
      <c r="E2" s="211" t="s">
        <v>1</v>
      </c>
      <c r="F2" s="212"/>
      <c r="G2" s="212"/>
      <c r="H2" s="213"/>
      <c r="I2" s="214" t="str">
        <f>C2</f>
        <v>deletePhoto</v>
      </c>
      <c r="J2" s="215"/>
      <c r="K2" s="215"/>
      <c r="L2" s="215"/>
      <c r="M2" s="215"/>
      <c r="N2" s="215"/>
      <c r="O2" s="215"/>
      <c r="P2" s="215"/>
      <c r="Q2" s="215"/>
      <c r="R2" s="216"/>
    </row>
    <row r="3" spans="1:18" x14ac:dyDescent="0.25">
      <c r="A3" s="195" t="s">
        <v>2</v>
      </c>
      <c r="B3" s="196"/>
      <c r="C3" s="217" t="s">
        <v>22</v>
      </c>
      <c r="D3" s="218"/>
      <c r="E3" s="219" t="s">
        <v>3</v>
      </c>
      <c r="F3" s="220"/>
      <c r="G3" s="220"/>
      <c r="H3" s="221"/>
      <c r="I3" s="222" t="str">
        <f>C3</f>
        <v>HungnvSE03293</v>
      </c>
      <c r="J3" s="223"/>
      <c r="K3" s="223"/>
      <c r="L3" s="223"/>
      <c r="M3" s="223"/>
      <c r="N3" s="223"/>
      <c r="O3" s="223"/>
      <c r="P3" s="223"/>
      <c r="Q3" s="223"/>
      <c r="R3" s="224"/>
    </row>
    <row r="4" spans="1:18" x14ac:dyDescent="0.25">
      <c r="A4" s="195" t="s">
        <v>4</v>
      </c>
      <c r="B4" s="196"/>
      <c r="C4" s="197"/>
      <c r="D4" s="197"/>
      <c r="E4" s="198"/>
      <c r="F4" s="198"/>
      <c r="G4" s="198"/>
      <c r="H4" s="198"/>
      <c r="I4" s="197"/>
      <c r="J4" s="197"/>
      <c r="K4" s="197"/>
      <c r="L4" s="197"/>
      <c r="M4" s="197"/>
      <c r="N4" s="197"/>
      <c r="O4" s="197"/>
      <c r="P4" s="197"/>
      <c r="Q4" s="197"/>
      <c r="R4" s="199"/>
    </row>
    <row r="5" spans="1:18" x14ac:dyDescent="0.25">
      <c r="A5" s="200" t="s">
        <v>5</v>
      </c>
      <c r="B5" s="201"/>
      <c r="C5" s="202" t="s">
        <v>6</v>
      </c>
      <c r="D5" s="203"/>
      <c r="E5" s="204" t="s">
        <v>7</v>
      </c>
      <c r="F5" s="203"/>
      <c r="G5" s="203"/>
      <c r="H5" s="205"/>
      <c r="I5" s="203" t="s">
        <v>8</v>
      </c>
      <c r="J5" s="203"/>
      <c r="K5" s="203"/>
      <c r="L5" s="204" t="s">
        <v>9</v>
      </c>
      <c r="M5" s="203"/>
      <c r="N5" s="203"/>
      <c r="O5" s="203"/>
      <c r="P5" s="203"/>
      <c r="Q5" s="203"/>
      <c r="R5" s="206"/>
    </row>
    <row r="6" spans="1:18" ht="15.75" thickBot="1" x14ac:dyDescent="0.3">
      <c r="A6" s="182">
        <f>COUNTIF(E19:HM19,"P")</f>
        <v>1</v>
      </c>
      <c r="B6" s="183"/>
      <c r="C6" s="184">
        <f>COUNTIF(E19:HO19,"F")</f>
        <v>0</v>
      </c>
      <c r="D6" s="185"/>
      <c r="E6" s="186">
        <f>SUM(L6,- A6,- C6)</f>
        <v>0</v>
      </c>
      <c r="F6" s="185"/>
      <c r="G6" s="185"/>
      <c r="H6" s="187"/>
      <c r="I6" s="5">
        <f>COUNTIF(E18:HM18,"N")</f>
        <v>1</v>
      </c>
      <c r="J6" s="5">
        <f>COUNTIF(E18:HM18,"A")</f>
        <v>0</v>
      </c>
      <c r="K6" s="5">
        <f>COUNTIF(E18:HO18,"B")</f>
        <v>0</v>
      </c>
      <c r="L6" s="186">
        <f>COUNTA(E8:R8)</f>
        <v>1</v>
      </c>
      <c r="M6" s="185"/>
      <c r="N6" s="185"/>
      <c r="O6" s="185"/>
      <c r="P6" s="185"/>
      <c r="Q6" s="185"/>
      <c r="R6" s="188"/>
    </row>
    <row r="7" spans="1:18" ht="15.75" thickBot="1" x14ac:dyDescent="0.3">
      <c r="A7" s="3"/>
      <c r="B7" s="6"/>
      <c r="C7" s="3"/>
      <c r="D7" s="4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</row>
    <row r="8" spans="1:18" ht="43.5" thickTop="1" thickBot="1" x14ac:dyDescent="0.3">
      <c r="A8" s="7"/>
      <c r="B8" s="8"/>
      <c r="C8" s="9"/>
      <c r="D8" s="10"/>
      <c r="E8" s="11" t="s">
        <v>10</v>
      </c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2"/>
    </row>
    <row r="9" spans="1:18" x14ac:dyDescent="0.25">
      <c r="A9" s="13" t="s">
        <v>11</v>
      </c>
      <c r="B9" s="14" t="s">
        <v>53</v>
      </c>
      <c r="C9" s="15"/>
      <c r="D9" s="16"/>
      <c r="E9" s="17" t="s">
        <v>12</v>
      </c>
      <c r="F9" s="18"/>
      <c r="G9" s="18"/>
      <c r="H9" s="17"/>
      <c r="I9" s="17"/>
      <c r="J9" s="17"/>
      <c r="K9" s="19"/>
      <c r="L9" s="19"/>
      <c r="M9" s="20"/>
      <c r="N9" s="20"/>
      <c r="O9" s="20"/>
      <c r="P9" s="20"/>
      <c r="Q9" s="20"/>
      <c r="R9" s="19"/>
    </row>
    <row r="10" spans="1:18" x14ac:dyDescent="0.25">
      <c r="A10" s="13"/>
      <c r="B10" s="14" t="s">
        <v>57</v>
      </c>
      <c r="C10" s="15"/>
      <c r="D10" s="16"/>
      <c r="E10" s="17" t="s">
        <v>12</v>
      </c>
      <c r="F10" s="17"/>
      <c r="G10" s="17"/>
      <c r="H10" s="17"/>
      <c r="I10" s="17"/>
      <c r="J10" s="17"/>
      <c r="K10" s="19"/>
      <c r="L10" s="19"/>
      <c r="M10" s="20"/>
      <c r="N10" s="20"/>
      <c r="O10" s="20"/>
      <c r="P10" s="20"/>
      <c r="Q10" s="20"/>
      <c r="R10" s="19"/>
    </row>
    <row r="11" spans="1:18" ht="15.75" thickBot="1" x14ac:dyDescent="0.3">
      <c r="A11" s="13"/>
      <c r="B11" s="14"/>
      <c r="C11" s="15"/>
      <c r="D11" s="16"/>
      <c r="E11" s="17"/>
      <c r="F11" s="17"/>
      <c r="G11" s="17"/>
      <c r="H11" s="17"/>
      <c r="I11" s="17"/>
      <c r="J11" s="17"/>
      <c r="K11" s="19"/>
      <c r="L11" s="19"/>
      <c r="M11" s="20"/>
      <c r="N11" s="20"/>
      <c r="O11" s="20"/>
      <c r="P11" s="20"/>
      <c r="Q11" s="20"/>
      <c r="R11" s="19"/>
    </row>
    <row r="12" spans="1:18" x14ac:dyDescent="0.25">
      <c r="A12" s="21" t="s">
        <v>13</v>
      </c>
      <c r="B12" s="14"/>
      <c r="C12" s="15"/>
      <c r="D12" s="16"/>
      <c r="E12" s="19"/>
      <c r="F12" s="19"/>
      <c r="G12" s="19"/>
      <c r="H12" s="19"/>
      <c r="I12" s="19"/>
      <c r="J12" s="19"/>
      <c r="K12" s="19"/>
      <c r="L12" s="19"/>
      <c r="M12" s="20"/>
      <c r="N12" s="20"/>
      <c r="O12" s="20"/>
      <c r="P12" s="20"/>
      <c r="Q12" s="20"/>
      <c r="R12" s="19"/>
    </row>
    <row r="13" spans="1:18" x14ac:dyDescent="0.25">
      <c r="A13" s="13"/>
      <c r="B13" s="14"/>
      <c r="C13" s="15"/>
      <c r="D13" s="16"/>
      <c r="E13" s="17"/>
      <c r="F13" s="17"/>
      <c r="G13" s="17"/>
      <c r="H13" s="17"/>
      <c r="I13" s="17"/>
      <c r="J13" s="19"/>
      <c r="K13" s="19"/>
      <c r="L13" s="19"/>
      <c r="M13" s="20"/>
      <c r="N13" s="20"/>
      <c r="O13" s="20"/>
      <c r="P13" s="20"/>
      <c r="Q13" s="20"/>
      <c r="R13" s="19"/>
    </row>
    <row r="14" spans="1:18" ht="15.75" thickBot="1" x14ac:dyDescent="0.3">
      <c r="A14" s="13"/>
      <c r="B14" s="14"/>
      <c r="C14" s="15"/>
      <c r="D14" s="16"/>
      <c r="E14" s="17"/>
      <c r="F14" s="17"/>
      <c r="G14" s="17"/>
      <c r="H14" s="17"/>
      <c r="I14" s="17"/>
      <c r="J14" s="19"/>
      <c r="K14" s="19"/>
      <c r="L14" s="19"/>
      <c r="M14" s="20"/>
      <c r="N14" s="20"/>
      <c r="O14" s="20"/>
      <c r="P14" s="20"/>
      <c r="Q14" s="20"/>
      <c r="R14" s="19"/>
    </row>
    <row r="15" spans="1:18" ht="26.25" customHeight="1" x14ac:dyDescent="0.25">
      <c r="A15" s="22" t="s">
        <v>14</v>
      </c>
      <c r="B15" s="225" t="s">
        <v>58</v>
      </c>
      <c r="C15" s="226"/>
      <c r="D15" s="227"/>
      <c r="E15" s="17" t="s">
        <v>12</v>
      </c>
      <c r="F15" s="17"/>
      <c r="G15" s="17"/>
      <c r="H15" s="17"/>
      <c r="I15" s="17"/>
      <c r="J15" s="17"/>
      <c r="K15" s="17"/>
      <c r="L15" s="17"/>
      <c r="M15" s="26"/>
      <c r="N15" s="26"/>
      <c r="O15" s="26"/>
      <c r="P15" s="26"/>
      <c r="Q15" s="26"/>
      <c r="R15" s="17"/>
    </row>
    <row r="16" spans="1:18" x14ac:dyDescent="0.25">
      <c r="A16" s="27"/>
      <c r="B16" s="228"/>
      <c r="C16" s="229"/>
      <c r="D16" s="230"/>
      <c r="E16" s="17"/>
      <c r="F16" s="17"/>
      <c r="G16" s="17"/>
      <c r="H16" s="17"/>
      <c r="I16" s="17"/>
      <c r="J16" s="17"/>
      <c r="K16" s="17"/>
      <c r="L16" s="17"/>
      <c r="M16" s="26"/>
      <c r="N16" s="26"/>
      <c r="O16" s="26"/>
      <c r="P16" s="26"/>
      <c r="Q16" s="26"/>
      <c r="R16" s="17"/>
    </row>
    <row r="17" spans="1:18" ht="15.75" thickBot="1" x14ac:dyDescent="0.3">
      <c r="A17" s="27"/>
      <c r="B17" s="28"/>
      <c r="C17" s="29"/>
      <c r="D17" s="30"/>
      <c r="E17" s="39"/>
      <c r="F17" s="39"/>
      <c r="G17" s="39"/>
      <c r="H17" s="39"/>
      <c r="I17" s="39"/>
      <c r="J17" s="39"/>
      <c r="K17" s="39"/>
      <c r="L17" s="39"/>
      <c r="M17" s="40"/>
      <c r="N17" s="40"/>
      <c r="O17" s="40"/>
      <c r="P17" s="40"/>
      <c r="Q17" s="40"/>
      <c r="R17" s="36"/>
    </row>
    <row r="18" spans="1:18" ht="15.75" thickTop="1" x14ac:dyDescent="0.25">
      <c r="A18" s="22" t="s">
        <v>15</v>
      </c>
      <c r="B18" s="189" t="s">
        <v>16</v>
      </c>
      <c r="C18" s="190"/>
      <c r="D18" s="191"/>
      <c r="E18" s="37" t="s">
        <v>17</v>
      </c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</row>
    <row r="19" spans="1:18" x14ac:dyDescent="0.25">
      <c r="A19" s="27"/>
      <c r="B19" s="192" t="s">
        <v>18</v>
      </c>
      <c r="C19" s="193"/>
      <c r="D19" s="194"/>
      <c r="E19" s="18" t="s">
        <v>19</v>
      </c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</row>
    <row r="20" spans="1:18" ht="54" x14ac:dyDescent="0.25">
      <c r="A20" s="27"/>
      <c r="B20" s="179" t="s">
        <v>20</v>
      </c>
      <c r="C20" s="180"/>
      <c r="D20" s="181"/>
      <c r="E20" s="38">
        <v>42377</v>
      </c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</row>
  </sheetData>
  <mergeCells count="24">
    <mergeCell ref="A2:B2"/>
    <mergeCell ref="C2:D2"/>
    <mergeCell ref="E2:H2"/>
    <mergeCell ref="I2:R2"/>
    <mergeCell ref="A3:B3"/>
    <mergeCell ref="C3:D3"/>
    <mergeCell ref="E3:H3"/>
    <mergeCell ref="I3:R3"/>
    <mergeCell ref="E6:H6"/>
    <mergeCell ref="L6:R6"/>
    <mergeCell ref="B15:D15"/>
    <mergeCell ref="B16:D16"/>
    <mergeCell ref="A4:B4"/>
    <mergeCell ref="C4:R4"/>
    <mergeCell ref="A5:B5"/>
    <mergeCell ref="C5:D5"/>
    <mergeCell ref="E5:H5"/>
    <mergeCell ref="I5:K5"/>
    <mergeCell ref="L5:R5"/>
    <mergeCell ref="B18:D18"/>
    <mergeCell ref="B19:D19"/>
    <mergeCell ref="B20:D20"/>
    <mergeCell ref="A6:B6"/>
    <mergeCell ref="C6:D6"/>
  </mergeCells>
  <dataValidations count="3">
    <dataValidation type="list" allowBlank="1" showInputMessage="1" showErrorMessage="1" sqref="E18:R18">
      <formula1>"N,A,B, "</formula1>
    </dataValidation>
    <dataValidation type="list" allowBlank="1" showInputMessage="1" showErrorMessage="1" sqref="E19:R19">
      <formula1>"P,F, "</formula1>
    </dataValidation>
    <dataValidation type="list" allowBlank="1" showInputMessage="1" showErrorMessage="1" sqref="I9:I11 E9:G11 E12:R17">
      <formula1>"O, 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1"/>
  <sheetViews>
    <sheetView tabSelected="1" workbookViewId="0"/>
  </sheetViews>
  <sheetFormatPr defaultRowHeight="15" x14ac:dyDescent="0.25"/>
  <sheetData>
    <row r="1" spans="1:18" ht="15.75" thickBot="1" x14ac:dyDescent="0.3">
      <c r="A1" s="1"/>
      <c r="B1" s="2"/>
      <c r="C1" s="3"/>
      <c r="D1" s="4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spans="1:18" x14ac:dyDescent="0.25">
      <c r="A2" s="207" t="s">
        <v>0</v>
      </c>
      <c r="B2" s="208"/>
      <c r="C2" s="209" t="s">
        <v>59</v>
      </c>
      <c r="D2" s="210"/>
      <c r="E2" s="211" t="s">
        <v>1</v>
      </c>
      <c r="F2" s="212"/>
      <c r="G2" s="212"/>
      <c r="H2" s="213"/>
      <c r="I2" s="214" t="str">
        <f>C2</f>
        <v>follow</v>
      </c>
      <c r="J2" s="215"/>
      <c r="K2" s="215"/>
      <c r="L2" s="215"/>
      <c r="M2" s="215"/>
      <c r="N2" s="215"/>
      <c r="O2" s="215"/>
      <c r="P2" s="215"/>
      <c r="Q2" s="215"/>
      <c r="R2" s="216"/>
    </row>
    <row r="3" spans="1:18" x14ac:dyDescent="0.25">
      <c r="A3" s="195" t="s">
        <v>2</v>
      </c>
      <c r="B3" s="196"/>
      <c r="C3" s="217" t="s">
        <v>22</v>
      </c>
      <c r="D3" s="218"/>
      <c r="E3" s="219" t="s">
        <v>3</v>
      </c>
      <c r="F3" s="220"/>
      <c r="G3" s="220"/>
      <c r="H3" s="221"/>
      <c r="I3" s="222" t="str">
        <f>C3</f>
        <v>HungnvSE03293</v>
      </c>
      <c r="J3" s="223"/>
      <c r="K3" s="223"/>
      <c r="L3" s="223"/>
      <c r="M3" s="223"/>
      <c r="N3" s="223"/>
      <c r="O3" s="223"/>
      <c r="P3" s="223"/>
      <c r="Q3" s="223"/>
      <c r="R3" s="224"/>
    </row>
    <row r="4" spans="1:18" x14ac:dyDescent="0.25">
      <c r="A4" s="195" t="s">
        <v>4</v>
      </c>
      <c r="B4" s="196"/>
      <c r="C4" s="197"/>
      <c r="D4" s="197"/>
      <c r="E4" s="198"/>
      <c r="F4" s="198"/>
      <c r="G4" s="198"/>
      <c r="H4" s="198"/>
      <c r="I4" s="197"/>
      <c r="J4" s="197"/>
      <c r="K4" s="197"/>
      <c r="L4" s="197"/>
      <c r="M4" s="197"/>
      <c r="N4" s="197"/>
      <c r="O4" s="197"/>
      <c r="P4" s="197"/>
      <c r="Q4" s="197"/>
      <c r="R4" s="199"/>
    </row>
    <row r="5" spans="1:18" x14ac:dyDescent="0.25">
      <c r="A5" s="200" t="s">
        <v>5</v>
      </c>
      <c r="B5" s="201"/>
      <c r="C5" s="202" t="s">
        <v>6</v>
      </c>
      <c r="D5" s="203"/>
      <c r="E5" s="204" t="s">
        <v>7</v>
      </c>
      <c r="F5" s="203"/>
      <c r="G5" s="203"/>
      <c r="H5" s="205"/>
      <c r="I5" s="203" t="s">
        <v>8</v>
      </c>
      <c r="J5" s="203"/>
      <c r="K5" s="203"/>
      <c r="L5" s="204" t="s">
        <v>9</v>
      </c>
      <c r="M5" s="203"/>
      <c r="N5" s="203"/>
      <c r="O5" s="203"/>
      <c r="P5" s="203"/>
      <c r="Q5" s="203"/>
      <c r="R5" s="206"/>
    </row>
    <row r="6" spans="1:18" ht="15.75" thickBot="1" x14ac:dyDescent="0.3">
      <c r="A6" s="182">
        <f>COUNTIF(E20:HM20,"P")</f>
        <v>2</v>
      </c>
      <c r="B6" s="183"/>
      <c r="C6" s="184">
        <f>COUNTIF(E20:HO20,"F")</f>
        <v>0</v>
      </c>
      <c r="D6" s="185"/>
      <c r="E6" s="186">
        <f>SUM(L6,- A6,- C6)</f>
        <v>0</v>
      </c>
      <c r="F6" s="185"/>
      <c r="G6" s="185"/>
      <c r="H6" s="187"/>
      <c r="I6" s="5">
        <f>COUNTIF(E19:HM19,"N")</f>
        <v>2</v>
      </c>
      <c r="J6" s="5">
        <f>COUNTIF(E19:HM19,"A")</f>
        <v>0</v>
      </c>
      <c r="K6" s="5">
        <f>COUNTIF(E19:HO19,"B")</f>
        <v>0</v>
      </c>
      <c r="L6" s="186">
        <f>COUNTA(E8:R8)</f>
        <v>2</v>
      </c>
      <c r="M6" s="185"/>
      <c r="N6" s="185"/>
      <c r="O6" s="185"/>
      <c r="P6" s="185"/>
      <c r="Q6" s="185"/>
      <c r="R6" s="188"/>
    </row>
    <row r="7" spans="1:18" ht="15.75" thickBot="1" x14ac:dyDescent="0.3">
      <c r="A7" s="3"/>
      <c r="B7" s="6"/>
      <c r="C7" s="3"/>
      <c r="D7" s="4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</row>
    <row r="8" spans="1:18" ht="43.5" thickTop="1" thickBot="1" x14ac:dyDescent="0.3">
      <c r="A8" s="7"/>
      <c r="B8" s="8"/>
      <c r="C8" s="9"/>
      <c r="D8" s="10"/>
      <c r="E8" s="11" t="s">
        <v>10</v>
      </c>
      <c r="F8" s="11" t="s">
        <v>27</v>
      </c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2"/>
    </row>
    <row r="9" spans="1:18" x14ac:dyDescent="0.25">
      <c r="A9" s="13" t="s">
        <v>11</v>
      </c>
      <c r="B9" s="14" t="s">
        <v>53</v>
      </c>
      <c r="C9" s="15"/>
      <c r="D9" s="16"/>
      <c r="E9" s="17" t="s">
        <v>12</v>
      </c>
      <c r="F9" s="18"/>
      <c r="G9" s="18"/>
      <c r="H9" s="17"/>
      <c r="I9" s="17"/>
      <c r="J9" s="17"/>
      <c r="K9" s="19"/>
      <c r="L9" s="19"/>
      <c r="M9" s="20"/>
      <c r="N9" s="20"/>
      <c r="O9" s="20"/>
      <c r="P9" s="20"/>
      <c r="Q9" s="20"/>
      <c r="R9" s="19"/>
    </row>
    <row r="10" spans="1:18" x14ac:dyDescent="0.25">
      <c r="A10" s="13"/>
      <c r="B10" s="14" t="s">
        <v>34</v>
      </c>
      <c r="C10" s="15"/>
      <c r="D10" s="16"/>
      <c r="E10" s="17" t="s">
        <v>12</v>
      </c>
      <c r="F10" s="17"/>
      <c r="G10" s="17"/>
      <c r="H10" s="17"/>
      <c r="I10" s="17"/>
      <c r="J10" s="17"/>
      <c r="K10" s="19"/>
      <c r="L10" s="19"/>
      <c r="M10" s="20"/>
      <c r="N10" s="20"/>
      <c r="O10" s="20"/>
      <c r="P10" s="20"/>
      <c r="Q10" s="20"/>
      <c r="R10" s="19"/>
    </row>
    <row r="11" spans="1:18" x14ac:dyDescent="0.25">
      <c r="A11" s="13"/>
      <c r="B11" s="14" t="s">
        <v>36</v>
      </c>
      <c r="C11" s="15"/>
      <c r="D11" s="16"/>
      <c r="E11" s="17" t="s">
        <v>12</v>
      </c>
      <c r="F11" s="17"/>
      <c r="G11" s="17"/>
      <c r="H11" s="17"/>
      <c r="I11" s="17"/>
      <c r="J11" s="17"/>
      <c r="K11" s="19"/>
      <c r="L11" s="19"/>
      <c r="M11" s="20"/>
      <c r="N11" s="20"/>
      <c r="O11" s="20"/>
      <c r="P11" s="20"/>
      <c r="Q11" s="20"/>
      <c r="R11" s="19"/>
    </row>
    <row r="12" spans="1:18" ht="15.75" thickBot="1" x14ac:dyDescent="0.3">
      <c r="A12" s="13"/>
      <c r="B12" s="14" t="s">
        <v>37</v>
      </c>
      <c r="C12" s="15"/>
      <c r="D12" s="16"/>
      <c r="E12" s="17"/>
      <c r="F12" s="17" t="s">
        <v>12</v>
      </c>
      <c r="G12" s="17"/>
      <c r="H12" s="17"/>
      <c r="I12" s="17"/>
      <c r="J12" s="17"/>
      <c r="K12" s="19"/>
      <c r="L12" s="19"/>
      <c r="M12" s="20"/>
      <c r="N12" s="20"/>
      <c r="O12" s="20"/>
      <c r="P12" s="20"/>
      <c r="Q12" s="20"/>
      <c r="R12" s="19"/>
    </row>
    <row r="13" spans="1:18" x14ac:dyDescent="0.25">
      <c r="A13" s="21" t="s">
        <v>13</v>
      </c>
      <c r="B13" s="14"/>
      <c r="C13" s="15"/>
      <c r="D13" s="16"/>
      <c r="E13" s="19"/>
      <c r="F13" s="19"/>
      <c r="G13" s="19"/>
      <c r="H13" s="19"/>
      <c r="I13" s="19"/>
      <c r="J13" s="19"/>
      <c r="K13" s="19"/>
      <c r="L13" s="19"/>
      <c r="M13" s="20"/>
      <c r="N13" s="20"/>
      <c r="O13" s="20"/>
      <c r="P13" s="20"/>
      <c r="Q13" s="20"/>
      <c r="R13" s="19"/>
    </row>
    <row r="14" spans="1:18" x14ac:dyDescent="0.25">
      <c r="A14" s="13"/>
      <c r="B14" s="14"/>
      <c r="C14" s="15"/>
      <c r="D14" s="16"/>
      <c r="E14" s="17"/>
      <c r="F14" s="17"/>
      <c r="G14" s="17"/>
      <c r="H14" s="17"/>
      <c r="I14" s="17"/>
      <c r="J14" s="19"/>
      <c r="K14" s="19"/>
      <c r="L14" s="19"/>
      <c r="M14" s="20"/>
      <c r="N14" s="20"/>
      <c r="O14" s="20"/>
      <c r="P14" s="20"/>
      <c r="Q14" s="20"/>
      <c r="R14" s="19"/>
    </row>
    <row r="15" spans="1:18" ht="15.75" thickBot="1" x14ac:dyDescent="0.3">
      <c r="A15" s="13"/>
      <c r="B15" s="14"/>
      <c r="C15" s="15"/>
      <c r="D15" s="16"/>
      <c r="E15" s="17"/>
      <c r="F15" s="17"/>
      <c r="G15" s="17"/>
      <c r="H15" s="17"/>
      <c r="I15" s="17"/>
      <c r="J15" s="19"/>
      <c r="K15" s="19"/>
      <c r="L15" s="19"/>
      <c r="M15" s="20"/>
      <c r="N15" s="20"/>
      <c r="O15" s="20"/>
      <c r="P15" s="20"/>
      <c r="Q15" s="20"/>
      <c r="R15" s="19"/>
    </row>
    <row r="16" spans="1:18" ht="17.25" customHeight="1" x14ac:dyDescent="0.25">
      <c r="A16" s="22" t="s">
        <v>14</v>
      </c>
      <c r="B16" s="225" t="s">
        <v>60</v>
      </c>
      <c r="C16" s="226"/>
      <c r="D16" s="227"/>
      <c r="E16" s="17" t="s">
        <v>12</v>
      </c>
      <c r="F16" s="17"/>
      <c r="G16" s="17"/>
      <c r="H16" s="17"/>
      <c r="I16" s="17"/>
      <c r="J16" s="17"/>
      <c r="K16" s="17"/>
      <c r="L16" s="17"/>
      <c r="M16" s="26"/>
      <c r="N16" s="26"/>
      <c r="O16" s="26"/>
      <c r="P16" s="26"/>
      <c r="Q16" s="26"/>
      <c r="R16" s="17"/>
    </row>
    <row r="17" spans="1:18" x14ac:dyDescent="0.25">
      <c r="A17" s="27"/>
      <c r="B17" s="228" t="s">
        <v>61</v>
      </c>
      <c r="C17" s="229"/>
      <c r="D17" s="230"/>
      <c r="E17" s="17"/>
      <c r="F17" s="17" t="s">
        <v>12</v>
      </c>
      <c r="G17" s="17"/>
      <c r="H17" s="17"/>
      <c r="I17" s="17"/>
      <c r="J17" s="17"/>
      <c r="K17" s="17"/>
      <c r="L17" s="17"/>
      <c r="M17" s="26"/>
      <c r="N17" s="26"/>
      <c r="O17" s="26"/>
      <c r="P17" s="26"/>
      <c r="Q17" s="26"/>
      <c r="R17" s="17"/>
    </row>
    <row r="18" spans="1:18" ht="15.75" thickBot="1" x14ac:dyDescent="0.3">
      <c r="A18" s="27"/>
      <c r="B18" s="28"/>
      <c r="C18" s="29"/>
      <c r="D18" s="30"/>
      <c r="E18" s="39"/>
      <c r="F18" s="39"/>
      <c r="G18" s="39"/>
      <c r="H18" s="39"/>
      <c r="I18" s="39"/>
      <c r="J18" s="39"/>
      <c r="K18" s="39"/>
      <c r="L18" s="39"/>
      <c r="M18" s="40"/>
      <c r="N18" s="40"/>
      <c r="O18" s="40"/>
      <c r="P18" s="40"/>
      <c r="Q18" s="40"/>
      <c r="R18" s="36"/>
    </row>
    <row r="19" spans="1:18" ht="15.75" thickTop="1" x14ac:dyDescent="0.25">
      <c r="A19" s="22" t="s">
        <v>15</v>
      </c>
      <c r="B19" s="189" t="s">
        <v>16</v>
      </c>
      <c r="C19" s="190"/>
      <c r="D19" s="191"/>
      <c r="E19" s="37" t="s">
        <v>17</v>
      </c>
      <c r="F19" s="37" t="s">
        <v>17</v>
      </c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</row>
    <row r="20" spans="1:18" x14ac:dyDescent="0.25">
      <c r="A20" s="27"/>
      <c r="B20" s="192" t="s">
        <v>18</v>
      </c>
      <c r="C20" s="193"/>
      <c r="D20" s="194"/>
      <c r="E20" s="18" t="s">
        <v>19</v>
      </c>
      <c r="F20" s="18" t="s">
        <v>19</v>
      </c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</row>
    <row r="21" spans="1:18" ht="54" x14ac:dyDescent="0.25">
      <c r="A21" s="27"/>
      <c r="B21" s="179" t="s">
        <v>20</v>
      </c>
      <c r="C21" s="180"/>
      <c r="D21" s="181"/>
      <c r="E21" s="38">
        <v>42377</v>
      </c>
      <c r="F21" s="38">
        <v>42377</v>
      </c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</row>
  </sheetData>
  <mergeCells count="24">
    <mergeCell ref="A2:B2"/>
    <mergeCell ref="C2:D2"/>
    <mergeCell ref="E2:H2"/>
    <mergeCell ref="I2:R2"/>
    <mergeCell ref="A3:B3"/>
    <mergeCell ref="C3:D3"/>
    <mergeCell ref="E3:H3"/>
    <mergeCell ref="I3:R3"/>
    <mergeCell ref="E6:H6"/>
    <mergeCell ref="L6:R6"/>
    <mergeCell ref="B16:D16"/>
    <mergeCell ref="B17:D17"/>
    <mergeCell ref="A4:B4"/>
    <mergeCell ref="C4:R4"/>
    <mergeCell ref="A5:B5"/>
    <mergeCell ref="C5:D5"/>
    <mergeCell ref="E5:H5"/>
    <mergeCell ref="I5:K5"/>
    <mergeCell ref="L5:R5"/>
    <mergeCell ref="B19:D19"/>
    <mergeCell ref="B20:D20"/>
    <mergeCell ref="B21:D21"/>
    <mergeCell ref="A6:B6"/>
    <mergeCell ref="C6:D6"/>
  </mergeCells>
  <dataValidations count="3">
    <dataValidation type="list" allowBlank="1" showInputMessage="1" showErrorMessage="1" sqref="I9:I12 E9:G12 E13:R18">
      <formula1>"O, "</formula1>
    </dataValidation>
    <dataValidation type="list" allowBlank="1" showInputMessage="1" showErrorMessage="1" sqref="E20:R20">
      <formula1>"P,F, "</formula1>
    </dataValidation>
    <dataValidation type="list" allowBlank="1" showInputMessage="1" showErrorMessage="1" sqref="E19:R19">
      <formula1>"N,A,B, 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"/>
  <sheetViews>
    <sheetView workbookViewId="0">
      <selection activeCell="H12" sqref="H12"/>
    </sheetView>
  </sheetViews>
  <sheetFormatPr defaultRowHeight="15" x14ac:dyDescent="0.25"/>
  <sheetData>
    <row r="1" spans="1:18" ht="15.75" thickBot="1" x14ac:dyDescent="0.3">
      <c r="A1" s="1"/>
      <c r="B1" s="2"/>
      <c r="C1" s="3"/>
      <c r="D1" s="4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spans="1:18" x14ac:dyDescent="0.25">
      <c r="A2" s="207" t="s">
        <v>0</v>
      </c>
      <c r="B2" s="208"/>
      <c r="C2" s="209" t="s">
        <v>62</v>
      </c>
      <c r="D2" s="210"/>
      <c r="E2" s="211" t="s">
        <v>1</v>
      </c>
      <c r="F2" s="212"/>
      <c r="G2" s="212"/>
      <c r="H2" s="213"/>
      <c r="I2" s="214" t="s">
        <v>62</v>
      </c>
      <c r="J2" s="215"/>
      <c r="K2" s="215"/>
      <c r="L2" s="215"/>
      <c r="M2" s="215"/>
      <c r="N2" s="215"/>
      <c r="O2" s="215"/>
      <c r="P2" s="215"/>
      <c r="Q2" s="215"/>
      <c r="R2" s="216"/>
    </row>
    <row r="3" spans="1:18" x14ac:dyDescent="0.25">
      <c r="A3" s="195" t="s">
        <v>2</v>
      </c>
      <c r="B3" s="196"/>
      <c r="C3" s="217" t="s">
        <v>22</v>
      </c>
      <c r="D3" s="218"/>
      <c r="E3" s="219" t="s">
        <v>3</v>
      </c>
      <c r="F3" s="220"/>
      <c r="G3" s="220"/>
      <c r="H3" s="221"/>
      <c r="I3" s="222" t="str">
        <f>C3</f>
        <v>HungnvSE03293</v>
      </c>
      <c r="J3" s="223"/>
      <c r="K3" s="223"/>
      <c r="L3" s="223"/>
      <c r="M3" s="223"/>
      <c r="N3" s="223"/>
      <c r="O3" s="223"/>
      <c r="P3" s="223"/>
      <c r="Q3" s="223"/>
      <c r="R3" s="224"/>
    </row>
    <row r="4" spans="1:18" x14ac:dyDescent="0.25">
      <c r="A4" s="195" t="s">
        <v>4</v>
      </c>
      <c r="B4" s="196"/>
      <c r="C4" s="197"/>
      <c r="D4" s="197"/>
      <c r="E4" s="198"/>
      <c r="F4" s="198"/>
      <c r="G4" s="198"/>
      <c r="H4" s="198"/>
      <c r="I4" s="197"/>
      <c r="J4" s="197"/>
      <c r="K4" s="197"/>
      <c r="L4" s="197"/>
      <c r="M4" s="197"/>
      <c r="N4" s="197"/>
      <c r="O4" s="197"/>
      <c r="P4" s="197"/>
      <c r="Q4" s="197"/>
      <c r="R4" s="199"/>
    </row>
    <row r="5" spans="1:18" x14ac:dyDescent="0.25">
      <c r="A5" s="200" t="s">
        <v>5</v>
      </c>
      <c r="B5" s="201"/>
      <c r="C5" s="202" t="s">
        <v>6</v>
      </c>
      <c r="D5" s="203"/>
      <c r="E5" s="204" t="s">
        <v>7</v>
      </c>
      <c r="F5" s="203"/>
      <c r="G5" s="203"/>
      <c r="H5" s="205"/>
      <c r="I5" s="203" t="s">
        <v>8</v>
      </c>
      <c r="J5" s="203"/>
      <c r="K5" s="203"/>
      <c r="L5" s="204" t="s">
        <v>9</v>
      </c>
      <c r="M5" s="203"/>
      <c r="N5" s="203"/>
      <c r="O5" s="203"/>
      <c r="P5" s="203"/>
      <c r="Q5" s="203"/>
      <c r="R5" s="206"/>
    </row>
    <row r="6" spans="1:18" ht="15.75" thickBot="1" x14ac:dyDescent="0.3">
      <c r="A6" s="182">
        <f>COUNTIF(E19:HM19,"P")</f>
        <v>1</v>
      </c>
      <c r="B6" s="183"/>
      <c r="C6" s="184">
        <f>COUNTIF(E19:HO19,"F")</f>
        <v>0</v>
      </c>
      <c r="D6" s="185"/>
      <c r="E6" s="186">
        <f>SUM(L6,- A6,- C6)</f>
        <v>0</v>
      </c>
      <c r="F6" s="185"/>
      <c r="G6" s="185"/>
      <c r="H6" s="187"/>
      <c r="I6" s="5">
        <f>COUNTIF(E18:HM18,"N")</f>
        <v>1</v>
      </c>
      <c r="J6" s="5">
        <f>COUNTIF(E18:HM18,"A")</f>
        <v>0</v>
      </c>
      <c r="K6" s="5">
        <f>COUNTIF(E18:HO18,"B")</f>
        <v>0</v>
      </c>
      <c r="L6" s="186">
        <f>COUNTA(E8:R8)</f>
        <v>1</v>
      </c>
      <c r="M6" s="185"/>
      <c r="N6" s="185"/>
      <c r="O6" s="185"/>
      <c r="P6" s="185"/>
      <c r="Q6" s="185"/>
      <c r="R6" s="188"/>
    </row>
    <row r="7" spans="1:18" ht="15.75" thickBot="1" x14ac:dyDescent="0.3">
      <c r="A7" s="3"/>
      <c r="B7" s="6"/>
      <c r="C7" s="3"/>
      <c r="D7" s="4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</row>
    <row r="8" spans="1:18" ht="43.5" thickTop="1" thickBot="1" x14ac:dyDescent="0.3">
      <c r="A8" s="7"/>
      <c r="B8" s="8"/>
      <c r="C8" s="9"/>
      <c r="D8" s="10"/>
      <c r="E8" s="11" t="s">
        <v>10</v>
      </c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2"/>
    </row>
    <row r="9" spans="1:18" x14ac:dyDescent="0.25">
      <c r="A9" s="13" t="s">
        <v>11</v>
      </c>
      <c r="B9" s="14" t="s">
        <v>63</v>
      </c>
      <c r="C9" s="15"/>
      <c r="D9" s="16"/>
      <c r="E9" s="17" t="s">
        <v>12</v>
      </c>
      <c r="F9" s="18"/>
      <c r="G9" s="18"/>
      <c r="H9" s="17"/>
      <c r="I9" s="17"/>
      <c r="J9" s="17"/>
      <c r="K9" s="19"/>
      <c r="L9" s="19"/>
      <c r="M9" s="20"/>
      <c r="N9" s="20"/>
      <c r="O9" s="20"/>
      <c r="P9" s="20"/>
      <c r="Q9" s="20"/>
      <c r="R9" s="19"/>
    </row>
    <row r="10" spans="1:18" x14ac:dyDescent="0.25">
      <c r="A10" s="13"/>
      <c r="B10" s="14"/>
      <c r="C10" s="15"/>
      <c r="D10" s="16"/>
      <c r="E10" s="17"/>
      <c r="F10" s="17"/>
      <c r="G10" s="17"/>
      <c r="H10" s="17"/>
      <c r="I10" s="17"/>
      <c r="J10" s="17"/>
      <c r="K10" s="19"/>
      <c r="L10" s="19"/>
      <c r="M10" s="20"/>
      <c r="N10" s="20"/>
      <c r="O10" s="20"/>
      <c r="P10" s="20"/>
      <c r="Q10" s="20"/>
      <c r="R10" s="19"/>
    </row>
    <row r="11" spans="1:18" ht="15.75" thickBot="1" x14ac:dyDescent="0.3">
      <c r="A11" s="13"/>
      <c r="B11" s="14"/>
      <c r="C11" s="15"/>
      <c r="D11" s="16"/>
      <c r="E11" s="17"/>
      <c r="F11" s="17"/>
      <c r="G11" s="17"/>
      <c r="H11" s="17"/>
      <c r="I11" s="17"/>
      <c r="J11" s="17"/>
      <c r="K11" s="19"/>
      <c r="L11" s="19"/>
      <c r="M11" s="20"/>
      <c r="N11" s="20"/>
      <c r="O11" s="20"/>
      <c r="P11" s="20"/>
      <c r="Q11" s="20"/>
      <c r="R11" s="19"/>
    </row>
    <row r="12" spans="1:18" x14ac:dyDescent="0.25">
      <c r="A12" s="21" t="s">
        <v>13</v>
      </c>
      <c r="B12" s="14"/>
      <c r="C12" s="15"/>
      <c r="D12" s="16"/>
      <c r="E12" s="19"/>
      <c r="F12" s="19"/>
      <c r="G12" s="19"/>
      <c r="H12" s="19"/>
      <c r="I12" s="19"/>
      <c r="J12" s="19"/>
      <c r="K12" s="19"/>
      <c r="L12" s="19"/>
      <c r="M12" s="20"/>
      <c r="N12" s="20"/>
      <c r="O12" s="20"/>
      <c r="P12" s="20"/>
      <c r="Q12" s="20"/>
      <c r="R12" s="19"/>
    </row>
    <row r="13" spans="1:18" x14ac:dyDescent="0.25">
      <c r="A13" s="13"/>
      <c r="B13" s="14"/>
      <c r="C13" s="15"/>
      <c r="D13" s="16"/>
      <c r="E13" s="17"/>
      <c r="F13" s="17"/>
      <c r="G13" s="17"/>
      <c r="H13" s="17"/>
      <c r="I13" s="17"/>
      <c r="J13" s="19"/>
      <c r="K13" s="19"/>
      <c r="L13" s="19"/>
      <c r="M13" s="20"/>
      <c r="N13" s="20"/>
      <c r="O13" s="20"/>
      <c r="P13" s="20"/>
      <c r="Q13" s="20"/>
      <c r="R13" s="19"/>
    </row>
    <row r="14" spans="1:18" ht="15.75" thickBot="1" x14ac:dyDescent="0.3">
      <c r="A14" s="13"/>
      <c r="B14" s="14"/>
      <c r="C14" s="15"/>
      <c r="D14" s="16"/>
      <c r="E14" s="17"/>
      <c r="F14" s="17"/>
      <c r="G14" s="17"/>
      <c r="H14" s="17"/>
      <c r="I14" s="17"/>
      <c r="J14" s="19"/>
      <c r="K14" s="19"/>
      <c r="L14" s="19"/>
      <c r="M14" s="20"/>
      <c r="N14" s="20"/>
      <c r="O14" s="20"/>
      <c r="P14" s="20"/>
      <c r="Q14" s="20"/>
      <c r="R14" s="19"/>
    </row>
    <row r="15" spans="1:18" x14ac:dyDescent="0.25">
      <c r="A15" s="22" t="s">
        <v>14</v>
      </c>
      <c r="B15" s="225" t="s">
        <v>64</v>
      </c>
      <c r="C15" s="226"/>
      <c r="D15" s="227"/>
      <c r="E15" s="17" t="s">
        <v>12</v>
      </c>
      <c r="F15" s="17"/>
      <c r="G15" s="17"/>
      <c r="H15" s="17"/>
      <c r="I15" s="17"/>
      <c r="J15" s="17"/>
      <c r="K15" s="17"/>
      <c r="L15" s="17"/>
      <c r="M15" s="26"/>
      <c r="N15" s="26"/>
      <c r="O15" s="26"/>
      <c r="P15" s="26"/>
      <c r="Q15" s="26"/>
      <c r="R15" s="17"/>
    </row>
    <row r="16" spans="1:18" ht="24.75" customHeight="1" x14ac:dyDescent="0.25">
      <c r="A16" s="27"/>
      <c r="B16" s="228" t="s">
        <v>65</v>
      </c>
      <c r="C16" s="229"/>
      <c r="D16" s="230"/>
      <c r="E16" s="17" t="s">
        <v>12</v>
      </c>
      <c r="F16" s="17"/>
      <c r="G16" s="17"/>
      <c r="H16" s="17"/>
      <c r="I16" s="17"/>
      <c r="J16" s="17"/>
      <c r="K16" s="17"/>
      <c r="L16" s="17"/>
      <c r="M16" s="26"/>
      <c r="N16" s="26"/>
      <c r="O16" s="26"/>
      <c r="P16" s="26"/>
      <c r="Q16" s="26"/>
      <c r="R16" s="17"/>
    </row>
    <row r="17" spans="1:18" ht="15.75" thickBot="1" x14ac:dyDescent="0.3">
      <c r="A17" s="27"/>
      <c r="B17" s="28"/>
      <c r="C17" s="29"/>
      <c r="D17" s="30"/>
      <c r="E17" s="39"/>
      <c r="F17" s="39"/>
      <c r="G17" s="39"/>
      <c r="H17" s="39"/>
      <c r="I17" s="39"/>
      <c r="J17" s="39"/>
      <c r="K17" s="39"/>
      <c r="L17" s="39"/>
      <c r="M17" s="40"/>
      <c r="N17" s="40"/>
      <c r="O17" s="40"/>
      <c r="P17" s="40"/>
      <c r="Q17" s="40"/>
      <c r="R17" s="36"/>
    </row>
    <row r="18" spans="1:18" ht="15.75" thickTop="1" x14ac:dyDescent="0.25">
      <c r="A18" s="22" t="s">
        <v>15</v>
      </c>
      <c r="B18" s="189" t="s">
        <v>16</v>
      </c>
      <c r="C18" s="190"/>
      <c r="D18" s="191"/>
      <c r="E18" s="37" t="s">
        <v>17</v>
      </c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</row>
    <row r="19" spans="1:18" x14ac:dyDescent="0.25">
      <c r="A19" s="27"/>
      <c r="B19" s="192" t="s">
        <v>18</v>
      </c>
      <c r="C19" s="193"/>
      <c r="D19" s="194"/>
      <c r="E19" s="18" t="s">
        <v>19</v>
      </c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</row>
    <row r="20" spans="1:18" ht="54" x14ac:dyDescent="0.25">
      <c r="A20" s="27"/>
      <c r="B20" s="179" t="s">
        <v>20</v>
      </c>
      <c r="C20" s="180"/>
      <c r="D20" s="181"/>
      <c r="E20" s="38">
        <v>42377</v>
      </c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</row>
  </sheetData>
  <mergeCells count="24">
    <mergeCell ref="A2:B2"/>
    <mergeCell ref="C2:D2"/>
    <mergeCell ref="E2:H2"/>
    <mergeCell ref="I2:R2"/>
    <mergeCell ref="A3:B3"/>
    <mergeCell ref="C3:D3"/>
    <mergeCell ref="E3:H3"/>
    <mergeCell ref="I3:R3"/>
    <mergeCell ref="E6:H6"/>
    <mergeCell ref="L6:R6"/>
    <mergeCell ref="B15:D15"/>
    <mergeCell ref="B16:D16"/>
    <mergeCell ref="A4:B4"/>
    <mergeCell ref="C4:R4"/>
    <mergeCell ref="A5:B5"/>
    <mergeCell ref="C5:D5"/>
    <mergeCell ref="E5:H5"/>
    <mergeCell ref="I5:K5"/>
    <mergeCell ref="L5:R5"/>
    <mergeCell ref="B18:D18"/>
    <mergeCell ref="B19:D19"/>
    <mergeCell ref="B20:D20"/>
    <mergeCell ref="A6:B6"/>
    <mergeCell ref="C6:D6"/>
  </mergeCells>
  <dataValidations count="3">
    <dataValidation type="list" allowBlank="1" showInputMessage="1" showErrorMessage="1" sqref="E18:R18">
      <formula1>"N,A,B, "</formula1>
    </dataValidation>
    <dataValidation type="list" allowBlank="1" showInputMessage="1" showErrorMessage="1" sqref="E19:R19">
      <formula1>"P,F, "</formula1>
    </dataValidation>
    <dataValidation type="list" allowBlank="1" showInputMessage="1" showErrorMessage="1" sqref="I9:I11 E9:G11 E12:R17">
      <formula1>"O, 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0"/>
  <sheetViews>
    <sheetView topLeftCell="B1" workbookViewId="0">
      <selection activeCell="D16" sqref="D16"/>
    </sheetView>
  </sheetViews>
  <sheetFormatPr defaultRowHeight="12.75" x14ac:dyDescent="0.2"/>
  <cols>
    <col min="1" max="1" width="8.140625" style="93" customWidth="1"/>
    <col min="2" max="2" width="16.85546875" style="93" customWidth="1"/>
    <col min="3" max="3" width="19.140625" style="93" customWidth="1"/>
    <col min="4" max="4" width="24.7109375" style="56" customWidth="1"/>
    <col min="5" max="5" width="24" style="60" customWidth="1"/>
    <col min="6" max="6" width="26" style="56" customWidth="1"/>
    <col min="7" max="7" width="25.7109375" style="56" customWidth="1"/>
    <col min="8" max="8" width="38.5703125" style="56" customWidth="1"/>
    <col min="9" max="16384" width="9.140625" style="59"/>
  </cols>
  <sheetData>
    <row r="2" spans="1:8" ht="25.5" x14ac:dyDescent="0.35">
      <c r="A2" s="55"/>
      <c r="B2" s="55"/>
      <c r="C2" s="55"/>
      <c r="E2" s="57" t="s">
        <v>111</v>
      </c>
      <c r="F2" s="57"/>
      <c r="G2" s="58"/>
    </row>
    <row r="3" spans="1:8" x14ac:dyDescent="0.2">
      <c r="A3" s="55"/>
      <c r="B3" s="55"/>
      <c r="C3" s="55"/>
      <c r="F3" s="61"/>
      <c r="G3" s="61"/>
    </row>
    <row r="4" spans="1:8" x14ac:dyDescent="0.2">
      <c r="A4" s="158" t="s">
        <v>112</v>
      </c>
      <c r="B4" s="158"/>
      <c r="C4" s="158"/>
      <c r="D4" s="158"/>
      <c r="E4" s="159" t="s">
        <v>150</v>
      </c>
      <c r="F4" s="160"/>
      <c r="G4" s="160"/>
      <c r="H4" s="161"/>
    </row>
    <row r="5" spans="1:8" x14ac:dyDescent="0.2">
      <c r="A5" s="158" t="s">
        <v>113</v>
      </c>
      <c r="B5" s="158"/>
      <c r="C5" s="158"/>
      <c r="D5" s="158"/>
      <c r="E5" s="159" t="s">
        <v>151</v>
      </c>
      <c r="F5" s="160"/>
      <c r="G5" s="160"/>
      <c r="H5" s="161"/>
    </row>
    <row r="6" spans="1:8" s="62" customFormat="1" x14ac:dyDescent="0.2">
      <c r="A6" s="162" t="s">
        <v>114</v>
      </c>
      <c r="B6" s="162"/>
      <c r="C6" s="162"/>
      <c r="D6" s="162"/>
      <c r="E6" s="163" t="s">
        <v>115</v>
      </c>
      <c r="F6" s="164"/>
      <c r="G6" s="164"/>
      <c r="H6" s="165"/>
    </row>
    <row r="7" spans="1:8" x14ac:dyDescent="0.2">
      <c r="A7" s="63"/>
      <c r="B7" s="63"/>
      <c r="C7" s="63"/>
      <c r="D7" s="64"/>
      <c r="E7" s="65"/>
      <c r="F7" s="64"/>
      <c r="G7" s="64"/>
      <c r="H7" s="64"/>
    </row>
    <row r="8" spans="1:8" s="69" customFormat="1" x14ac:dyDescent="0.25">
      <c r="A8" s="66"/>
      <c r="B8" s="66"/>
      <c r="C8" s="66"/>
      <c r="D8" s="67"/>
      <c r="E8" s="68"/>
      <c r="F8" s="67"/>
      <c r="G8" s="67"/>
      <c r="H8" s="67"/>
    </row>
    <row r="9" spans="1:8" s="77" customFormat="1" ht="25.5" x14ac:dyDescent="0.2">
      <c r="A9" s="70" t="s">
        <v>116</v>
      </c>
      <c r="B9" s="71" t="s">
        <v>117</v>
      </c>
      <c r="C9" s="72" t="s">
        <v>118</v>
      </c>
      <c r="D9" s="73" t="s">
        <v>1</v>
      </c>
      <c r="E9" s="74" t="s">
        <v>119</v>
      </c>
      <c r="F9" s="73" t="s">
        <v>120</v>
      </c>
      <c r="G9" s="75" t="s">
        <v>121</v>
      </c>
      <c r="H9" s="76" t="s">
        <v>122</v>
      </c>
    </row>
    <row r="10" spans="1:8" ht="13.5" x14ac:dyDescent="0.2">
      <c r="A10" s="78">
        <v>1</v>
      </c>
      <c r="B10" s="79"/>
      <c r="C10" s="79"/>
      <c r="D10" s="79" t="s">
        <v>21</v>
      </c>
      <c r="E10" s="79" t="str">
        <f>D10</f>
        <v>save</v>
      </c>
      <c r="F10" s="80" t="str">
        <f t="shared" ref="F10:F17" si="0">E10</f>
        <v>save</v>
      </c>
      <c r="G10" s="81"/>
      <c r="H10" s="82"/>
    </row>
    <row r="11" spans="1:8" ht="13.5" x14ac:dyDescent="0.2">
      <c r="A11" s="78">
        <v>2</v>
      </c>
      <c r="B11" s="79"/>
      <c r="C11" s="79"/>
      <c r="D11" s="79" t="s">
        <v>29</v>
      </c>
      <c r="E11" s="79" t="str">
        <f t="shared" ref="E11:E17" si="1">D11</f>
        <v>init</v>
      </c>
      <c r="F11" s="80" t="str">
        <f t="shared" si="0"/>
        <v>init</v>
      </c>
      <c r="G11" s="81"/>
      <c r="H11" s="82"/>
    </row>
    <row r="12" spans="1:8" ht="13.5" x14ac:dyDescent="0.2">
      <c r="A12" s="78">
        <v>3</v>
      </c>
      <c r="B12" s="79"/>
      <c r="C12" s="79"/>
      <c r="D12" s="79" t="s">
        <v>33</v>
      </c>
      <c r="E12" s="79" t="str">
        <f t="shared" si="1"/>
        <v>checkIfFollowed</v>
      </c>
      <c r="F12" s="80" t="str">
        <f t="shared" si="0"/>
        <v>checkIfFollowed</v>
      </c>
      <c r="G12" s="81"/>
      <c r="H12" s="82"/>
    </row>
    <row r="13" spans="1:8" ht="13.5" x14ac:dyDescent="0.2">
      <c r="A13" s="78">
        <v>4</v>
      </c>
      <c r="B13" s="79"/>
      <c r="C13" s="79"/>
      <c r="D13" s="79" t="s">
        <v>40</v>
      </c>
      <c r="E13" s="79" t="str">
        <f t="shared" si="1"/>
        <v>viewInit</v>
      </c>
      <c r="F13" s="80" t="str">
        <f t="shared" si="0"/>
        <v>viewInit</v>
      </c>
      <c r="G13" s="81"/>
      <c r="H13" s="82"/>
    </row>
    <row r="14" spans="1:8" ht="13.5" x14ac:dyDescent="0.2">
      <c r="A14" s="78">
        <v>5</v>
      </c>
      <c r="B14" s="79"/>
      <c r="C14" s="79"/>
      <c r="D14" s="79" t="s">
        <v>52</v>
      </c>
      <c r="E14" s="79" t="str">
        <f t="shared" si="1"/>
        <v>addPhoto</v>
      </c>
      <c r="F14" s="80" t="str">
        <f t="shared" si="0"/>
        <v>addPhoto</v>
      </c>
      <c r="G14" s="81"/>
      <c r="H14" s="82"/>
    </row>
    <row r="15" spans="1:8" ht="13.5" x14ac:dyDescent="0.2">
      <c r="A15" s="78">
        <v>6</v>
      </c>
      <c r="B15" s="79"/>
      <c r="C15" s="79"/>
      <c r="D15" s="79" t="s">
        <v>56</v>
      </c>
      <c r="E15" s="79" t="str">
        <f t="shared" si="1"/>
        <v>deletePhoto</v>
      </c>
      <c r="F15" s="80" t="str">
        <f t="shared" si="0"/>
        <v>deletePhoto</v>
      </c>
      <c r="G15" s="81"/>
      <c r="H15" s="82"/>
    </row>
    <row r="16" spans="1:8" ht="13.5" x14ac:dyDescent="0.2">
      <c r="A16" s="78">
        <v>7</v>
      </c>
      <c r="B16" s="79"/>
      <c r="C16" s="79"/>
      <c r="D16" s="83" t="s">
        <v>59</v>
      </c>
      <c r="E16" s="79" t="str">
        <f t="shared" si="1"/>
        <v>follow</v>
      </c>
      <c r="F16" s="80" t="str">
        <f t="shared" si="0"/>
        <v>follow</v>
      </c>
      <c r="G16" s="81"/>
      <c r="H16" s="82"/>
    </row>
    <row r="17" spans="1:8" ht="13.5" x14ac:dyDescent="0.2">
      <c r="A17" s="78">
        <v>8</v>
      </c>
      <c r="B17" s="79"/>
      <c r="C17" s="79"/>
      <c r="D17" s="83" t="s">
        <v>62</v>
      </c>
      <c r="E17" s="79" t="str">
        <f t="shared" si="1"/>
        <v>edit</v>
      </c>
      <c r="F17" s="80" t="str">
        <f t="shared" si="0"/>
        <v>edit</v>
      </c>
      <c r="G17" s="81"/>
      <c r="H17" s="82"/>
    </row>
    <row r="18" spans="1:8" ht="13.5" x14ac:dyDescent="0.2">
      <c r="A18" s="78"/>
      <c r="B18" s="79"/>
      <c r="C18" s="79"/>
      <c r="D18" s="83"/>
      <c r="E18" s="84"/>
      <c r="F18" s="85"/>
      <c r="G18" s="86"/>
      <c r="H18" s="82"/>
    </row>
    <row r="19" spans="1:8" x14ac:dyDescent="0.2">
      <c r="A19" s="78"/>
      <c r="B19" s="79"/>
      <c r="C19" s="79"/>
      <c r="D19" s="83"/>
      <c r="E19" s="84"/>
      <c r="F19" s="86"/>
      <c r="G19" s="86"/>
      <c r="H19" s="82"/>
    </row>
    <row r="20" spans="1:8" x14ac:dyDescent="0.2">
      <c r="A20" s="87"/>
      <c r="B20" s="88"/>
      <c r="C20" s="88"/>
      <c r="D20" s="89"/>
      <c r="E20" s="90"/>
      <c r="F20" s="91"/>
      <c r="G20" s="91"/>
      <c r="H20" s="92"/>
    </row>
  </sheetData>
  <mergeCells count="6">
    <mergeCell ref="A4:D4"/>
    <mergeCell ref="E4:H4"/>
    <mergeCell ref="A5:D5"/>
    <mergeCell ref="E5:H5"/>
    <mergeCell ref="A6:D6"/>
    <mergeCell ref="E6:H6"/>
  </mergeCells>
  <hyperlinks>
    <hyperlink ref="F10" location="save!A1" display="save!A1"/>
    <hyperlink ref="F11:F17" location="save!A1" display="save!A1"/>
    <hyperlink ref="F11" location="init!A1" display="init!A1"/>
    <hyperlink ref="F12" location="checkIfFollowed!A1" display="checkIfFollowed!A1"/>
    <hyperlink ref="F13" location="viewInit!A1" display="viewInit!A1"/>
    <hyperlink ref="F14" location="addPhoto!A1" display="addPhoto!A1"/>
    <hyperlink ref="F15" location="deletePhoto!A1" display="deletePhoto!A1"/>
    <hyperlink ref="F16" location="follow!A1" display="follow!A1"/>
    <hyperlink ref="F17" location="edit!A1" display="edit!A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F27"/>
  <sheetViews>
    <sheetView workbookViewId="0">
      <selection activeCell="B22" sqref="B22"/>
    </sheetView>
  </sheetViews>
  <sheetFormatPr defaultRowHeight="12.75" x14ac:dyDescent="0.2"/>
  <cols>
    <col min="1" max="1" width="26.28515625" style="133" customWidth="1"/>
    <col min="2" max="2" width="11.42578125" style="101" customWidth="1"/>
    <col min="3" max="3" width="18.42578125" style="101" customWidth="1"/>
    <col min="4" max="4" width="12.85546875" style="101" customWidth="1"/>
    <col min="5" max="5" width="43.42578125" style="101" customWidth="1"/>
    <col min="6" max="6" width="55.140625" style="101" customWidth="1"/>
    <col min="7" max="16384" width="9.140625" style="101"/>
  </cols>
  <sheetData>
    <row r="2" spans="1:6" s="95" customFormat="1" ht="32.25" x14ac:dyDescent="0.25">
      <c r="A2" s="94" t="s">
        <v>123</v>
      </c>
      <c r="B2" s="166" t="s">
        <v>124</v>
      </c>
      <c r="C2" s="167"/>
      <c r="D2" s="167"/>
      <c r="E2" s="167"/>
      <c r="F2" s="168"/>
    </row>
    <row r="3" spans="1:6" x14ac:dyDescent="0.2">
      <c r="A3" s="96"/>
      <c r="B3" s="97"/>
      <c r="C3" s="98"/>
      <c r="D3" s="98"/>
      <c r="E3" s="99"/>
      <c r="F3" s="100"/>
    </row>
    <row r="4" spans="1:6" x14ac:dyDescent="0.2">
      <c r="A4" s="102" t="s">
        <v>112</v>
      </c>
      <c r="B4" s="169" t="s">
        <v>150</v>
      </c>
      <c r="C4" s="169"/>
      <c r="D4" s="169"/>
      <c r="E4" s="102" t="s">
        <v>125</v>
      </c>
      <c r="F4" s="103" t="s">
        <v>152</v>
      </c>
    </row>
    <row r="5" spans="1:6" x14ac:dyDescent="0.2">
      <c r="A5" s="102" t="s">
        <v>113</v>
      </c>
      <c r="B5" s="169" t="s">
        <v>151</v>
      </c>
      <c r="C5" s="169"/>
      <c r="D5" s="169"/>
      <c r="E5" s="102" t="s">
        <v>126</v>
      </c>
      <c r="F5" s="103" t="s">
        <v>152</v>
      </c>
    </row>
    <row r="6" spans="1:6" x14ac:dyDescent="0.2">
      <c r="A6" s="170" t="s">
        <v>127</v>
      </c>
      <c r="B6" s="171" t="s">
        <v>154</v>
      </c>
      <c r="C6" s="171"/>
      <c r="D6" s="171"/>
      <c r="E6" s="102" t="s">
        <v>128</v>
      </c>
      <c r="F6" s="104">
        <v>42377</v>
      </c>
    </row>
    <row r="7" spans="1:6" x14ac:dyDescent="0.2">
      <c r="A7" s="170"/>
      <c r="B7" s="171"/>
      <c r="C7" s="171"/>
      <c r="D7" s="171"/>
      <c r="E7" s="102" t="s">
        <v>129</v>
      </c>
      <c r="F7" s="105" t="s">
        <v>130</v>
      </c>
    </row>
    <row r="8" spans="1:6" x14ac:dyDescent="0.2">
      <c r="A8" s="106"/>
      <c r="B8" s="107"/>
      <c r="C8" s="108"/>
      <c r="D8" s="108"/>
      <c r="E8" s="109"/>
      <c r="F8" s="110"/>
    </row>
    <row r="9" spans="1:6" x14ac:dyDescent="0.2">
      <c r="A9" s="111"/>
      <c r="B9" s="98"/>
      <c r="C9" s="98"/>
      <c r="D9" s="98"/>
      <c r="E9" s="98"/>
      <c r="F9" s="100"/>
    </row>
    <row r="10" spans="1:6" x14ac:dyDescent="0.2">
      <c r="A10" s="112" t="s">
        <v>131</v>
      </c>
      <c r="B10" s="98"/>
      <c r="C10" s="98"/>
      <c r="D10" s="98"/>
      <c r="E10" s="98"/>
      <c r="F10" s="100"/>
    </row>
    <row r="11" spans="1:6" s="116" customFormat="1" x14ac:dyDescent="0.25">
      <c r="A11" s="113" t="s">
        <v>132</v>
      </c>
      <c r="B11" s="114" t="s">
        <v>129</v>
      </c>
      <c r="C11" s="114" t="s">
        <v>133</v>
      </c>
      <c r="D11" s="114" t="s">
        <v>134</v>
      </c>
      <c r="E11" s="114" t="s">
        <v>135</v>
      </c>
      <c r="F11" s="115" t="s">
        <v>136</v>
      </c>
    </row>
    <row r="12" spans="1:6" s="122" customFormat="1" x14ac:dyDescent="0.2">
      <c r="A12" s="104">
        <v>42377</v>
      </c>
      <c r="B12" s="117" t="s">
        <v>137</v>
      </c>
      <c r="C12" s="118"/>
      <c r="D12" s="119" t="s">
        <v>28</v>
      </c>
      <c r="E12" s="120" t="s">
        <v>138</v>
      </c>
      <c r="F12" s="121"/>
    </row>
    <row r="13" spans="1:6" s="122" customFormat="1" x14ac:dyDescent="0.25">
      <c r="A13" s="123"/>
      <c r="B13" s="124"/>
      <c r="C13" s="118"/>
      <c r="D13" s="118"/>
      <c r="E13" s="118"/>
      <c r="F13" s="125"/>
    </row>
    <row r="14" spans="1:6" s="122" customFormat="1" x14ac:dyDescent="0.25">
      <c r="A14" s="123"/>
      <c r="B14" s="124"/>
      <c r="C14" s="118"/>
      <c r="D14" s="118"/>
      <c r="E14" s="118"/>
      <c r="F14" s="125"/>
    </row>
    <row r="15" spans="1:6" s="122" customFormat="1" x14ac:dyDescent="0.25">
      <c r="A15" s="123"/>
      <c r="B15" s="124"/>
      <c r="C15" s="118"/>
      <c r="D15" s="118"/>
      <c r="E15" s="118"/>
      <c r="F15" s="125"/>
    </row>
    <row r="16" spans="1:6" s="122" customFormat="1" x14ac:dyDescent="0.25">
      <c r="A16" s="123"/>
      <c r="B16" s="124"/>
      <c r="C16" s="79"/>
      <c r="D16" s="118"/>
      <c r="E16" s="118"/>
      <c r="F16" s="125"/>
    </row>
    <row r="17" spans="1:6" s="122" customFormat="1" x14ac:dyDescent="0.25">
      <c r="A17" s="123"/>
      <c r="B17" s="124"/>
      <c r="C17" s="118"/>
      <c r="D17" s="118"/>
      <c r="E17" s="118"/>
      <c r="F17" s="125"/>
    </row>
    <row r="18" spans="1:6" s="122" customFormat="1" x14ac:dyDescent="0.25">
      <c r="A18" s="123"/>
      <c r="B18" s="124"/>
      <c r="C18" s="118"/>
      <c r="D18" s="118"/>
      <c r="E18" s="118"/>
      <c r="F18" s="125"/>
    </row>
    <row r="19" spans="1:6" s="122" customFormat="1" x14ac:dyDescent="0.25">
      <c r="A19" s="123"/>
      <c r="B19" s="124"/>
      <c r="C19" s="118"/>
      <c r="D19" s="118"/>
      <c r="E19" s="118"/>
      <c r="F19" s="125"/>
    </row>
    <row r="20" spans="1:6" x14ac:dyDescent="0.2">
      <c r="A20" s="126"/>
      <c r="B20" s="124"/>
      <c r="C20" s="127"/>
      <c r="D20" s="127"/>
      <c r="E20" s="127"/>
      <c r="F20" s="128"/>
    </row>
    <row r="21" spans="1:6" x14ac:dyDescent="0.2">
      <c r="A21" s="126"/>
      <c r="B21" s="124"/>
      <c r="C21" s="127"/>
      <c r="D21" s="127"/>
      <c r="E21" s="127"/>
      <c r="F21" s="128"/>
    </row>
    <row r="22" spans="1:6" x14ac:dyDescent="0.2">
      <c r="A22" s="126"/>
      <c r="B22" s="124"/>
      <c r="C22" s="127"/>
      <c r="D22" s="127"/>
      <c r="E22" s="127"/>
      <c r="F22" s="128"/>
    </row>
    <row r="23" spans="1:6" x14ac:dyDescent="0.2">
      <c r="A23" s="126"/>
      <c r="B23" s="124"/>
      <c r="C23" s="127"/>
      <c r="D23" s="127"/>
      <c r="E23" s="127"/>
      <c r="F23" s="128"/>
    </row>
    <row r="24" spans="1:6" x14ac:dyDescent="0.2">
      <c r="A24" s="126"/>
      <c r="B24" s="124"/>
      <c r="C24" s="127"/>
      <c r="D24" s="127"/>
      <c r="E24" s="127"/>
      <c r="F24" s="128"/>
    </row>
    <row r="25" spans="1:6" x14ac:dyDescent="0.2">
      <c r="A25" s="126"/>
      <c r="B25" s="124"/>
      <c r="C25" s="127"/>
      <c r="D25" s="127"/>
      <c r="E25" s="127"/>
      <c r="F25" s="128"/>
    </row>
    <row r="26" spans="1:6" x14ac:dyDescent="0.2">
      <c r="A26" s="126"/>
      <c r="B26" s="124"/>
      <c r="C26" s="127"/>
      <c r="D26" s="127"/>
      <c r="E26" s="127"/>
      <c r="F26" s="128"/>
    </row>
    <row r="27" spans="1:6" x14ac:dyDescent="0.2">
      <c r="A27" s="129"/>
      <c r="B27" s="130"/>
      <c r="C27" s="131"/>
      <c r="D27" s="131"/>
      <c r="E27" s="131"/>
      <c r="F27" s="132"/>
    </row>
  </sheetData>
  <mergeCells count="5">
    <mergeCell ref="B2:F2"/>
    <mergeCell ref="B4:D4"/>
    <mergeCell ref="B5:D5"/>
    <mergeCell ref="A6:A7"/>
    <mergeCell ref="B6:D7"/>
  </mergeCells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8"/>
  <sheetViews>
    <sheetView workbookViewId="0">
      <selection activeCell="E22" sqref="E22"/>
    </sheetView>
  </sheetViews>
  <sheetFormatPr defaultRowHeight="12.75" x14ac:dyDescent="0.2"/>
  <cols>
    <col min="1" max="1" width="17.5703125" style="59" customWidth="1"/>
    <col min="2" max="2" width="30.42578125" style="59" customWidth="1"/>
    <col min="3" max="3" width="13.85546875" style="59" customWidth="1"/>
    <col min="4" max="4" width="11" style="59" customWidth="1"/>
    <col min="5" max="5" width="11.140625" style="59" customWidth="1"/>
    <col min="6" max="6" width="6" style="59" customWidth="1"/>
    <col min="7" max="7" width="8.5703125" style="59" customWidth="1"/>
    <col min="8" max="8" width="6" style="59" customWidth="1"/>
    <col min="9" max="9" width="24" style="59" customWidth="1"/>
    <col min="10" max="10" width="37.85546875" style="59" customWidth="1"/>
    <col min="11" max="16384" width="9.140625" style="59"/>
  </cols>
  <sheetData>
    <row r="2" spans="1:10" ht="25.5" customHeight="1" x14ac:dyDescent="0.35">
      <c r="A2" s="178" t="s">
        <v>139</v>
      </c>
      <c r="B2" s="178"/>
      <c r="C2" s="178"/>
      <c r="D2" s="178"/>
      <c r="E2" s="178"/>
      <c r="F2" s="178"/>
      <c r="G2" s="178"/>
      <c r="H2" s="178"/>
      <c r="I2" s="178"/>
    </row>
    <row r="3" spans="1:10" x14ac:dyDescent="0.2">
      <c r="A3" s="134"/>
      <c r="B3" s="135"/>
      <c r="C3" s="135"/>
      <c r="D3" s="135"/>
      <c r="E3" s="135"/>
      <c r="F3" s="135"/>
      <c r="G3" s="135"/>
      <c r="H3" s="135"/>
      <c r="I3" s="136"/>
    </row>
    <row r="4" spans="1:10" x14ac:dyDescent="0.2">
      <c r="A4" s="137" t="s">
        <v>112</v>
      </c>
      <c r="B4" s="172" t="s">
        <v>150</v>
      </c>
      <c r="C4" s="172"/>
      <c r="D4" s="173" t="s">
        <v>125</v>
      </c>
      <c r="E4" s="173"/>
      <c r="F4" s="159" t="s">
        <v>152</v>
      </c>
      <c r="G4" s="160"/>
      <c r="H4" s="160"/>
      <c r="I4" s="161"/>
    </row>
    <row r="5" spans="1:10" x14ac:dyDescent="0.2">
      <c r="A5" s="137" t="s">
        <v>113</v>
      </c>
      <c r="B5" s="172" t="s">
        <v>151</v>
      </c>
      <c r="C5" s="172"/>
      <c r="D5" s="173" t="s">
        <v>126</v>
      </c>
      <c r="E5" s="173"/>
      <c r="F5" s="159" t="s">
        <v>152</v>
      </c>
      <c r="G5" s="160"/>
      <c r="H5" s="160"/>
      <c r="I5" s="161"/>
    </row>
    <row r="6" spans="1:10" ht="12.75" customHeight="1" x14ac:dyDescent="0.2">
      <c r="A6" s="138" t="s">
        <v>127</v>
      </c>
      <c r="B6" s="172" t="s">
        <v>153</v>
      </c>
      <c r="C6" s="172"/>
      <c r="D6" s="173" t="s">
        <v>128</v>
      </c>
      <c r="E6" s="173"/>
      <c r="F6" s="174">
        <v>42377</v>
      </c>
      <c r="G6" s="175"/>
      <c r="H6" s="175"/>
      <c r="I6" s="176"/>
      <c r="J6" s="139"/>
    </row>
    <row r="7" spans="1:10" x14ac:dyDescent="0.2">
      <c r="A7" s="138" t="s">
        <v>140</v>
      </c>
      <c r="B7" s="177"/>
      <c r="C7" s="177"/>
      <c r="D7" s="177"/>
      <c r="E7" s="177"/>
      <c r="F7" s="177"/>
      <c r="G7" s="177"/>
      <c r="H7" s="177"/>
      <c r="I7" s="177"/>
    </row>
    <row r="8" spans="1:10" x14ac:dyDescent="0.2">
      <c r="A8" s="140"/>
      <c r="B8" s="141"/>
      <c r="C8" s="135"/>
      <c r="D8" s="135"/>
      <c r="E8" s="135"/>
      <c r="F8" s="135"/>
      <c r="G8" s="135"/>
      <c r="H8" s="135"/>
      <c r="I8" s="136"/>
    </row>
    <row r="9" spans="1:10" x14ac:dyDescent="0.2">
      <c r="A9" s="140"/>
      <c r="B9" s="141"/>
      <c r="C9" s="135"/>
      <c r="D9" s="135"/>
      <c r="E9" s="135"/>
      <c r="F9" s="135"/>
      <c r="G9" s="135"/>
      <c r="H9" s="135"/>
      <c r="I9" s="136"/>
    </row>
    <row r="10" spans="1:10" x14ac:dyDescent="0.2">
      <c r="A10" s="99"/>
      <c r="B10" s="99"/>
      <c r="C10" s="99"/>
      <c r="D10" s="99"/>
      <c r="E10" s="99"/>
      <c r="F10" s="99"/>
      <c r="G10" s="99"/>
      <c r="H10" s="99"/>
      <c r="I10" s="99"/>
    </row>
    <row r="11" spans="1:10" x14ac:dyDescent="0.2">
      <c r="A11" s="142" t="s">
        <v>116</v>
      </c>
      <c r="B11" s="143" t="s">
        <v>141</v>
      </c>
      <c r="C11" s="144" t="s">
        <v>5</v>
      </c>
      <c r="D11" s="143" t="s">
        <v>6</v>
      </c>
      <c r="E11" s="145" t="s">
        <v>7</v>
      </c>
      <c r="F11" s="145" t="s">
        <v>17</v>
      </c>
      <c r="G11" s="145" t="s">
        <v>28</v>
      </c>
      <c r="H11" s="145" t="s">
        <v>142</v>
      </c>
      <c r="I11" s="146" t="s">
        <v>9</v>
      </c>
    </row>
    <row r="12" spans="1:10" ht="13.5" x14ac:dyDescent="0.2">
      <c r="A12" s="147">
        <v>1</v>
      </c>
      <c r="B12" s="80" t="str">
        <f>FunctionList!D10</f>
        <v>save</v>
      </c>
      <c r="C12" s="139">
        <f>save!A6</f>
        <v>2</v>
      </c>
      <c r="D12" s="139">
        <f>save!C6</f>
        <v>0</v>
      </c>
      <c r="E12" s="139">
        <f>save!E6</f>
        <v>0</v>
      </c>
      <c r="F12" s="139">
        <f>save!I6</f>
        <v>1</v>
      </c>
      <c r="G12" s="139">
        <f>save!J6</f>
        <v>1</v>
      </c>
      <c r="H12" s="139">
        <f>save!K6</f>
        <v>0</v>
      </c>
      <c r="I12" s="139">
        <f>save!L6</f>
        <v>2</v>
      </c>
    </row>
    <row r="13" spans="1:10" ht="13.5" x14ac:dyDescent="0.2">
      <c r="A13" s="147">
        <v>2</v>
      </c>
      <c r="B13" s="80" t="str">
        <f>FunctionList!D11</f>
        <v>init</v>
      </c>
      <c r="C13" s="139">
        <f>init!A6</f>
        <v>1</v>
      </c>
      <c r="D13" s="139">
        <f>init!C6</f>
        <v>0</v>
      </c>
      <c r="E13" s="139">
        <f>init!E6</f>
        <v>0</v>
      </c>
      <c r="F13" s="139">
        <f>init!I6</f>
        <v>1</v>
      </c>
      <c r="G13" s="139">
        <f>init!J6</f>
        <v>0</v>
      </c>
      <c r="H13" s="139">
        <f>init!K6</f>
        <v>0</v>
      </c>
      <c r="I13" s="139">
        <f>init!L6</f>
        <v>1</v>
      </c>
    </row>
    <row r="14" spans="1:10" ht="13.5" x14ac:dyDescent="0.2">
      <c r="A14" s="147">
        <v>3</v>
      </c>
      <c r="B14" s="80" t="str">
        <f>FunctionList!D12</f>
        <v>checkIfFollowed</v>
      </c>
      <c r="C14" s="139">
        <f>checkIfFollowed!A6</f>
        <v>2</v>
      </c>
      <c r="D14" s="139">
        <f>checkIfFollowed!C6</f>
        <v>0</v>
      </c>
      <c r="E14" s="139">
        <f>checkIfFollowed!E6</f>
        <v>0</v>
      </c>
      <c r="F14" s="139">
        <f>checkIfFollowed!I6</f>
        <v>2</v>
      </c>
      <c r="G14" s="139">
        <f>checkIfFollowed!J6</f>
        <v>0</v>
      </c>
      <c r="H14" s="139">
        <f>checkIfFollowed!K6</f>
        <v>0</v>
      </c>
      <c r="I14" s="139">
        <f>checkIfFollowed!L6</f>
        <v>2</v>
      </c>
    </row>
    <row r="15" spans="1:10" ht="13.5" x14ac:dyDescent="0.2">
      <c r="A15" s="147">
        <v>4</v>
      </c>
      <c r="B15" s="80" t="str">
        <f>FunctionList!D13</f>
        <v>viewInit</v>
      </c>
      <c r="C15" s="139">
        <f>viewInit!A6</f>
        <v>3</v>
      </c>
      <c r="D15" s="139">
        <f>viewInit!C6</f>
        <v>0</v>
      </c>
      <c r="E15" s="139">
        <f>viewInit!E6</f>
        <v>0</v>
      </c>
      <c r="F15" s="139">
        <f>viewInit!I6</f>
        <v>3</v>
      </c>
      <c r="G15" s="139">
        <f>viewInit!J6</f>
        <v>0</v>
      </c>
      <c r="H15" s="139">
        <f>viewInit!K6</f>
        <v>0</v>
      </c>
      <c r="I15" s="139">
        <f>viewInit!L6</f>
        <v>3</v>
      </c>
    </row>
    <row r="16" spans="1:10" ht="13.5" x14ac:dyDescent="0.2">
      <c r="A16" s="147">
        <v>5</v>
      </c>
      <c r="B16" s="80" t="str">
        <f>FunctionList!D14</f>
        <v>addPhoto</v>
      </c>
      <c r="C16" s="139">
        <f>addPhoto!A6</f>
        <v>1</v>
      </c>
      <c r="D16" s="139">
        <f>addPhoto!C6</f>
        <v>0</v>
      </c>
      <c r="E16" s="139">
        <f>addPhoto!E6</f>
        <v>0</v>
      </c>
      <c r="F16" s="139">
        <f>addPhoto!I6</f>
        <v>1</v>
      </c>
      <c r="G16" s="139">
        <f>addPhoto!J6</f>
        <v>0</v>
      </c>
      <c r="H16" s="139">
        <f>addPhoto!K6</f>
        <v>0</v>
      </c>
      <c r="I16" s="139">
        <f>addPhoto!L6</f>
        <v>1</v>
      </c>
    </row>
    <row r="17" spans="1:9" ht="13.5" x14ac:dyDescent="0.2">
      <c r="A17" s="147">
        <v>6</v>
      </c>
      <c r="B17" s="80" t="str">
        <f>FunctionList!D15</f>
        <v>deletePhoto</v>
      </c>
      <c r="C17" s="139">
        <f>deletePhoto!A6</f>
        <v>1</v>
      </c>
      <c r="D17" s="139">
        <f>deletePhoto!C6</f>
        <v>0</v>
      </c>
      <c r="E17" s="139">
        <f>deletePhoto!E6</f>
        <v>0</v>
      </c>
      <c r="F17" s="139">
        <f>deletePhoto!I6</f>
        <v>1</v>
      </c>
      <c r="G17" s="139">
        <f>deletePhoto!J6</f>
        <v>0</v>
      </c>
      <c r="H17" s="139">
        <f>deletePhoto!K6</f>
        <v>0</v>
      </c>
      <c r="I17" s="139">
        <f>deletePhoto!L6</f>
        <v>1</v>
      </c>
    </row>
    <row r="18" spans="1:9" ht="13.5" x14ac:dyDescent="0.2">
      <c r="A18" s="147">
        <v>7</v>
      </c>
      <c r="B18" s="80" t="str">
        <f>FunctionList!D16</f>
        <v>follow</v>
      </c>
      <c r="C18" s="139">
        <f>follow!A6</f>
        <v>2</v>
      </c>
      <c r="D18" s="139">
        <f>follow!C6</f>
        <v>0</v>
      </c>
      <c r="E18" s="139">
        <f>follow!E6</f>
        <v>0</v>
      </c>
      <c r="F18" s="139">
        <f>follow!I6</f>
        <v>2</v>
      </c>
      <c r="G18" s="139">
        <f>follow!J6</f>
        <v>0</v>
      </c>
      <c r="H18" s="139">
        <f>follow!K6</f>
        <v>0</v>
      </c>
      <c r="I18" s="139">
        <f>follow!L6</f>
        <v>2</v>
      </c>
    </row>
    <row r="19" spans="1:9" ht="13.5" x14ac:dyDescent="0.2">
      <c r="A19" s="147">
        <v>8</v>
      </c>
      <c r="B19" s="80" t="str">
        <f>FunctionList!D17</f>
        <v>edit</v>
      </c>
      <c r="C19" s="139">
        <f>edit!A6</f>
        <v>1</v>
      </c>
      <c r="D19" s="139">
        <f>edit!C6</f>
        <v>0</v>
      </c>
      <c r="E19" s="139">
        <f>edit!E6</f>
        <v>0</v>
      </c>
      <c r="F19" s="139">
        <f>edit!I6</f>
        <v>1</v>
      </c>
      <c r="G19" s="139">
        <f>edit!J6</f>
        <v>0</v>
      </c>
      <c r="H19" s="139">
        <f>edit!K6</f>
        <v>0</v>
      </c>
      <c r="I19" s="139">
        <f>edit!L6</f>
        <v>1</v>
      </c>
    </row>
    <row r="20" spans="1:9" x14ac:dyDescent="0.2">
      <c r="A20" s="148"/>
      <c r="B20" s="148"/>
      <c r="C20" s="148"/>
      <c r="D20" s="148"/>
      <c r="E20" s="148"/>
      <c r="F20" s="148"/>
      <c r="G20" s="148"/>
      <c r="H20" s="148"/>
      <c r="I20" s="148"/>
    </row>
    <row r="21" spans="1:9" x14ac:dyDescent="0.2">
      <c r="A21" s="148"/>
      <c r="B21" s="148"/>
      <c r="C21" s="148"/>
      <c r="D21" s="148"/>
      <c r="E21" s="148"/>
      <c r="F21" s="148"/>
      <c r="G21" s="148"/>
      <c r="H21" s="148"/>
      <c r="I21" s="148"/>
    </row>
    <row r="22" spans="1:9" ht="14.25" x14ac:dyDescent="0.2">
      <c r="A22" s="149"/>
      <c r="B22" s="150" t="s">
        <v>143</v>
      </c>
      <c r="C22" s="151">
        <f t="shared" ref="C22:I22" si="0">SUM(C10:C19)</f>
        <v>13</v>
      </c>
      <c r="D22" s="151">
        <f t="shared" si="0"/>
        <v>0</v>
      </c>
      <c r="E22" s="151">
        <f t="shared" si="0"/>
        <v>0</v>
      </c>
      <c r="F22" s="151">
        <f t="shared" si="0"/>
        <v>12</v>
      </c>
      <c r="G22" s="151">
        <f t="shared" si="0"/>
        <v>1</v>
      </c>
      <c r="H22" s="151">
        <f t="shared" si="0"/>
        <v>0</v>
      </c>
      <c r="I22" s="151">
        <f t="shared" si="0"/>
        <v>13</v>
      </c>
    </row>
    <row r="23" spans="1:9" x14ac:dyDescent="0.2">
      <c r="A23" s="152"/>
      <c r="B23" s="99"/>
      <c r="C23" s="153"/>
      <c r="D23" s="154"/>
      <c r="E23" s="154"/>
      <c r="F23" s="154"/>
      <c r="G23" s="154"/>
      <c r="H23" s="154"/>
      <c r="I23" s="154"/>
    </row>
    <row r="24" spans="1:9" x14ac:dyDescent="0.2">
      <c r="A24" s="99"/>
      <c r="B24" s="155" t="s">
        <v>144</v>
      </c>
      <c r="C24" s="99"/>
      <c r="D24" s="156">
        <f>(C22+D22)*100/(I22)</f>
        <v>100</v>
      </c>
      <c r="E24" s="99" t="s">
        <v>145</v>
      </c>
      <c r="F24" s="99"/>
      <c r="G24" s="99"/>
      <c r="H24" s="99"/>
      <c r="I24" s="157"/>
    </row>
    <row r="25" spans="1:9" x14ac:dyDescent="0.2">
      <c r="A25" s="99"/>
      <c r="B25" s="155" t="s">
        <v>146</v>
      </c>
      <c r="C25" s="99"/>
      <c r="D25" s="156">
        <f>C22*100/(I22)</f>
        <v>100</v>
      </c>
      <c r="E25" s="99" t="s">
        <v>145</v>
      </c>
      <c r="F25" s="99"/>
      <c r="G25" s="99"/>
      <c r="H25" s="99"/>
      <c r="I25" s="157"/>
    </row>
    <row r="26" spans="1:9" x14ac:dyDescent="0.2">
      <c r="B26" s="155" t="s">
        <v>147</v>
      </c>
      <c r="C26" s="99"/>
      <c r="D26" s="156">
        <f>F22*100/I22</f>
        <v>92.307692307692307</v>
      </c>
      <c r="E26" s="99" t="s">
        <v>145</v>
      </c>
    </row>
    <row r="27" spans="1:9" x14ac:dyDescent="0.2">
      <c r="B27" s="155" t="s">
        <v>148</v>
      </c>
      <c r="D27" s="156">
        <f>G22*100/I22</f>
        <v>7.6923076923076925</v>
      </c>
      <c r="E27" s="99" t="s">
        <v>145</v>
      </c>
    </row>
    <row r="28" spans="1:9" x14ac:dyDescent="0.2">
      <c r="B28" s="155" t="s">
        <v>149</v>
      </c>
      <c r="D28" s="156">
        <f>H22*100/I22</f>
        <v>0</v>
      </c>
      <c r="E28" s="99" t="s">
        <v>145</v>
      </c>
    </row>
  </sheetData>
  <mergeCells count="11">
    <mergeCell ref="B6:C6"/>
    <mergeCell ref="D6:E6"/>
    <mergeCell ref="F6:I6"/>
    <mergeCell ref="B7:I7"/>
    <mergeCell ref="A2:I2"/>
    <mergeCell ref="B4:C4"/>
    <mergeCell ref="D4:E4"/>
    <mergeCell ref="F4:I4"/>
    <mergeCell ref="B5:C5"/>
    <mergeCell ref="D5:E5"/>
    <mergeCell ref="F5:I5"/>
  </mergeCells>
  <hyperlinks>
    <hyperlink ref="B12" location="save!A1" display="save!A1"/>
    <hyperlink ref="B13:B19" location="save!A1" display="save!A1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1"/>
  <sheetViews>
    <sheetView workbookViewId="0">
      <selection activeCell="M13" sqref="M13"/>
    </sheetView>
  </sheetViews>
  <sheetFormatPr defaultRowHeight="15" x14ac:dyDescent="0.25"/>
  <sheetData>
    <row r="1" spans="1:18" ht="15.75" thickBot="1" x14ac:dyDescent="0.3">
      <c r="A1" s="1"/>
      <c r="B1" s="2"/>
      <c r="C1" s="3"/>
      <c r="D1" s="4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spans="1:18" x14ac:dyDescent="0.25">
      <c r="A2" s="207" t="s">
        <v>0</v>
      </c>
      <c r="B2" s="208"/>
      <c r="C2" s="209" t="s">
        <v>21</v>
      </c>
      <c r="D2" s="210"/>
      <c r="E2" s="211" t="s">
        <v>1</v>
      </c>
      <c r="F2" s="212"/>
      <c r="G2" s="212"/>
      <c r="H2" s="213"/>
      <c r="I2" s="214" t="str">
        <f>C2</f>
        <v>save</v>
      </c>
      <c r="J2" s="215"/>
      <c r="K2" s="215"/>
      <c r="L2" s="215"/>
      <c r="M2" s="215"/>
      <c r="N2" s="215"/>
      <c r="O2" s="215"/>
      <c r="P2" s="215"/>
      <c r="Q2" s="215"/>
      <c r="R2" s="216"/>
    </row>
    <row r="3" spans="1:18" x14ac:dyDescent="0.25">
      <c r="A3" s="195" t="s">
        <v>2</v>
      </c>
      <c r="B3" s="196"/>
      <c r="C3" s="217" t="s">
        <v>22</v>
      </c>
      <c r="D3" s="218"/>
      <c r="E3" s="219" t="s">
        <v>3</v>
      </c>
      <c r="F3" s="220"/>
      <c r="G3" s="220"/>
      <c r="H3" s="221"/>
      <c r="I3" s="222" t="str">
        <f>C3</f>
        <v>HungnvSE03293</v>
      </c>
      <c r="J3" s="223"/>
      <c r="K3" s="223"/>
      <c r="L3" s="223"/>
      <c r="M3" s="223"/>
      <c r="N3" s="223"/>
      <c r="O3" s="223"/>
      <c r="P3" s="223"/>
      <c r="Q3" s="223"/>
      <c r="R3" s="224"/>
    </row>
    <row r="4" spans="1:18" x14ac:dyDescent="0.25">
      <c r="A4" s="195" t="s">
        <v>4</v>
      </c>
      <c r="B4" s="196"/>
      <c r="C4" s="197"/>
      <c r="D4" s="197"/>
      <c r="E4" s="198"/>
      <c r="F4" s="198"/>
      <c r="G4" s="198"/>
      <c r="H4" s="198"/>
      <c r="I4" s="197"/>
      <c r="J4" s="197"/>
      <c r="K4" s="197"/>
      <c r="L4" s="197"/>
      <c r="M4" s="197"/>
      <c r="N4" s="197"/>
      <c r="O4" s="197"/>
      <c r="P4" s="197"/>
      <c r="Q4" s="197"/>
      <c r="R4" s="199"/>
    </row>
    <row r="5" spans="1:18" x14ac:dyDescent="0.25">
      <c r="A5" s="200" t="s">
        <v>5</v>
      </c>
      <c r="B5" s="201"/>
      <c r="C5" s="202" t="s">
        <v>6</v>
      </c>
      <c r="D5" s="203"/>
      <c r="E5" s="204" t="s">
        <v>7</v>
      </c>
      <c r="F5" s="203"/>
      <c r="G5" s="203"/>
      <c r="H5" s="205"/>
      <c r="I5" s="203" t="s">
        <v>8</v>
      </c>
      <c r="J5" s="203"/>
      <c r="K5" s="203"/>
      <c r="L5" s="204" t="s">
        <v>9</v>
      </c>
      <c r="M5" s="203"/>
      <c r="N5" s="203"/>
      <c r="O5" s="203"/>
      <c r="P5" s="203"/>
      <c r="Q5" s="203"/>
      <c r="R5" s="206"/>
    </row>
    <row r="6" spans="1:18" ht="15.75" thickBot="1" x14ac:dyDescent="0.3">
      <c r="A6" s="182">
        <f>COUNTIF(E20:HM20,"P")</f>
        <v>2</v>
      </c>
      <c r="B6" s="183"/>
      <c r="C6" s="184">
        <f>COUNTIF(E20:HO20,"F")</f>
        <v>0</v>
      </c>
      <c r="D6" s="185"/>
      <c r="E6" s="186">
        <f>SUM(L6,- A6,- C6)</f>
        <v>0</v>
      </c>
      <c r="F6" s="185"/>
      <c r="G6" s="185"/>
      <c r="H6" s="187"/>
      <c r="I6" s="5">
        <f>COUNTIF(E19:HM19,"N")</f>
        <v>1</v>
      </c>
      <c r="J6" s="5">
        <f>COUNTIF(E19:HM19,"A")</f>
        <v>1</v>
      </c>
      <c r="K6" s="5">
        <f>COUNTIF(E19:HO19,"B")</f>
        <v>0</v>
      </c>
      <c r="L6" s="186">
        <f>COUNTA(E8:R8)</f>
        <v>2</v>
      </c>
      <c r="M6" s="185"/>
      <c r="N6" s="185"/>
      <c r="O6" s="185"/>
      <c r="P6" s="185"/>
      <c r="Q6" s="185"/>
      <c r="R6" s="188"/>
    </row>
    <row r="7" spans="1:18" ht="15.75" thickBot="1" x14ac:dyDescent="0.3">
      <c r="A7" s="3"/>
      <c r="B7" s="6"/>
      <c r="C7" s="3"/>
      <c r="D7" s="4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</row>
    <row r="8" spans="1:18" ht="43.5" thickTop="1" thickBot="1" x14ac:dyDescent="0.3">
      <c r="A8" s="7"/>
      <c r="B8" s="8"/>
      <c r="C8" s="9"/>
      <c r="D8" s="10"/>
      <c r="E8" s="11" t="s">
        <v>10</v>
      </c>
      <c r="F8" s="11" t="s">
        <v>27</v>
      </c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2"/>
    </row>
    <row r="9" spans="1:18" x14ac:dyDescent="0.25">
      <c r="A9" s="13" t="s">
        <v>11</v>
      </c>
      <c r="B9" s="14" t="s">
        <v>23</v>
      </c>
      <c r="C9" s="15"/>
      <c r="D9" s="16"/>
      <c r="E9" s="17" t="s">
        <v>12</v>
      </c>
      <c r="F9" s="18"/>
      <c r="G9" s="18"/>
      <c r="H9" s="17"/>
      <c r="I9" s="17"/>
      <c r="J9" s="17"/>
      <c r="K9" s="19"/>
      <c r="L9" s="19"/>
      <c r="M9" s="20"/>
      <c r="N9" s="20"/>
      <c r="O9" s="20"/>
      <c r="P9" s="20"/>
      <c r="Q9" s="20"/>
      <c r="R9" s="19"/>
    </row>
    <row r="10" spans="1:18" ht="15.75" thickBot="1" x14ac:dyDescent="0.3">
      <c r="A10" s="13"/>
      <c r="B10" s="14" t="s">
        <v>24</v>
      </c>
      <c r="C10" s="15"/>
      <c r="D10" s="16"/>
      <c r="E10" s="17"/>
      <c r="F10" s="17" t="s">
        <v>12</v>
      </c>
      <c r="G10" s="17"/>
      <c r="H10" s="17"/>
      <c r="I10" s="17"/>
      <c r="J10" s="17"/>
      <c r="K10" s="19"/>
      <c r="L10" s="19"/>
      <c r="M10" s="20"/>
      <c r="N10" s="20"/>
      <c r="O10" s="20"/>
      <c r="P10" s="20"/>
      <c r="Q10" s="20"/>
      <c r="R10" s="19"/>
    </row>
    <row r="11" spans="1:18" x14ac:dyDescent="0.25">
      <c r="A11" s="21" t="s">
        <v>13</v>
      </c>
      <c r="B11" s="14"/>
      <c r="C11" s="15"/>
      <c r="D11" s="16"/>
      <c r="E11" s="19"/>
      <c r="F11" s="19"/>
      <c r="G11" s="19"/>
      <c r="H11" s="19"/>
      <c r="I11" s="19"/>
      <c r="J11" s="19"/>
      <c r="K11" s="19"/>
      <c r="L11" s="19"/>
      <c r="M11" s="20"/>
      <c r="N11" s="20"/>
      <c r="O11" s="20"/>
      <c r="P11" s="20"/>
      <c r="Q11" s="20"/>
      <c r="R11" s="19"/>
    </row>
    <row r="12" spans="1:18" x14ac:dyDescent="0.25">
      <c r="A12" s="13"/>
      <c r="B12" s="14"/>
      <c r="C12" s="15"/>
      <c r="D12" s="16"/>
      <c r="E12" s="17"/>
      <c r="F12" s="17"/>
      <c r="G12" s="17"/>
      <c r="H12" s="17"/>
      <c r="I12" s="17"/>
      <c r="J12" s="19"/>
      <c r="K12" s="19"/>
      <c r="L12" s="19"/>
      <c r="M12" s="20"/>
      <c r="N12" s="20"/>
      <c r="O12" s="20"/>
      <c r="P12" s="20"/>
      <c r="Q12" s="20"/>
      <c r="R12" s="19"/>
    </row>
    <row r="13" spans="1:18" ht="15.75" thickBot="1" x14ac:dyDescent="0.3">
      <c r="A13" s="13"/>
      <c r="B13" s="14"/>
      <c r="C13" s="15"/>
      <c r="D13" s="16"/>
      <c r="E13" s="17"/>
      <c r="F13" s="17"/>
      <c r="G13" s="17"/>
      <c r="H13" s="17"/>
      <c r="I13" s="17"/>
      <c r="J13" s="19"/>
      <c r="K13" s="19"/>
      <c r="L13" s="19"/>
      <c r="M13" s="20"/>
      <c r="N13" s="20"/>
      <c r="O13" s="20"/>
      <c r="P13" s="20"/>
      <c r="Q13" s="20"/>
      <c r="R13" s="19"/>
    </row>
    <row r="14" spans="1:18" x14ac:dyDescent="0.25">
      <c r="A14" s="22" t="s">
        <v>14</v>
      </c>
      <c r="B14" s="23" t="s">
        <v>25</v>
      </c>
      <c r="C14" s="24"/>
      <c r="D14" s="25"/>
      <c r="E14" s="17" t="s">
        <v>12</v>
      </c>
      <c r="F14" s="17"/>
      <c r="G14" s="17"/>
      <c r="H14" s="17"/>
      <c r="I14" s="17"/>
      <c r="J14" s="17"/>
      <c r="K14" s="17"/>
      <c r="L14" s="17"/>
      <c r="M14" s="26"/>
      <c r="N14" s="26"/>
      <c r="O14" s="26"/>
      <c r="P14" s="26"/>
      <c r="Q14" s="26"/>
      <c r="R14" s="17"/>
    </row>
    <row r="15" spans="1:18" x14ac:dyDescent="0.25">
      <c r="A15" s="27"/>
      <c r="B15" s="28" t="s">
        <v>26</v>
      </c>
      <c r="C15" s="24"/>
      <c r="D15" s="25"/>
      <c r="E15" s="17"/>
      <c r="F15" s="17" t="s">
        <v>12</v>
      </c>
      <c r="G15" s="17"/>
      <c r="H15" s="17"/>
      <c r="I15" s="17"/>
      <c r="J15" s="17"/>
      <c r="K15" s="17"/>
      <c r="L15" s="17"/>
      <c r="M15" s="26"/>
      <c r="N15" s="26"/>
      <c r="O15" s="26"/>
      <c r="P15" s="26"/>
      <c r="Q15" s="26"/>
      <c r="R15" s="17"/>
    </row>
    <row r="16" spans="1:18" x14ac:dyDescent="0.25">
      <c r="A16" s="27"/>
      <c r="B16" s="28"/>
      <c r="C16" s="29"/>
      <c r="D16" s="30"/>
      <c r="E16" s="18"/>
      <c r="F16" s="18"/>
      <c r="G16" s="18"/>
      <c r="H16" s="18"/>
      <c r="I16" s="18"/>
      <c r="J16" s="18"/>
      <c r="K16" s="18"/>
      <c r="L16" s="18"/>
      <c r="M16" s="31"/>
      <c r="N16" s="31"/>
      <c r="O16" s="31"/>
      <c r="P16" s="31"/>
      <c r="Q16" s="31"/>
      <c r="R16" s="18"/>
    </row>
    <row r="17" spans="1:18" x14ac:dyDescent="0.25">
      <c r="A17" s="27"/>
      <c r="B17" s="28"/>
      <c r="C17" s="29"/>
      <c r="D17" s="30"/>
      <c r="E17" s="18"/>
      <c r="F17" s="18"/>
      <c r="G17" s="18"/>
      <c r="H17" s="18"/>
      <c r="I17" s="18"/>
      <c r="J17" s="18"/>
      <c r="K17" s="18"/>
      <c r="L17" s="18"/>
      <c r="M17" s="32"/>
      <c r="N17" s="32"/>
      <c r="O17" s="32"/>
      <c r="P17" s="32"/>
      <c r="Q17" s="32"/>
      <c r="R17" s="33"/>
    </row>
    <row r="18" spans="1:18" ht="15.75" thickBot="1" x14ac:dyDescent="0.3">
      <c r="A18" s="27"/>
      <c r="B18" s="28"/>
      <c r="C18" s="29"/>
      <c r="D18" s="30"/>
      <c r="E18" s="34"/>
      <c r="F18" s="34"/>
      <c r="G18" s="34"/>
      <c r="H18" s="34"/>
      <c r="I18" s="34"/>
      <c r="J18" s="34"/>
      <c r="K18" s="34"/>
      <c r="L18" s="34"/>
      <c r="M18" s="35"/>
      <c r="N18" s="35"/>
      <c r="O18" s="35"/>
      <c r="P18" s="35"/>
      <c r="Q18" s="35"/>
      <c r="R18" s="36"/>
    </row>
    <row r="19" spans="1:18" ht="15.75" thickTop="1" x14ac:dyDescent="0.25">
      <c r="A19" s="22" t="s">
        <v>15</v>
      </c>
      <c r="B19" s="189" t="s">
        <v>16</v>
      </c>
      <c r="C19" s="190"/>
      <c r="D19" s="191"/>
      <c r="E19" s="37" t="s">
        <v>17</v>
      </c>
      <c r="F19" s="37" t="s">
        <v>28</v>
      </c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</row>
    <row r="20" spans="1:18" x14ac:dyDescent="0.25">
      <c r="A20" s="27"/>
      <c r="B20" s="192" t="s">
        <v>18</v>
      </c>
      <c r="C20" s="193"/>
      <c r="D20" s="194"/>
      <c r="E20" s="18" t="s">
        <v>19</v>
      </c>
      <c r="F20" s="18" t="s">
        <v>19</v>
      </c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</row>
    <row r="21" spans="1:18" ht="54" x14ac:dyDescent="0.25">
      <c r="A21" s="27"/>
      <c r="B21" s="179" t="s">
        <v>20</v>
      </c>
      <c r="C21" s="180"/>
      <c r="D21" s="181"/>
      <c r="E21" s="38">
        <v>42377</v>
      </c>
      <c r="F21" s="38">
        <v>42377</v>
      </c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</row>
  </sheetData>
  <mergeCells count="22">
    <mergeCell ref="A2:B2"/>
    <mergeCell ref="C2:D2"/>
    <mergeCell ref="E2:H2"/>
    <mergeCell ref="I2:R2"/>
    <mergeCell ref="A3:B3"/>
    <mergeCell ref="C3:D3"/>
    <mergeCell ref="E3:H3"/>
    <mergeCell ref="I3:R3"/>
    <mergeCell ref="A4:B4"/>
    <mergeCell ref="C4:R4"/>
    <mergeCell ref="A5:B5"/>
    <mergeCell ref="C5:D5"/>
    <mergeCell ref="E5:H5"/>
    <mergeCell ref="I5:K5"/>
    <mergeCell ref="L5:R5"/>
    <mergeCell ref="B21:D21"/>
    <mergeCell ref="A6:B6"/>
    <mergeCell ref="C6:D6"/>
    <mergeCell ref="E6:H6"/>
    <mergeCell ref="L6:R6"/>
    <mergeCell ref="B19:D19"/>
    <mergeCell ref="B20:D20"/>
  </mergeCells>
  <dataValidations count="3">
    <dataValidation type="list" allowBlank="1" showInputMessage="1" showErrorMessage="1" sqref="H10 I9 E9:G10 E11:R18">
      <formula1>"O, "</formula1>
    </dataValidation>
    <dataValidation type="list" allowBlank="1" showInputMessage="1" showErrorMessage="1" sqref="E20:R20">
      <formula1>"P,F, "</formula1>
    </dataValidation>
    <dataValidation type="list" allowBlank="1" showInputMessage="1" showErrorMessage="1" sqref="E19:R19">
      <formula1>"N,A,B, 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1"/>
  <sheetViews>
    <sheetView workbookViewId="0">
      <selection activeCell="H10" sqref="H10"/>
    </sheetView>
  </sheetViews>
  <sheetFormatPr defaultRowHeight="15" x14ac:dyDescent="0.25"/>
  <sheetData>
    <row r="1" spans="1:18" ht="15.75" thickBot="1" x14ac:dyDescent="0.3">
      <c r="A1" s="1"/>
      <c r="B1" s="2"/>
      <c r="C1" s="3"/>
      <c r="D1" s="4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spans="1:18" x14ac:dyDescent="0.25">
      <c r="A2" s="207" t="s">
        <v>0</v>
      </c>
      <c r="B2" s="208"/>
      <c r="C2" s="209" t="s">
        <v>29</v>
      </c>
      <c r="D2" s="210"/>
      <c r="E2" s="211" t="s">
        <v>1</v>
      </c>
      <c r="F2" s="212"/>
      <c r="G2" s="212"/>
      <c r="H2" s="213"/>
      <c r="I2" s="214" t="str">
        <f>C2</f>
        <v>init</v>
      </c>
      <c r="J2" s="215"/>
      <c r="K2" s="215"/>
      <c r="L2" s="215"/>
      <c r="M2" s="215"/>
      <c r="N2" s="215"/>
      <c r="O2" s="215"/>
      <c r="P2" s="215"/>
      <c r="Q2" s="215"/>
      <c r="R2" s="216"/>
    </row>
    <row r="3" spans="1:18" x14ac:dyDescent="0.25">
      <c r="A3" s="195" t="s">
        <v>2</v>
      </c>
      <c r="B3" s="196"/>
      <c r="C3" s="217" t="s">
        <v>22</v>
      </c>
      <c r="D3" s="218"/>
      <c r="E3" s="219" t="s">
        <v>3</v>
      </c>
      <c r="F3" s="220"/>
      <c r="G3" s="220"/>
      <c r="H3" s="221"/>
      <c r="I3" s="222" t="str">
        <f>C3</f>
        <v>HungnvSE03293</v>
      </c>
      <c r="J3" s="223"/>
      <c r="K3" s="223"/>
      <c r="L3" s="223"/>
      <c r="M3" s="223"/>
      <c r="N3" s="223"/>
      <c r="O3" s="223"/>
      <c r="P3" s="223"/>
      <c r="Q3" s="223"/>
      <c r="R3" s="224"/>
    </row>
    <row r="4" spans="1:18" x14ac:dyDescent="0.25">
      <c r="A4" s="195" t="s">
        <v>4</v>
      </c>
      <c r="B4" s="196"/>
      <c r="C4" s="197"/>
      <c r="D4" s="197"/>
      <c r="E4" s="198"/>
      <c r="F4" s="198"/>
      <c r="G4" s="198"/>
      <c r="H4" s="198"/>
      <c r="I4" s="197"/>
      <c r="J4" s="197"/>
      <c r="K4" s="197"/>
      <c r="L4" s="197"/>
      <c r="M4" s="197"/>
      <c r="N4" s="197"/>
      <c r="O4" s="197"/>
      <c r="P4" s="197"/>
      <c r="Q4" s="197"/>
      <c r="R4" s="199"/>
    </row>
    <row r="5" spans="1:18" x14ac:dyDescent="0.25">
      <c r="A5" s="200" t="s">
        <v>5</v>
      </c>
      <c r="B5" s="201"/>
      <c r="C5" s="202" t="s">
        <v>6</v>
      </c>
      <c r="D5" s="203"/>
      <c r="E5" s="204" t="s">
        <v>7</v>
      </c>
      <c r="F5" s="203"/>
      <c r="G5" s="203"/>
      <c r="H5" s="205"/>
      <c r="I5" s="203" t="s">
        <v>8</v>
      </c>
      <c r="J5" s="203"/>
      <c r="K5" s="203"/>
      <c r="L5" s="204" t="s">
        <v>9</v>
      </c>
      <c r="M5" s="203"/>
      <c r="N5" s="203"/>
      <c r="O5" s="203"/>
      <c r="P5" s="203"/>
      <c r="Q5" s="203"/>
      <c r="R5" s="206"/>
    </row>
    <row r="6" spans="1:18" ht="15.75" thickBot="1" x14ac:dyDescent="0.3">
      <c r="A6" s="182">
        <f>COUNTIF(E20:HM20,"P")</f>
        <v>1</v>
      </c>
      <c r="B6" s="183"/>
      <c r="C6" s="184">
        <f>COUNTIF(E20:HO20,"F")</f>
        <v>0</v>
      </c>
      <c r="D6" s="185"/>
      <c r="E6" s="186">
        <f>SUM(L6,- A6,- C6)</f>
        <v>0</v>
      </c>
      <c r="F6" s="185"/>
      <c r="G6" s="185"/>
      <c r="H6" s="187"/>
      <c r="I6" s="5">
        <f>COUNTIF(E19:HM19,"N")</f>
        <v>1</v>
      </c>
      <c r="J6" s="5">
        <f>COUNTIF(E19:HM19,"A")</f>
        <v>0</v>
      </c>
      <c r="K6" s="5">
        <f>COUNTIF(E19:HO19,"B")</f>
        <v>0</v>
      </c>
      <c r="L6" s="186">
        <f>COUNTA(E8:R8)</f>
        <v>1</v>
      </c>
      <c r="M6" s="185"/>
      <c r="N6" s="185"/>
      <c r="O6" s="185"/>
      <c r="P6" s="185"/>
      <c r="Q6" s="185"/>
      <c r="R6" s="188"/>
    </row>
    <row r="7" spans="1:18" ht="15.75" thickBot="1" x14ac:dyDescent="0.3">
      <c r="A7" s="3"/>
      <c r="B7" s="6"/>
      <c r="C7" s="3"/>
      <c r="D7" s="4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</row>
    <row r="8" spans="1:18" ht="43.5" thickTop="1" thickBot="1" x14ac:dyDescent="0.3">
      <c r="A8" s="7"/>
      <c r="B8" s="8"/>
      <c r="C8" s="9"/>
      <c r="D8" s="10"/>
      <c r="E8" s="11" t="s">
        <v>10</v>
      </c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2"/>
    </row>
    <row r="9" spans="1:18" x14ac:dyDescent="0.25">
      <c r="A9" s="13" t="s">
        <v>11</v>
      </c>
      <c r="B9" s="14" t="s">
        <v>30</v>
      </c>
      <c r="C9" s="15"/>
      <c r="D9" s="16"/>
      <c r="E9" s="17" t="s">
        <v>12</v>
      </c>
      <c r="F9" s="18"/>
      <c r="G9" s="18"/>
      <c r="H9" s="17"/>
      <c r="I9" s="17"/>
      <c r="J9" s="17"/>
      <c r="K9" s="19"/>
      <c r="L9" s="19"/>
      <c r="M9" s="20"/>
      <c r="N9" s="20"/>
      <c r="O9" s="20"/>
      <c r="P9" s="20"/>
      <c r="Q9" s="20"/>
      <c r="R9" s="19"/>
    </row>
    <row r="10" spans="1:18" ht="15.75" thickBot="1" x14ac:dyDescent="0.3">
      <c r="A10" s="13"/>
      <c r="B10" s="14"/>
      <c r="C10" s="15"/>
      <c r="D10" s="16"/>
      <c r="E10" s="17"/>
      <c r="F10" s="17"/>
      <c r="G10" s="17"/>
      <c r="H10" s="17"/>
      <c r="I10" s="17"/>
      <c r="J10" s="17"/>
      <c r="K10" s="19"/>
      <c r="L10" s="19"/>
      <c r="M10" s="20"/>
      <c r="N10" s="20"/>
      <c r="O10" s="20"/>
      <c r="P10" s="20"/>
      <c r="Q10" s="20"/>
      <c r="R10" s="19"/>
    </row>
    <row r="11" spans="1:18" x14ac:dyDescent="0.25">
      <c r="A11" s="21" t="s">
        <v>13</v>
      </c>
      <c r="B11" s="14"/>
      <c r="C11" s="15"/>
      <c r="D11" s="16"/>
      <c r="E11" s="19"/>
      <c r="F11" s="19"/>
      <c r="G11" s="19"/>
      <c r="H11" s="19"/>
      <c r="I11" s="19"/>
      <c r="J11" s="19"/>
      <c r="K11" s="19"/>
      <c r="L11" s="19"/>
      <c r="M11" s="20"/>
      <c r="N11" s="20"/>
      <c r="O11" s="20"/>
      <c r="P11" s="20"/>
      <c r="Q11" s="20"/>
      <c r="R11" s="19"/>
    </row>
    <row r="12" spans="1:18" x14ac:dyDescent="0.25">
      <c r="A12" s="13"/>
      <c r="B12" s="14"/>
      <c r="C12" s="15"/>
      <c r="D12" s="16"/>
      <c r="E12" s="17"/>
      <c r="F12" s="17"/>
      <c r="G12" s="17"/>
      <c r="H12" s="17"/>
      <c r="I12" s="17"/>
      <c r="J12" s="19"/>
      <c r="K12" s="19"/>
      <c r="L12" s="19"/>
      <c r="M12" s="20"/>
      <c r="N12" s="20"/>
      <c r="O12" s="20"/>
      <c r="P12" s="20"/>
      <c r="Q12" s="20"/>
      <c r="R12" s="19"/>
    </row>
    <row r="13" spans="1:18" ht="15.75" thickBot="1" x14ac:dyDescent="0.3">
      <c r="A13" s="13"/>
      <c r="B13" s="14"/>
      <c r="C13" s="15"/>
      <c r="D13" s="16"/>
      <c r="E13" s="17"/>
      <c r="F13" s="17"/>
      <c r="G13" s="17"/>
      <c r="H13" s="17"/>
      <c r="I13" s="17"/>
      <c r="J13" s="19"/>
      <c r="K13" s="19"/>
      <c r="L13" s="19"/>
      <c r="M13" s="20"/>
      <c r="N13" s="20"/>
      <c r="O13" s="20"/>
      <c r="P13" s="20"/>
      <c r="Q13" s="20"/>
      <c r="R13" s="19"/>
    </row>
    <row r="14" spans="1:18" ht="24.75" customHeight="1" x14ac:dyDescent="0.25">
      <c r="A14" s="22" t="s">
        <v>14</v>
      </c>
      <c r="B14" s="225" t="s">
        <v>31</v>
      </c>
      <c r="C14" s="226"/>
      <c r="D14" s="227"/>
      <c r="E14" s="17" t="s">
        <v>12</v>
      </c>
      <c r="F14" s="17"/>
      <c r="G14" s="17"/>
      <c r="H14" s="17"/>
      <c r="I14" s="17"/>
      <c r="J14" s="17"/>
      <c r="K14" s="17"/>
      <c r="L14" s="17"/>
      <c r="M14" s="26"/>
      <c r="N14" s="26"/>
      <c r="O14" s="26"/>
      <c r="P14" s="26"/>
      <c r="Q14" s="26"/>
      <c r="R14" s="17"/>
    </row>
    <row r="15" spans="1:18" ht="24.75" customHeight="1" x14ac:dyDescent="0.25">
      <c r="A15" s="27"/>
      <c r="B15" s="228" t="s">
        <v>32</v>
      </c>
      <c r="C15" s="229"/>
      <c r="D15" s="230"/>
      <c r="E15" s="17" t="s">
        <v>12</v>
      </c>
      <c r="F15" s="17"/>
      <c r="G15" s="17"/>
      <c r="H15" s="17"/>
      <c r="I15" s="17"/>
      <c r="J15" s="17"/>
      <c r="K15" s="17"/>
      <c r="L15" s="17"/>
      <c r="M15" s="26"/>
      <c r="N15" s="26"/>
      <c r="O15" s="26"/>
      <c r="P15" s="26"/>
      <c r="Q15" s="26"/>
      <c r="R15" s="17"/>
    </row>
    <row r="16" spans="1:18" x14ac:dyDescent="0.25">
      <c r="A16" s="27"/>
      <c r="B16" s="28"/>
      <c r="C16" s="29"/>
      <c r="D16" s="30"/>
      <c r="E16" s="18"/>
      <c r="F16" s="18"/>
      <c r="G16" s="18"/>
      <c r="H16" s="18"/>
      <c r="I16" s="18"/>
      <c r="J16" s="18"/>
      <c r="K16" s="18"/>
      <c r="L16" s="18"/>
      <c r="M16" s="31"/>
      <c r="N16" s="31"/>
      <c r="O16" s="31"/>
      <c r="P16" s="31"/>
      <c r="Q16" s="31"/>
      <c r="R16" s="18"/>
    </row>
    <row r="17" spans="1:18" x14ac:dyDescent="0.25">
      <c r="A17" s="27"/>
      <c r="B17" s="28"/>
      <c r="C17" s="29"/>
      <c r="D17" s="30"/>
      <c r="E17" s="18"/>
      <c r="F17" s="18"/>
      <c r="G17" s="18"/>
      <c r="H17" s="18"/>
      <c r="I17" s="18"/>
      <c r="J17" s="18"/>
      <c r="K17" s="18"/>
      <c r="L17" s="18"/>
      <c r="M17" s="32"/>
      <c r="N17" s="32"/>
      <c r="O17" s="32"/>
      <c r="P17" s="32"/>
      <c r="Q17" s="32"/>
      <c r="R17" s="33"/>
    </row>
    <row r="18" spans="1:18" ht="15.75" thickBot="1" x14ac:dyDescent="0.3">
      <c r="A18" s="27"/>
      <c r="B18" s="28"/>
      <c r="C18" s="29"/>
      <c r="D18" s="30"/>
      <c r="E18" s="34"/>
      <c r="F18" s="34"/>
      <c r="G18" s="34"/>
      <c r="H18" s="34"/>
      <c r="I18" s="34"/>
      <c r="J18" s="34"/>
      <c r="K18" s="34"/>
      <c r="L18" s="34"/>
      <c r="M18" s="35"/>
      <c r="N18" s="35"/>
      <c r="O18" s="35"/>
      <c r="P18" s="35"/>
      <c r="Q18" s="35"/>
      <c r="R18" s="36"/>
    </row>
    <row r="19" spans="1:18" ht="15.75" thickTop="1" x14ac:dyDescent="0.25">
      <c r="A19" s="22" t="s">
        <v>15</v>
      </c>
      <c r="B19" s="189" t="s">
        <v>16</v>
      </c>
      <c r="C19" s="190"/>
      <c r="D19" s="191"/>
      <c r="E19" s="37" t="s">
        <v>17</v>
      </c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</row>
    <row r="20" spans="1:18" x14ac:dyDescent="0.25">
      <c r="A20" s="27"/>
      <c r="B20" s="192" t="s">
        <v>18</v>
      </c>
      <c r="C20" s="193"/>
      <c r="D20" s="194"/>
      <c r="E20" s="18" t="s">
        <v>19</v>
      </c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</row>
    <row r="21" spans="1:18" ht="54" x14ac:dyDescent="0.25">
      <c r="A21" s="27"/>
      <c r="B21" s="179" t="s">
        <v>20</v>
      </c>
      <c r="C21" s="180"/>
      <c r="D21" s="181"/>
      <c r="E21" s="38">
        <v>42377</v>
      </c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</row>
  </sheetData>
  <mergeCells count="24">
    <mergeCell ref="A2:B2"/>
    <mergeCell ref="C2:D2"/>
    <mergeCell ref="E2:H2"/>
    <mergeCell ref="I2:R2"/>
    <mergeCell ref="A3:B3"/>
    <mergeCell ref="C3:D3"/>
    <mergeCell ref="E3:H3"/>
    <mergeCell ref="I3:R3"/>
    <mergeCell ref="E6:H6"/>
    <mergeCell ref="L6:R6"/>
    <mergeCell ref="B19:D19"/>
    <mergeCell ref="B20:D20"/>
    <mergeCell ref="A4:B4"/>
    <mergeCell ref="C4:R4"/>
    <mergeCell ref="A5:B5"/>
    <mergeCell ref="C5:D5"/>
    <mergeCell ref="E5:H5"/>
    <mergeCell ref="I5:K5"/>
    <mergeCell ref="L5:R5"/>
    <mergeCell ref="B21:D21"/>
    <mergeCell ref="B14:D14"/>
    <mergeCell ref="B15:D15"/>
    <mergeCell ref="A6:B6"/>
    <mergeCell ref="C6:D6"/>
  </mergeCells>
  <dataValidations count="3">
    <dataValidation type="list" allowBlank="1" showInputMessage="1" showErrorMessage="1" sqref="E19:R19">
      <formula1>"N,A,B, "</formula1>
    </dataValidation>
    <dataValidation type="list" allowBlank="1" showInputMessage="1" showErrorMessage="1" sqref="E20:R20">
      <formula1>"P,F, "</formula1>
    </dataValidation>
    <dataValidation type="list" allowBlank="1" showInputMessage="1" showErrorMessage="1" sqref="H10 I9 E9:G10 E11:R18">
      <formula1>"O, 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3"/>
  <sheetViews>
    <sheetView workbookViewId="0">
      <selection activeCell="I24" sqref="I24"/>
    </sheetView>
  </sheetViews>
  <sheetFormatPr defaultRowHeight="15" x14ac:dyDescent="0.25"/>
  <sheetData>
    <row r="1" spans="1:18" ht="15.75" thickBot="1" x14ac:dyDescent="0.3">
      <c r="A1" s="1"/>
      <c r="B1" s="2"/>
      <c r="C1" s="3"/>
      <c r="D1" s="4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spans="1:18" x14ac:dyDescent="0.25">
      <c r="A2" s="207" t="s">
        <v>0</v>
      </c>
      <c r="B2" s="208"/>
      <c r="C2" s="209" t="s">
        <v>33</v>
      </c>
      <c r="D2" s="210"/>
      <c r="E2" s="211" t="s">
        <v>1</v>
      </c>
      <c r="F2" s="212"/>
      <c r="G2" s="212"/>
      <c r="H2" s="213"/>
      <c r="I2" s="214" t="str">
        <f>C2</f>
        <v>checkIfFollowed</v>
      </c>
      <c r="J2" s="215"/>
      <c r="K2" s="215"/>
      <c r="L2" s="215"/>
      <c r="M2" s="215"/>
      <c r="N2" s="215"/>
      <c r="O2" s="215"/>
      <c r="P2" s="215"/>
      <c r="Q2" s="215"/>
      <c r="R2" s="216"/>
    </row>
    <row r="3" spans="1:18" x14ac:dyDescent="0.25">
      <c r="A3" s="195" t="s">
        <v>2</v>
      </c>
      <c r="B3" s="196"/>
      <c r="C3" s="217" t="s">
        <v>22</v>
      </c>
      <c r="D3" s="218"/>
      <c r="E3" s="219" t="s">
        <v>3</v>
      </c>
      <c r="F3" s="220"/>
      <c r="G3" s="220"/>
      <c r="H3" s="221"/>
      <c r="I3" s="222" t="str">
        <f>C3</f>
        <v>HungnvSE03293</v>
      </c>
      <c r="J3" s="223"/>
      <c r="K3" s="223"/>
      <c r="L3" s="223"/>
      <c r="M3" s="223"/>
      <c r="N3" s="223"/>
      <c r="O3" s="223"/>
      <c r="P3" s="223"/>
      <c r="Q3" s="223"/>
      <c r="R3" s="224"/>
    </row>
    <row r="4" spans="1:18" x14ac:dyDescent="0.25">
      <c r="A4" s="195" t="s">
        <v>4</v>
      </c>
      <c r="B4" s="196"/>
      <c r="C4" s="197"/>
      <c r="D4" s="197"/>
      <c r="E4" s="198"/>
      <c r="F4" s="198"/>
      <c r="G4" s="198"/>
      <c r="H4" s="198"/>
      <c r="I4" s="197"/>
      <c r="J4" s="197"/>
      <c r="K4" s="197"/>
      <c r="L4" s="197"/>
      <c r="M4" s="197"/>
      <c r="N4" s="197"/>
      <c r="O4" s="197"/>
      <c r="P4" s="197"/>
      <c r="Q4" s="197"/>
      <c r="R4" s="199"/>
    </row>
    <row r="5" spans="1:18" x14ac:dyDescent="0.25">
      <c r="A5" s="200" t="s">
        <v>5</v>
      </c>
      <c r="B5" s="201"/>
      <c r="C5" s="202" t="s">
        <v>6</v>
      </c>
      <c r="D5" s="203"/>
      <c r="E5" s="204" t="s">
        <v>7</v>
      </c>
      <c r="F5" s="203"/>
      <c r="G5" s="203"/>
      <c r="H5" s="205"/>
      <c r="I5" s="203" t="s">
        <v>8</v>
      </c>
      <c r="J5" s="203"/>
      <c r="K5" s="203"/>
      <c r="L5" s="204" t="s">
        <v>9</v>
      </c>
      <c r="M5" s="203"/>
      <c r="N5" s="203"/>
      <c r="O5" s="203"/>
      <c r="P5" s="203"/>
      <c r="Q5" s="203"/>
      <c r="R5" s="206"/>
    </row>
    <row r="6" spans="1:18" ht="15.75" thickBot="1" x14ac:dyDescent="0.3">
      <c r="A6" s="182">
        <f>COUNTIF(E22:HM22,"P")</f>
        <v>2</v>
      </c>
      <c r="B6" s="183"/>
      <c r="C6" s="184">
        <f>COUNTIF(E22:HO22,"F")</f>
        <v>0</v>
      </c>
      <c r="D6" s="185"/>
      <c r="E6" s="186">
        <f>SUM(L6,- A6,- C6)</f>
        <v>0</v>
      </c>
      <c r="F6" s="185"/>
      <c r="G6" s="185"/>
      <c r="H6" s="187"/>
      <c r="I6" s="5">
        <f>COUNTIF(E21:HM21,"N")</f>
        <v>2</v>
      </c>
      <c r="J6" s="5">
        <f>COUNTIF(E21:HM21,"A")</f>
        <v>0</v>
      </c>
      <c r="K6" s="5">
        <f>COUNTIF(E21:HO21,"B")</f>
        <v>0</v>
      </c>
      <c r="L6" s="186">
        <f>COUNTA(E8:R8)</f>
        <v>2</v>
      </c>
      <c r="M6" s="185"/>
      <c r="N6" s="185"/>
      <c r="O6" s="185"/>
      <c r="P6" s="185"/>
      <c r="Q6" s="185"/>
      <c r="R6" s="188"/>
    </row>
    <row r="7" spans="1:18" ht="15.75" thickBot="1" x14ac:dyDescent="0.3">
      <c r="A7" s="3"/>
      <c r="B7" s="6"/>
      <c r="C7" s="3"/>
      <c r="D7" s="4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</row>
    <row r="8" spans="1:18" ht="43.5" thickTop="1" thickBot="1" x14ac:dyDescent="0.3">
      <c r="A8" s="7"/>
      <c r="B8" s="8"/>
      <c r="C8" s="9"/>
      <c r="D8" s="10"/>
      <c r="E8" s="11" t="s">
        <v>10</v>
      </c>
      <c r="F8" s="11" t="s">
        <v>27</v>
      </c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2"/>
    </row>
    <row r="9" spans="1:18" x14ac:dyDescent="0.25">
      <c r="A9" s="13" t="s">
        <v>11</v>
      </c>
      <c r="B9" s="14" t="s">
        <v>35</v>
      </c>
      <c r="C9" s="15"/>
      <c r="D9" s="16"/>
      <c r="E9" s="17" t="s">
        <v>12</v>
      </c>
      <c r="F9" s="18"/>
      <c r="G9" s="18"/>
      <c r="H9" s="17"/>
      <c r="I9" s="17"/>
      <c r="J9" s="17"/>
      <c r="K9" s="19"/>
      <c r="L9" s="19"/>
      <c r="M9" s="20"/>
      <c r="N9" s="20"/>
      <c r="O9" s="20"/>
      <c r="P9" s="20"/>
      <c r="Q9" s="20"/>
      <c r="R9" s="19"/>
    </row>
    <row r="10" spans="1:18" x14ac:dyDescent="0.25">
      <c r="A10" s="13"/>
      <c r="B10" s="14" t="s">
        <v>34</v>
      </c>
      <c r="C10" s="15"/>
      <c r="D10" s="16"/>
      <c r="E10" s="17" t="s">
        <v>12</v>
      </c>
      <c r="F10" s="17"/>
      <c r="G10" s="17"/>
      <c r="H10" s="17"/>
      <c r="I10" s="17"/>
      <c r="J10" s="17"/>
      <c r="K10" s="19"/>
      <c r="L10" s="19"/>
      <c r="M10" s="20"/>
      <c r="N10" s="20"/>
      <c r="O10" s="20"/>
      <c r="P10" s="20"/>
      <c r="Q10" s="20"/>
      <c r="R10" s="19"/>
    </row>
    <row r="11" spans="1:18" x14ac:dyDescent="0.25">
      <c r="A11" s="13"/>
      <c r="B11" s="14" t="s">
        <v>36</v>
      </c>
      <c r="C11" s="15"/>
      <c r="D11" s="16"/>
      <c r="E11" s="17" t="s">
        <v>12</v>
      </c>
      <c r="F11" s="17"/>
      <c r="G11" s="17"/>
      <c r="H11" s="17"/>
      <c r="I11" s="17"/>
      <c r="J11" s="17"/>
      <c r="K11" s="19"/>
      <c r="L11" s="19"/>
      <c r="M11" s="20"/>
      <c r="N11" s="20"/>
      <c r="O11" s="20"/>
      <c r="P11" s="20"/>
      <c r="Q11" s="20"/>
      <c r="R11" s="19"/>
    </row>
    <row r="12" spans="1:18" ht="15.75" thickBot="1" x14ac:dyDescent="0.3">
      <c r="A12" s="13"/>
      <c r="B12" s="14" t="s">
        <v>37</v>
      </c>
      <c r="C12" s="15"/>
      <c r="D12" s="16"/>
      <c r="E12" s="17"/>
      <c r="F12" s="17" t="s">
        <v>12</v>
      </c>
      <c r="G12" s="17"/>
      <c r="H12" s="17"/>
      <c r="I12" s="17"/>
      <c r="J12" s="17"/>
      <c r="K12" s="19"/>
      <c r="L12" s="19"/>
      <c r="M12" s="20"/>
      <c r="N12" s="20"/>
      <c r="O12" s="20"/>
      <c r="P12" s="20"/>
      <c r="Q12" s="20"/>
      <c r="R12" s="19"/>
    </row>
    <row r="13" spans="1:18" x14ac:dyDescent="0.25">
      <c r="A13" s="21" t="s">
        <v>13</v>
      </c>
      <c r="B13" s="14"/>
      <c r="C13" s="15"/>
      <c r="D13" s="16"/>
      <c r="E13" s="19"/>
      <c r="F13" s="19"/>
      <c r="G13" s="19"/>
      <c r="H13" s="19"/>
      <c r="I13" s="19"/>
      <c r="J13" s="19"/>
      <c r="K13" s="19"/>
      <c r="L13" s="19"/>
      <c r="M13" s="20"/>
      <c r="N13" s="20"/>
      <c r="O13" s="20"/>
      <c r="P13" s="20"/>
      <c r="Q13" s="20"/>
      <c r="R13" s="19"/>
    </row>
    <row r="14" spans="1:18" x14ac:dyDescent="0.25">
      <c r="A14" s="13"/>
      <c r="B14" s="14"/>
      <c r="C14" s="15"/>
      <c r="D14" s="16"/>
      <c r="E14" s="17"/>
      <c r="F14" s="17"/>
      <c r="G14" s="17"/>
      <c r="H14" s="17"/>
      <c r="I14" s="17"/>
      <c r="J14" s="19"/>
      <c r="K14" s="19"/>
      <c r="L14" s="19"/>
      <c r="M14" s="20"/>
      <c r="N14" s="20"/>
      <c r="O14" s="20"/>
      <c r="P14" s="20"/>
      <c r="Q14" s="20"/>
      <c r="R14" s="19"/>
    </row>
    <row r="15" spans="1:18" ht="15.75" thickBot="1" x14ac:dyDescent="0.3">
      <c r="A15" s="13"/>
      <c r="B15" s="14"/>
      <c r="C15" s="15"/>
      <c r="D15" s="16"/>
      <c r="E15" s="17"/>
      <c r="F15" s="17"/>
      <c r="G15" s="17"/>
      <c r="H15" s="17"/>
      <c r="I15" s="17"/>
      <c r="J15" s="19"/>
      <c r="K15" s="19"/>
      <c r="L15" s="19"/>
      <c r="M15" s="20"/>
      <c r="N15" s="20"/>
      <c r="O15" s="20"/>
      <c r="P15" s="20"/>
      <c r="Q15" s="20"/>
      <c r="R15" s="19"/>
    </row>
    <row r="16" spans="1:18" ht="24.75" customHeight="1" x14ac:dyDescent="0.25">
      <c r="A16" s="22" t="s">
        <v>14</v>
      </c>
      <c r="B16" s="231" t="s">
        <v>39</v>
      </c>
      <c r="C16" s="232"/>
      <c r="D16" s="233"/>
      <c r="E16" s="17"/>
      <c r="F16" s="17" t="s">
        <v>12</v>
      </c>
      <c r="G16" s="17"/>
      <c r="H16" s="17"/>
      <c r="I16" s="17"/>
      <c r="J16" s="17"/>
      <c r="K16" s="17"/>
      <c r="L16" s="17"/>
      <c r="M16" s="26"/>
      <c r="N16" s="26"/>
      <c r="O16" s="26"/>
      <c r="P16" s="26"/>
      <c r="Q16" s="26"/>
      <c r="R16" s="17"/>
    </row>
    <row r="17" spans="1:18" ht="25.5" customHeight="1" x14ac:dyDescent="0.25">
      <c r="A17" s="27"/>
      <c r="B17" s="234" t="s">
        <v>38</v>
      </c>
      <c r="C17" s="235"/>
      <c r="D17" s="236"/>
      <c r="E17" s="17" t="s">
        <v>12</v>
      </c>
      <c r="F17" s="17"/>
      <c r="G17" s="17"/>
      <c r="H17" s="17"/>
      <c r="I17" s="17"/>
      <c r="J17" s="17"/>
      <c r="K17" s="17"/>
      <c r="L17" s="17"/>
      <c r="M17" s="26"/>
      <c r="N17" s="26"/>
      <c r="O17" s="26"/>
      <c r="P17" s="26"/>
      <c r="Q17" s="26"/>
      <c r="R17" s="17"/>
    </row>
    <row r="18" spans="1:18" x14ac:dyDescent="0.25">
      <c r="A18" s="27"/>
      <c r="B18" s="28"/>
      <c r="C18" s="29"/>
      <c r="D18" s="30"/>
      <c r="E18" s="18"/>
      <c r="F18" s="18"/>
      <c r="G18" s="18"/>
      <c r="H18" s="18"/>
      <c r="I18" s="18"/>
      <c r="J18" s="18"/>
      <c r="K18" s="18"/>
      <c r="L18" s="18"/>
      <c r="M18" s="31"/>
      <c r="N18" s="31"/>
      <c r="O18" s="31"/>
      <c r="P18" s="31"/>
      <c r="Q18" s="31"/>
      <c r="R18" s="18"/>
    </row>
    <row r="19" spans="1:18" x14ac:dyDescent="0.25">
      <c r="A19" s="27"/>
      <c r="B19" s="28"/>
      <c r="C19" s="29"/>
      <c r="D19" s="30"/>
      <c r="E19" s="18"/>
      <c r="F19" s="18"/>
      <c r="G19" s="18"/>
      <c r="H19" s="18"/>
      <c r="I19" s="18"/>
      <c r="J19" s="18"/>
      <c r="K19" s="18"/>
      <c r="L19" s="18"/>
      <c r="M19" s="32"/>
      <c r="N19" s="32"/>
      <c r="O19" s="32"/>
      <c r="P19" s="32"/>
      <c r="Q19" s="32"/>
      <c r="R19" s="33"/>
    </row>
    <row r="20" spans="1:18" ht="15.75" thickBot="1" x14ac:dyDescent="0.3">
      <c r="A20" s="27"/>
      <c r="B20" s="28"/>
      <c r="C20" s="29"/>
      <c r="D20" s="30"/>
      <c r="E20" s="34"/>
      <c r="F20" s="34"/>
      <c r="G20" s="34"/>
      <c r="H20" s="34"/>
      <c r="I20" s="34"/>
      <c r="J20" s="34"/>
      <c r="K20" s="34"/>
      <c r="L20" s="34"/>
      <c r="M20" s="35"/>
      <c r="N20" s="35"/>
      <c r="O20" s="35"/>
      <c r="P20" s="35"/>
      <c r="Q20" s="35"/>
      <c r="R20" s="36"/>
    </row>
    <row r="21" spans="1:18" ht="15.75" thickTop="1" x14ac:dyDescent="0.25">
      <c r="A21" s="22" t="s">
        <v>15</v>
      </c>
      <c r="B21" s="189" t="s">
        <v>16</v>
      </c>
      <c r="C21" s="190"/>
      <c r="D21" s="191"/>
      <c r="E21" s="37" t="s">
        <v>17</v>
      </c>
      <c r="F21" s="37" t="s">
        <v>17</v>
      </c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</row>
    <row r="22" spans="1:18" x14ac:dyDescent="0.25">
      <c r="A22" s="27"/>
      <c r="B22" s="192" t="s">
        <v>18</v>
      </c>
      <c r="C22" s="193"/>
      <c r="D22" s="194"/>
      <c r="E22" s="18" t="s">
        <v>19</v>
      </c>
      <c r="F22" s="18" t="s">
        <v>19</v>
      </c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</row>
    <row r="23" spans="1:18" ht="54" x14ac:dyDescent="0.25">
      <c r="A23" s="27"/>
      <c r="B23" s="179" t="s">
        <v>20</v>
      </c>
      <c r="C23" s="180"/>
      <c r="D23" s="181"/>
      <c r="E23" s="38">
        <v>42377</v>
      </c>
      <c r="F23" s="38">
        <v>42377</v>
      </c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</row>
  </sheetData>
  <mergeCells count="24">
    <mergeCell ref="A2:B2"/>
    <mergeCell ref="C2:D2"/>
    <mergeCell ref="E2:H2"/>
    <mergeCell ref="I2:R2"/>
    <mergeCell ref="A3:B3"/>
    <mergeCell ref="C3:D3"/>
    <mergeCell ref="E3:H3"/>
    <mergeCell ref="I3:R3"/>
    <mergeCell ref="E6:H6"/>
    <mergeCell ref="L6:R6"/>
    <mergeCell ref="B16:D16"/>
    <mergeCell ref="B17:D17"/>
    <mergeCell ref="A4:B4"/>
    <mergeCell ref="C4:R4"/>
    <mergeCell ref="A5:B5"/>
    <mergeCell ref="C5:D5"/>
    <mergeCell ref="E5:H5"/>
    <mergeCell ref="I5:K5"/>
    <mergeCell ref="L5:R5"/>
    <mergeCell ref="B21:D21"/>
    <mergeCell ref="B22:D22"/>
    <mergeCell ref="B23:D23"/>
    <mergeCell ref="A6:B6"/>
    <mergeCell ref="C6:D6"/>
  </mergeCells>
  <dataValidations count="3">
    <dataValidation type="list" allowBlank="1" showInputMessage="1" showErrorMessage="1" sqref="H12 I9:I11 E9:G12 E13:R20">
      <formula1>"O, "</formula1>
    </dataValidation>
    <dataValidation type="list" allowBlank="1" showInputMessage="1" showErrorMessage="1" sqref="E22:R22">
      <formula1>"P,F, "</formula1>
    </dataValidation>
    <dataValidation type="list" allowBlank="1" showInputMessage="1" showErrorMessage="1" sqref="E21:R21">
      <formula1>"N,A,B, 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"/>
  <sheetViews>
    <sheetView workbookViewId="0">
      <selection activeCell="K6" sqref="K6"/>
    </sheetView>
  </sheetViews>
  <sheetFormatPr defaultRowHeight="15" x14ac:dyDescent="0.25"/>
  <sheetData>
    <row r="1" spans="1:18" ht="15.75" thickBot="1" x14ac:dyDescent="0.3">
      <c r="A1" s="1"/>
      <c r="B1" s="2"/>
      <c r="C1" s="3"/>
      <c r="D1" s="4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spans="1:18" x14ac:dyDescent="0.25">
      <c r="A2" s="207" t="s">
        <v>0</v>
      </c>
      <c r="B2" s="208"/>
      <c r="C2" s="209" t="s">
        <v>40</v>
      </c>
      <c r="D2" s="210"/>
      <c r="E2" s="211" t="s">
        <v>1</v>
      </c>
      <c r="F2" s="212"/>
      <c r="G2" s="212"/>
      <c r="H2" s="213"/>
      <c r="I2" s="214" t="str">
        <f>C2</f>
        <v>viewInit</v>
      </c>
      <c r="J2" s="215"/>
      <c r="K2" s="215"/>
      <c r="L2" s="215"/>
      <c r="M2" s="215"/>
      <c r="N2" s="215"/>
      <c r="O2" s="215"/>
      <c r="P2" s="215"/>
      <c r="Q2" s="215"/>
      <c r="R2" s="216"/>
    </row>
    <row r="3" spans="1:18" x14ac:dyDescent="0.25">
      <c r="A3" s="195" t="s">
        <v>2</v>
      </c>
      <c r="B3" s="196"/>
      <c r="C3" s="217" t="s">
        <v>22</v>
      </c>
      <c r="D3" s="218"/>
      <c r="E3" s="219" t="s">
        <v>3</v>
      </c>
      <c r="F3" s="220"/>
      <c r="G3" s="220"/>
      <c r="H3" s="221"/>
      <c r="I3" s="222" t="str">
        <f>C3</f>
        <v>HungnvSE03293</v>
      </c>
      <c r="J3" s="223"/>
      <c r="K3" s="223"/>
      <c r="L3" s="223"/>
      <c r="M3" s="223"/>
      <c r="N3" s="223"/>
      <c r="O3" s="223"/>
      <c r="P3" s="223"/>
      <c r="Q3" s="223"/>
      <c r="R3" s="224"/>
    </row>
    <row r="4" spans="1:18" x14ac:dyDescent="0.25">
      <c r="A4" s="195" t="s">
        <v>4</v>
      </c>
      <c r="B4" s="196"/>
      <c r="C4" s="197"/>
      <c r="D4" s="197"/>
      <c r="E4" s="198"/>
      <c r="F4" s="198"/>
      <c r="G4" s="198"/>
      <c r="H4" s="198"/>
      <c r="I4" s="197"/>
      <c r="J4" s="197"/>
      <c r="K4" s="197"/>
      <c r="L4" s="197"/>
      <c r="M4" s="197"/>
      <c r="N4" s="197"/>
      <c r="O4" s="197"/>
      <c r="P4" s="197"/>
      <c r="Q4" s="197"/>
      <c r="R4" s="199"/>
    </row>
    <row r="5" spans="1:18" x14ac:dyDescent="0.25">
      <c r="A5" s="200" t="s">
        <v>5</v>
      </c>
      <c r="B5" s="201"/>
      <c r="C5" s="202" t="s">
        <v>6</v>
      </c>
      <c r="D5" s="203"/>
      <c r="E5" s="204" t="s">
        <v>7</v>
      </c>
      <c r="F5" s="203"/>
      <c r="G5" s="203"/>
      <c r="H5" s="205"/>
      <c r="I5" s="203" t="s">
        <v>8</v>
      </c>
      <c r="J5" s="203"/>
      <c r="K5" s="203"/>
      <c r="L5" s="204" t="s">
        <v>9</v>
      </c>
      <c r="M5" s="203"/>
      <c r="N5" s="203"/>
      <c r="O5" s="203"/>
      <c r="P5" s="203"/>
      <c r="Q5" s="203"/>
      <c r="R5" s="206"/>
    </row>
    <row r="6" spans="1:18" ht="15.75" thickBot="1" x14ac:dyDescent="0.3">
      <c r="A6" s="182">
        <f>COUNTIF(E24:HM24,"P")</f>
        <v>3</v>
      </c>
      <c r="B6" s="183"/>
      <c r="C6" s="184">
        <f>COUNTIF(E24:HO24,"F")</f>
        <v>0</v>
      </c>
      <c r="D6" s="185"/>
      <c r="E6" s="186">
        <f>SUM(L6,- A6,- C6)</f>
        <v>0</v>
      </c>
      <c r="F6" s="185"/>
      <c r="G6" s="185"/>
      <c r="H6" s="187"/>
      <c r="I6" s="5">
        <f>COUNTIF(E23:HM23,"N")</f>
        <v>3</v>
      </c>
      <c r="J6" s="5">
        <f>COUNTIF(E23:HM23,"A")</f>
        <v>0</v>
      </c>
      <c r="K6" s="5">
        <f>COUNTIF(E23:HO23,"B")</f>
        <v>0</v>
      </c>
      <c r="L6" s="186">
        <f>COUNTA(E8:R8)</f>
        <v>3</v>
      </c>
      <c r="M6" s="185"/>
      <c r="N6" s="185"/>
      <c r="O6" s="185"/>
      <c r="P6" s="185"/>
      <c r="Q6" s="185"/>
      <c r="R6" s="188"/>
    </row>
    <row r="7" spans="1:18" ht="15.75" thickBot="1" x14ac:dyDescent="0.3">
      <c r="A7" s="3"/>
      <c r="B7" s="6"/>
      <c r="C7" s="3"/>
      <c r="D7" s="4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</row>
    <row r="8" spans="1:18" ht="43.5" thickTop="1" thickBot="1" x14ac:dyDescent="0.3">
      <c r="A8" s="7"/>
      <c r="B8" s="8"/>
      <c r="C8" s="9"/>
      <c r="D8" s="10"/>
      <c r="E8" s="11" t="s">
        <v>10</v>
      </c>
      <c r="F8" s="11" t="s">
        <v>27</v>
      </c>
      <c r="G8" s="11" t="s">
        <v>51</v>
      </c>
      <c r="H8" s="11"/>
      <c r="I8" s="11"/>
      <c r="J8" s="11"/>
      <c r="K8" s="11"/>
      <c r="L8" s="11"/>
      <c r="M8" s="11"/>
      <c r="N8" s="11"/>
      <c r="O8" s="11"/>
      <c r="P8" s="11"/>
      <c r="Q8" s="11"/>
      <c r="R8" s="12"/>
    </row>
    <row r="9" spans="1:18" x14ac:dyDescent="0.25">
      <c r="A9" s="13" t="s">
        <v>11</v>
      </c>
      <c r="B9" s="14" t="s">
        <v>43</v>
      </c>
      <c r="C9" s="15"/>
      <c r="D9" s="16"/>
      <c r="E9" s="17" t="s">
        <v>12</v>
      </c>
      <c r="F9" s="18" t="s">
        <v>12</v>
      </c>
      <c r="G9" s="18" t="s">
        <v>12</v>
      </c>
      <c r="H9" s="17"/>
      <c r="I9" s="17"/>
      <c r="J9" s="17"/>
      <c r="K9" s="19"/>
      <c r="L9" s="19"/>
      <c r="M9" s="20"/>
      <c r="N9" s="20"/>
      <c r="O9" s="20"/>
      <c r="P9" s="20"/>
      <c r="Q9" s="20"/>
      <c r="R9" s="19"/>
    </row>
    <row r="10" spans="1:18" x14ac:dyDescent="0.25">
      <c r="A10" s="13"/>
      <c r="B10" s="14" t="s">
        <v>44</v>
      </c>
      <c r="C10" s="15"/>
      <c r="D10" s="16"/>
      <c r="E10" s="17" t="s">
        <v>12</v>
      </c>
      <c r="F10" s="17"/>
      <c r="G10" s="17" t="s">
        <v>12</v>
      </c>
      <c r="H10" s="17"/>
      <c r="I10" s="17"/>
      <c r="J10" s="17"/>
      <c r="K10" s="19"/>
      <c r="L10" s="19"/>
      <c r="M10" s="20"/>
      <c r="N10" s="20"/>
      <c r="O10" s="20"/>
      <c r="P10" s="20"/>
      <c r="Q10" s="20"/>
      <c r="R10" s="19"/>
    </row>
    <row r="11" spans="1:18" x14ac:dyDescent="0.25">
      <c r="A11" s="13"/>
      <c r="B11" s="14" t="s">
        <v>48</v>
      </c>
      <c r="C11" s="15"/>
      <c r="D11" s="16"/>
      <c r="E11" s="17"/>
      <c r="F11" s="17" t="s">
        <v>12</v>
      </c>
      <c r="G11" s="17" t="s">
        <v>12</v>
      </c>
      <c r="H11" s="17"/>
      <c r="I11" s="17"/>
      <c r="J11" s="17"/>
      <c r="K11" s="19"/>
      <c r="L11" s="19"/>
      <c r="M11" s="20"/>
      <c r="N11" s="20"/>
      <c r="O11" s="20"/>
      <c r="P11" s="20"/>
      <c r="Q11" s="20"/>
      <c r="R11" s="19"/>
    </row>
    <row r="12" spans="1:18" ht="15.75" thickBot="1" x14ac:dyDescent="0.3">
      <c r="A12" s="13"/>
      <c r="B12" s="14"/>
      <c r="C12" s="15"/>
      <c r="D12" s="16"/>
      <c r="E12" s="17"/>
      <c r="F12" s="17"/>
      <c r="G12" s="17"/>
      <c r="H12" s="17"/>
      <c r="I12" s="17"/>
      <c r="J12" s="17"/>
      <c r="K12" s="19"/>
      <c r="L12" s="19"/>
      <c r="M12" s="20"/>
      <c r="N12" s="20"/>
      <c r="O12" s="20"/>
      <c r="P12" s="20"/>
      <c r="Q12" s="20"/>
      <c r="R12" s="19"/>
    </row>
    <row r="13" spans="1:18" x14ac:dyDescent="0.25">
      <c r="A13" s="21" t="s">
        <v>13</v>
      </c>
      <c r="B13" s="14"/>
      <c r="C13" s="15"/>
      <c r="D13" s="16"/>
      <c r="E13" s="19"/>
      <c r="F13" s="19"/>
      <c r="G13" s="19"/>
      <c r="H13" s="19"/>
      <c r="I13" s="19"/>
      <c r="J13" s="19"/>
      <c r="K13" s="19"/>
      <c r="L13" s="19"/>
      <c r="M13" s="20"/>
      <c r="N13" s="20"/>
      <c r="O13" s="20"/>
      <c r="P13" s="20"/>
      <c r="Q13" s="20"/>
      <c r="R13" s="19"/>
    </row>
    <row r="14" spans="1:18" x14ac:dyDescent="0.25">
      <c r="A14" s="13"/>
      <c r="B14" s="14"/>
      <c r="C14" s="15"/>
      <c r="D14" s="16"/>
      <c r="E14" s="17"/>
      <c r="F14" s="17"/>
      <c r="G14" s="17"/>
      <c r="H14" s="17"/>
      <c r="I14" s="17"/>
      <c r="J14" s="19"/>
      <c r="K14" s="19"/>
      <c r="L14" s="19"/>
      <c r="M14" s="20"/>
      <c r="N14" s="20"/>
      <c r="O14" s="20"/>
      <c r="P14" s="20"/>
      <c r="Q14" s="20"/>
      <c r="R14" s="19"/>
    </row>
    <row r="15" spans="1:18" ht="15.75" thickBot="1" x14ac:dyDescent="0.3">
      <c r="A15" s="13"/>
      <c r="B15" s="14"/>
      <c r="C15" s="15"/>
      <c r="D15" s="16"/>
      <c r="E15" s="17"/>
      <c r="F15" s="17"/>
      <c r="G15" s="17"/>
      <c r="H15" s="17"/>
      <c r="I15" s="17"/>
      <c r="J15" s="19"/>
      <c r="K15" s="19"/>
      <c r="L15" s="19"/>
      <c r="M15" s="20"/>
      <c r="N15" s="20"/>
      <c r="O15" s="20"/>
      <c r="P15" s="20"/>
      <c r="Q15" s="20"/>
      <c r="R15" s="19"/>
    </row>
    <row r="16" spans="1:18" x14ac:dyDescent="0.25">
      <c r="A16" s="22" t="s">
        <v>14</v>
      </c>
      <c r="B16" s="225" t="s">
        <v>41</v>
      </c>
      <c r="C16" s="226"/>
      <c r="D16" s="227"/>
      <c r="E16" s="17" t="s">
        <v>12</v>
      </c>
      <c r="F16" s="17" t="s">
        <v>12</v>
      </c>
      <c r="G16" s="17" t="s">
        <v>12</v>
      </c>
      <c r="H16" s="17"/>
      <c r="I16" s="17"/>
      <c r="J16" s="17"/>
      <c r="K16" s="17"/>
      <c r="L16" s="17"/>
      <c r="M16" s="26"/>
      <c r="N16" s="26"/>
      <c r="O16" s="26"/>
      <c r="P16" s="26"/>
      <c r="Q16" s="26"/>
      <c r="R16" s="17"/>
    </row>
    <row r="17" spans="1:18" x14ac:dyDescent="0.25">
      <c r="A17" s="27"/>
      <c r="B17" s="228" t="s">
        <v>46</v>
      </c>
      <c r="C17" s="229"/>
      <c r="D17" s="230"/>
      <c r="E17" s="17" t="s">
        <v>12</v>
      </c>
      <c r="F17" s="17"/>
      <c r="G17" s="17"/>
      <c r="H17" s="17"/>
      <c r="I17" s="17"/>
      <c r="J17" s="17"/>
      <c r="K17" s="17"/>
      <c r="L17" s="17"/>
      <c r="M17" s="26"/>
      <c r="N17" s="26"/>
      <c r="O17" s="26"/>
      <c r="P17" s="26"/>
      <c r="Q17" s="26"/>
      <c r="R17" s="17"/>
    </row>
    <row r="18" spans="1:18" x14ac:dyDescent="0.25">
      <c r="A18" s="27"/>
      <c r="B18" s="228" t="s">
        <v>47</v>
      </c>
      <c r="C18" s="229"/>
      <c r="D18" s="230"/>
      <c r="E18" s="17"/>
      <c r="F18" s="17" t="s">
        <v>12</v>
      </c>
      <c r="G18" s="17"/>
      <c r="H18" s="17"/>
      <c r="I18" s="17"/>
      <c r="J18" s="17"/>
      <c r="K18" s="17"/>
      <c r="L18" s="17"/>
      <c r="M18" s="26"/>
      <c r="N18" s="26"/>
      <c r="O18" s="26"/>
      <c r="P18" s="26"/>
      <c r="Q18" s="26"/>
      <c r="R18" s="17"/>
    </row>
    <row r="19" spans="1:18" x14ac:dyDescent="0.25">
      <c r="A19" s="27"/>
      <c r="B19" s="228" t="s">
        <v>42</v>
      </c>
      <c r="C19" s="229"/>
      <c r="D19" s="230"/>
      <c r="E19" s="17"/>
      <c r="F19" s="17"/>
      <c r="G19" s="17" t="s">
        <v>12</v>
      </c>
      <c r="H19" s="17"/>
      <c r="I19" s="17"/>
      <c r="J19" s="17"/>
      <c r="K19" s="17"/>
      <c r="L19" s="17"/>
      <c r="M19" s="26"/>
      <c r="N19" s="26"/>
      <c r="O19" s="26"/>
      <c r="P19" s="26"/>
      <c r="Q19" s="26"/>
      <c r="R19" s="17"/>
    </row>
    <row r="20" spans="1:18" x14ac:dyDescent="0.25">
      <c r="A20" s="27"/>
      <c r="B20" s="28" t="s">
        <v>45</v>
      </c>
      <c r="C20" s="29"/>
      <c r="D20" s="30"/>
      <c r="E20" s="18" t="s">
        <v>12</v>
      </c>
      <c r="F20" s="18"/>
      <c r="G20" s="18"/>
      <c r="H20" s="18"/>
      <c r="I20" s="18"/>
      <c r="J20" s="18"/>
      <c r="K20" s="18"/>
      <c r="L20" s="18"/>
      <c r="M20" s="31"/>
      <c r="N20" s="31"/>
      <c r="O20" s="31"/>
      <c r="P20" s="31"/>
      <c r="Q20" s="31"/>
      <c r="R20" s="18"/>
    </row>
    <row r="21" spans="1:18" x14ac:dyDescent="0.25">
      <c r="A21" s="27"/>
      <c r="B21" s="28" t="s">
        <v>49</v>
      </c>
      <c r="C21" s="29"/>
      <c r="D21" s="30"/>
      <c r="E21" s="18"/>
      <c r="F21" s="18" t="s">
        <v>12</v>
      </c>
      <c r="G21" s="18"/>
      <c r="H21" s="18"/>
      <c r="I21" s="18"/>
      <c r="J21" s="18"/>
      <c r="K21" s="18"/>
      <c r="L21" s="18"/>
      <c r="M21" s="32"/>
      <c r="N21" s="32"/>
      <c r="O21" s="32"/>
      <c r="P21" s="32"/>
      <c r="Q21" s="32"/>
      <c r="R21" s="33"/>
    </row>
    <row r="22" spans="1:18" ht="15.75" thickBot="1" x14ac:dyDescent="0.3">
      <c r="A22" s="27"/>
      <c r="B22" s="28" t="s">
        <v>50</v>
      </c>
      <c r="C22" s="29"/>
      <c r="D22" s="30"/>
      <c r="E22" s="39"/>
      <c r="F22" s="39"/>
      <c r="G22" s="39" t="s">
        <v>12</v>
      </c>
      <c r="H22" s="39"/>
      <c r="I22" s="39"/>
      <c r="J22" s="39"/>
      <c r="K22" s="39"/>
      <c r="L22" s="39"/>
      <c r="M22" s="40"/>
      <c r="N22" s="40"/>
      <c r="O22" s="40"/>
      <c r="P22" s="40"/>
      <c r="Q22" s="40"/>
      <c r="R22" s="36"/>
    </row>
    <row r="23" spans="1:18" ht="15.75" thickTop="1" x14ac:dyDescent="0.25">
      <c r="A23" s="22" t="s">
        <v>15</v>
      </c>
      <c r="B23" s="189" t="s">
        <v>16</v>
      </c>
      <c r="C23" s="190"/>
      <c r="D23" s="191"/>
      <c r="E23" s="37" t="s">
        <v>17</v>
      </c>
      <c r="F23" s="37" t="s">
        <v>17</v>
      </c>
      <c r="G23" s="37" t="s">
        <v>17</v>
      </c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</row>
    <row r="24" spans="1:18" x14ac:dyDescent="0.25">
      <c r="A24" s="27"/>
      <c r="B24" s="192" t="s">
        <v>18</v>
      </c>
      <c r="C24" s="193"/>
      <c r="D24" s="194"/>
      <c r="E24" s="18" t="s">
        <v>19</v>
      </c>
      <c r="F24" s="18" t="s">
        <v>19</v>
      </c>
      <c r="G24" s="18" t="s">
        <v>19</v>
      </c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</row>
    <row r="25" spans="1:18" ht="54" x14ac:dyDescent="0.25">
      <c r="A25" s="27"/>
      <c r="B25" s="179" t="s">
        <v>20</v>
      </c>
      <c r="C25" s="180"/>
      <c r="D25" s="181"/>
      <c r="E25" s="38">
        <v>42377</v>
      </c>
      <c r="F25" s="38">
        <v>42377</v>
      </c>
      <c r="G25" s="38">
        <v>42377</v>
      </c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</row>
  </sheetData>
  <mergeCells count="26">
    <mergeCell ref="A2:B2"/>
    <mergeCell ref="C2:D2"/>
    <mergeCell ref="E2:H2"/>
    <mergeCell ref="I2:R2"/>
    <mergeCell ref="A3:B3"/>
    <mergeCell ref="C3:D3"/>
    <mergeCell ref="E3:H3"/>
    <mergeCell ref="I3:R3"/>
    <mergeCell ref="A4:B4"/>
    <mergeCell ref="C4:R4"/>
    <mergeCell ref="A5:B5"/>
    <mergeCell ref="C5:D5"/>
    <mergeCell ref="E5:H5"/>
    <mergeCell ref="I5:K5"/>
    <mergeCell ref="L5:R5"/>
    <mergeCell ref="A6:B6"/>
    <mergeCell ref="C6:D6"/>
    <mergeCell ref="E6:H6"/>
    <mergeCell ref="L6:R6"/>
    <mergeCell ref="B16:D16"/>
    <mergeCell ref="B23:D23"/>
    <mergeCell ref="B24:D24"/>
    <mergeCell ref="B25:D25"/>
    <mergeCell ref="B17:D17"/>
    <mergeCell ref="B18:D18"/>
    <mergeCell ref="B19:D19"/>
  </mergeCells>
  <dataValidations count="3">
    <dataValidation type="list" allowBlank="1" showInputMessage="1" showErrorMessage="1" sqref="E23:R23">
      <formula1>"N,A,B, "</formula1>
    </dataValidation>
    <dataValidation type="list" allowBlank="1" showInputMessage="1" showErrorMessage="1" sqref="E24:R24">
      <formula1>"P,F, "</formula1>
    </dataValidation>
    <dataValidation type="list" allowBlank="1" showInputMessage="1" showErrorMessage="1" sqref="H12 I9:I11 E9:G12 E13:R22">
      <formula1>"O, "</formula1>
    </dataValidation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"/>
  <sheetViews>
    <sheetView workbookViewId="0">
      <selection activeCell="S21" sqref="A1:S21"/>
    </sheetView>
  </sheetViews>
  <sheetFormatPr defaultRowHeight="15" x14ac:dyDescent="0.25"/>
  <sheetData>
    <row r="1" spans="1:18" ht="15.75" thickBot="1" x14ac:dyDescent="0.3">
      <c r="A1" s="1"/>
      <c r="B1" s="2"/>
      <c r="C1" s="3"/>
      <c r="D1" s="4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spans="1:18" x14ac:dyDescent="0.25">
      <c r="A2" s="207" t="s">
        <v>0</v>
      </c>
      <c r="B2" s="208"/>
      <c r="C2" s="209" t="s">
        <v>52</v>
      </c>
      <c r="D2" s="210"/>
      <c r="E2" s="211" t="s">
        <v>1</v>
      </c>
      <c r="F2" s="212"/>
      <c r="G2" s="212"/>
      <c r="H2" s="213"/>
      <c r="I2" s="214" t="str">
        <f>C2</f>
        <v>addPhoto</v>
      </c>
      <c r="J2" s="215"/>
      <c r="K2" s="215"/>
      <c r="L2" s="215"/>
      <c r="M2" s="215"/>
      <c r="N2" s="215"/>
      <c r="O2" s="215"/>
      <c r="P2" s="215"/>
      <c r="Q2" s="215"/>
      <c r="R2" s="216"/>
    </row>
    <row r="3" spans="1:18" x14ac:dyDescent="0.25">
      <c r="A3" s="195" t="s">
        <v>2</v>
      </c>
      <c r="B3" s="196"/>
      <c r="C3" s="217" t="s">
        <v>22</v>
      </c>
      <c r="D3" s="218"/>
      <c r="E3" s="219" t="s">
        <v>3</v>
      </c>
      <c r="F3" s="220"/>
      <c r="G3" s="220"/>
      <c r="H3" s="221"/>
      <c r="I3" s="222" t="str">
        <f>C3</f>
        <v>HungnvSE03293</v>
      </c>
      <c r="J3" s="223"/>
      <c r="K3" s="223"/>
      <c r="L3" s="223"/>
      <c r="M3" s="223"/>
      <c r="N3" s="223"/>
      <c r="O3" s="223"/>
      <c r="P3" s="223"/>
      <c r="Q3" s="223"/>
      <c r="R3" s="224"/>
    </row>
    <row r="4" spans="1:18" x14ac:dyDescent="0.25">
      <c r="A4" s="195" t="s">
        <v>4</v>
      </c>
      <c r="B4" s="196"/>
      <c r="C4" s="197"/>
      <c r="D4" s="197"/>
      <c r="E4" s="198"/>
      <c r="F4" s="198"/>
      <c r="G4" s="198"/>
      <c r="H4" s="198"/>
      <c r="I4" s="197"/>
      <c r="J4" s="197"/>
      <c r="K4" s="197"/>
      <c r="L4" s="197"/>
      <c r="M4" s="197"/>
      <c r="N4" s="197"/>
      <c r="O4" s="197"/>
      <c r="P4" s="197"/>
      <c r="Q4" s="197"/>
      <c r="R4" s="199"/>
    </row>
    <row r="5" spans="1:18" x14ac:dyDescent="0.25">
      <c r="A5" s="200" t="s">
        <v>5</v>
      </c>
      <c r="B5" s="201"/>
      <c r="C5" s="202" t="s">
        <v>6</v>
      </c>
      <c r="D5" s="203"/>
      <c r="E5" s="204" t="s">
        <v>7</v>
      </c>
      <c r="F5" s="203"/>
      <c r="G5" s="203"/>
      <c r="H5" s="205"/>
      <c r="I5" s="203" t="s">
        <v>8</v>
      </c>
      <c r="J5" s="203"/>
      <c r="K5" s="203"/>
      <c r="L5" s="204" t="s">
        <v>9</v>
      </c>
      <c r="M5" s="203"/>
      <c r="N5" s="203"/>
      <c r="O5" s="203"/>
      <c r="P5" s="203"/>
      <c r="Q5" s="203"/>
      <c r="R5" s="206"/>
    </row>
    <row r="6" spans="1:18" ht="15.75" thickBot="1" x14ac:dyDescent="0.3">
      <c r="A6" s="182">
        <f>COUNTIF(E19:HM19,"P")</f>
        <v>1</v>
      </c>
      <c r="B6" s="183"/>
      <c r="C6" s="184">
        <f>COUNTIF(E19:HO19,"F")</f>
        <v>0</v>
      </c>
      <c r="D6" s="185"/>
      <c r="E6" s="186">
        <f>SUM(L6,- A6,- C6)</f>
        <v>0</v>
      </c>
      <c r="F6" s="185"/>
      <c r="G6" s="185"/>
      <c r="H6" s="187"/>
      <c r="I6" s="5">
        <f>COUNTIF(E18:HM18,"N")</f>
        <v>1</v>
      </c>
      <c r="J6" s="5">
        <f>COUNTIF(E18:HM18,"A")</f>
        <v>0</v>
      </c>
      <c r="K6" s="5">
        <f>COUNTIF(E18:HO18,"B")</f>
        <v>0</v>
      </c>
      <c r="L6" s="186">
        <f>COUNTA(E8:R8)</f>
        <v>1</v>
      </c>
      <c r="M6" s="185"/>
      <c r="N6" s="185"/>
      <c r="O6" s="185"/>
      <c r="P6" s="185"/>
      <c r="Q6" s="185"/>
      <c r="R6" s="188"/>
    </row>
    <row r="7" spans="1:18" ht="15.75" thickBot="1" x14ac:dyDescent="0.3">
      <c r="A7" s="3"/>
      <c r="B7" s="6"/>
      <c r="C7" s="3"/>
      <c r="D7" s="4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</row>
    <row r="8" spans="1:18" ht="43.5" thickTop="1" thickBot="1" x14ac:dyDescent="0.3">
      <c r="A8" s="7"/>
      <c r="B8" s="8"/>
      <c r="C8" s="9"/>
      <c r="D8" s="10"/>
      <c r="E8" s="11" t="s">
        <v>10</v>
      </c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2"/>
    </row>
    <row r="9" spans="1:18" x14ac:dyDescent="0.25">
      <c r="A9" s="13" t="s">
        <v>11</v>
      </c>
      <c r="B9" s="14" t="s">
        <v>53</v>
      </c>
      <c r="C9" s="15"/>
      <c r="D9" s="16"/>
      <c r="E9" s="17" t="s">
        <v>12</v>
      </c>
      <c r="F9" s="18"/>
      <c r="G9" s="18"/>
      <c r="H9" s="17"/>
      <c r="I9" s="17"/>
      <c r="J9" s="17"/>
      <c r="K9" s="19"/>
      <c r="L9" s="19"/>
      <c r="M9" s="20"/>
      <c r="N9" s="20"/>
      <c r="O9" s="20"/>
      <c r="P9" s="20"/>
      <c r="Q9" s="20"/>
      <c r="R9" s="19"/>
    </row>
    <row r="10" spans="1:18" x14ac:dyDescent="0.25">
      <c r="A10" s="13"/>
      <c r="B10" s="14" t="s">
        <v>54</v>
      </c>
      <c r="C10" s="15"/>
      <c r="D10" s="16"/>
      <c r="E10" s="17" t="s">
        <v>12</v>
      </c>
      <c r="F10" s="17"/>
      <c r="G10" s="17"/>
      <c r="H10" s="17"/>
      <c r="I10" s="17"/>
      <c r="J10" s="17"/>
      <c r="K10" s="19"/>
      <c r="L10" s="19"/>
      <c r="M10" s="20"/>
      <c r="N10" s="20"/>
      <c r="O10" s="20"/>
      <c r="P10" s="20"/>
      <c r="Q10" s="20"/>
      <c r="R10" s="19"/>
    </row>
    <row r="11" spans="1:18" ht="15.75" thickBot="1" x14ac:dyDescent="0.3">
      <c r="A11" s="13"/>
      <c r="B11" s="14"/>
      <c r="C11" s="15"/>
      <c r="D11" s="16"/>
      <c r="E11" s="17"/>
      <c r="F11" s="17"/>
      <c r="G11" s="17"/>
      <c r="H11" s="17"/>
      <c r="I11" s="17"/>
      <c r="J11" s="17"/>
      <c r="K11" s="19"/>
      <c r="L11" s="19"/>
      <c r="M11" s="20"/>
      <c r="N11" s="20"/>
      <c r="O11" s="20"/>
      <c r="P11" s="20"/>
      <c r="Q11" s="20"/>
      <c r="R11" s="19"/>
    </row>
    <row r="12" spans="1:18" x14ac:dyDescent="0.25">
      <c r="A12" s="21" t="s">
        <v>13</v>
      </c>
      <c r="B12" s="14"/>
      <c r="C12" s="15"/>
      <c r="D12" s="16"/>
      <c r="E12" s="19"/>
      <c r="F12" s="19"/>
      <c r="G12" s="19"/>
      <c r="H12" s="19"/>
      <c r="I12" s="19"/>
      <c r="J12" s="19"/>
      <c r="K12" s="19"/>
      <c r="L12" s="19"/>
      <c r="M12" s="20"/>
      <c r="N12" s="20"/>
      <c r="O12" s="20"/>
      <c r="P12" s="20"/>
      <c r="Q12" s="20"/>
      <c r="R12" s="19"/>
    </row>
    <row r="13" spans="1:18" x14ac:dyDescent="0.25">
      <c r="A13" s="13"/>
      <c r="B13" s="14"/>
      <c r="C13" s="15"/>
      <c r="D13" s="16"/>
      <c r="E13" s="17"/>
      <c r="F13" s="17"/>
      <c r="G13" s="17"/>
      <c r="H13" s="17"/>
      <c r="I13" s="17"/>
      <c r="J13" s="19"/>
      <c r="K13" s="19"/>
      <c r="L13" s="19"/>
      <c r="M13" s="20"/>
      <c r="N13" s="20"/>
      <c r="O13" s="20"/>
      <c r="P13" s="20"/>
      <c r="Q13" s="20"/>
      <c r="R13" s="19"/>
    </row>
    <row r="14" spans="1:18" ht="15.75" thickBot="1" x14ac:dyDescent="0.3">
      <c r="A14" s="13"/>
      <c r="B14" s="14"/>
      <c r="C14" s="15"/>
      <c r="D14" s="16"/>
      <c r="E14" s="17"/>
      <c r="F14" s="17"/>
      <c r="G14" s="17"/>
      <c r="H14" s="17"/>
      <c r="I14" s="17"/>
      <c r="J14" s="19"/>
      <c r="K14" s="19"/>
      <c r="L14" s="19"/>
      <c r="M14" s="20"/>
      <c r="N14" s="20"/>
      <c r="O14" s="20"/>
      <c r="P14" s="20"/>
      <c r="Q14" s="20"/>
      <c r="R14" s="19"/>
    </row>
    <row r="15" spans="1:18" x14ac:dyDescent="0.25">
      <c r="A15" s="22" t="s">
        <v>14</v>
      </c>
      <c r="B15" s="225" t="s">
        <v>55</v>
      </c>
      <c r="C15" s="226"/>
      <c r="D15" s="227"/>
      <c r="E15" s="17" t="s">
        <v>12</v>
      </c>
      <c r="F15" s="17"/>
      <c r="G15" s="17"/>
      <c r="H15" s="17"/>
      <c r="I15" s="17"/>
      <c r="J15" s="17"/>
      <c r="K15" s="17"/>
      <c r="L15" s="17"/>
      <c r="M15" s="26"/>
      <c r="N15" s="26"/>
      <c r="O15" s="26"/>
      <c r="P15" s="26"/>
      <c r="Q15" s="26"/>
      <c r="R15" s="17"/>
    </row>
    <row r="16" spans="1:18" x14ac:dyDescent="0.25">
      <c r="A16" s="27"/>
      <c r="B16" s="228"/>
      <c r="C16" s="229"/>
      <c r="D16" s="230"/>
      <c r="E16" s="17"/>
      <c r="F16" s="17"/>
      <c r="G16" s="17"/>
      <c r="H16" s="17"/>
      <c r="I16" s="17"/>
      <c r="J16" s="17"/>
      <c r="K16" s="17"/>
      <c r="L16" s="17"/>
      <c r="M16" s="26"/>
      <c r="N16" s="26"/>
      <c r="O16" s="26"/>
      <c r="P16" s="26"/>
      <c r="Q16" s="26"/>
      <c r="R16" s="17"/>
    </row>
    <row r="17" spans="1:18" ht="15.75" thickBot="1" x14ac:dyDescent="0.3">
      <c r="A17" s="27"/>
      <c r="B17" s="28"/>
      <c r="C17" s="29"/>
      <c r="D17" s="30"/>
      <c r="E17" s="39"/>
      <c r="F17" s="39"/>
      <c r="G17" s="39"/>
      <c r="H17" s="39"/>
      <c r="I17" s="39"/>
      <c r="J17" s="39"/>
      <c r="K17" s="39"/>
      <c r="L17" s="39"/>
      <c r="M17" s="40"/>
      <c r="N17" s="40"/>
      <c r="O17" s="40"/>
      <c r="P17" s="40"/>
      <c r="Q17" s="40"/>
      <c r="R17" s="36"/>
    </row>
    <row r="18" spans="1:18" ht="15.75" thickTop="1" x14ac:dyDescent="0.25">
      <c r="A18" s="22" t="s">
        <v>15</v>
      </c>
      <c r="B18" s="189" t="s">
        <v>16</v>
      </c>
      <c r="C18" s="190"/>
      <c r="D18" s="191"/>
      <c r="E18" s="37" t="s">
        <v>17</v>
      </c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</row>
    <row r="19" spans="1:18" x14ac:dyDescent="0.25">
      <c r="A19" s="27"/>
      <c r="B19" s="192" t="s">
        <v>18</v>
      </c>
      <c r="C19" s="193"/>
      <c r="D19" s="194"/>
      <c r="E19" s="18" t="s">
        <v>19</v>
      </c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</row>
    <row r="20" spans="1:18" ht="54" x14ac:dyDescent="0.25">
      <c r="A20" s="27"/>
      <c r="B20" s="179" t="s">
        <v>20</v>
      </c>
      <c r="C20" s="180"/>
      <c r="D20" s="181"/>
      <c r="E20" s="38">
        <v>42377</v>
      </c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</row>
  </sheetData>
  <mergeCells count="24">
    <mergeCell ref="A2:B2"/>
    <mergeCell ref="C2:D2"/>
    <mergeCell ref="E2:H2"/>
    <mergeCell ref="I2:R2"/>
    <mergeCell ref="A3:B3"/>
    <mergeCell ref="C3:D3"/>
    <mergeCell ref="E3:H3"/>
    <mergeCell ref="I3:R3"/>
    <mergeCell ref="E6:H6"/>
    <mergeCell ref="L6:R6"/>
    <mergeCell ref="B15:D15"/>
    <mergeCell ref="B16:D16"/>
    <mergeCell ref="A4:B4"/>
    <mergeCell ref="C4:R4"/>
    <mergeCell ref="A5:B5"/>
    <mergeCell ref="C5:D5"/>
    <mergeCell ref="E5:H5"/>
    <mergeCell ref="I5:K5"/>
    <mergeCell ref="L5:R5"/>
    <mergeCell ref="B18:D18"/>
    <mergeCell ref="B19:D19"/>
    <mergeCell ref="B20:D20"/>
    <mergeCell ref="A6:B6"/>
    <mergeCell ref="C6:D6"/>
  </mergeCells>
  <dataValidations count="3">
    <dataValidation type="list" allowBlank="1" showInputMessage="1" showErrorMessage="1" sqref="I9:I11 E9:G11 E12:R17">
      <formula1>"O, "</formula1>
    </dataValidation>
    <dataValidation type="list" allowBlank="1" showInputMessage="1" showErrorMessage="1" sqref="E19:R19">
      <formula1>"P,F, "</formula1>
    </dataValidation>
    <dataValidation type="list" allowBlank="1" showInputMessage="1" showErrorMessage="1" sqref="E18:R18">
      <formula1>"N,A,B, 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Guidleline</vt:lpstr>
      <vt:lpstr>FunctionList</vt:lpstr>
      <vt:lpstr>Cover</vt:lpstr>
      <vt:lpstr>Test Report</vt:lpstr>
      <vt:lpstr>save</vt:lpstr>
      <vt:lpstr>init</vt:lpstr>
      <vt:lpstr>checkIfFollowed</vt:lpstr>
      <vt:lpstr>viewInit</vt:lpstr>
      <vt:lpstr>addPhoto</vt:lpstr>
      <vt:lpstr>deletePhoto</vt:lpstr>
      <vt:lpstr>follow</vt:lpstr>
      <vt:lpstr>edit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</dc:creator>
  <cp:lastModifiedBy>ShiroNeko</cp:lastModifiedBy>
  <dcterms:created xsi:type="dcterms:W3CDTF">2016-08-04T07:03:15Z</dcterms:created>
  <dcterms:modified xsi:type="dcterms:W3CDTF">2016-08-04T12:03:04Z</dcterms:modified>
</cp:coreProperties>
</file>