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n\Desktop\"/>
    </mc:Choice>
  </mc:AlternateContent>
  <bookViews>
    <workbookView xWindow="2880" yWindow="0" windowWidth="19530" windowHeight="8340" tabRatio="774" activeTab="3"/>
  </bookViews>
  <sheets>
    <sheet name="Guidleline" sheetId="1" r:id="rId1"/>
    <sheet name="FunctionList" sheetId="2" r:id="rId2"/>
    <sheet name="Cover" sheetId="3" r:id="rId3"/>
    <sheet name="Test Report" sheetId="4" r:id="rId4"/>
    <sheet name="init" sheetId="6" r:id="rId5"/>
    <sheet name="accept" sheetId="11" r:id="rId6"/>
    <sheet name="reject" sheetId="13" r:id="rId7"/>
    <sheet name="denie" sheetId="14" r:id="rId8"/>
    <sheet name="approve" sheetId="1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4" l="1"/>
  <c r="I14" i="4"/>
  <c r="I15" i="4"/>
  <c r="I16" i="4"/>
  <c r="I19" i="4" s="1"/>
  <c r="I12" i="4"/>
  <c r="H16" i="4"/>
  <c r="H15" i="4"/>
  <c r="H14" i="4"/>
  <c r="H13" i="4"/>
  <c r="G16" i="4"/>
  <c r="G15" i="4"/>
  <c r="G14" i="4"/>
  <c r="G13" i="4"/>
  <c r="G12" i="4"/>
  <c r="F16" i="4"/>
  <c r="F15" i="4"/>
  <c r="F14" i="4"/>
  <c r="F13" i="4"/>
  <c r="E16" i="4"/>
  <c r="E15" i="4"/>
  <c r="E14" i="4"/>
  <c r="E13" i="4"/>
  <c r="E19" i="4" s="1"/>
  <c r="D16" i="4"/>
  <c r="D15" i="4"/>
  <c r="D14" i="4"/>
  <c r="D13" i="4"/>
  <c r="D12" i="4"/>
  <c r="H19" i="4"/>
  <c r="H12" i="4"/>
  <c r="E12" i="4"/>
  <c r="F12" i="4"/>
  <c r="C16" i="4"/>
  <c r="C15" i="4"/>
  <c r="C14" i="4"/>
  <c r="C13" i="4"/>
  <c r="C12" i="4"/>
  <c r="B13" i="4"/>
  <c r="B14" i="4"/>
  <c r="B15" i="4"/>
  <c r="B16" i="4"/>
  <c r="B12" i="4"/>
  <c r="D19" i="4"/>
  <c r="E14" i="2"/>
  <c r="F14" i="2" s="1"/>
  <c r="E13" i="2"/>
  <c r="F13" i="2" s="1"/>
  <c r="E12" i="2"/>
  <c r="F12" i="2" s="1"/>
  <c r="E11" i="2"/>
  <c r="F11" i="2" s="1"/>
  <c r="E10" i="2"/>
  <c r="F10" i="2" s="1"/>
  <c r="C19" i="4" l="1"/>
  <c r="D22" i="4" s="1"/>
  <c r="D25" i="4"/>
  <c r="F19" i="4"/>
  <c r="D23" i="4" s="1"/>
  <c r="L6" i="15"/>
  <c r="K6" i="15"/>
  <c r="J6" i="15"/>
  <c r="I6" i="15"/>
  <c r="C6" i="15"/>
  <c r="E6" i="15" s="1"/>
  <c r="A6" i="15"/>
  <c r="I3" i="15"/>
  <c r="L6" i="14"/>
  <c r="K6" i="14"/>
  <c r="J6" i="14"/>
  <c r="I6" i="14"/>
  <c r="C6" i="14"/>
  <c r="E6" i="14" s="1"/>
  <c r="A6" i="14"/>
  <c r="I3" i="14"/>
  <c r="D21" i="4" l="1"/>
  <c r="L6" i="13"/>
  <c r="K6" i="13"/>
  <c r="J6" i="13"/>
  <c r="I6" i="13"/>
  <c r="C6" i="13"/>
  <c r="A6" i="13"/>
  <c r="E6" i="13" s="1"/>
  <c r="I3" i="13"/>
  <c r="L6" i="11"/>
  <c r="K6" i="11"/>
  <c r="J6" i="11"/>
  <c r="I6" i="11"/>
  <c r="C6" i="11"/>
  <c r="A6" i="11"/>
  <c r="I3" i="11"/>
  <c r="I2" i="11"/>
  <c r="L6" i="6"/>
  <c r="K6" i="6"/>
  <c r="J6" i="6"/>
  <c r="I6" i="6"/>
  <c r="C6" i="6"/>
  <c r="A6" i="6"/>
  <c r="E6" i="6" s="1"/>
  <c r="I3" i="6"/>
  <c r="I2" i="6"/>
  <c r="E6" i="11" l="1"/>
  <c r="G19" i="4" l="1"/>
  <c r="D24" i="4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<sst xmlns="http://schemas.openxmlformats.org/spreadsheetml/2006/main" count="278" uniqueCount="132">
  <si>
    <t>Function Code</t>
  </si>
  <si>
    <t>Function Name</t>
  </si>
  <si>
    <t>Created By</t>
  </si>
  <si>
    <t>Executed By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</si>
  <si>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</si>
  <si>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</si>
  <si>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</si>
  <si>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</si>
  <si>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</si>
  <si>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</si>
  <si>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</si>
  <si>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Precondition</t>
  </si>
  <si>
    <t>O</t>
  </si>
  <si>
    <t>Condition</t>
  </si>
  <si>
    <t>Confirm</t>
  </si>
  <si>
    <t>Result</t>
  </si>
  <si>
    <t>Type(N : Normal, A : Abnormal, B : Boundary)</t>
  </si>
  <si>
    <t>N</t>
  </si>
  <si>
    <t>Passed/Failed</t>
  </si>
  <si>
    <t>P</t>
  </si>
  <si>
    <t>Executed Date</t>
  </si>
  <si>
    <t>HungnvSE03293</t>
  </si>
  <si>
    <t>init</t>
  </si>
  <si>
    <t>Goto handle review page</t>
  </si>
  <si>
    <t>Loggin as mod or admin</t>
  </si>
  <si>
    <t>Display waiting reviews list</t>
  </si>
  <si>
    <t>Display reported reviews list</t>
  </si>
  <si>
    <t>accept</t>
  </si>
  <si>
    <t>Logged in as mod or admin</t>
  </si>
  <si>
    <t>Open accept modal</t>
  </si>
  <si>
    <t>Close accept modal</t>
  </si>
  <si>
    <t>Remove review from reported list</t>
  </si>
  <si>
    <t>reject</t>
  </si>
  <si>
    <t>Open reject modal</t>
  </si>
  <si>
    <t>Close reject modal</t>
  </si>
  <si>
    <t>denie</t>
  </si>
  <si>
    <t>Open denie modal</t>
  </si>
  <si>
    <t>Close denie modal</t>
  </si>
  <si>
    <t>Remove review from waiting list</t>
  </si>
  <si>
    <t>approve</t>
  </si>
  <si>
    <t>Open approve modal</t>
  </si>
  <si>
    <t>Close approve modal</t>
  </si>
  <si>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</si>
  <si>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</si>
  <si>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</si>
  <si>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</si>
  <si>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</si>
  <si>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</si>
  <si>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</si>
  <si>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</si>
  <si>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</si>
  <si>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</si>
  <si>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</si>
  <si>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</si>
  <si>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</si>
  <si>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</si>
  <si>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</si>
  <si>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</si>
  <si>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</si>
  <si>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</si>
  <si>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</si>
  <si>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</si>
  <si>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</si>
  <si>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</si>
  <si>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</si>
  <si>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</si>
  <si>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</si>
  <si>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</si>
  <si>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</si>
  <si>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</si>
  <si>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</si>
  <si>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</si>
  <si>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</si>
  <si>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</si>
  <si>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</si>
  <si>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</si>
  <si>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</si>
  <si>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</si>
  <si>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</si>
  <si>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</si>
  <si>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</si>
  <si>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</si>
  <si>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</si>
  <si>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</si>
  <si>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</si>
  <si>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</si>
  <si>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</si>
  <si>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>UNIT TEST CASE LIST</t>
  </si>
  <si>
    <t>Project Name</t>
  </si>
  <si>
    <t>Company Rating Website</t>
  </si>
  <si>
    <t>Project Code</t>
  </si>
  <si>
    <t>CRW</t>
  </si>
  <si>
    <t>Test Environment Setup Description</t>
  </si>
  <si>
    <t>List enviroment requires in this system
1. Server: Localhost: IIS Server
2. Database server: SQL Server 2012
3. Browser: Firefox 30, Google Chrome 40</t>
  </si>
  <si>
    <t>No</t>
  </si>
  <si>
    <t>Requirement
Name</t>
  </si>
  <si>
    <t>Class Name</t>
  </si>
  <si>
    <t xml:space="preserve"> Function Code(Optional)</t>
  </si>
  <si>
    <t>Sheet Name</t>
  </si>
  <si>
    <t>Description</t>
  </si>
  <si>
    <t>Pre-Condition</t>
  </si>
  <si>
    <t xml:space="preserve">                                       </t>
  </si>
  <si>
    <t xml:space="preserve"> UNIT TEST CASE</t>
  </si>
  <si>
    <t>Creator</t>
  </si>
  <si>
    <t>HungNVSE03293</t>
  </si>
  <si>
    <t>Reviewer/Approver</t>
  </si>
  <si>
    <t>Document Code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</si>
  <si>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</si>
  <si>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</si>
  <si>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</si>
  <si>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</si>
  <si>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</si>
  <si>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</si>
  <si>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</si>
  <si>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</si>
  <si>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</si>
  <si>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v1.0</t>
  </si>
  <si>
    <t>A</t>
  </si>
  <si>
    <t>Add new</t>
  </si>
  <si>
    <t>UnitTestCase_handle-reviews.client.controller.xls</t>
  </si>
  <si>
    <t>UNIT TEST REPORT</t>
  </si>
  <si>
    <t>CRW_TestReport_v1.0</t>
  </si>
  <si>
    <t>Notes</t>
  </si>
  <si>
    <t>Function code</t>
  </si>
  <si>
    <t>B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</si>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</sst>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3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i/>
      <sz val="11"/>
      <name val="Tahoma"/>
      <family val="2"/>
    </font>
    <font>
      <sz val="10.5"/>
      <name val="Tahoma"/>
      <family val="2"/>
    </font>
    <font>
      <b/>
      <sz val="2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color indexed="60"/>
      <name val="Tahoma"/>
      <family val="2"/>
    </font>
    <font>
      <b/>
      <sz val="10"/>
      <color indexed="9"/>
      <name val="Tahoma"/>
      <family val="2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Tahoma"/>
      <family val="2"/>
    </font>
    <font>
      <b/>
      <sz val="26"/>
      <name val="Tahoma"/>
      <family val="2"/>
    </font>
    <font>
      <i/>
      <sz val="10"/>
      <color indexed="17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9"/>
      <name val="Tahoma"/>
      <family val="2"/>
    </font>
    <font>
      <b/>
      <sz val="11"/>
      <color indexed="9"/>
      <name val="Tahoma"/>
      <family val="2"/>
    </font>
    <font>
      <sz val="10"/>
      <color indexed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56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22" fillId="0" borderId="0" applyNumberFormat="0" applyFill="0" applyBorder="0" applyAlignment="0" applyProtection="0"/>
    <xf numFmtId="0" fontId="1" fillId="0" borderId="0"/>
  </cellStyleXfs>
  <cellXfs count="231">
    <xf numFmtId="0" fontId="0" fillId="0" borderId="0" xfId="0"/>
    <xf numFmtId="0" fontId="2" fillId="0" borderId="1" xfId="1" applyFont="1" applyBorder="1"/>
    <xf numFmtId="0" fontId="3" fillId="0" borderId="1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0" fontId="2" fillId="2" borderId="31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left"/>
    </xf>
    <xf numFmtId="164" fontId="5" fillId="3" borderId="34" xfId="1" applyNumberFormat="1" applyFont="1" applyFill="1" applyBorder="1" applyAlignment="1">
      <alignment horizontal="center" vertical="center"/>
    </xf>
    <xf numFmtId="0" fontId="5" fillId="4" borderId="35" xfId="1" applyFont="1" applyFill="1" applyBorder="1" applyAlignment="1">
      <alignment horizontal="left"/>
    </xf>
    <xf numFmtId="0" fontId="6" fillId="4" borderId="35" xfId="1" applyFont="1" applyFill="1" applyBorder="1"/>
    <xf numFmtId="0" fontId="6" fillId="4" borderId="35" xfId="1" applyFont="1" applyFill="1" applyBorder="1" applyAlignment="1">
      <alignment horizontal="right"/>
    </xf>
    <xf numFmtId="0" fontId="5" fillId="4" borderId="35" xfId="1" applyFont="1" applyFill="1" applyBorder="1" applyAlignment="1">
      <alignment vertical="top" textRotation="180"/>
    </xf>
    <xf numFmtId="0" fontId="5" fillId="4" borderId="36" xfId="1" applyFont="1" applyFill="1" applyBorder="1" applyAlignment="1">
      <alignment vertical="top" textRotation="180"/>
    </xf>
    <xf numFmtId="0" fontId="5" fillId="4" borderId="37" xfId="1" applyFont="1" applyFill="1" applyBorder="1" applyAlignment="1">
      <alignment vertical="center"/>
    </xf>
    <xf numFmtId="0" fontId="3" fillId="5" borderId="38" xfId="1" applyFont="1" applyFill="1" applyBorder="1" applyAlignment="1">
      <alignment horizontal="left" vertical="top"/>
    </xf>
    <xf numFmtId="0" fontId="2" fillId="5" borderId="39" xfId="1" applyFont="1" applyFill="1" applyBorder="1" applyAlignment="1">
      <alignment horizontal="center" vertical="top"/>
    </xf>
    <xf numFmtId="0" fontId="2" fillId="5" borderId="40" xfId="1" applyFont="1" applyFill="1" applyBorder="1" applyAlignment="1">
      <alignment horizontal="right" vertical="top"/>
    </xf>
    <xf numFmtId="0" fontId="2" fillId="0" borderId="41" xfId="1" applyFont="1" applyBorder="1" applyAlignment="1">
      <alignment horizontal="center"/>
    </xf>
    <xf numFmtId="0" fontId="2" fillId="0" borderId="42" xfId="1" applyFont="1" applyBorder="1" applyAlignment="1">
      <alignment horizontal="center"/>
    </xf>
    <xf numFmtId="0" fontId="3" fillId="0" borderId="41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0" fontId="5" fillId="4" borderId="43" xfId="1" applyFont="1" applyFill="1" applyBorder="1" applyAlignment="1">
      <alignment vertical="center"/>
    </xf>
    <xf numFmtId="0" fontId="5" fillId="4" borderId="43" xfId="1" applyFont="1" applyFill="1" applyBorder="1" applyAlignment="1">
      <alignment vertical="top"/>
    </xf>
    <xf numFmtId="0" fontId="2" fillId="0" borderId="38" xfId="1" applyFont="1" applyBorder="1" applyAlignment="1">
      <alignment horizontal="center"/>
    </xf>
    <xf numFmtId="0" fontId="5" fillId="4" borderId="37" xfId="1" applyFont="1" applyFill="1" applyBorder="1" applyAlignment="1">
      <alignment vertical="top"/>
    </xf>
    <xf numFmtId="0" fontId="3" fillId="5" borderId="13" xfId="1" applyFont="1" applyFill="1" applyBorder="1" applyAlignment="1"/>
    <xf numFmtId="0" fontId="2" fillId="5" borderId="14" xfId="1" applyFont="1" applyFill="1" applyBorder="1" applyAlignment="1"/>
    <xf numFmtId="0" fontId="2" fillId="5" borderId="15" xfId="1" applyFont="1" applyFill="1" applyBorder="1" applyAlignment="1">
      <alignment horizontal="right"/>
    </xf>
    <xf numFmtId="0" fontId="2" fillId="0" borderId="13" xfId="1" applyFont="1" applyBorder="1" applyAlignment="1">
      <alignment horizontal="center"/>
    </xf>
    <xf numFmtId="0" fontId="2" fillId="6" borderId="13" xfId="1" applyFont="1" applyFill="1" applyBorder="1" applyAlignment="1">
      <alignment horizontal="center"/>
    </xf>
    <xf numFmtId="0" fontId="2" fillId="6" borderId="42" xfId="1" applyFont="1" applyFill="1" applyBorder="1" applyAlignment="1">
      <alignment horizontal="center"/>
    </xf>
    <xf numFmtId="0" fontId="3" fillId="0" borderId="44" xfId="1" applyFont="1" applyBorder="1" applyAlignment="1">
      <alignment horizontal="center"/>
    </xf>
    <xf numFmtId="0" fontId="3" fillId="6" borderId="45" xfId="1" applyFont="1" applyFill="1" applyBorder="1" applyAlignment="1">
      <alignment horizontal="center"/>
    </xf>
    <xf numFmtId="0" fontId="3" fillId="6" borderId="44" xfId="1" applyFont="1" applyFill="1" applyBorder="1" applyAlignment="1">
      <alignment horizontal="center"/>
    </xf>
    <xf numFmtId="0" fontId="2" fillId="6" borderId="46" xfId="1" applyFont="1" applyFill="1" applyBorder="1" applyAlignment="1">
      <alignment horizontal="center"/>
    </xf>
    <xf numFmtId="165" fontId="2" fillId="0" borderId="42" xfId="1" applyNumberFormat="1" applyFont="1" applyBorder="1" applyAlignment="1">
      <alignment vertical="top" textRotation="255"/>
    </xf>
    <xf numFmtId="0" fontId="2" fillId="0" borderId="44" xfId="1" applyFont="1" applyBorder="1" applyAlignment="1">
      <alignment horizontal="center"/>
    </xf>
    <xf numFmtId="0" fontId="2" fillId="6" borderId="45" xfId="1" applyFont="1" applyFill="1" applyBorder="1" applyAlignment="1">
      <alignment horizontal="center"/>
    </xf>
    <xf numFmtId="0" fontId="3" fillId="2" borderId="2" xfId="2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49" fontId="4" fillId="2" borderId="4" xfId="2" applyNumberFormat="1" applyFont="1" applyFill="1" applyBorder="1" applyAlignment="1">
      <alignment horizontal="left" wrapText="1"/>
    </xf>
    <xf numFmtId="0" fontId="4" fillId="2" borderId="3" xfId="2" applyFont="1" applyFill="1" applyBorder="1" applyAlignment="1">
      <alignment horizontal="left" wrapText="1"/>
    </xf>
    <xf numFmtId="0" fontId="3" fillId="2" borderId="5" xfId="2" applyFont="1" applyFill="1" applyBorder="1" applyAlignment="1">
      <alignment horizontal="left" wrapText="1"/>
    </xf>
    <xf numFmtId="0" fontId="3" fillId="2" borderId="6" xfId="2" applyFont="1" applyFill="1" applyBorder="1" applyAlignment="1">
      <alignment horizontal="left" wrapText="1"/>
    </xf>
    <xf numFmtId="0" fontId="3" fillId="2" borderId="7" xfId="2" applyFont="1" applyFill="1" applyBorder="1" applyAlignment="1">
      <alignment horizontal="left" wrapText="1"/>
    </xf>
    <xf numFmtId="49" fontId="2" fillId="2" borderId="4" xfId="2" applyNumberFormat="1" applyFont="1" applyFill="1" applyBorder="1" applyAlignment="1">
      <alignment horizontal="left" wrapText="1"/>
    </xf>
    <xf numFmtId="0" fontId="2" fillId="2" borderId="3" xfId="2" applyNumberFormat="1" applyFont="1" applyFill="1" applyBorder="1" applyAlignment="1">
      <alignment horizontal="left" wrapText="1"/>
    </xf>
    <xf numFmtId="0" fontId="2" fillId="2" borderId="8" xfId="2" applyNumberFormat="1" applyFont="1" applyFill="1" applyBorder="1" applyAlignment="1">
      <alignment horizontal="left" wrapText="1"/>
    </xf>
    <xf numFmtId="0" fontId="3" fillId="2" borderId="9" xfId="2" applyFont="1" applyFill="1" applyBorder="1" applyAlignment="1">
      <alignment horizontal="left" wrapText="1"/>
    </xf>
    <xf numFmtId="0" fontId="3" fillId="2" borderId="10" xfId="2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4" fillId="2" borderId="12" xfId="2" applyFont="1" applyFill="1" applyBorder="1" applyAlignment="1">
      <alignment horizontal="left" wrapText="1"/>
    </xf>
    <xf numFmtId="0" fontId="3" fillId="2" borderId="13" xfId="2" applyFont="1" applyFill="1" applyBorder="1" applyAlignment="1">
      <alignment horizontal="left" wrapText="1"/>
    </xf>
    <xf numFmtId="0" fontId="3" fillId="2" borderId="14" xfId="2" applyFont="1" applyFill="1" applyBorder="1" applyAlignment="1">
      <alignment horizontal="left" wrapText="1"/>
    </xf>
    <xf numFmtId="0" fontId="3" fillId="2" borderId="15" xfId="2" applyFont="1" applyFill="1" applyBorder="1" applyAlignment="1">
      <alignment horizontal="left" wrapText="1"/>
    </xf>
    <xf numFmtId="0" fontId="4" fillId="2" borderId="16" xfId="2" applyFont="1" applyFill="1" applyBorder="1" applyAlignment="1">
      <alignment horizontal="left" wrapText="1"/>
    </xf>
    <xf numFmtId="0" fontId="4" fillId="2" borderId="17" xfId="2" applyFont="1" applyFill="1" applyBorder="1" applyAlignment="1">
      <alignment horizontal="left" wrapText="1"/>
    </xf>
    <xf numFmtId="0" fontId="4" fillId="2" borderId="18" xfId="2" applyFont="1" applyFill="1" applyBorder="1" applyAlignment="1">
      <alignment horizontal="left" wrapText="1"/>
    </xf>
    <xf numFmtId="0" fontId="2" fillId="2" borderId="31" xfId="1" applyFont="1" applyFill="1" applyBorder="1" applyAlignment="1">
      <alignment horizontal="center" vertical="center"/>
    </xf>
    <xf numFmtId="0" fontId="2" fillId="2" borderId="30" xfId="1" applyFont="1" applyFill="1" applyBorder="1" applyAlignment="1">
      <alignment horizontal="center" vertical="center"/>
    </xf>
    <xf numFmtId="0" fontId="2" fillId="2" borderId="32" xfId="1" applyFont="1" applyFill="1" applyBorder="1" applyAlignment="1">
      <alignment horizontal="center" vertical="center"/>
    </xf>
    <xf numFmtId="0" fontId="2" fillId="2" borderId="33" xfId="1" applyFont="1" applyFill="1" applyBorder="1" applyAlignment="1">
      <alignment horizontal="center" vertical="center"/>
    </xf>
    <xf numFmtId="0" fontId="2" fillId="0" borderId="38" xfId="1" applyFont="1" applyFill="1" applyBorder="1" applyAlignment="1">
      <alignment horizontal="left"/>
    </xf>
    <xf numFmtId="0" fontId="2" fillId="0" borderId="39" xfId="1" applyFont="1" applyFill="1" applyBorder="1" applyAlignment="1">
      <alignment horizontal="left"/>
    </xf>
    <xf numFmtId="0" fontId="2" fillId="0" borderId="40" xfId="1" applyFont="1" applyFill="1" applyBorder="1" applyAlignment="1">
      <alignment horizontal="left"/>
    </xf>
    <xf numFmtId="0" fontId="2" fillId="0" borderId="13" xfId="1" applyFont="1" applyBorder="1" applyAlignment="1">
      <alignment horizontal="left"/>
    </xf>
    <xf numFmtId="0" fontId="2" fillId="0" borderId="14" xfId="1" applyFont="1" applyBorder="1" applyAlignment="1">
      <alignment horizontal="left"/>
    </xf>
    <xf numFmtId="0" fontId="2" fillId="0" borderId="15" xfId="1" applyFont="1" applyBorder="1" applyAlignment="1">
      <alignment horizontal="left"/>
    </xf>
    <xf numFmtId="0" fontId="4" fillId="2" borderId="19" xfId="2" applyFont="1" applyFill="1" applyBorder="1" applyAlignment="1">
      <alignment horizontal="left" wrapText="1"/>
    </xf>
    <xf numFmtId="0" fontId="4" fillId="2" borderId="20" xfId="2" applyFont="1" applyFill="1" applyBorder="1" applyAlignment="1">
      <alignment horizontal="left" wrapText="1"/>
    </xf>
    <xf numFmtId="0" fontId="4" fillId="2" borderId="21" xfId="2" applyFont="1" applyFill="1" applyBorder="1" applyAlignment="1">
      <alignment horizontal="left" wrapText="1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center" vertical="center" wrapText="1"/>
    </xf>
    <xf numFmtId="0" fontId="3" fillId="2" borderId="24" xfId="1" applyFont="1" applyFill="1" applyBorder="1" applyAlignment="1">
      <alignment horizontal="center" vertical="center" wrapText="1"/>
    </xf>
    <xf numFmtId="0" fontId="3" fillId="2" borderId="25" xfId="1" applyFont="1" applyFill="1" applyBorder="1" applyAlignment="1">
      <alignment horizontal="center" vertical="center" wrapText="1"/>
    </xf>
    <xf numFmtId="0" fontId="3" fillId="2" borderId="26" xfId="1" applyFont="1" applyFill="1" applyBorder="1" applyAlignment="1">
      <alignment horizontal="center" vertical="center" wrapText="1"/>
    </xf>
    <xf numFmtId="0" fontId="2" fillId="0" borderId="13" xfId="1" applyFont="1" applyBorder="1" applyAlignment="1">
      <alignment horizontal="left" vertical="top"/>
    </xf>
    <xf numFmtId="0" fontId="2" fillId="0" borderId="14" xfId="1" applyFont="1" applyBorder="1" applyAlignment="1">
      <alignment horizontal="left" vertical="top"/>
    </xf>
    <xf numFmtId="0" fontId="2" fillId="0" borderId="15" xfId="1" applyFont="1" applyBorder="1" applyAlignment="1">
      <alignment horizontal="left" vertical="top"/>
    </xf>
    <xf numFmtId="0" fontId="3" fillId="5" borderId="13" xfId="1" applyFont="1" applyFill="1" applyBorder="1" applyAlignment="1">
      <alignment horizontal="center" vertical="center" wrapText="1"/>
    </xf>
    <xf numFmtId="0" fontId="3" fillId="5" borderId="14" xfId="1" applyFont="1" applyFill="1" applyBorder="1" applyAlignment="1">
      <alignment horizontal="center" vertical="center" wrapText="1"/>
    </xf>
    <xf numFmtId="0" fontId="3" fillId="5" borderId="15" xfId="1" applyFont="1" applyFill="1" applyBorder="1" applyAlignment="1">
      <alignment horizontal="center" vertical="center" wrapText="1"/>
    </xf>
    <xf numFmtId="0" fontId="2" fillId="2" borderId="27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3" fillId="5" borderId="13" xfId="1" applyFont="1" applyFill="1" applyBorder="1" applyAlignment="1">
      <alignment horizontal="left" vertical="center" wrapText="1"/>
    </xf>
    <xf numFmtId="0" fontId="3" fillId="5" borderId="14" xfId="1" applyFont="1" applyFill="1" applyBorder="1" applyAlignment="1">
      <alignment horizontal="left" vertical="center" wrapText="1"/>
    </xf>
    <xf numFmtId="0" fontId="3" fillId="5" borderId="15" xfId="1" applyFont="1" applyFill="1" applyBorder="1" applyAlignment="1">
      <alignment horizontal="left" vertical="center" wrapText="1"/>
    </xf>
    <xf numFmtId="0" fontId="3" fillId="5" borderId="13" xfId="1" applyFont="1" applyFill="1" applyBorder="1" applyAlignment="1">
      <alignment horizontal="left" wrapText="1"/>
    </xf>
    <xf numFmtId="0" fontId="3" fillId="5" borderId="14" xfId="1" applyFont="1" applyFill="1" applyBorder="1" applyAlignment="1">
      <alignment horizontal="left" wrapText="1"/>
    </xf>
    <xf numFmtId="0" fontId="3" fillId="5" borderId="15" xfId="1" applyFont="1" applyFill="1" applyBorder="1" applyAlignment="1">
      <alignment horizontal="left" wrapText="1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justify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justify"/>
    </xf>
    <xf numFmtId="0" fontId="12" fillId="0" borderId="0" xfId="0" applyFont="1" applyFill="1" applyAlignment="1">
      <alignment vertical="center"/>
    </xf>
    <xf numFmtId="0" fontId="11" fillId="0" borderId="0" xfId="0" applyFont="1" applyFill="1" applyAlignment="1">
      <alignment horizontal="justify" wrapText="1"/>
    </xf>
    <xf numFmtId="0" fontId="11" fillId="0" borderId="0" xfId="0" applyFont="1" applyFill="1" applyAlignment="1">
      <alignment horizontal="left" wrapText="1"/>
    </xf>
    <xf numFmtId="0" fontId="14" fillId="0" borderId="0" xfId="0" applyFont="1" applyFill="1" applyAlignment="1">
      <alignment horizontal="justify"/>
    </xf>
    <xf numFmtId="0" fontId="15" fillId="0" borderId="0" xfId="0" applyFont="1" applyFill="1" applyAlignment="1">
      <alignment vertical="center"/>
    </xf>
    <xf numFmtId="0" fontId="16" fillId="0" borderId="0" xfId="0" applyFont="1" applyFill="1" applyAlignment="1">
      <alignment horizontal="justify"/>
    </xf>
    <xf numFmtId="0" fontId="13" fillId="0" borderId="0" xfId="0" applyFont="1" applyFill="1" applyAlignment="1">
      <alignment horizontal="justify"/>
    </xf>
    <xf numFmtId="0" fontId="9" fillId="0" borderId="0" xfId="0" applyFont="1" applyFill="1" applyAlignment="1">
      <alignment vertical="center"/>
    </xf>
    <xf numFmtId="0" fontId="16" fillId="0" borderId="0" xfId="0" quotePrefix="1" applyFont="1" applyFill="1" applyAlignment="1">
      <alignment horizontal="justify"/>
    </xf>
    <xf numFmtId="1" fontId="11" fillId="2" borderId="0" xfId="1" applyNumberFormat="1" applyFont="1" applyFill="1" applyProtection="1">
      <protection hidden="1"/>
    </xf>
    <xf numFmtId="0" fontId="11" fillId="2" borderId="0" xfId="1" applyFont="1" applyFill="1" applyAlignment="1">
      <alignment horizontal="left"/>
    </xf>
    <xf numFmtId="0" fontId="17" fillId="2" borderId="0" xfId="1" applyFont="1" applyFill="1" applyAlignment="1">
      <alignment horizontal="left"/>
    </xf>
    <xf numFmtId="0" fontId="18" fillId="2" borderId="0" xfId="1" applyFont="1" applyFill="1" applyAlignment="1">
      <alignment horizontal="left"/>
    </xf>
    <xf numFmtId="0" fontId="11" fillId="2" borderId="0" xfId="1" applyFont="1" applyFill="1"/>
    <xf numFmtId="0" fontId="11" fillId="2" borderId="0" xfId="1" applyFont="1" applyFill="1" applyAlignment="1">
      <alignment horizontal="left" wrapText="1"/>
    </xf>
    <xf numFmtId="0" fontId="19" fillId="2" borderId="0" xfId="1" applyFont="1" applyFill="1" applyAlignment="1">
      <alignment horizontal="left"/>
    </xf>
    <xf numFmtId="1" fontId="13" fillId="2" borderId="22" xfId="1" applyNumberFormat="1" applyFont="1" applyFill="1" applyBorder="1" applyAlignment="1"/>
    <xf numFmtId="0" fontId="14" fillId="2" borderId="22" xfId="1" applyFont="1" applyFill="1" applyBorder="1" applyAlignment="1">
      <alignment horizontal="left"/>
    </xf>
    <xf numFmtId="0" fontId="14" fillId="2" borderId="23" xfId="1" applyFont="1" applyFill="1" applyBorder="1" applyAlignment="1">
      <alignment horizontal="left"/>
    </xf>
    <xf numFmtId="0" fontId="14" fillId="2" borderId="10" xfId="1" applyFont="1" applyFill="1" applyBorder="1" applyAlignment="1">
      <alignment horizontal="left"/>
    </xf>
    <xf numFmtId="1" fontId="13" fillId="2" borderId="47" xfId="1" applyNumberFormat="1" applyFont="1" applyFill="1" applyBorder="1" applyAlignment="1">
      <alignment vertical="center" wrapText="1"/>
    </xf>
    <xf numFmtId="0" fontId="14" fillId="2" borderId="22" xfId="1" applyFont="1" applyFill="1" applyBorder="1" applyAlignment="1">
      <alignment horizontal="left" vertical="top" wrapText="1"/>
    </xf>
    <xf numFmtId="0" fontId="14" fillId="2" borderId="23" xfId="1" applyFont="1" applyFill="1" applyBorder="1" applyAlignment="1">
      <alignment horizontal="left" vertical="top" wrapText="1"/>
    </xf>
    <xf numFmtId="0" fontId="14" fillId="2" borderId="10" xfId="1" applyFont="1" applyFill="1" applyBorder="1" applyAlignment="1">
      <alignment horizontal="left" vertical="top" wrapText="1"/>
    </xf>
    <xf numFmtId="0" fontId="11" fillId="2" borderId="0" xfId="1" applyFont="1" applyFill="1" applyAlignment="1">
      <alignment wrapText="1"/>
    </xf>
    <xf numFmtId="1" fontId="20" fillId="2" borderId="0" xfId="1" applyNumberFormat="1" applyFont="1" applyFill="1" applyBorder="1" applyAlignment="1"/>
    <xf numFmtId="0" fontId="11" fillId="2" borderId="0" xfId="1" applyFont="1" applyFill="1" applyBorder="1" applyAlignment="1"/>
    <xf numFmtId="0" fontId="11" fillId="2" borderId="0" xfId="1" applyFont="1" applyFill="1" applyBorder="1" applyAlignment="1">
      <alignment wrapText="1"/>
    </xf>
    <xf numFmtId="1" fontId="11" fillId="2" borderId="0" xfId="1" applyNumberFormat="1" applyFont="1" applyFill="1" applyAlignment="1" applyProtection="1">
      <alignment vertical="center"/>
      <protection hidden="1"/>
    </xf>
    <xf numFmtId="0" fontId="11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left" vertical="center" wrapText="1"/>
    </xf>
    <xf numFmtId="0" fontId="11" fillId="2" borderId="0" xfId="1" applyFont="1" applyFill="1" applyAlignment="1">
      <alignment vertical="center"/>
    </xf>
    <xf numFmtId="1" fontId="21" fillId="7" borderId="48" xfId="1" applyNumberFormat="1" applyFont="1" applyFill="1" applyBorder="1" applyAlignment="1">
      <alignment horizontal="center" vertical="center"/>
    </xf>
    <xf numFmtId="1" fontId="21" fillId="7" borderId="49" xfId="1" applyNumberFormat="1" applyFont="1" applyFill="1" applyBorder="1" applyAlignment="1">
      <alignment horizontal="center" vertical="center" wrapText="1"/>
    </xf>
    <xf numFmtId="1" fontId="21" fillId="7" borderId="49" xfId="1" applyNumberFormat="1" applyFont="1" applyFill="1" applyBorder="1" applyAlignment="1">
      <alignment horizontal="center" vertical="center"/>
    </xf>
    <xf numFmtId="0" fontId="21" fillId="7" borderId="50" xfId="1" applyFont="1" applyFill="1" applyBorder="1" applyAlignment="1">
      <alignment horizontal="center" vertical="center"/>
    </xf>
    <xf numFmtId="0" fontId="21" fillId="7" borderId="50" xfId="1" applyFont="1" applyFill="1" applyBorder="1" applyAlignment="1">
      <alignment horizontal="center" vertical="center" wrapText="1"/>
    </xf>
    <xf numFmtId="0" fontId="21" fillId="7" borderId="51" xfId="1" applyFont="1" applyFill="1" applyBorder="1" applyAlignment="1">
      <alignment horizontal="center" vertical="center"/>
    </xf>
    <xf numFmtId="0" fontId="21" fillId="7" borderId="52" xfId="1" applyFont="1" applyFill="1" applyBorder="1" applyAlignment="1">
      <alignment horizontal="center" vertical="center"/>
    </xf>
    <xf numFmtId="0" fontId="13" fillId="2" borderId="0" xfId="1" applyFont="1" applyFill="1" applyAlignment="1">
      <alignment horizontal="center"/>
    </xf>
    <xf numFmtId="1" fontId="11" fillId="2" borderId="53" xfId="1" applyNumberFormat="1" applyFont="1" applyFill="1" applyBorder="1" applyAlignment="1">
      <alignment horizontal="center" vertical="center"/>
    </xf>
    <xf numFmtId="1" fontId="11" fillId="2" borderId="54" xfId="1" applyNumberFormat="1" applyFont="1" applyFill="1" applyBorder="1" applyAlignment="1">
      <alignment vertical="center"/>
    </xf>
    <xf numFmtId="1" fontId="22" fillId="2" borderId="55" xfId="3" applyNumberFormat="1" applyFill="1" applyBorder="1" applyAlignment="1" applyProtection="1">
      <alignment horizontal="left" vertical="center"/>
    </xf>
    <xf numFmtId="0" fontId="23" fillId="2" borderId="55" xfId="3" applyNumberFormat="1" applyFont="1" applyFill="1" applyBorder="1" applyAlignment="1" applyProtection="1">
      <alignment horizontal="left" vertical="center"/>
    </xf>
    <xf numFmtId="0" fontId="11" fillId="2" borderId="56" xfId="1" applyFont="1" applyFill="1" applyBorder="1" applyAlignment="1">
      <alignment horizontal="left" vertical="center"/>
    </xf>
    <xf numFmtId="49" fontId="11" fillId="2" borderId="55" xfId="1" applyNumberFormat="1" applyFont="1" applyFill="1" applyBorder="1" applyAlignment="1">
      <alignment horizontal="left" vertical="center"/>
    </xf>
    <xf numFmtId="49" fontId="11" fillId="2" borderId="55" xfId="1" applyNumberFormat="1" applyFont="1" applyFill="1" applyBorder="1" applyAlignment="1">
      <alignment horizontal="left" vertical="center" wrapText="1"/>
    </xf>
    <xf numFmtId="0" fontId="22" fillId="2" borderId="55" xfId="3" applyFill="1" applyBorder="1" applyAlignment="1">
      <alignment horizontal="left" vertical="center"/>
    </xf>
    <xf numFmtId="0" fontId="11" fillId="2" borderId="55" xfId="1" applyFont="1" applyFill="1" applyBorder="1" applyAlignment="1">
      <alignment horizontal="left" vertical="center"/>
    </xf>
    <xf numFmtId="1" fontId="11" fillId="2" borderId="57" xfId="1" applyNumberFormat="1" applyFont="1" applyFill="1" applyBorder="1" applyAlignment="1">
      <alignment horizontal="center" vertical="center"/>
    </xf>
    <xf numFmtId="1" fontId="11" fillId="2" borderId="58" xfId="1" applyNumberFormat="1" applyFont="1" applyFill="1" applyBorder="1" applyAlignment="1">
      <alignment vertical="center"/>
    </xf>
    <xf numFmtId="49" fontId="11" fillId="2" borderId="59" xfId="1" applyNumberFormat="1" applyFont="1" applyFill="1" applyBorder="1" applyAlignment="1">
      <alignment horizontal="left" vertical="center"/>
    </xf>
    <xf numFmtId="49" fontId="11" fillId="2" borderId="59" xfId="1" applyNumberFormat="1" applyFont="1" applyFill="1" applyBorder="1" applyAlignment="1">
      <alignment horizontal="left" vertical="center" wrapText="1"/>
    </xf>
    <xf numFmtId="0" fontId="11" fillId="2" borderId="59" xfId="1" applyFont="1" applyFill="1" applyBorder="1" applyAlignment="1">
      <alignment horizontal="left" vertical="center"/>
    </xf>
    <xf numFmtId="0" fontId="11" fillId="2" borderId="60" xfId="1" applyFont="1" applyFill="1" applyBorder="1" applyAlignment="1">
      <alignment horizontal="left" vertical="center"/>
    </xf>
    <xf numFmtId="1" fontId="11" fillId="2" borderId="0" xfId="1" applyNumberFormat="1" applyFont="1" applyFill="1"/>
    <xf numFmtId="0" fontId="24" fillId="0" borderId="61" xfId="1" applyFont="1" applyBorder="1" applyAlignment="1">
      <alignment vertical="center"/>
    </xf>
    <xf numFmtId="0" fontId="24" fillId="0" borderId="24" xfId="1" applyFont="1" applyBorder="1" applyAlignment="1">
      <alignment horizontal="center" vertical="center"/>
    </xf>
    <xf numFmtId="0" fontId="24" fillId="0" borderId="23" xfId="1" applyFont="1" applyBorder="1" applyAlignment="1">
      <alignment horizontal="center" vertical="center"/>
    </xf>
    <xf numFmtId="0" fontId="24" fillId="0" borderId="10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20" fillId="2" borderId="62" xfId="1" applyFont="1" applyFill="1" applyBorder="1" applyAlignment="1">
      <alignment horizontal="left" indent="1"/>
    </xf>
    <xf numFmtId="0" fontId="25" fillId="0" borderId="0" xfId="1" applyFont="1" applyBorder="1" applyAlignment="1">
      <alignment horizontal="left" indent="1"/>
    </xf>
    <xf numFmtId="0" fontId="11" fillId="0" borderId="0" xfId="1" applyFont="1" applyBorder="1"/>
    <xf numFmtId="0" fontId="11" fillId="2" borderId="0" xfId="1" applyFont="1" applyFill="1" applyBorder="1"/>
    <xf numFmtId="0" fontId="11" fillId="0" borderId="63" xfId="1" applyFont="1" applyBorder="1"/>
    <xf numFmtId="0" fontId="11" fillId="0" borderId="0" xfId="1" applyFont="1"/>
    <xf numFmtId="0" fontId="13" fillId="2" borderId="47" xfId="1" applyFont="1" applyFill="1" applyBorder="1" applyAlignment="1">
      <alignment horizontal="left"/>
    </xf>
    <xf numFmtId="0" fontId="14" fillId="0" borderId="47" xfId="1" applyFont="1" applyBorder="1" applyAlignment="1">
      <alignment horizontal="left"/>
    </xf>
    <xf numFmtId="0" fontId="11" fillId="0" borderId="10" xfId="1" applyFont="1" applyBorder="1" applyAlignment="1"/>
    <xf numFmtId="0" fontId="13" fillId="2" borderId="47" xfId="1" applyFont="1" applyFill="1" applyBorder="1" applyAlignment="1">
      <alignment horizontal="left" vertical="center"/>
    </xf>
    <xf numFmtId="0" fontId="14" fillId="0" borderId="47" xfId="1" applyFont="1" applyBorder="1" applyAlignment="1">
      <alignment horizontal="left" vertical="center"/>
    </xf>
    <xf numFmtId="14" fontId="14" fillId="0" borderId="10" xfId="1" applyNumberFormat="1" applyFont="1" applyBorder="1" applyAlignment="1">
      <alignment horizontal="left"/>
    </xf>
    <xf numFmtId="0" fontId="14" fillId="0" borderId="10" xfId="1" applyFont="1" applyBorder="1" applyAlignment="1">
      <alignment horizontal="left"/>
    </xf>
    <xf numFmtId="0" fontId="13" fillId="0" borderId="62" xfId="1" applyFont="1" applyFill="1" applyBorder="1"/>
    <xf numFmtId="0" fontId="25" fillId="0" borderId="0" xfId="1" applyFont="1" applyBorder="1" applyAlignment="1">
      <alignment horizontal="left"/>
    </xf>
    <xf numFmtId="0" fontId="11" fillId="0" borderId="0" xfId="1" applyFont="1" applyBorder="1" applyAlignment="1"/>
    <xf numFmtId="0" fontId="20" fillId="0" borderId="0" xfId="1" applyFont="1" applyFill="1" applyBorder="1" applyAlignment="1">
      <alignment horizontal="left" indent="1"/>
    </xf>
    <xf numFmtId="0" fontId="25" fillId="0" borderId="63" xfId="1" applyFont="1" applyBorder="1" applyAlignment="1">
      <alignment horizontal="left" indent="1"/>
    </xf>
    <xf numFmtId="0" fontId="11" fillId="0" borderId="62" xfId="1" applyFont="1" applyFill="1" applyBorder="1"/>
    <xf numFmtId="0" fontId="13" fillId="0" borderId="62" xfId="1" applyFont="1" applyBorder="1" applyAlignment="1">
      <alignment horizontal="left"/>
    </xf>
    <xf numFmtId="164" fontId="21" fillId="3" borderId="48" xfId="1" applyNumberFormat="1" applyFont="1" applyFill="1" applyBorder="1" applyAlignment="1">
      <alignment horizontal="center" vertical="center"/>
    </xf>
    <xf numFmtId="0" fontId="21" fillId="3" borderId="50" xfId="1" applyFont="1" applyFill="1" applyBorder="1" applyAlignment="1">
      <alignment horizontal="center" vertical="center"/>
    </xf>
    <xf numFmtId="0" fontId="21" fillId="3" borderId="52" xfId="1" applyFont="1" applyFill="1" applyBorder="1" applyAlignment="1">
      <alignment horizontal="center" vertical="center"/>
    </xf>
    <xf numFmtId="0" fontId="11" fillId="0" borderId="0" xfId="1" applyFont="1" applyAlignment="1">
      <alignment vertical="center"/>
    </xf>
    <xf numFmtId="49" fontId="11" fillId="0" borderId="55" xfId="1" applyNumberFormat="1" applyFont="1" applyBorder="1" applyAlignment="1">
      <alignment horizontal="center" vertical="top"/>
    </xf>
    <xf numFmtId="0" fontId="11" fillId="0" borderId="55" xfId="1" applyFont="1" applyBorder="1" applyAlignment="1">
      <alignment vertical="top"/>
    </xf>
    <xf numFmtId="0" fontId="11" fillId="0" borderId="55" xfId="1" applyFont="1" applyBorder="1" applyAlignment="1">
      <alignment horizontal="center" vertical="top"/>
    </xf>
    <xf numFmtId="15" fontId="11" fillId="0" borderId="55" xfId="1" applyNumberFormat="1" applyFont="1" applyBorder="1" applyAlignment="1">
      <alignment vertical="top"/>
    </xf>
    <xf numFmtId="0" fontId="14" fillId="0" borderId="56" xfId="1" applyFont="1" applyBorder="1" applyAlignment="1">
      <alignment vertical="top" wrapText="1"/>
    </xf>
    <xf numFmtId="0" fontId="11" fillId="0" borderId="0" xfId="1" applyFont="1" applyAlignment="1">
      <alignment vertical="top"/>
    </xf>
    <xf numFmtId="164" fontId="11" fillId="0" borderId="53" xfId="1" applyNumberFormat="1" applyFont="1" applyBorder="1" applyAlignment="1">
      <alignment vertical="top"/>
    </xf>
    <xf numFmtId="49" fontId="11" fillId="0" borderId="55" xfId="1" applyNumberFormat="1" applyFont="1" applyBorder="1" applyAlignment="1">
      <alignment vertical="top"/>
    </xf>
    <xf numFmtId="0" fontId="11" fillId="0" borderId="56" xfId="1" applyFont="1" applyBorder="1" applyAlignment="1">
      <alignment vertical="top"/>
    </xf>
    <xf numFmtId="0" fontId="11" fillId="0" borderId="53" xfId="1" applyFont="1" applyBorder="1" applyAlignment="1">
      <alignment horizontal="left" indent="1"/>
    </xf>
    <xf numFmtId="0" fontId="11" fillId="0" borderId="55" xfId="1" applyFont="1" applyBorder="1"/>
    <xf numFmtId="0" fontId="11" fillId="0" borderId="56" xfId="1" applyFont="1" applyBorder="1"/>
    <xf numFmtId="0" fontId="11" fillId="0" borderId="57" xfId="1" applyFont="1" applyBorder="1" applyAlignment="1">
      <alignment horizontal="left" indent="1"/>
    </xf>
    <xf numFmtId="49" fontId="11" fillId="0" borderId="59" xfId="1" applyNumberFormat="1" applyFont="1" applyBorder="1" applyAlignment="1">
      <alignment vertical="top"/>
    </xf>
    <xf numFmtId="0" fontId="11" fillId="0" borderId="59" xfId="1" applyFont="1" applyBorder="1"/>
    <xf numFmtId="0" fontId="11" fillId="0" borderId="60" xfId="1" applyFont="1" applyBorder="1"/>
    <xf numFmtId="0" fontId="11" fillId="0" borderId="0" xfId="1" applyFont="1" applyAlignment="1">
      <alignment horizontal="left" indent="1"/>
    </xf>
    <xf numFmtId="0" fontId="17" fillId="2" borderId="0" xfId="4" applyFont="1" applyFill="1" applyBorder="1" applyAlignment="1">
      <alignment horizontal="center"/>
    </xf>
    <xf numFmtId="0" fontId="13" fillId="2" borderId="0" xfId="4" applyFont="1" applyFill="1" applyBorder="1"/>
    <xf numFmtId="0" fontId="11" fillId="2" borderId="0" xfId="4" applyFont="1" applyFill="1" applyBorder="1"/>
    <xf numFmtId="164" fontId="11" fillId="2" borderId="0" xfId="4" applyNumberFormat="1" applyFont="1" applyFill="1" applyBorder="1"/>
    <xf numFmtId="0" fontId="13" fillId="2" borderId="47" xfId="1" applyFont="1" applyFill="1" applyBorder="1" applyAlignment="1">
      <alignment horizontal="left" vertical="center"/>
    </xf>
    <xf numFmtId="0" fontId="14" fillId="2" borderId="47" xfId="1" applyFont="1" applyFill="1" applyBorder="1" applyAlignment="1">
      <alignment horizontal="left"/>
    </xf>
    <xf numFmtId="0" fontId="13" fillId="2" borderId="47" xfId="1" applyFont="1" applyFill="1" applyBorder="1" applyAlignment="1">
      <alignment horizontal="left"/>
    </xf>
    <xf numFmtId="0" fontId="13" fillId="2" borderId="47" xfId="1" applyFont="1" applyFill="1" applyBorder="1" applyAlignment="1">
      <alignment vertical="center"/>
    </xf>
    <xf numFmtId="14" fontId="14" fillId="2" borderId="22" xfId="1" applyNumberFormat="1" applyFont="1" applyFill="1" applyBorder="1" applyAlignment="1">
      <alignment horizontal="left" vertical="top"/>
    </xf>
    <xf numFmtId="14" fontId="14" fillId="2" borderId="23" xfId="1" applyNumberFormat="1" applyFont="1" applyFill="1" applyBorder="1" applyAlignment="1">
      <alignment horizontal="left" vertical="top"/>
    </xf>
    <xf numFmtId="14" fontId="14" fillId="2" borderId="10" xfId="1" applyNumberFormat="1" applyFont="1" applyFill="1" applyBorder="1" applyAlignment="1">
      <alignment horizontal="left" vertical="top"/>
    </xf>
    <xf numFmtId="0" fontId="11" fillId="2" borderId="55" xfId="1" applyNumberFormat="1" applyFont="1" applyFill="1" applyBorder="1" applyAlignment="1">
      <alignment horizontal="center"/>
    </xf>
    <xf numFmtId="0" fontId="14" fillId="2" borderId="47" xfId="4" applyFont="1" applyFill="1" applyBorder="1" applyAlignment="1">
      <alignment vertical="top"/>
    </xf>
    <xf numFmtId="0" fontId="20" fillId="2" borderId="0" xfId="1" applyFont="1" applyFill="1"/>
    <xf numFmtId="0" fontId="25" fillId="2" borderId="0" xfId="4" applyFont="1" applyFill="1" applyBorder="1"/>
    <xf numFmtId="0" fontId="21" fillId="3" borderId="49" xfId="1" applyNumberFormat="1" applyFont="1" applyFill="1" applyBorder="1" applyAlignment="1">
      <alignment horizontal="center"/>
    </xf>
    <xf numFmtId="0" fontId="21" fillId="3" borderId="50" xfId="1" applyNumberFormat="1" applyFont="1" applyFill="1" applyBorder="1" applyAlignment="1">
      <alignment horizontal="center"/>
    </xf>
    <xf numFmtId="0" fontId="21" fillId="3" borderId="50" xfId="1" applyNumberFormat="1" applyFont="1" applyFill="1" applyBorder="1" applyAlignment="1">
      <alignment horizontal="center" wrapText="1"/>
    </xf>
    <xf numFmtId="0" fontId="21" fillId="3" borderId="51" xfId="1" applyNumberFormat="1" applyFont="1" applyFill="1" applyBorder="1" applyAlignment="1">
      <alignment horizontal="center"/>
    </xf>
    <xf numFmtId="0" fontId="21" fillId="3" borderId="64" xfId="1" applyNumberFormat="1" applyFont="1" applyFill="1" applyBorder="1" applyAlignment="1">
      <alignment horizontal="center" wrapText="1"/>
    </xf>
    <xf numFmtId="0" fontId="11" fillId="2" borderId="54" xfId="1" applyNumberFormat="1" applyFont="1" applyFill="1" applyBorder="1" applyAlignment="1">
      <alignment horizontal="center"/>
    </xf>
    <xf numFmtId="0" fontId="11" fillId="2" borderId="65" xfId="1" applyNumberFormat="1" applyFont="1" applyFill="1" applyBorder="1" applyAlignment="1">
      <alignment horizontal="center"/>
    </xf>
    <xf numFmtId="0" fontId="28" fillId="3" borderId="58" xfId="1" applyNumberFormat="1" applyFont="1" applyFill="1" applyBorder="1" applyAlignment="1">
      <alignment horizontal="center"/>
    </xf>
    <xf numFmtId="0" fontId="29" fillId="4" borderId="0" xfId="0" applyFont="1" applyFill="1" applyAlignment="1">
      <alignment vertical="center"/>
    </xf>
    <xf numFmtId="0" fontId="28" fillId="3" borderId="59" xfId="1" applyFont="1" applyFill="1" applyBorder="1" applyAlignment="1">
      <alignment horizontal="center"/>
    </xf>
    <xf numFmtId="0" fontId="11" fillId="2" borderId="0" xfId="1" applyFont="1" applyFill="1" applyBorder="1" applyAlignment="1">
      <alignment horizontal="center"/>
    </xf>
    <xf numFmtId="10" fontId="11" fillId="2" borderId="0" xfId="1" applyNumberFormat="1" applyFont="1" applyFill="1" applyBorder="1" applyAlignment="1">
      <alignment horizontal="center"/>
    </xf>
    <xf numFmtId="9" fontId="11" fillId="2" borderId="0" xfId="1" applyNumberFormat="1" applyFont="1" applyFill="1" applyBorder="1" applyAlignment="1">
      <alignment horizontal="center"/>
    </xf>
    <xf numFmtId="0" fontId="13" fillId="2" borderId="0" xfId="1" applyFont="1" applyFill="1" applyBorder="1" applyAlignment="1">
      <alignment horizontal="left"/>
    </xf>
    <xf numFmtId="2" fontId="13" fillId="2" borderId="0" xfId="1" applyNumberFormat="1" applyFont="1" applyFill="1" applyBorder="1" applyAlignment="1">
      <alignment horizontal="right" wrapText="1"/>
    </xf>
    <xf numFmtId="0" fontId="30" fillId="2" borderId="0" xfId="1" applyFont="1" applyFill="1" applyBorder="1" applyAlignment="1">
      <alignment horizontal="center" wrapText="1"/>
    </xf>
  </cellXfs>
  <cellStyles count="5">
    <cellStyle name="Hyperlink" xfId="3" builtinId="8"/>
    <cellStyle name="Normal" xfId="0" builtinId="0"/>
    <cellStyle name="Normal_Functional Test Case v1.0" xfId="4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142877</xdr:rowOff>
    </xdr:from>
    <xdr:to>
      <xdr:col>0</xdr:col>
      <xdr:colOff>1743075</xdr:colOff>
      <xdr:row>3</xdr:row>
      <xdr:rowOff>28885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42877"/>
          <a:ext cx="1733549" cy="400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sqref="A1:XFD1048576"/>
    </sheetView>
  </sheetViews>
  <sheetFormatPr defaultRowHeight="14.25"/>
  <cols>
    <col min="1" max="1" width="136.42578125" style="98" customWidth="1"/>
    <col min="2" max="16384" width="9.140625" style="98"/>
  </cols>
  <sheetData>
    <row r="1" spans="1:1" s="94" customFormat="1" ht="22.5">
      <c r="A1" s="93" t="s">
        <v>42</v>
      </c>
    </row>
    <row r="2" spans="1:1" s="94" customFormat="1" ht="22.5">
      <c r="A2" s="93"/>
    </row>
    <row r="3" spans="1:1" s="96" customFormat="1" ht="18">
      <c r="A3" s="95" t="s">
        <v>43</v>
      </c>
    </row>
    <row r="4" spans="1:1">
      <c r="A4" s="97" t="s">
        <v>44</v>
      </c>
    </row>
    <row r="5" spans="1:1">
      <c r="A5" s="97" t="s">
        <v>45</v>
      </c>
    </row>
    <row r="6" spans="1:1" ht="38.25">
      <c r="A6" s="99" t="s">
        <v>46</v>
      </c>
    </row>
    <row r="7" spans="1:1" ht="25.5">
      <c r="A7" s="99" t="s">
        <v>47</v>
      </c>
    </row>
    <row r="8" spans="1:1" ht="25.5">
      <c r="A8" s="100" t="s">
        <v>48</v>
      </c>
    </row>
    <row r="9" spans="1:1" s="102" customFormat="1">
      <c r="A9" s="101" t="s">
        <v>49</v>
      </c>
    </row>
    <row r="10" spans="1:1">
      <c r="A10" s="103"/>
    </row>
    <row r="11" spans="1:1" s="96" customFormat="1" ht="18">
      <c r="A11" s="95" t="s">
        <v>50</v>
      </c>
    </row>
    <row r="12" spans="1:1" s="105" customFormat="1" ht="15">
      <c r="A12" s="104" t="s">
        <v>51</v>
      </c>
    </row>
    <row r="13" spans="1:1" ht="25.5">
      <c r="A13" s="97" t="s">
        <v>52</v>
      </c>
    </row>
    <row r="14" spans="1:1">
      <c r="A14" s="97" t="s">
        <v>53</v>
      </c>
    </row>
    <row r="15" spans="1:1">
      <c r="A15" s="99" t="s">
        <v>54</v>
      </c>
    </row>
    <row r="16" spans="1:1">
      <c r="A16" s="103"/>
    </row>
    <row r="17" spans="1:4" s="105" customFormat="1" ht="15">
      <c r="A17" s="104" t="s">
        <v>55</v>
      </c>
    </row>
    <row r="18" spans="1:4">
      <c r="A18" s="97" t="s">
        <v>56</v>
      </c>
      <c r="B18" s="103"/>
    </row>
    <row r="19" spans="1:4">
      <c r="A19" s="104" t="s">
        <v>57</v>
      </c>
    </row>
    <row r="20" spans="1:4">
      <c r="A20" s="97" t="s">
        <v>58</v>
      </c>
      <c r="B20" s="103"/>
    </row>
    <row r="21" spans="1:4" ht="25.5">
      <c r="A21" s="99" t="s">
        <v>59</v>
      </c>
    </row>
    <row r="22" spans="1:4">
      <c r="A22" s="97" t="s">
        <v>60</v>
      </c>
      <c r="B22" s="106"/>
    </row>
    <row r="23" spans="1:4">
      <c r="A23" s="97" t="s">
        <v>61</v>
      </c>
      <c r="B23" s="103"/>
    </row>
    <row r="24" spans="1:4">
      <c r="A24" s="97" t="s">
        <v>62</v>
      </c>
      <c r="B24" s="103"/>
    </row>
    <row r="25" spans="1:4">
      <c r="A25" s="97" t="s">
        <v>63</v>
      </c>
      <c r="B25" s="103"/>
      <c r="C25" s="103" t="s">
        <v>64</v>
      </c>
      <c r="D25" s="103" t="s">
        <v>64</v>
      </c>
    </row>
    <row r="26" spans="1:4">
      <c r="A26" s="97" t="s">
        <v>65</v>
      </c>
    </row>
    <row r="27" spans="1:4">
      <c r="A27" s="97" t="s">
        <v>66</v>
      </c>
      <c r="B27" s="103"/>
    </row>
    <row r="28" spans="1:4">
      <c r="A28" s="97" t="s">
        <v>67</v>
      </c>
    </row>
    <row r="29" spans="1:4">
      <c r="A29" s="97" t="s">
        <v>68</v>
      </c>
    </row>
    <row r="30" spans="1:4">
      <c r="A30" s="97" t="s">
        <v>69</v>
      </c>
      <c r="B30" s="103"/>
      <c r="C30" s="103" t="s">
        <v>64</v>
      </c>
    </row>
    <row r="31" spans="1:4">
      <c r="A31" s="104" t="s">
        <v>70</v>
      </c>
    </row>
    <row r="32" spans="1:4" ht="25.5">
      <c r="A32" s="99" t="s">
        <v>71</v>
      </c>
    </row>
    <row r="33" spans="1:2">
      <c r="A33" s="97" t="s">
        <v>72</v>
      </c>
    </row>
    <row r="34" spans="1:2">
      <c r="A34" s="97" t="s">
        <v>73</v>
      </c>
    </row>
    <row r="35" spans="1:2">
      <c r="A35" s="97" t="s">
        <v>74</v>
      </c>
      <c r="B35" s="103"/>
    </row>
    <row r="36" spans="1:2">
      <c r="A36" s="97" t="s">
        <v>75</v>
      </c>
      <c r="B36" s="103"/>
    </row>
    <row r="37" spans="1:2">
      <c r="A37" s="104" t="s">
        <v>76</v>
      </c>
    </row>
    <row r="38" spans="1:2">
      <c r="A38" s="97" t="s">
        <v>77</v>
      </c>
    </row>
    <row r="39" spans="1:2" ht="38.25">
      <c r="A39" s="100" t="s">
        <v>78</v>
      </c>
      <c r="B39" s="103"/>
    </row>
    <row r="40" spans="1:2">
      <c r="A40" s="100"/>
      <c r="B40" s="103"/>
    </row>
    <row r="41" spans="1:2" s="105" customFormat="1" ht="15">
      <c r="A41" s="104" t="s">
        <v>79</v>
      </c>
    </row>
    <row r="42" spans="1:2">
      <c r="A42" s="97" t="s">
        <v>80</v>
      </c>
    </row>
    <row r="43" spans="1:2">
      <c r="A43" s="97" t="s">
        <v>81</v>
      </c>
    </row>
    <row r="44" spans="1:2">
      <c r="A44" s="97" t="s">
        <v>82</v>
      </c>
    </row>
    <row r="45" spans="1:2">
      <c r="A45" s="97" t="s">
        <v>83</v>
      </c>
    </row>
    <row r="46" spans="1:2">
      <c r="A46" s="97" t="s">
        <v>84</v>
      </c>
    </row>
    <row r="47" spans="1:2">
      <c r="A47" s="97" t="s">
        <v>85</v>
      </c>
    </row>
    <row r="48" spans="1:2">
      <c r="A48" s="103" t="s">
        <v>86</v>
      </c>
    </row>
    <row r="49" spans="1:1">
      <c r="A49" s="10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D21" sqref="D21"/>
    </sheetView>
  </sheetViews>
  <sheetFormatPr defaultRowHeight="12.75"/>
  <cols>
    <col min="1" max="1" width="8.140625" style="153" customWidth="1"/>
    <col min="2" max="2" width="16.85546875" style="153" customWidth="1"/>
    <col min="3" max="3" width="19.140625" style="153" customWidth="1"/>
    <col min="4" max="4" width="24.7109375" style="108" customWidth="1"/>
    <col min="5" max="5" width="24" style="112" customWidth="1"/>
    <col min="6" max="6" width="26" style="108" customWidth="1"/>
    <col min="7" max="7" width="25.7109375" style="108" customWidth="1"/>
    <col min="8" max="8" width="38.5703125" style="108" customWidth="1"/>
    <col min="9" max="16384" width="9.140625" style="111"/>
  </cols>
  <sheetData>
    <row r="2" spans="1:8" ht="25.5">
      <c r="A2" s="107"/>
      <c r="B2" s="107"/>
      <c r="C2" s="107"/>
      <c r="E2" s="109" t="s">
        <v>87</v>
      </c>
      <c r="F2" s="109"/>
      <c r="G2" s="110"/>
    </row>
    <row r="3" spans="1:8">
      <c r="A3" s="107"/>
      <c r="B3" s="107"/>
      <c r="C3" s="107"/>
      <c r="F3" s="113"/>
      <c r="G3" s="113"/>
    </row>
    <row r="4" spans="1:8">
      <c r="A4" s="114" t="s">
        <v>88</v>
      </c>
      <c r="B4" s="114"/>
      <c r="C4" s="114"/>
      <c r="D4" s="114"/>
      <c r="E4" s="115" t="s">
        <v>89</v>
      </c>
      <c r="F4" s="116"/>
      <c r="G4" s="116"/>
      <c r="H4" s="117"/>
    </row>
    <row r="5" spans="1:8">
      <c r="A5" s="114" t="s">
        <v>90</v>
      </c>
      <c r="B5" s="114"/>
      <c r="C5" s="114"/>
      <c r="D5" s="114"/>
      <c r="E5" s="115" t="s">
        <v>91</v>
      </c>
      <c r="F5" s="116"/>
      <c r="G5" s="116"/>
      <c r="H5" s="117"/>
    </row>
    <row r="6" spans="1:8" s="122" customFormat="1">
      <c r="A6" s="118" t="s">
        <v>92</v>
      </c>
      <c r="B6" s="118"/>
      <c r="C6" s="118"/>
      <c r="D6" s="118"/>
      <c r="E6" s="119" t="s">
        <v>93</v>
      </c>
      <c r="F6" s="120"/>
      <c r="G6" s="120"/>
      <c r="H6" s="121"/>
    </row>
    <row r="7" spans="1:8">
      <c r="A7" s="123"/>
      <c r="B7" s="123"/>
      <c r="C7" s="123"/>
      <c r="D7" s="124"/>
      <c r="E7" s="125"/>
      <c r="F7" s="124"/>
      <c r="G7" s="124"/>
      <c r="H7" s="124"/>
    </row>
    <row r="8" spans="1:8" s="129" customFormat="1">
      <c r="A8" s="126"/>
      <c r="B8" s="126"/>
      <c r="C8" s="126"/>
      <c r="D8" s="127"/>
      <c r="E8" s="128"/>
      <c r="F8" s="127"/>
      <c r="G8" s="127"/>
      <c r="H8" s="127"/>
    </row>
    <row r="9" spans="1:8" s="137" customFormat="1" ht="25.5">
      <c r="A9" s="130" t="s">
        <v>94</v>
      </c>
      <c r="B9" s="131" t="s">
        <v>95</v>
      </c>
      <c r="C9" s="132" t="s">
        <v>96</v>
      </c>
      <c r="D9" s="133" t="s">
        <v>1</v>
      </c>
      <c r="E9" s="134" t="s">
        <v>97</v>
      </c>
      <c r="F9" s="133" t="s">
        <v>98</v>
      </c>
      <c r="G9" s="135" t="s">
        <v>99</v>
      </c>
      <c r="H9" s="136" t="s">
        <v>100</v>
      </c>
    </row>
    <row r="10" spans="1:8" ht="13.5">
      <c r="A10" s="138">
        <v>1</v>
      </c>
      <c r="B10" s="139"/>
      <c r="C10" s="139"/>
      <c r="D10" s="139" t="s">
        <v>22</v>
      </c>
      <c r="E10" s="139" t="str">
        <f>D10</f>
        <v>init</v>
      </c>
      <c r="F10" s="140" t="str">
        <f t="shared" ref="F10:F14" si="0">E10</f>
        <v>init</v>
      </c>
      <c r="G10" s="141"/>
      <c r="H10" s="142"/>
    </row>
    <row r="11" spans="1:8" ht="13.5">
      <c r="A11" s="138">
        <v>2</v>
      </c>
      <c r="B11" s="139"/>
      <c r="C11" s="139"/>
      <c r="D11" s="139" t="s">
        <v>27</v>
      </c>
      <c r="E11" s="139" t="str">
        <f t="shared" ref="E11:E14" si="1">D11</f>
        <v>accept</v>
      </c>
      <c r="F11" s="140" t="str">
        <f t="shared" si="0"/>
        <v>accept</v>
      </c>
      <c r="G11" s="141"/>
      <c r="H11" s="142"/>
    </row>
    <row r="12" spans="1:8" ht="13.5">
      <c r="A12" s="138">
        <v>3</v>
      </c>
      <c r="B12" s="139"/>
      <c r="C12" s="139"/>
      <c r="D12" s="139" t="s">
        <v>32</v>
      </c>
      <c r="E12" s="139" t="str">
        <f t="shared" si="1"/>
        <v>reject</v>
      </c>
      <c r="F12" s="140" t="str">
        <f t="shared" si="0"/>
        <v>reject</v>
      </c>
      <c r="G12" s="141"/>
      <c r="H12" s="142"/>
    </row>
    <row r="13" spans="1:8" ht="13.5">
      <c r="A13" s="138">
        <v>4</v>
      </c>
      <c r="B13" s="139"/>
      <c r="C13" s="139"/>
      <c r="D13" s="139" t="s">
        <v>35</v>
      </c>
      <c r="E13" s="139" t="str">
        <f t="shared" si="1"/>
        <v>denie</v>
      </c>
      <c r="F13" s="140" t="str">
        <f t="shared" si="0"/>
        <v>denie</v>
      </c>
      <c r="G13" s="141"/>
      <c r="H13" s="142"/>
    </row>
    <row r="14" spans="1:8" ht="13.5">
      <c r="A14" s="138">
        <v>5</v>
      </c>
      <c r="B14" s="139"/>
      <c r="C14" s="139"/>
      <c r="D14" s="139" t="s">
        <v>39</v>
      </c>
      <c r="E14" s="139" t="str">
        <f t="shared" si="1"/>
        <v>approve</v>
      </c>
      <c r="F14" s="140" t="str">
        <f t="shared" si="0"/>
        <v>approve</v>
      </c>
      <c r="G14" s="141"/>
      <c r="H14" s="142"/>
    </row>
    <row r="15" spans="1:8" ht="13.5">
      <c r="A15" s="138"/>
      <c r="B15" s="139"/>
      <c r="C15" s="139"/>
      <c r="D15" s="143"/>
      <c r="E15" s="144"/>
      <c r="F15" s="145"/>
      <c r="G15" s="146"/>
      <c r="H15" s="142"/>
    </row>
    <row r="16" spans="1:8">
      <c r="A16" s="138"/>
      <c r="B16" s="139"/>
      <c r="C16" s="139"/>
      <c r="D16" s="143"/>
      <c r="E16" s="144"/>
      <c r="F16" s="146"/>
      <c r="G16" s="146"/>
      <c r="H16" s="142"/>
    </row>
    <row r="17" spans="1:8">
      <c r="A17" s="147"/>
      <c r="B17" s="148"/>
      <c r="C17" s="148"/>
      <c r="D17" s="149"/>
      <c r="E17" s="150"/>
      <c r="F17" s="151"/>
      <c r="G17" s="151"/>
      <c r="H17" s="152"/>
    </row>
  </sheetData>
  <mergeCells count="6">
    <mergeCell ref="A4:D4"/>
    <mergeCell ref="E4:H4"/>
    <mergeCell ref="A5:D5"/>
    <mergeCell ref="E5:H5"/>
    <mergeCell ref="A6:D6"/>
    <mergeCell ref="E6:H6"/>
  </mergeCells>
  <hyperlinks>
    <hyperlink ref="F10" location="init!A1" display="init!A1"/>
    <hyperlink ref="F11:F14" location="save!A1" display="save!A1"/>
    <hyperlink ref="F11" location="accept!A1" display="accept!A1"/>
    <hyperlink ref="F12" location="reject!A1" display="reject!A1"/>
    <hyperlink ref="F13" location="denie!A1" display="denie!A1"/>
    <hyperlink ref="F14" location="approve!A1" display="approve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27"/>
  <sheetViews>
    <sheetView workbookViewId="0">
      <selection activeCell="D17" sqref="D17"/>
    </sheetView>
  </sheetViews>
  <sheetFormatPr defaultRowHeight="12.75"/>
  <cols>
    <col min="1" max="1" width="26.28515625" style="199" customWidth="1"/>
    <col min="2" max="2" width="11.42578125" style="164" customWidth="1"/>
    <col min="3" max="3" width="18.42578125" style="164" customWidth="1"/>
    <col min="4" max="4" width="12.85546875" style="164" customWidth="1"/>
    <col min="5" max="5" width="43.42578125" style="164" customWidth="1"/>
    <col min="6" max="6" width="55.140625" style="164" customWidth="1"/>
    <col min="7" max="16384" width="9.140625" style="164"/>
  </cols>
  <sheetData>
    <row r="2" spans="1:6" s="158" customFormat="1" ht="32.25">
      <c r="A2" s="154" t="s">
        <v>101</v>
      </c>
      <c r="B2" s="155" t="s">
        <v>102</v>
      </c>
      <c r="C2" s="156"/>
      <c r="D2" s="156"/>
      <c r="E2" s="156"/>
      <c r="F2" s="157"/>
    </row>
    <row r="3" spans="1:6">
      <c r="A3" s="159"/>
      <c r="B3" s="160"/>
      <c r="C3" s="161"/>
      <c r="D3" s="161"/>
      <c r="E3" s="162"/>
      <c r="F3" s="163"/>
    </row>
    <row r="4" spans="1:6">
      <c r="A4" s="165" t="s">
        <v>88</v>
      </c>
      <c r="B4" s="166" t="s">
        <v>89</v>
      </c>
      <c r="C4" s="166"/>
      <c r="D4" s="166"/>
      <c r="E4" s="165" t="s">
        <v>103</v>
      </c>
      <c r="F4" s="167" t="s">
        <v>104</v>
      </c>
    </row>
    <row r="5" spans="1:6">
      <c r="A5" s="165" t="s">
        <v>90</v>
      </c>
      <c r="B5" s="166" t="s">
        <v>91</v>
      </c>
      <c r="C5" s="166"/>
      <c r="D5" s="166"/>
      <c r="E5" s="165" t="s">
        <v>105</v>
      </c>
      <c r="F5" s="167" t="s">
        <v>104</v>
      </c>
    </row>
    <row r="6" spans="1:6">
      <c r="A6" s="168" t="s">
        <v>106</v>
      </c>
      <c r="B6" s="169" t="s">
        <v>119</v>
      </c>
      <c r="C6" s="169"/>
      <c r="D6" s="169"/>
      <c r="E6" s="165" t="s">
        <v>107</v>
      </c>
      <c r="F6" s="170">
        <v>42377</v>
      </c>
    </row>
    <row r="7" spans="1:6">
      <c r="A7" s="168"/>
      <c r="B7" s="169"/>
      <c r="C7" s="169"/>
      <c r="D7" s="169"/>
      <c r="E7" s="165" t="s">
        <v>108</v>
      </c>
      <c r="F7" s="171" t="s">
        <v>109</v>
      </c>
    </row>
    <row r="8" spans="1:6">
      <c r="A8" s="172"/>
      <c r="B8" s="173"/>
      <c r="C8" s="174"/>
      <c r="D8" s="174"/>
      <c r="E8" s="175"/>
      <c r="F8" s="176"/>
    </row>
    <row r="9" spans="1:6">
      <c r="A9" s="177"/>
      <c r="B9" s="161"/>
      <c r="C9" s="161"/>
      <c r="D9" s="161"/>
      <c r="E9" s="161"/>
      <c r="F9" s="163"/>
    </row>
    <row r="10" spans="1:6">
      <c r="A10" s="178" t="s">
        <v>110</v>
      </c>
      <c r="B10" s="161"/>
      <c r="C10" s="161"/>
      <c r="D10" s="161"/>
      <c r="E10" s="161"/>
      <c r="F10" s="163"/>
    </row>
    <row r="11" spans="1:6" s="182" customFormat="1">
      <c r="A11" s="179" t="s">
        <v>111</v>
      </c>
      <c r="B11" s="180" t="s">
        <v>108</v>
      </c>
      <c r="C11" s="180" t="s">
        <v>112</v>
      </c>
      <c r="D11" s="180" t="s">
        <v>113</v>
      </c>
      <c r="E11" s="180" t="s">
        <v>114</v>
      </c>
      <c r="F11" s="181" t="s">
        <v>115</v>
      </c>
    </row>
    <row r="12" spans="1:6" s="188" customFormat="1">
      <c r="A12" s="170">
        <v>42377</v>
      </c>
      <c r="B12" s="183" t="s">
        <v>116</v>
      </c>
      <c r="C12" s="184"/>
      <c r="D12" s="185" t="s">
        <v>117</v>
      </c>
      <c r="E12" s="186" t="s">
        <v>118</v>
      </c>
      <c r="F12" s="187"/>
    </row>
    <row r="13" spans="1:6" s="188" customFormat="1">
      <c r="A13" s="189"/>
      <c r="B13" s="190"/>
      <c r="C13" s="184"/>
      <c r="D13" s="184"/>
      <c r="E13" s="184"/>
      <c r="F13" s="191"/>
    </row>
    <row r="14" spans="1:6" s="188" customFormat="1">
      <c r="A14" s="189"/>
      <c r="B14" s="190"/>
      <c r="C14" s="184"/>
      <c r="D14" s="184"/>
      <c r="E14" s="184"/>
      <c r="F14" s="191"/>
    </row>
    <row r="15" spans="1:6" s="188" customFormat="1">
      <c r="A15" s="189"/>
      <c r="B15" s="190"/>
      <c r="C15" s="184"/>
      <c r="D15" s="184"/>
      <c r="E15" s="184"/>
      <c r="F15" s="191"/>
    </row>
    <row r="16" spans="1:6" s="188" customFormat="1">
      <c r="A16" s="189"/>
      <c r="B16" s="190"/>
      <c r="C16" s="139"/>
      <c r="D16" s="184"/>
      <c r="E16" s="184"/>
      <c r="F16" s="191"/>
    </row>
    <row r="17" spans="1:6" s="188" customFormat="1">
      <c r="A17" s="189"/>
      <c r="B17" s="190"/>
      <c r="C17" s="184"/>
      <c r="D17" s="184"/>
      <c r="E17" s="184"/>
      <c r="F17" s="191"/>
    </row>
    <row r="18" spans="1:6" s="188" customFormat="1">
      <c r="A18" s="189"/>
      <c r="B18" s="190"/>
      <c r="C18" s="184"/>
      <c r="D18" s="184"/>
      <c r="E18" s="184"/>
      <c r="F18" s="191"/>
    </row>
    <row r="19" spans="1:6" s="188" customFormat="1">
      <c r="A19" s="189"/>
      <c r="B19" s="190"/>
      <c r="C19" s="184"/>
      <c r="D19" s="184"/>
      <c r="E19" s="184"/>
      <c r="F19" s="191"/>
    </row>
    <row r="20" spans="1:6">
      <c r="A20" s="192"/>
      <c r="B20" s="190"/>
      <c r="C20" s="193"/>
      <c r="D20" s="193"/>
      <c r="E20" s="193"/>
      <c r="F20" s="194"/>
    </row>
    <row r="21" spans="1:6">
      <c r="A21" s="192"/>
      <c r="B21" s="190"/>
      <c r="C21" s="193"/>
      <c r="D21" s="193"/>
      <c r="E21" s="193"/>
      <c r="F21" s="194"/>
    </row>
    <row r="22" spans="1:6">
      <c r="A22" s="192"/>
      <c r="B22" s="190"/>
      <c r="C22" s="193"/>
      <c r="D22" s="193"/>
      <c r="E22" s="193"/>
      <c r="F22" s="194"/>
    </row>
    <row r="23" spans="1:6">
      <c r="A23" s="192"/>
      <c r="B23" s="190"/>
      <c r="C23" s="193"/>
      <c r="D23" s="193"/>
      <c r="E23" s="193"/>
      <c r="F23" s="194"/>
    </row>
    <row r="24" spans="1:6">
      <c r="A24" s="192"/>
      <c r="B24" s="190"/>
      <c r="C24" s="193"/>
      <c r="D24" s="193"/>
      <c r="E24" s="193"/>
      <c r="F24" s="194"/>
    </row>
    <row r="25" spans="1:6">
      <c r="A25" s="192"/>
      <c r="B25" s="190"/>
      <c r="C25" s="193"/>
      <c r="D25" s="193"/>
      <c r="E25" s="193"/>
      <c r="F25" s="194"/>
    </row>
    <row r="26" spans="1:6">
      <c r="A26" s="192"/>
      <c r="B26" s="190"/>
      <c r="C26" s="193"/>
      <c r="D26" s="193"/>
      <c r="E26" s="193"/>
      <c r="F26" s="194"/>
    </row>
    <row r="27" spans="1:6">
      <c r="A27" s="195"/>
      <c r="B27" s="196"/>
      <c r="C27" s="197"/>
      <c r="D27" s="197"/>
      <c r="E27" s="197"/>
      <c r="F27" s="198"/>
    </row>
  </sheetData>
  <mergeCells count="5">
    <mergeCell ref="B2:F2"/>
    <mergeCell ref="B4:D4"/>
    <mergeCell ref="B5:D5"/>
    <mergeCell ref="A6:A7"/>
    <mergeCell ref="B6:D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tabSelected="1" workbookViewId="0">
      <selection activeCell="G23" sqref="G23"/>
    </sheetView>
  </sheetViews>
  <sheetFormatPr defaultRowHeight="12.75"/>
  <cols>
    <col min="1" max="1" width="17.5703125" style="111" customWidth="1"/>
    <col min="2" max="2" width="30.42578125" style="111" customWidth="1"/>
    <col min="3" max="3" width="13.85546875" style="111" customWidth="1"/>
    <col min="4" max="4" width="11" style="111" customWidth="1"/>
    <col min="5" max="5" width="11.140625" style="111" customWidth="1"/>
    <col min="6" max="6" width="6" style="111" customWidth="1"/>
    <col min="7" max="7" width="8.5703125" style="111" customWidth="1"/>
    <col min="8" max="8" width="6" style="111" customWidth="1"/>
    <col min="9" max="9" width="24" style="111" customWidth="1"/>
    <col min="10" max="10" width="37.85546875" style="111" customWidth="1"/>
    <col min="11" max="16384" width="9.140625" style="111"/>
  </cols>
  <sheetData>
    <row r="2" spans="1:10" ht="25.5" customHeight="1">
      <c r="A2" s="200" t="s">
        <v>120</v>
      </c>
      <c r="B2" s="200"/>
      <c r="C2" s="200"/>
      <c r="D2" s="200"/>
      <c r="E2" s="200"/>
      <c r="F2" s="200"/>
      <c r="G2" s="200"/>
      <c r="H2" s="200"/>
      <c r="I2" s="200"/>
    </row>
    <row r="3" spans="1:10">
      <c r="A3" s="201"/>
      <c r="B3" s="202"/>
      <c r="C3" s="202"/>
      <c r="D3" s="202"/>
      <c r="E3" s="202"/>
      <c r="F3" s="202"/>
      <c r="G3" s="202"/>
      <c r="H3" s="202"/>
      <c r="I3" s="203"/>
    </row>
    <row r="4" spans="1:10">
      <c r="A4" s="204" t="s">
        <v>88</v>
      </c>
      <c r="B4" s="205" t="s">
        <v>89</v>
      </c>
      <c r="C4" s="205"/>
      <c r="D4" s="206" t="s">
        <v>103</v>
      </c>
      <c r="E4" s="206"/>
      <c r="F4" s="115" t="s">
        <v>104</v>
      </c>
      <c r="G4" s="116"/>
      <c r="H4" s="116"/>
      <c r="I4" s="117"/>
    </row>
    <row r="5" spans="1:10">
      <c r="A5" s="204" t="s">
        <v>90</v>
      </c>
      <c r="B5" s="205" t="s">
        <v>91</v>
      </c>
      <c r="C5" s="205"/>
      <c r="D5" s="206" t="s">
        <v>105</v>
      </c>
      <c r="E5" s="206"/>
      <c r="F5" s="115" t="s">
        <v>104</v>
      </c>
      <c r="G5" s="116"/>
      <c r="H5" s="116"/>
      <c r="I5" s="117"/>
    </row>
    <row r="6" spans="1:10" ht="12.75" customHeight="1">
      <c r="A6" s="207" t="s">
        <v>106</v>
      </c>
      <c r="B6" s="205" t="s">
        <v>121</v>
      </c>
      <c r="C6" s="205"/>
      <c r="D6" s="206" t="s">
        <v>107</v>
      </c>
      <c r="E6" s="206"/>
      <c r="F6" s="208">
        <v>42377</v>
      </c>
      <c r="G6" s="209"/>
      <c r="H6" s="209"/>
      <c r="I6" s="210"/>
      <c r="J6" s="211"/>
    </row>
    <row r="7" spans="1:10">
      <c r="A7" s="207" t="s">
        <v>122</v>
      </c>
      <c r="B7" s="212"/>
      <c r="C7" s="212"/>
      <c r="D7" s="212"/>
      <c r="E7" s="212"/>
      <c r="F7" s="212"/>
      <c r="G7" s="212"/>
      <c r="H7" s="212"/>
      <c r="I7" s="212"/>
    </row>
    <row r="8" spans="1:10">
      <c r="A8" s="213"/>
      <c r="B8" s="214"/>
      <c r="C8" s="202"/>
      <c r="D8" s="202"/>
      <c r="E8" s="202"/>
      <c r="F8" s="202"/>
      <c r="G8" s="202"/>
      <c r="H8" s="202"/>
      <c r="I8" s="203"/>
    </row>
    <row r="9" spans="1:10">
      <c r="A9" s="213"/>
      <c r="B9" s="214"/>
      <c r="C9" s="202"/>
      <c r="D9" s="202"/>
      <c r="E9" s="202"/>
      <c r="F9" s="202"/>
      <c r="G9" s="202"/>
      <c r="H9" s="202"/>
      <c r="I9" s="203"/>
    </row>
    <row r="10" spans="1:10">
      <c r="A10" s="162"/>
      <c r="B10" s="162"/>
      <c r="C10" s="162"/>
      <c r="D10" s="162"/>
      <c r="E10" s="162"/>
      <c r="F10" s="162"/>
      <c r="G10" s="162"/>
      <c r="H10" s="162"/>
      <c r="I10" s="162"/>
    </row>
    <row r="11" spans="1:10">
      <c r="A11" s="215" t="s">
        <v>94</v>
      </c>
      <c r="B11" s="216" t="s">
        <v>123</v>
      </c>
      <c r="C11" s="217" t="s">
        <v>5</v>
      </c>
      <c r="D11" s="216" t="s">
        <v>6</v>
      </c>
      <c r="E11" s="218" t="s">
        <v>7</v>
      </c>
      <c r="F11" s="218" t="s">
        <v>17</v>
      </c>
      <c r="G11" s="218" t="s">
        <v>117</v>
      </c>
      <c r="H11" s="218" t="s">
        <v>124</v>
      </c>
      <c r="I11" s="219" t="s">
        <v>9</v>
      </c>
    </row>
    <row r="12" spans="1:10" ht="13.5">
      <c r="A12" s="220">
        <v>1</v>
      </c>
      <c r="B12" s="140" t="str">
        <f>FunctionList!F10</f>
        <v>init</v>
      </c>
      <c r="C12" s="211">
        <f>init!A6</f>
        <v>1</v>
      </c>
      <c r="D12" s="211">
        <f>init!C6</f>
        <v>0</v>
      </c>
      <c r="E12" s="211">
        <f>init!E6</f>
        <v>0</v>
      </c>
      <c r="F12" s="211">
        <f>init!I6</f>
        <v>1</v>
      </c>
      <c r="G12" s="211">
        <f>init!J6</f>
        <v>0</v>
      </c>
      <c r="H12" s="211">
        <f>init!K6</f>
        <v>0</v>
      </c>
      <c r="I12" s="211">
        <f>F12+G12+H12</f>
        <v>1</v>
      </c>
    </row>
    <row r="13" spans="1:10" ht="13.5">
      <c r="A13" s="220">
        <v>2</v>
      </c>
      <c r="B13" s="140" t="str">
        <f>FunctionList!F11</f>
        <v>accept</v>
      </c>
      <c r="C13" s="211">
        <f>accept!A6</f>
        <v>1</v>
      </c>
      <c r="D13" s="211">
        <f>accept!C6</f>
        <v>0</v>
      </c>
      <c r="E13" s="211">
        <f>accept!E6</f>
        <v>0</v>
      </c>
      <c r="F13" s="211">
        <f>accept!I6</f>
        <v>1</v>
      </c>
      <c r="G13" s="211">
        <f>accept!J6</f>
        <v>0</v>
      </c>
      <c r="H13" s="211">
        <f>accept!K6</f>
        <v>0</v>
      </c>
      <c r="I13" s="211">
        <f t="shared" ref="I13:I16" si="0">F13+G13+H13</f>
        <v>1</v>
      </c>
    </row>
    <row r="14" spans="1:10" ht="13.5">
      <c r="A14" s="220">
        <v>3</v>
      </c>
      <c r="B14" s="140" t="str">
        <f>FunctionList!F12</f>
        <v>reject</v>
      </c>
      <c r="C14" s="211">
        <f>reject!A6</f>
        <v>1</v>
      </c>
      <c r="D14" s="211">
        <f>reject!C6</f>
        <v>0</v>
      </c>
      <c r="E14" s="211">
        <f>reject!E6</f>
        <v>0</v>
      </c>
      <c r="F14" s="211">
        <f>reject!I6</f>
        <v>1</v>
      </c>
      <c r="G14" s="211">
        <f>reject!J6</f>
        <v>0</v>
      </c>
      <c r="H14" s="211">
        <f>reject!K6</f>
        <v>0</v>
      </c>
      <c r="I14" s="211">
        <f t="shared" si="0"/>
        <v>1</v>
      </c>
    </row>
    <row r="15" spans="1:10" ht="13.5">
      <c r="A15" s="220">
        <v>4</v>
      </c>
      <c r="B15" s="140" t="str">
        <f>FunctionList!F13</f>
        <v>denie</v>
      </c>
      <c r="C15" s="211">
        <f>denie!A6</f>
        <v>1</v>
      </c>
      <c r="D15" s="211">
        <f>denie!C6</f>
        <v>0</v>
      </c>
      <c r="E15" s="211">
        <f>denie!E6</f>
        <v>0</v>
      </c>
      <c r="F15" s="211">
        <f>denie!I6</f>
        <v>1</v>
      </c>
      <c r="G15" s="211">
        <f>denie!J6</f>
        <v>0</v>
      </c>
      <c r="H15" s="211">
        <f>denie!K6</f>
        <v>0</v>
      </c>
      <c r="I15" s="211">
        <f t="shared" si="0"/>
        <v>1</v>
      </c>
    </row>
    <row r="16" spans="1:10" ht="13.5">
      <c r="A16" s="220">
        <v>5</v>
      </c>
      <c r="B16" s="140" t="str">
        <f>FunctionList!F14</f>
        <v>approve</v>
      </c>
      <c r="C16" s="211">
        <f>approve!A6</f>
        <v>1</v>
      </c>
      <c r="D16" s="211">
        <f>approve!C6</f>
        <v>0</v>
      </c>
      <c r="E16" s="211">
        <f>approve!E6</f>
        <v>0</v>
      </c>
      <c r="F16" s="211">
        <f>approve!I6</f>
        <v>1</v>
      </c>
      <c r="G16" s="211">
        <f>approve!J6</f>
        <v>0</v>
      </c>
      <c r="H16" s="211">
        <f>approve!K6</f>
        <v>0</v>
      </c>
      <c r="I16" s="211">
        <f t="shared" si="0"/>
        <v>1</v>
      </c>
    </row>
    <row r="17" spans="1:9">
      <c r="A17" s="221"/>
      <c r="B17" s="221"/>
      <c r="C17" s="221"/>
      <c r="D17" s="221"/>
      <c r="E17" s="221"/>
      <c r="F17" s="221"/>
      <c r="G17" s="221"/>
      <c r="H17" s="221"/>
      <c r="I17" s="221"/>
    </row>
    <row r="18" spans="1:9">
      <c r="A18" s="221"/>
      <c r="B18" s="221"/>
      <c r="C18" s="221"/>
      <c r="D18" s="221"/>
      <c r="E18" s="221"/>
      <c r="F18" s="221"/>
      <c r="G18" s="221"/>
      <c r="H18" s="221"/>
      <c r="I18" s="221"/>
    </row>
    <row r="19" spans="1:9" ht="14.25">
      <c r="A19" s="222"/>
      <c r="B19" s="223" t="s">
        <v>125</v>
      </c>
      <c r="C19" s="224">
        <f>SUM(C10:C16)</f>
        <v>5</v>
      </c>
      <c r="D19" s="224">
        <f>SUM(D10:D16)</f>
        <v>0</v>
      </c>
      <c r="E19" s="224">
        <f>SUM(E10:E16)</f>
        <v>0</v>
      </c>
      <c r="F19" s="224">
        <f>SUM(F10:F16)</f>
        <v>5</v>
      </c>
      <c r="G19" s="224">
        <f>SUM(G10:G16)</f>
        <v>0</v>
      </c>
      <c r="H19" s="224">
        <f>SUM(H10:H16)</f>
        <v>0</v>
      </c>
      <c r="I19" s="224">
        <f>SUM(I10:I16)</f>
        <v>5</v>
      </c>
    </row>
    <row r="20" spans="1:9">
      <c r="A20" s="225"/>
      <c r="B20" s="162"/>
      <c r="C20" s="226"/>
      <c r="D20" s="227"/>
      <c r="E20" s="227"/>
      <c r="F20" s="227"/>
      <c r="G20" s="227"/>
      <c r="H20" s="227"/>
      <c r="I20" s="227"/>
    </row>
    <row r="21" spans="1:9">
      <c r="A21" s="162"/>
      <c r="B21" s="228" t="s">
        <v>126</v>
      </c>
      <c r="C21" s="162"/>
      <c r="D21" s="229">
        <f>(C19+D19)*100/(I19)</f>
        <v>100</v>
      </c>
      <c r="E21" s="162" t="s">
        <v>127</v>
      </c>
      <c r="F21" s="162"/>
      <c r="G21" s="162"/>
      <c r="H21" s="162"/>
      <c r="I21" s="230"/>
    </row>
    <row r="22" spans="1:9">
      <c r="A22" s="162"/>
      <c r="B22" s="228" t="s">
        <v>128</v>
      </c>
      <c r="C22" s="162"/>
      <c r="D22" s="229">
        <f>C19*100/(I19)</f>
        <v>100</v>
      </c>
      <c r="E22" s="162" t="s">
        <v>127</v>
      </c>
      <c r="F22" s="162"/>
      <c r="G22" s="162"/>
      <c r="H22" s="162"/>
      <c r="I22" s="230"/>
    </row>
    <row r="23" spans="1:9">
      <c r="B23" s="228" t="s">
        <v>129</v>
      </c>
      <c r="C23" s="162"/>
      <c r="D23" s="229">
        <f>F19*100/I19</f>
        <v>100</v>
      </c>
      <c r="E23" s="162" t="s">
        <v>127</v>
      </c>
    </row>
    <row r="24" spans="1:9">
      <c r="B24" s="228" t="s">
        <v>130</v>
      </c>
      <c r="D24" s="229">
        <f>G19*100/I19</f>
        <v>0</v>
      </c>
      <c r="E24" s="162" t="s">
        <v>127</v>
      </c>
    </row>
    <row r="25" spans="1:9">
      <c r="B25" s="228" t="s">
        <v>131</v>
      </c>
      <c r="D25" s="229">
        <f>H19*100/I19</f>
        <v>0</v>
      </c>
      <c r="E25" s="162" t="s">
        <v>127</v>
      </c>
    </row>
  </sheetData>
  <mergeCells count="11">
    <mergeCell ref="B6:C6"/>
    <mergeCell ref="D6:E6"/>
    <mergeCell ref="F6:I6"/>
    <mergeCell ref="B7:I7"/>
    <mergeCell ref="A2:I2"/>
    <mergeCell ref="B4:C4"/>
    <mergeCell ref="D4:E4"/>
    <mergeCell ref="F4:I4"/>
    <mergeCell ref="B5:C5"/>
    <mergeCell ref="D5:E5"/>
    <mergeCell ref="F5:I5"/>
  </mergeCells>
  <hyperlinks>
    <hyperlink ref="B12" location="save!A1" display="save!A1"/>
    <hyperlink ref="B13:B16" location="save!A1" display="save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G13" sqref="G13"/>
    </sheetView>
  </sheetViews>
  <sheetFormatPr defaultRowHeight="15"/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38" t="s">
        <v>0</v>
      </c>
      <c r="B2" s="39"/>
      <c r="C2" s="40" t="s">
        <v>22</v>
      </c>
      <c r="D2" s="41"/>
      <c r="E2" s="42" t="s">
        <v>1</v>
      </c>
      <c r="F2" s="43"/>
      <c r="G2" s="43"/>
      <c r="H2" s="44"/>
      <c r="I2" s="45" t="str">
        <f>C2</f>
        <v>init</v>
      </c>
      <c r="J2" s="46"/>
      <c r="K2" s="46"/>
      <c r="L2" s="46"/>
      <c r="M2" s="46"/>
      <c r="N2" s="46"/>
      <c r="O2" s="46"/>
      <c r="P2" s="46"/>
      <c r="Q2" s="46"/>
      <c r="R2" s="47"/>
    </row>
    <row r="3" spans="1:18">
      <c r="A3" s="48" t="s">
        <v>2</v>
      </c>
      <c r="B3" s="49"/>
      <c r="C3" s="50" t="s">
        <v>21</v>
      </c>
      <c r="D3" s="51"/>
      <c r="E3" s="52" t="s">
        <v>3</v>
      </c>
      <c r="F3" s="53"/>
      <c r="G3" s="53"/>
      <c r="H3" s="54"/>
      <c r="I3" s="55" t="str">
        <f>C3</f>
        <v>HungnvSE03293</v>
      </c>
      <c r="J3" s="56"/>
      <c r="K3" s="56"/>
      <c r="L3" s="56"/>
      <c r="M3" s="56"/>
      <c r="N3" s="56"/>
      <c r="O3" s="56"/>
      <c r="P3" s="56"/>
      <c r="Q3" s="56"/>
      <c r="R3" s="57"/>
    </row>
    <row r="4" spans="1:18">
      <c r="A4" s="48" t="s">
        <v>4</v>
      </c>
      <c r="B4" s="49"/>
      <c r="C4" s="68"/>
      <c r="D4" s="68"/>
      <c r="E4" s="69"/>
      <c r="F4" s="69"/>
      <c r="G4" s="69"/>
      <c r="H4" s="69"/>
      <c r="I4" s="68"/>
      <c r="J4" s="68"/>
      <c r="K4" s="68"/>
      <c r="L4" s="68"/>
      <c r="M4" s="68"/>
      <c r="N4" s="68"/>
      <c r="O4" s="68"/>
      <c r="P4" s="68"/>
      <c r="Q4" s="68"/>
      <c r="R4" s="70"/>
    </row>
    <row r="5" spans="1:18">
      <c r="A5" s="71" t="s">
        <v>5</v>
      </c>
      <c r="B5" s="72"/>
      <c r="C5" s="73" t="s">
        <v>6</v>
      </c>
      <c r="D5" s="74"/>
      <c r="E5" s="75" t="s">
        <v>7</v>
      </c>
      <c r="F5" s="74"/>
      <c r="G5" s="74"/>
      <c r="H5" s="76"/>
      <c r="I5" s="74" t="s">
        <v>8</v>
      </c>
      <c r="J5" s="74"/>
      <c r="K5" s="74"/>
      <c r="L5" s="75" t="s">
        <v>9</v>
      </c>
      <c r="M5" s="74"/>
      <c r="N5" s="74"/>
      <c r="O5" s="74"/>
      <c r="P5" s="74"/>
      <c r="Q5" s="74"/>
      <c r="R5" s="77"/>
    </row>
    <row r="6" spans="1:18" ht="15.75" thickBot="1">
      <c r="A6" s="84">
        <f>COUNTIF(E20:HM20,"P")</f>
        <v>1</v>
      </c>
      <c r="B6" s="85"/>
      <c r="C6" s="86">
        <f>COUNTIF(E20:HO20,"F")</f>
        <v>0</v>
      </c>
      <c r="D6" s="59"/>
      <c r="E6" s="58">
        <f>SUM(L6,- A6,- C6)</f>
        <v>0</v>
      </c>
      <c r="F6" s="59"/>
      <c r="G6" s="59"/>
      <c r="H6" s="60"/>
      <c r="I6" s="5">
        <f>COUNTIF(E19:HM19,"N")</f>
        <v>1</v>
      </c>
      <c r="J6" s="5">
        <f>COUNTIF(E19:HM19,"A")</f>
        <v>0</v>
      </c>
      <c r="K6" s="5">
        <f>COUNTIF(E19:HO19,"B")</f>
        <v>0</v>
      </c>
      <c r="L6" s="58">
        <f>COUNTA(E8:R8)</f>
        <v>1</v>
      </c>
      <c r="M6" s="59"/>
      <c r="N6" s="59"/>
      <c r="O6" s="59"/>
      <c r="P6" s="59"/>
      <c r="Q6" s="59"/>
      <c r="R6" s="61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8"/>
      <c r="C8" s="9"/>
      <c r="D8" s="10"/>
      <c r="E8" s="11" t="s">
        <v>10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>
      <c r="A9" s="13" t="s">
        <v>11</v>
      </c>
      <c r="B9" s="14" t="s">
        <v>23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 ht="15.75" thickBot="1">
      <c r="A10" s="13"/>
      <c r="B10" s="14" t="s">
        <v>24</v>
      </c>
      <c r="C10" s="15"/>
      <c r="D10" s="16"/>
      <c r="E10" s="17" t="s">
        <v>12</v>
      </c>
      <c r="F10" s="17"/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>
      <c r="A11" s="21" t="s">
        <v>13</v>
      </c>
      <c r="B11" s="14"/>
      <c r="C11" s="15"/>
      <c r="D11" s="16"/>
      <c r="E11" s="19"/>
      <c r="F11" s="19"/>
      <c r="G11" s="19"/>
      <c r="H11" s="19"/>
      <c r="I11" s="19"/>
      <c r="J11" s="19"/>
      <c r="K11" s="19"/>
      <c r="L11" s="19"/>
      <c r="M11" s="20"/>
      <c r="N11" s="20"/>
      <c r="O11" s="20"/>
      <c r="P11" s="20"/>
      <c r="Q11" s="20"/>
      <c r="R11" s="19"/>
    </row>
    <row r="12" spans="1:18">
      <c r="A12" s="13"/>
      <c r="B12" s="14"/>
      <c r="C12" s="15"/>
      <c r="D12" s="16"/>
      <c r="E12" s="17"/>
      <c r="F12" s="17"/>
      <c r="G12" s="17"/>
      <c r="H12" s="17"/>
      <c r="I12" s="17"/>
      <c r="J12" s="19"/>
      <c r="K12" s="19"/>
      <c r="L12" s="19"/>
      <c r="M12" s="20"/>
      <c r="N12" s="20"/>
      <c r="O12" s="20"/>
      <c r="P12" s="20"/>
      <c r="Q12" s="20"/>
      <c r="R12" s="19"/>
    </row>
    <row r="13" spans="1:18" ht="15.75" thickBot="1">
      <c r="A13" s="13"/>
      <c r="B13" s="14"/>
      <c r="C13" s="15"/>
      <c r="D13" s="16"/>
      <c r="E13" s="17"/>
      <c r="F13" s="17"/>
      <c r="G13" s="17"/>
      <c r="H13" s="17"/>
      <c r="I13" s="17"/>
      <c r="J13" s="19"/>
      <c r="K13" s="19"/>
      <c r="L13" s="19"/>
      <c r="M13" s="20"/>
      <c r="N13" s="20"/>
      <c r="O13" s="20"/>
      <c r="P13" s="20"/>
      <c r="Q13" s="20"/>
      <c r="R13" s="19"/>
    </row>
    <row r="14" spans="1:18" ht="24.75" customHeight="1">
      <c r="A14" s="22" t="s">
        <v>14</v>
      </c>
      <c r="B14" s="81" t="s">
        <v>25</v>
      </c>
      <c r="C14" s="82"/>
      <c r="D14" s="83"/>
      <c r="E14" s="17" t="s">
        <v>12</v>
      </c>
      <c r="F14" s="17"/>
      <c r="G14" s="17"/>
      <c r="H14" s="17"/>
      <c r="I14" s="17"/>
      <c r="J14" s="17"/>
      <c r="K14" s="17"/>
      <c r="L14" s="17"/>
      <c r="M14" s="23"/>
      <c r="N14" s="23"/>
      <c r="O14" s="23"/>
      <c r="P14" s="23"/>
      <c r="Q14" s="23"/>
      <c r="R14" s="17"/>
    </row>
    <row r="15" spans="1:18" ht="24.75" customHeight="1">
      <c r="A15" s="24"/>
      <c r="B15" s="81" t="s">
        <v>26</v>
      </c>
      <c r="C15" s="82"/>
      <c r="D15" s="83"/>
      <c r="E15" s="17" t="s">
        <v>12</v>
      </c>
      <c r="F15" s="17"/>
      <c r="G15" s="17"/>
      <c r="H15" s="17"/>
      <c r="I15" s="17"/>
      <c r="J15" s="17"/>
      <c r="K15" s="17"/>
      <c r="L15" s="17"/>
      <c r="M15" s="23"/>
      <c r="N15" s="23"/>
      <c r="O15" s="23"/>
      <c r="P15" s="23"/>
      <c r="Q15" s="23"/>
      <c r="R15" s="17"/>
    </row>
    <row r="16" spans="1:18">
      <c r="A16" s="24"/>
      <c r="B16" s="25"/>
      <c r="C16" s="26"/>
      <c r="D16" s="27"/>
      <c r="E16" s="18"/>
      <c r="F16" s="18"/>
      <c r="G16" s="18"/>
      <c r="H16" s="18"/>
      <c r="I16" s="18"/>
      <c r="J16" s="18"/>
      <c r="K16" s="18"/>
      <c r="L16" s="18"/>
      <c r="M16" s="28"/>
      <c r="N16" s="28"/>
      <c r="O16" s="28"/>
      <c r="P16" s="28"/>
      <c r="Q16" s="28"/>
      <c r="R16" s="18"/>
    </row>
    <row r="17" spans="1:18">
      <c r="A17" s="24"/>
      <c r="B17" s="25"/>
      <c r="C17" s="26"/>
      <c r="D17" s="27"/>
      <c r="E17" s="18"/>
      <c r="F17" s="18"/>
      <c r="G17" s="18"/>
      <c r="H17" s="18"/>
      <c r="I17" s="18"/>
      <c r="J17" s="18"/>
      <c r="K17" s="18"/>
      <c r="L17" s="18"/>
      <c r="M17" s="29"/>
      <c r="N17" s="29"/>
      <c r="O17" s="29"/>
      <c r="P17" s="29"/>
      <c r="Q17" s="29"/>
      <c r="R17" s="30"/>
    </row>
    <row r="18" spans="1:18" ht="15.75" thickBot="1">
      <c r="A18" s="24"/>
      <c r="B18" s="25"/>
      <c r="C18" s="26"/>
      <c r="D18" s="27"/>
      <c r="E18" s="31"/>
      <c r="F18" s="31"/>
      <c r="G18" s="31"/>
      <c r="H18" s="31"/>
      <c r="I18" s="31"/>
      <c r="J18" s="31"/>
      <c r="K18" s="31"/>
      <c r="L18" s="31"/>
      <c r="M18" s="32"/>
      <c r="N18" s="32"/>
      <c r="O18" s="32"/>
      <c r="P18" s="32"/>
      <c r="Q18" s="32"/>
      <c r="R18" s="33"/>
    </row>
    <row r="19" spans="1:18" ht="15.75" thickTop="1">
      <c r="A19" s="22" t="s">
        <v>15</v>
      </c>
      <c r="B19" s="62" t="s">
        <v>16</v>
      </c>
      <c r="C19" s="63"/>
      <c r="D19" s="64"/>
      <c r="E19" s="34" t="s">
        <v>17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</row>
    <row r="20" spans="1:18">
      <c r="A20" s="24"/>
      <c r="B20" s="65" t="s">
        <v>18</v>
      </c>
      <c r="C20" s="66"/>
      <c r="D20" s="67"/>
      <c r="E20" s="18" t="s">
        <v>19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ht="54">
      <c r="A21" s="24"/>
      <c r="B21" s="78" t="s">
        <v>20</v>
      </c>
      <c r="C21" s="79"/>
      <c r="D21" s="80"/>
      <c r="E21" s="35">
        <v>42377</v>
      </c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</sheetData>
  <mergeCells count="24">
    <mergeCell ref="B21:D21"/>
    <mergeCell ref="B14:D14"/>
    <mergeCell ref="B15:D15"/>
    <mergeCell ref="A6:B6"/>
    <mergeCell ref="C6:D6"/>
    <mergeCell ref="E6:H6"/>
    <mergeCell ref="L6:R6"/>
    <mergeCell ref="B19:D19"/>
    <mergeCell ref="B20:D20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9:R19">
      <formula1>"N,A,B,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H10 I9 E9:G10 E11:R18">
      <formula1>"O, 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G20" sqref="G20"/>
    </sheetView>
  </sheetViews>
  <sheetFormatPr defaultRowHeight="15"/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38" t="s">
        <v>0</v>
      </c>
      <c r="B2" s="39"/>
      <c r="C2" s="40" t="s">
        <v>27</v>
      </c>
      <c r="D2" s="41"/>
      <c r="E2" s="42" t="s">
        <v>1</v>
      </c>
      <c r="F2" s="43"/>
      <c r="G2" s="43"/>
      <c r="H2" s="44"/>
      <c r="I2" s="45" t="str">
        <f>C2</f>
        <v>accept</v>
      </c>
      <c r="J2" s="46"/>
      <c r="K2" s="46"/>
      <c r="L2" s="46"/>
      <c r="M2" s="46"/>
      <c r="N2" s="46"/>
      <c r="O2" s="46"/>
      <c r="P2" s="46"/>
      <c r="Q2" s="46"/>
      <c r="R2" s="47"/>
    </row>
    <row r="3" spans="1:18">
      <c r="A3" s="48" t="s">
        <v>2</v>
      </c>
      <c r="B3" s="49"/>
      <c r="C3" s="50" t="s">
        <v>21</v>
      </c>
      <c r="D3" s="51"/>
      <c r="E3" s="52" t="s">
        <v>3</v>
      </c>
      <c r="F3" s="53"/>
      <c r="G3" s="53"/>
      <c r="H3" s="54"/>
      <c r="I3" s="55" t="str">
        <f>C3</f>
        <v>HungnvSE03293</v>
      </c>
      <c r="J3" s="56"/>
      <c r="K3" s="56"/>
      <c r="L3" s="56"/>
      <c r="M3" s="56"/>
      <c r="N3" s="56"/>
      <c r="O3" s="56"/>
      <c r="P3" s="56"/>
      <c r="Q3" s="56"/>
      <c r="R3" s="57"/>
    </row>
    <row r="4" spans="1:18">
      <c r="A4" s="48" t="s">
        <v>4</v>
      </c>
      <c r="B4" s="49"/>
      <c r="C4" s="68"/>
      <c r="D4" s="68"/>
      <c r="E4" s="69"/>
      <c r="F4" s="69"/>
      <c r="G4" s="69"/>
      <c r="H4" s="69"/>
      <c r="I4" s="68"/>
      <c r="J4" s="68"/>
      <c r="K4" s="68"/>
      <c r="L4" s="68"/>
      <c r="M4" s="68"/>
      <c r="N4" s="68"/>
      <c r="O4" s="68"/>
      <c r="P4" s="68"/>
      <c r="Q4" s="68"/>
      <c r="R4" s="70"/>
    </row>
    <row r="5" spans="1:18">
      <c r="A5" s="71" t="s">
        <v>5</v>
      </c>
      <c r="B5" s="72"/>
      <c r="C5" s="73" t="s">
        <v>6</v>
      </c>
      <c r="D5" s="74"/>
      <c r="E5" s="75" t="s">
        <v>7</v>
      </c>
      <c r="F5" s="74"/>
      <c r="G5" s="74"/>
      <c r="H5" s="76"/>
      <c r="I5" s="74" t="s">
        <v>8</v>
      </c>
      <c r="J5" s="74"/>
      <c r="K5" s="74"/>
      <c r="L5" s="75" t="s">
        <v>9</v>
      </c>
      <c r="M5" s="74"/>
      <c r="N5" s="74"/>
      <c r="O5" s="74"/>
      <c r="P5" s="74"/>
      <c r="Q5" s="74"/>
      <c r="R5" s="77"/>
    </row>
    <row r="6" spans="1:18" ht="15.75" thickBot="1">
      <c r="A6" s="84">
        <f>COUNTIF(E20:HM20,"P")</f>
        <v>1</v>
      </c>
      <c r="B6" s="85"/>
      <c r="C6" s="86">
        <f>COUNTIF(E20:HO20,"F")</f>
        <v>0</v>
      </c>
      <c r="D6" s="59"/>
      <c r="E6" s="58">
        <f>SUM(L6,- A6,- C6)</f>
        <v>0</v>
      </c>
      <c r="F6" s="59"/>
      <c r="G6" s="59"/>
      <c r="H6" s="60"/>
      <c r="I6" s="5">
        <f>COUNTIF(E19:HM19,"N")</f>
        <v>1</v>
      </c>
      <c r="J6" s="5">
        <f>COUNTIF(E19:HM19,"A")</f>
        <v>0</v>
      </c>
      <c r="K6" s="5">
        <f>COUNTIF(E19:HO19,"B")</f>
        <v>0</v>
      </c>
      <c r="L6" s="58">
        <f>COUNTA(E8:R8)</f>
        <v>1</v>
      </c>
      <c r="M6" s="59"/>
      <c r="N6" s="59"/>
      <c r="O6" s="59"/>
      <c r="P6" s="59"/>
      <c r="Q6" s="59"/>
      <c r="R6" s="61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8"/>
      <c r="C8" s="9"/>
      <c r="D8" s="10"/>
      <c r="E8" s="11" t="s">
        <v>10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>
      <c r="A9" s="13" t="s">
        <v>11</v>
      </c>
      <c r="B9" s="14" t="s">
        <v>28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>
      <c r="A10" s="13"/>
      <c r="B10" s="14" t="s">
        <v>29</v>
      </c>
      <c r="C10" s="15"/>
      <c r="D10" s="16"/>
      <c r="E10" s="17" t="s">
        <v>12</v>
      </c>
      <c r="F10" s="17"/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>
      <c r="A11" s="13"/>
      <c r="B11" s="14"/>
      <c r="C11" s="15"/>
      <c r="D11" s="16"/>
      <c r="E11" s="17"/>
      <c r="F11" s="17"/>
      <c r="G11" s="17"/>
      <c r="H11" s="17"/>
      <c r="I11" s="17"/>
      <c r="J11" s="17"/>
      <c r="K11" s="19"/>
      <c r="L11" s="19"/>
      <c r="M11" s="20"/>
      <c r="N11" s="20"/>
      <c r="O11" s="20"/>
      <c r="P11" s="20"/>
      <c r="Q11" s="20"/>
      <c r="R11" s="19"/>
    </row>
    <row r="12" spans="1:18" ht="15.75" thickBot="1">
      <c r="A12" s="13"/>
      <c r="B12" s="14"/>
      <c r="C12" s="15"/>
      <c r="D12" s="16"/>
      <c r="E12" s="17"/>
      <c r="F12" s="17"/>
      <c r="G12" s="17"/>
      <c r="H12" s="17"/>
      <c r="I12" s="17"/>
      <c r="J12" s="17"/>
      <c r="K12" s="19"/>
      <c r="L12" s="19"/>
      <c r="M12" s="20"/>
      <c r="N12" s="20"/>
      <c r="O12" s="20"/>
      <c r="P12" s="20"/>
      <c r="Q12" s="20"/>
      <c r="R12" s="19"/>
    </row>
    <row r="13" spans="1:18">
      <c r="A13" s="21" t="s">
        <v>13</v>
      </c>
      <c r="B13" s="14"/>
      <c r="C13" s="15"/>
      <c r="D13" s="16"/>
      <c r="E13" s="19"/>
      <c r="F13" s="19"/>
      <c r="G13" s="19"/>
      <c r="H13" s="19"/>
      <c r="I13" s="19"/>
      <c r="J13" s="19"/>
      <c r="K13" s="19"/>
      <c r="L13" s="19"/>
      <c r="M13" s="20"/>
      <c r="N13" s="20"/>
      <c r="O13" s="20"/>
      <c r="P13" s="20"/>
      <c r="Q13" s="20"/>
      <c r="R13" s="19"/>
    </row>
    <row r="14" spans="1:18">
      <c r="A14" s="13"/>
      <c r="B14" s="14"/>
      <c r="C14" s="15"/>
      <c r="D14" s="16"/>
      <c r="E14" s="17"/>
      <c r="F14" s="17"/>
      <c r="G14" s="17"/>
      <c r="H14" s="17"/>
      <c r="I14" s="17"/>
      <c r="J14" s="19"/>
      <c r="K14" s="19"/>
      <c r="L14" s="19"/>
      <c r="M14" s="20"/>
      <c r="N14" s="20"/>
      <c r="O14" s="20"/>
      <c r="P14" s="20"/>
      <c r="Q14" s="20"/>
      <c r="R14" s="19"/>
    </row>
    <row r="15" spans="1:18" ht="15.75" thickBot="1">
      <c r="A15" s="13"/>
      <c r="B15" s="14"/>
      <c r="C15" s="15"/>
      <c r="D15" s="16"/>
      <c r="E15" s="17"/>
      <c r="F15" s="17"/>
      <c r="G15" s="17"/>
      <c r="H15" s="17"/>
      <c r="I15" s="17"/>
      <c r="J15" s="19"/>
      <c r="K15" s="19"/>
      <c r="L15" s="19"/>
      <c r="M15" s="20"/>
      <c r="N15" s="20"/>
      <c r="O15" s="20"/>
      <c r="P15" s="20"/>
      <c r="Q15" s="20"/>
      <c r="R15" s="19"/>
    </row>
    <row r="16" spans="1:18" ht="17.25" customHeight="1">
      <c r="A16" s="22" t="s">
        <v>14</v>
      </c>
      <c r="B16" s="87" t="s">
        <v>30</v>
      </c>
      <c r="C16" s="88"/>
      <c r="D16" s="89"/>
      <c r="E16" s="17" t="s">
        <v>12</v>
      </c>
      <c r="F16" s="17"/>
      <c r="G16" s="17"/>
      <c r="H16" s="17"/>
      <c r="I16" s="17"/>
      <c r="J16" s="17"/>
      <c r="K16" s="17"/>
      <c r="L16" s="17"/>
      <c r="M16" s="23"/>
      <c r="N16" s="23"/>
      <c r="O16" s="23"/>
      <c r="P16" s="23"/>
      <c r="Q16" s="23"/>
      <c r="R16" s="17"/>
    </row>
    <row r="17" spans="1:18" ht="25.5" customHeight="1">
      <c r="A17" s="24"/>
      <c r="B17" s="90" t="s">
        <v>31</v>
      </c>
      <c r="C17" s="91"/>
      <c r="D17" s="92"/>
      <c r="E17" s="17" t="s">
        <v>12</v>
      </c>
      <c r="F17" s="17"/>
      <c r="G17" s="17"/>
      <c r="H17" s="17"/>
      <c r="I17" s="17"/>
      <c r="J17" s="17"/>
      <c r="K17" s="17"/>
      <c r="L17" s="17"/>
      <c r="M17" s="23"/>
      <c r="N17" s="23"/>
      <c r="O17" s="23"/>
      <c r="P17" s="23"/>
      <c r="Q17" s="23"/>
      <c r="R17" s="17"/>
    </row>
    <row r="18" spans="1:18" ht="15.75" thickBot="1">
      <c r="A18" s="24"/>
      <c r="B18" s="25"/>
      <c r="C18" s="26"/>
      <c r="D18" s="27"/>
      <c r="E18" s="36"/>
      <c r="F18" s="36"/>
      <c r="G18" s="36"/>
      <c r="H18" s="36"/>
      <c r="I18" s="36"/>
      <c r="J18" s="36"/>
      <c r="K18" s="36"/>
      <c r="L18" s="36"/>
      <c r="M18" s="37"/>
      <c r="N18" s="37"/>
      <c r="O18" s="37"/>
      <c r="P18" s="37"/>
      <c r="Q18" s="37"/>
      <c r="R18" s="33"/>
    </row>
    <row r="19" spans="1:18" ht="15.75" thickTop="1">
      <c r="A19" s="22" t="s">
        <v>15</v>
      </c>
      <c r="B19" s="62" t="s">
        <v>16</v>
      </c>
      <c r="C19" s="63"/>
      <c r="D19" s="64"/>
      <c r="E19" s="34" t="s">
        <v>17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</row>
    <row r="20" spans="1:18">
      <c r="A20" s="24"/>
      <c r="B20" s="65" t="s">
        <v>18</v>
      </c>
      <c r="C20" s="66"/>
      <c r="D20" s="67"/>
      <c r="E20" s="18" t="s">
        <v>19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ht="54">
      <c r="A21" s="24"/>
      <c r="B21" s="78" t="s">
        <v>20</v>
      </c>
      <c r="C21" s="79"/>
      <c r="D21" s="80"/>
      <c r="E21" s="35">
        <v>42377</v>
      </c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</sheetData>
  <mergeCells count="24">
    <mergeCell ref="B19:D19"/>
    <mergeCell ref="B20:D20"/>
    <mergeCell ref="B21:D21"/>
    <mergeCell ref="A6:B6"/>
    <mergeCell ref="C6:D6"/>
    <mergeCell ref="E6:H6"/>
    <mergeCell ref="L6:R6"/>
    <mergeCell ref="B16:D16"/>
    <mergeCell ref="B17:D17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I9:I12 E9:G12 E13:R18">
      <formula1>"O,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E19:R19">
      <formula1>"N,A,B, 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S21" sqref="A1:S21"/>
    </sheetView>
  </sheetViews>
  <sheetFormatPr defaultRowHeight="15"/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38" t="s">
        <v>0</v>
      </c>
      <c r="B2" s="39"/>
      <c r="C2" s="40" t="s">
        <v>32</v>
      </c>
      <c r="D2" s="41"/>
      <c r="E2" s="42" t="s">
        <v>1</v>
      </c>
      <c r="F2" s="43"/>
      <c r="G2" s="43"/>
      <c r="H2" s="44"/>
      <c r="I2" s="45" t="s">
        <v>32</v>
      </c>
      <c r="J2" s="46"/>
      <c r="K2" s="46"/>
      <c r="L2" s="46"/>
      <c r="M2" s="46"/>
      <c r="N2" s="46"/>
      <c r="O2" s="46"/>
      <c r="P2" s="46"/>
      <c r="Q2" s="46"/>
      <c r="R2" s="47"/>
    </row>
    <row r="3" spans="1:18">
      <c r="A3" s="48" t="s">
        <v>2</v>
      </c>
      <c r="B3" s="49"/>
      <c r="C3" s="50" t="s">
        <v>21</v>
      </c>
      <c r="D3" s="51"/>
      <c r="E3" s="52" t="s">
        <v>3</v>
      </c>
      <c r="F3" s="53"/>
      <c r="G3" s="53"/>
      <c r="H3" s="54"/>
      <c r="I3" s="55" t="str">
        <f>C3</f>
        <v>HungnvSE03293</v>
      </c>
      <c r="J3" s="56"/>
      <c r="K3" s="56"/>
      <c r="L3" s="56"/>
      <c r="M3" s="56"/>
      <c r="N3" s="56"/>
      <c r="O3" s="56"/>
      <c r="P3" s="56"/>
      <c r="Q3" s="56"/>
      <c r="R3" s="57"/>
    </row>
    <row r="4" spans="1:18">
      <c r="A4" s="48" t="s">
        <v>4</v>
      </c>
      <c r="B4" s="49"/>
      <c r="C4" s="68"/>
      <c r="D4" s="68"/>
      <c r="E4" s="69"/>
      <c r="F4" s="69"/>
      <c r="G4" s="69"/>
      <c r="H4" s="69"/>
      <c r="I4" s="68"/>
      <c r="J4" s="68"/>
      <c r="K4" s="68"/>
      <c r="L4" s="68"/>
      <c r="M4" s="68"/>
      <c r="N4" s="68"/>
      <c r="O4" s="68"/>
      <c r="P4" s="68"/>
      <c r="Q4" s="68"/>
      <c r="R4" s="70"/>
    </row>
    <row r="5" spans="1:18">
      <c r="A5" s="71" t="s">
        <v>5</v>
      </c>
      <c r="B5" s="72"/>
      <c r="C5" s="73" t="s">
        <v>6</v>
      </c>
      <c r="D5" s="74"/>
      <c r="E5" s="75" t="s">
        <v>7</v>
      </c>
      <c r="F5" s="74"/>
      <c r="G5" s="74"/>
      <c r="H5" s="76"/>
      <c r="I5" s="74" t="s">
        <v>8</v>
      </c>
      <c r="J5" s="74"/>
      <c r="K5" s="74"/>
      <c r="L5" s="75" t="s">
        <v>9</v>
      </c>
      <c r="M5" s="74"/>
      <c r="N5" s="74"/>
      <c r="O5" s="74"/>
      <c r="P5" s="74"/>
      <c r="Q5" s="74"/>
      <c r="R5" s="77"/>
    </row>
    <row r="6" spans="1:18" ht="15.75" thickBot="1">
      <c r="A6" s="84">
        <f>COUNTIF(E19:HM19,"P")</f>
        <v>1</v>
      </c>
      <c r="B6" s="85"/>
      <c r="C6" s="86">
        <f>COUNTIF(E19:HO19,"F")</f>
        <v>0</v>
      </c>
      <c r="D6" s="59"/>
      <c r="E6" s="58">
        <f>SUM(L6,- A6,- C6)</f>
        <v>0</v>
      </c>
      <c r="F6" s="59"/>
      <c r="G6" s="59"/>
      <c r="H6" s="60"/>
      <c r="I6" s="5">
        <f>COUNTIF(E18:HM18,"N")</f>
        <v>1</v>
      </c>
      <c r="J6" s="5">
        <f>COUNTIF(E18:HM18,"A")</f>
        <v>0</v>
      </c>
      <c r="K6" s="5">
        <f>COUNTIF(E18:HO18,"B")</f>
        <v>0</v>
      </c>
      <c r="L6" s="58">
        <f>COUNTA(E8:R8)</f>
        <v>1</v>
      </c>
      <c r="M6" s="59"/>
      <c r="N6" s="59"/>
      <c r="O6" s="59"/>
      <c r="P6" s="59"/>
      <c r="Q6" s="59"/>
      <c r="R6" s="61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8"/>
      <c r="C8" s="9"/>
      <c r="D8" s="10"/>
      <c r="E8" s="11" t="s">
        <v>10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>
      <c r="A9" s="13" t="s">
        <v>11</v>
      </c>
      <c r="B9" s="14" t="s">
        <v>28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>
      <c r="A10" s="13"/>
      <c r="B10" s="14" t="s">
        <v>33</v>
      </c>
      <c r="C10" s="15"/>
      <c r="D10" s="16"/>
      <c r="E10" s="17" t="s">
        <v>12</v>
      </c>
      <c r="F10" s="17"/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 ht="15.75" thickBot="1">
      <c r="A11" s="13"/>
      <c r="B11" s="14"/>
      <c r="C11" s="15"/>
      <c r="D11" s="16"/>
      <c r="E11" s="17"/>
      <c r="F11" s="17"/>
      <c r="G11" s="17"/>
      <c r="H11" s="17"/>
      <c r="I11" s="17"/>
      <c r="J11" s="17"/>
      <c r="K11" s="19"/>
      <c r="L11" s="19"/>
      <c r="M11" s="20"/>
      <c r="N11" s="20"/>
      <c r="O11" s="20"/>
      <c r="P11" s="20"/>
      <c r="Q11" s="20"/>
      <c r="R11" s="19"/>
    </row>
    <row r="12" spans="1:18">
      <c r="A12" s="21" t="s">
        <v>13</v>
      </c>
      <c r="B12" s="14"/>
      <c r="C12" s="15"/>
      <c r="D12" s="16"/>
      <c r="E12" s="19"/>
      <c r="F12" s="19"/>
      <c r="G12" s="19"/>
      <c r="H12" s="19"/>
      <c r="I12" s="19"/>
      <c r="J12" s="19"/>
      <c r="K12" s="19"/>
      <c r="L12" s="19"/>
      <c r="M12" s="20"/>
      <c r="N12" s="20"/>
      <c r="O12" s="20"/>
      <c r="P12" s="20"/>
      <c r="Q12" s="20"/>
      <c r="R12" s="19"/>
    </row>
    <row r="13" spans="1:18">
      <c r="A13" s="13"/>
      <c r="B13" s="14"/>
      <c r="C13" s="15"/>
      <c r="D13" s="16"/>
      <c r="E13" s="17"/>
      <c r="F13" s="17"/>
      <c r="G13" s="17"/>
      <c r="H13" s="17"/>
      <c r="I13" s="17"/>
      <c r="J13" s="19"/>
      <c r="K13" s="19"/>
      <c r="L13" s="19"/>
      <c r="M13" s="20"/>
      <c r="N13" s="20"/>
      <c r="O13" s="20"/>
      <c r="P13" s="20"/>
      <c r="Q13" s="20"/>
      <c r="R13" s="19"/>
    </row>
    <row r="14" spans="1:18" ht="15.75" thickBot="1">
      <c r="A14" s="13"/>
      <c r="B14" s="14"/>
      <c r="C14" s="15"/>
      <c r="D14" s="16"/>
      <c r="E14" s="17"/>
      <c r="F14" s="17"/>
      <c r="G14" s="17"/>
      <c r="H14" s="17"/>
      <c r="I14" s="17"/>
      <c r="J14" s="19"/>
      <c r="K14" s="19"/>
      <c r="L14" s="19"/>
      <c r="M14" s="20"/>
      <c r="N14" s="20"/>
      <c r="O14" s="20"/>
      <c r="P14" s="20"/>
      <c r="Q14" s="20"/>
      <c r="R14" s="19"/>
    </row>
    <row r="15" spans="1:18" ht="15" customHeight="1">
      <c r="A15" s="22" t="s">
        <v>14</v>
      </c>
      <c r="B15" s="87" t="s">
        <v>34</v>
      </c>
      <c r="C15" s="88"/>
      <c r="D15" s="89"/>
      <c r="E15" s="17" t="s">
        <v>12</v>
      </c>
      <c r="F15" s="17"/>
      <c r="G15" s="17"/>
      <c r="H15" s="17"/>
      <c r="I15" s="17"/>
      <c r="J15" s="17"/>
      <c r="K15" s="17"/>
      <c r="L15" s="17"/>
      <c r="M15" s="23"/>
      <c r="N15" s="23"/>
      <c r="O15" s="23"/>
      <c r="P15" s="23"/>
      <c r="Q15" s="23"/>
      <c r="R15" s="17"/>
    </row>
    <row r="16" spans="1:18" ht="24.75" customHeight="1">
      <c r="A16" s="24"/>
      <c r="B16" s="90" t="s">
        <v>31</v>
      </c>
      <c r="C16" s="91"/>
      <c r="D16" s="92"/>
      <c r="E16" s="17" t="s">
        <v>12</v>
      </c>
      <c r="F16" s="17"/>
      <c r="G16" s="17"/>
      <c r="H16" s="17"/>
      <c r="I16" s="17"/>
      <c r="J16" s="17"/>
      <c r="K16" s="17"/>
      <c r="L16" s="17"/>
      <c r="M16" s="23"/>
      <c r="N16" s="23"/>
      <c r="O16" s="23"/>
      <c r="P16" s="23"/>
      <c r="Q16" s="23"/>
      <c r="R16" s="17"/>
    </row>
    <row r="17" spans="1:18" ht="15.75" thickBot="1">
      <c r="A17" s="24"/>
      <c r="B17" s="25"/>
      <c r="C17" s="26"/>
      <c r="D17" s="27"/>
      <c r="E17" s="36"/>
      <c r="F17" s="36"/>
      <c r="G17" s="36"/>
      <c r="H17" s="36"/>
      <c r="I17" s="36"/>
      <c r="J17" s="36"/>
      <c r="K17" s="36"/>
      <c r="L17" s="36"/>
      <c r="M17" s="37"/>
      <c r="N17" s="37"/>
      <c r="O17" s="37"/>
      <c r="P17" s="37"/>
      <c r="Q17" s="37"/>
      <c r="R17" s="33"/>
    </row>
    <row r="18" spans="1:18" ht="15.75" thickTop="1">
      <c r="A18" s="22" t="s">
        <v>15</v>
      </c>
      <c r="B18" s="62" t="s">
        <v>16</v>
      </c>
      <c r="C18" s="63"/>
      <c r="D18" s="64"/>
      <c r="E18" s="34" t="s">
        <v>17</v>
      </c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</row>
    <row r="19" spans="1:18">
      <c r="A19" s="24"/>
      <c r="B19" s="65" t="s">
        <v>18</v>
      </c>
      <c r="C19" s="66"/>
      <c r="D19" s="67"/>
      <c r="E19" s="18" t="s">
        <v>19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ht="54">
      <c r="A20" s="24"/>
      <c r="B20" s="78" t="s">
        <v>20</v>
      </c>
      <c r="C20" s="79"/>
      <c r="D20" s="80"/>
      <c r="E20" s="35">
        <v>42377</v>
      </c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</row>
  </sheetData>
  <mergeCells count="24">
    <mergeCell ref="B18:D18"/>
    <mergeCell ref="B19:D19"/>
    <mergeCell ref="B20:D20"/>
    <mergeCell ref="A6:B6"/>
    <mergeCell ref="C6:D6"/>
    <mergeCell ref="E6:H6"/>
    <mergeCell ref="L6:R6"/>
    <mergeCell ref="B15:D15"/>
    <mergeCell ref="B16:D16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8:R18">
      <formula1>"N,A,B, "</formula1>
    </dataValidation>
    <dataValidation type="list" allowBlank="1" showInputMessage="1" showErrorMessage="1" sqref="E19:R19">
      <formula1>"P,F, "</formula1>
    </dataValidation>
    <dataValidation type="list" allowBlank="1" showInputMessage="1" showErrorMessage="1" sqref="I9:I11 E9:G11 E12:R17">
      <formula1>"O, 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S21" sqref="A1:S21"/>
    </sheetView>
  </sheetViews>
  <sheetFormatPr defaultRowHeight="15"/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38" t="s">
        <v>0</v>
      </c>
      <c r="B2" s="39"/>
      <c r="C2" s="40" t="s">
        <v>35</v>
      </c>
      <c r="D2" s="41"/>
      <c r="E2" s="42" t="s">
        <v>1</v>
      </c>
      <c r="F2" s="43"/>
      <c r="G2" s="43"/>
      <c r="H2" s="44"/>
      <c r="I2" s="45" t="s">
        <v>35</v>
      </c>
      <c r="J2" s="46"/>
      <c r="K2" s="46"/>
      <c r="L2" s="46"/>
      <c r="M2" s="46"/>
      <c r="N2" s="46"/>
      <c r="O2" s="46"/>
      <c r="P2" s="46"/>
      <c r="Q2" s="46"/>
      <c r="R2" s="47"/>
    </row>
    <row r="3" spans="1:18">
      <c r="A3" s="48" t="s">
        <v>2</v>
      </c>
      <c r="B3" s="49"/>
      <c r="C3" s="50" t="s">
        <v>21</v>
      </c>
      <c r="D3" s="51"/>
      <c r="E3" s="52" t="s">
        <v>3</v>
      </c>
      <c r="F3" s="53"/>
      <c r="G3" s="53"/>
      <c r="H3" s="54"/>
      <c r="I3" s="55" t="str">
        <f>C3</f>
        <v>HungnvSE03293</v>
      </c>
      <c r="J3" s="56"/>
      <c r="K3" s="56"/>
      <c r="L3" s="56"/>
      <c r="M3" s="56"/>
      <c r="N3" s="56"/>
      <c r="O3" s="56"/>
      <c r="P3" s="56"/>
      <c r="Q3" s="56"/>
      <c r="R3" s="57"/>
    </row>
    <row r="4" spans="1:18">
      <c r="A4" s="48" t="s">
        <v>4</v>
      </c>
      <c r="B4" s="49"/>
      <c r="C4" s="68"/>
      <c r="D4" s="68"/>
      <c r="E4" s="69"/>
      <c r="F4" s="69"/>
      <c r="G4" s="69"/>
      <c r="H4" s="69"/>
      <c r="I4" s="68"/>
      <c r="J4" s="68"/>
      <c r="K4" s="68"/>
      <c r="L4" s="68"/>
      <c r="M4" s="68"/>
      <c r="N4" s="68"/>
      <c r="O4" s="68"/>
      <c r="P4" s="68"/>
      <c r="Q4" s="68"/>
      <c r="R4" s="70"/>
    </row>
    <row r="5" spans="1:18">
      <c r="A5" s="71" t="s">
        <v>5</v>
      </c>
      <c r="B5" s="72"/>
      <c r="C5" s="73" t="s">
        <v>6</v>
      </c>
      <c r="D5" s="74"/>
      <c r="E5" s="75" t="s">
        <v>7</v>
      </c>
      <c r="F5" s="74"/>
      <c r="G5" s="74"/>
      <c r="H5" s="76"/>
      <c r="I5" s="74" t="s">
        <v>8</v>
      </c>
      <c r="J5" s="74"/>
      <c r="K5" s="74"/>
      <c r="L5" s="75" t="s">
        <v>9</v>
      </c>
      <c r="M5" s="74"/>
      <c r="N5" s="74"/>
      <c r="O5" s="74"/>
      <c r="P5" s="74"/>
      <c r="Q5" s="74"/>
      <c r="R5" s="77"/>
    </row>
    <row r="6" spans="1:18" ht="15.75" thickBot="1">
      <c r="A6" s="84">
        <f>COUNTIF(E19:HM19,"P")</f>
        <v>1</v>
      </c>
      <c r="B6" s="85"/>
      <c r="C6" s="86">
        <f>COUNTIF(E19:HO19,"F")</f>
        <v>0</v>
      </c>
      <c r="D6" s="59"/>
      <c r="E6" s="58">
        <f>SUM(L6,- A6,- C6)</f>
        <v>0</v>
      </c>
      <c r="F6" s="59"/>
      <c r="G6" s="59"/>
      <c r="H6" s="60"/>
      <c r="I6" s="5">
        <f>COUNTIF(E18:HM18,"N")</f>
        <v>1</v>
      </c>
      <c r="J6" s="5">
        <f>COUNTIF(E18:HM18,"A")</f>
        <v>0</v>
      </c>
      <c r="K6" s="5">
        <f>COUNTIF(E18:HO18,"B")</f>
        <v>0</v>
      </c>
      <c r="L6" s="58">
        <f>COUNTA(E8:R8)</f>
        <v>1</v>
      </c>
      <c r="M6" s="59"/>
      <c r="N6" s="59"/>
      <c r="O6" s="59"/>
      <c r="P6" s="59"/>
      <c r="Q6" s="59"/>
      <c r="R6" s="61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8"/>
      <c r="C8" s="9"/>
      <c r="D8" s="10"/>
      <c r="E8" s="11" t="s">
        <v>10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>
      <c r="A9" s="13" t="s">
        <v>11</v>
      </c>
      <c r="B9" s="14" t="s">
        <v>28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>
      <c r="A10" s="13"/>
      <c r="B10" s="14" t="s">
        <v>36</v>
      </c>
      <c r="C10" s="15"/>
      <c r="D10" s="16"/>
      <c r="E10" s="17" t="s">
        <v>12</v>
      </c>
      <c r="F10" s="17"/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 ht="15.75" thickBot="1">
      <c r="A11" s="13"/>
      <c r="B11" s="14"/>
      <c r="C11" s="15"/>
      <c r="D11" s="16"/>
      <c r="E11" s="17"/>
      <c r="F11" s="17"/>
      <c r="G11" s="17"/>
      <c r="H11" s="17"/>
      <c r="I11" s="17"/>
      <c r="J11" s="17"/>
      <c r="K11" s="19"/>
      <c r="L11" s="19"/>
      <c r="M11" s="20"/>
      <c r="N11" s="20"/>
      <c r="O11" s="20"/>
      <c r="P11" s="20"/>
      <c r="Q11" s="20"/>
      <c r="R11" s="19"/>
    </row>
    <row r="12" spans="1:18">
      <c r="A12" s="21" t="s">
        <v>13</v>
      </c>
      <c r="B12" s="14"/>
      <c r="C12" s="15"/>
      <c r="D12" s="16"/>
      <c r="E12" s="19"/>
      <c r="F12" s="19"/>
      <c r="G12" s="19"/>
      <c r="H12" s="19"/>
      <c r="I12" s="19"/>
      <c r="J12" s="19"/>
      <c r="K12" s="19"/>
      <c r="L12" s="19"/>
      <c r="M12" s="20"/>
      <c r="N12" s="20"/>
      <c r="O12" s="20"/>
      <c r="P12" s="20"/>
      <c r="Q12" s="20"/>
      <c r="R12" s="19"/>
    </row>
    <row r="13" spans="1:18">
      <c r="A13" s="13"/>
      <c r="B13" s="14"/>
      <c r="C13" s="15"/>
      <c r="D13" s="16"/>
      <c r="E13" s="17"/>
      <c r="F13" s="17"/>
      <c r="G13" s="17"/>
      <c r="H13" s="17"/>
      <c r="I13" s="17"/>
      <c r="J13" s="19"/>
      <c r="K13" s="19"/>
      <c r="L13" s="19"/>
      <c r="M13" s="20"/>
      <c r="N13" s="20"/>
      <c r="O13" s="20"/>
      <c r="P13" s="20"/>
      <c r="Q13" s="20"/>
      <c r="R13" s="19"/>
    </row>
    <row r="14" spans="1:18" ht="15.75" thickBot="1">
      <c r="A14" s="13"/>
      <c r="B14" s="14"/>
      <c r="C14" s="15"/>
      <c r="D14" s="16"/>
      <c r="E14" s="17"/>
      <c r="F14" s="17"/>
      <c r="G14" s="17"/>
      <c r="H14" s="17"/>
      <c r="I14" s="17"/>
      <c r="J14" s="19"/>
      <c r="K14" s="19"/>
      <c r="L14" s="19"/>
      <c r="M14" s="20"/>
      <c r="N14" s="20"/>
      <c r="O14" s="20"/>
      <c r="P14" s="20"/>
      <c r="Q14" s="20"/>
      <c r="R14" s="19"/>
    </row>
    <row r="15" spans="1:18">
      <c r="A15" s="22" t="s">
        <v>14</v>
      </c>
      <c r="B15" s="87" t="s">
        <v>37</v>
      </c>
      <c r="C15" s="88"/>
      <c r="D15" s="89"/>
      <c r="E15" s="17" t="s">
        <v>12</v>
      </c>
      <c r="F15" s="17"/>
      <c r="G15" s="17"/>
      <c r="H15" s="17"/>
      <c r="I15" s="17"/>
      <c r="J15" s="17"/>
      <c r="K15" s="17"/>
      <c r="L15" s="17"/>
      <c r="M15" s="23"/>
      <c r="N15" s="23"/>
      <c r="O15" s="23"/>
      <c r="P15" s="23"/>
      <c r="Q15" s="23"/>
      <c r="R15" s="17"/>
    </row>
    <row r="16" spans="1:18" ht="18" customHeight="1">
      <c r="A16" s="24"/>
      <c r="B16" s="90" t="s">
        <v>38</v>
      </c>
      <c r="C16" s="91"/>
      <c r="D16" s="92"/>
      <c r="E16" s="17" t="s">
        <v>12</v>
      </c>
      <c r="F16" s="17"/>
      <c r="G16" s="17"/>
      <c r="H16" s="17"/>
      <c r="I16" s="17"/>
      <c r="J16" s="17"/>
      <c r="K16" s="17"/>
      <c r="L16" s="17"/>
      <c r="M16" s="23"/>
      <c r="N16" s="23"/>
      <c r="O16" s="23"/>
      <c r="P16" s="23"/>
      <c r="Q16" s="23"/>
      <c r="R16" s="17"/>
    </row>
    <row r="17" spans="1:18" ht="15.75" thickBot="1">
      <c r="A17" s="24"/>
      <c r="B17" s="25"/>
      <c r="C17" s="26"/>
      <c r="D17" s="27"/>
      <c r="E17" s="36"/>
      <c r="F17" s="36"/>
      <c r="G17" s="36"/>
      <c r="H17" s="36"/>
      <c r="I17" s="36"/>
      <c r="J17" s="36"/>
      <c r="K17" s="36"/>
      <c r="L17" s="36"/>
      <c r="M17" s="37"/>
      <c r="N17" s="37"/>
      <c r="O17" s="37"/>
      <c r="P17" s="37"/>
      <c r="Q17" s="37"/>
      <c r="R17" s="33"/>
    </row>
    <row r="18" spans="1:18" ht="15.75" thickTop="1">
      <c r="A18" s="22" t="s">
        <v>15</v>
      </c>
      <c r="B18" s="62" t="s">
        <v>16</v>
      </c>
      <c r="C18" s="63"/>
      <c r="D18" s="64"/>
      <c r="E18" s="34" t="s">
        <v>17</v>
      </c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</row>
    <row r="19" spans="1:18">
      <c r="A19" s="24"/>
      <c r="B19" s="65" t="s">
        <v>18</v>
      </c>
      <c r="C19" s="66"/>
      <c r="D19" s="67"/>
      <c r="E19" s="18" t="s">
        <v>19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ht="54">
      <c r="A20" s="24"/>
      <c r="B20" s="78" t="s">
        <v>20</v>
      </c>
      <c r="C20" s="79"/>
      <c r="D20" s="80"/>
      <c r="E20" s="35">
        <v>42377</v>
      </c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</row>
  </sheetData>
  <mergeCells count="24">
    <mergeCell ref="A2:B2"/>
    <mergeCell ref="C2:D2"/>
    <mergeCell ref="E2:H2"/>
    <mergeCell ref="I2:R2"/>
    <mergeCell ref="A3:B3"/>
    <mergeCell ref="C3:D3"/>
    <mergeCell ref="E3:H3"/>
    <mergeCell ref="I3:R3"/>
    <mergeCell ref="E6:H6"/>
    <mergeCell ref="L6:R6"/>
    <mergeCell ref="B15:D15"/>
    <mergeCell ref="B16:D16"/>
    <mergeCell ref="A4:B4"/>
    <mergeCell ref="C4:R4"/>
    <mergeCell ref="A5:B5"/>
    <mergeCell ref="C5:D5"/>
    <mergeCell ref="E5:H5"/>
    <mergeCell ref="I5:K5"/>
    <mergeCell ref="L5:R5"/>
    <mergeCell ref="B18:D18"/>
    <mergeCell ref="B19:D19"/>
    <mergeCell ref="B20:D20"/>
    <mergeCell ref="A6:B6"/>
    <mergeCell ref="C6:D6"/>
  </mergeCells>
  <dataValidations count="3">
    <dataValidation type="list" allowBlank="1" showInputMessage="1" showErrorMessage="1" sqref="I9:I11 E9:G11 E12:R17">
      <formula1>"O, "</formula1>
    </dataValidation>
    <dataValidation type="list" allowBlank="1" showInputMessage="1" showErrorMessage="1" sqref="E19:R19">
      <formula1>"P,F, "</formula1>
    </dataValidation>
    <dataValidation type="list" allowBlank="1" showInputMessage="1" showErrorMessage="1" sqref="E18:R18">
      <formula1>"N,A,B, 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T18" sqref="T18"/>
    </sheetView>
  </sheetViews>
  <sheetFormatPr defaultRowHeight="15"/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38" t="s">
        <v>0</v>
      </c>
      <c r="B2" s="39"/>
      <c r="C2" s="40" t="s">
        <v>39</v>
      </c>
      <c r="D2" s="41"/>
      <c r="E2" s="42" t="s">
        <v>1</v>
      </c>
      <c r="F2" s="43"/>
      <c r="G2" s="43"/>
      <c r="H2" s="44"/>
      <c r="I2" s="45" t="s">
        <v>39</v>
      </c>
      <c r="J2" s="46"/>
      <c r="K2" s="46"/>
      <c r="L2" s="46"/>
      <c r="M2" s="46"/>
      <c r="N2" s="46"/>
      <c r="O2" s="46"/>
      <c r="P2" s="46"/>
      <c r="Q2" s="46"/>
      <c r="R2" s="47"/>
    </row>
    <row r="3" spans="1:18">
      <c r="A3" s="48" t="s">
        <v>2</v>
      </c>
      <c r="B3" s="49"/>
      <c r="C3" s="50" t="s">
        <v>21</v>
      </c>
      <c r="D3" s="51"/>
      <c r="E3" s="52" t="s">
        <v>3</v>
      </c>
      <c r="F3" s="53"/>
      <c r="G3" s="53"/>
      <c r="H3" s="54"/>
      <c r="I3" s="55" t="str">
        <f>C3</f>
        <v>HungnvSE03293</v>
      </c>
      <c r="J3" s="56"/>
      <c r="K3" s="56"/>
      <c r="L3" s="56"/>
      <c r="M3" s="56"/>
      <c r="N3" s="56"/>
      <c r="O3" s="56"/>
      <c r="P3" s="56"/>
      <c r="Q3" s="56"/>
      <c r="R3" s="57"/>
    </row>
    <row r="4" spans="1:18">
      <c r="A4" s="48" t="s">
        <v>4</v>
      </c>
      <c r="B4" s="49"/>
      <c r="C4" s="68"/>
      <c r="D4" s="68"/>
      <c r="E4" s="69"/>
      <c r="F4" s="69"/>
      <c r="G4" s="69"/>
      <c r="H4" s="69"/>
      <c r="I4" s="68"/>
      <c r="J4" s="68"/>
      <c r="K4" s="68"/>
      <c r="L4" s="68"/>
      <c r="M4" s="68"/>
      <c r="N4" s="68"/>
      <c r="O4" s="68"/>
      <c r="P4" s="68"/>
      <c r="Q4" s="68"/>
      <c r="R4" s="70"/>
    </row>
    <row r="5" spans="1:18">
      <c r="A5" s="71" t="s">
        <v>5</v>
      </c>
      <c r="B5" s="72"/>
      <c r="C5" s="73" t="s">
        <v>6</v>
      </c>
      <c r="D5" s="74"/>
      <c r="E5" s="75" t="s">
        <v>7</v>
      </c>
      <c r="F5" s="74"/>
      <c r="G5" s="74"/>
      <c r="H5" s="76"/>
      <c r="I5" s="74" t="s">
        <v>8</v>
      </c>
      <c r="J5" s="74"/>
      <c r="K5" s="74"/>
      <c r="L5" s="75" t="s">
        <v>9</v>
      </c>
      <c r="M5" s="74"/>
      <c r="N5" s="74"/>
      <c r="O5" s="74"/>
      <c r="P5" s="74"/>
      <c r="Q5" s="74"/>
      <c r="R5" s="77"/>
    </row>
    <row r="6" spans="1:18" ht="15.75" thickBot="1">
      <c r="A6" s="84">
        <f>COUNTIF(E19:HM19,"P")</f>
        <v>1</v>
      </c>
      <c r="B6" s="85"/>
      <c r="C6" s="86">
        <f>COUNTIF(E19:HO19,"F")</f>
        <v>0</v>
      </c>
      <c r="D6" s="59"/>
      <c r="E6" s="58">
        <f>SUM(L6,- A6,- C6)</f>
        <v>0</v>
      </c>
      <c r="F6" s="59"/>
      <c r="G6" s="59"/>
      <c r="H6" s="60"/>
      <c r="I6" s="5">
        <f>COUNTIF(E18:HM18,"N")</f>
        <v>1</v>
      </c>
      <c r="J6" s="5">
        <f>COUNTIF(E18:HM18,"A")</f>
        <v>0</v>
      </c>
      <c r="K6" s="5">
        <f>COUNTIF(E18:HO18,"B")</f>
        <v>0</v>
      </c>
      <c r="L6" s="58">
        <f>COUNTA(E8:R8)</f>
        <v>1</v>
      </c>
      <c r="M6" s="59"/>
      <c r="N6" s="59"/>
      <c r="O6" s="59"/>
      <c r="P6" s="59"/>
      <c r="Q6" s="59"/>
      <c r="R6" s="61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8"/>
      <c r="C8" s="9"/>
      <c r="D8" s="10"/>
      <c r="E8" s="11" t="s">
        <v>10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>
      <c r="A9" s="13" t="s">
        <v>11</v>
      </c>
      <c r="B9" s="14" t="s">
        <v>28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>
      <c r="A10" s="13"/>
      <c r="B10" s="14" t="s">
        <v>40</v>
      </c>
      <c r="C10" s="15"/>
      <c r="D10" s="16"/>
      <c r="E10" s="17" t="s">
        <v>12</v>
      </c>
      <c r="F10" s="17"/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 ht="15.75" thickBot="1">
      <c r="A11" s="13"/>
      <c r="B11" s="14"/>
      <c r="C11" s="15"/>
      <c r="D11" s="16"/>
      <c r="E11" s="17"/>
      <c r="F11" s="17"/>
      <c r="G11" s="17"/>
      <c r="H11" s="17"/>
      <c r="I11" s="17"/>
      <c r="J11" s="17"/>
      <c r="K11" s="19"/>
      <c r="L11" s="19"/>
      <c r="M11" s="20"/>
      <c r="N11" s="20"/>
      <c r="O11" s="20"/>
      <c r="P11" s="20"/>
      <c r="Q11" s="20"/>
      <c r="R11" s="19"/>
    </row>
    <row r="12" spans="1:18">
      <c r="A12" s="21" t="s">
        <v>13</v>
      </c>
      <c r="B12" s="14"/>
      <c r="C12" s="15"/>
      <c r="D12" s="16"/>
      <c r="E12" s="19"/>
      <c r="F12" s="19"/>
      <c r="G12" s="19"/>
      <c r="H12" s="19"/>
      <c r="I12" s="19"/>
      <c r="J12" s="19"/>
      <c r="K12" s="19"/>
      <c r="L12" s="19"/>
      <c r="M12" s="20"/>
      <c r="N12" s="20"/>
      <c r="O12" s="20"/>
      <c r="P12" s="20"/>
      <c r="Q12" s="20"/>
      <c r="R12" s="19"/>
    </row>
    <row r="13" spans="1:18">
      <c r="A13" s="13"/>
      <c r="B13" s="14"/>
      <c r="C13" s="15"/>
      <c r="D13" s="16"/>
      <c r="E13" s="17"/>
      <c r="F13" s="17"/>
      <c r="G13" s="17"/>
      <c r="H13" s="17"/>
      <c r="I13" s="17"/>
      <c r="J13" s="19"/>
      <c r="K13" s="19"/>
      <c r="L13" s="19"/>
      <c r="M13" s="20"/>
      <c r="N13" s="20"/>
      <c r="O13" s="20"/>
      <c r="P13" s="20"/>
      <c r="Q13" s="20"/>
      <c r="R13" s="19"/>
    </row>
    <row r="14" spans="1:18" ht="15.75" thickBot="1">
      <c r="A14" s="13"/>
      <c r="B14" s="14"/>
      <c r="C14" s="15"/>
      <c r="D14" s="16"/>
      <c r="E14" s="17"/>
      <c r="F14" s="17"/>
      <c r="G14" s="17"/>
      <c r="H14" s="17"/>
      <c r="I14" s="17"/>
      <c r="J14" s="19"/>
      <c r="K14" s="19"/>
      <c r="L14" s="19"/>
      <c r="M14" s="20"/>
      <c r="N14" s="20"/>
      <c r="O14" s="20"/>
      <c r="P14" s="20"/>
      <c r="Q14" s="20"/>
      <c r="R14" s="19"/>
    </row>
    <row r="15" spans="1:18">
      <c r="A15" s="22" t="s">
        <v>14</v>
      </c>
      <c r="B15" s="87" t="s">
        <v>41</v>
      </c>
      <c r="C15" s="88"/>
      <c r="D15" s="89"/>
      <c r="E15" s="17" t="s">
        <v>12</v>
      </c>
      <c r="F15" s="17"/>
      <c r="G15" s="17"/>
      <c r="H15" s="17"/>
      <c r="I15" s="17"/>
      <c r="J15" s="17"/>
      <c r="K15" s="17"/>
      <c r="L15" s="17"/>
      <c r="M15" s="23"/>
      <c r="N15" s="23"/>
      <c r="O15" s="23"/>
      <c r="P15" s="23"/>
      <c r="Q15" s="23"/>
      <c r="R15" s="17"/>
    </row>
    <row r="16" spans="1:18">
      <c r="A16" s="24"/>
      <c r="B16" s="90" t="s">
        <v>38</v>
      </c>
      <c r="C16" s="91"/>
      <c r="D16" s="92"/>
      <c r="E16" s="17" t="s">
        <v>12</v>
      </c>
      <c r="F16" s="17"/>
      <c r="G16" s="17"/>
      <c r="H16" s="17"/>
      <c r="I16" s="17"/>
      <c r="J16" s="17"/>
      <c r="K16" s="17"/>
      <c r="L16" s="17"/>
      <c r="M16" s="23"/>
      <c r="N16" s="23"/>
      <c r="O16" s="23"/>
      <c r="P16" s="23"/>
      <c r="Q16" s="23"/>
      <c r="R16" s="17"/>
    </row>
    <row r="17" spans="1:18" ht="15.75" thickBot="1">
      <c r="A17" s="24"/>
      <c r="B17" s="25"/>
      <c r="C17" s="26"/>
      <c r="D17" s="27"/>
      <c r="E17" s="36"/>
      <c r="F17" s="36"/>
      <c r="G17" s="36"/>
      <c r="H17" s="36"/>
      <c r="I17" s="36"/>
      <c r="J17" s="36"/>
      <c r="K17" s="36"/>
      <c r="L17" s="36"/>
      <c r="M17" s="37"/>
      <c r="N17" s="37"/>
      <c r="O17" s="37"/>
      <c r="P17" s="37"/>
      <c r="Q17" s="37"/>
      <c r="R17" s="33"/>
    </row>
    <row r="18" spans="1:18" ht="15.75" thickTop="1">
      <c r="A18" s="22" t="s">
        <v>15</v>
      </c>
      <c r="B18" s="62" t="s">
        <v>16</v>
      </c>
      <c r="C18" s="63"/>
      <c r="D18" s="64"/>
      <c r="E18" s="34" t="s">
        <v>17</v>
      </c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</row>
    <row r="19" spans="1:18">
      <c r="A19" s="24"/>
      <c r="B19" s="65" t="s">
        <v>18</v>
      </c>
      <c r="C19" s="66"/>
      <c r="D19" s="67"/>
      <c r="E19" s="18" t="s">
        <v>19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ht="54">
      <c r="A20" s="24"/>
      <c r="B20" s="78" t="s">
        <v>20</v>
      </c>
      <c r="C20" s="79"/>
      <c r="D20" s="80"/>
      <c r="E20" s="35">
        <v>42377</v>
      </c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</row>
  </sheetData>
  <mergeCells count="24">
    <mergeCell ref="A2:B2"/>
    <mergeCell ref="C2:D2"/>
    <mergeCell ref="E2:H2"/>
    <mergeCell ref="I2:R2"/>
    <mergeCell ref="A3:B3"/>
    <mergeCell ref="C3:D3"/>
    <mergeCell ref="E3:H3"/>
    <mergeCell ref="I3:R3"/>
    <mergeCell ref="E6:H6"/>
    <mergeCell ref="L6:R6"/>
    <mergeCell ref="B15:D15"/>
    <mergeCell ref="B16:D16"/>
    <mergeCell ref="A4:B4"/>
    <mergeCell ref="C4:R4"/>
    <mergeCell ref="A5:B5"/>
    <mergeCell ref="C5:D5"/>
    <mergeCell ref="E5:H5"/>
    <mergeCell ref="I5:K5"/>
    <mergeCell ref="L5:R5"/>
    <mergeCell ref="B18:D18"/>
    <mergeCell ref="B19:D19"/>
    <mergeCell ref="B20:D20"/>
    <mergeCell ref="A6:B6"/>
    <mergeCell ref="C6:D6"/>
  </mergeCells>
  <dataValidations count="3">
    <dataValidation type="list" allowBlank="1" showInputMessage="1" showErrorMessage="1" sqref="E18:R18">
      <formula1>"N,A,B, "</formula1>
    </dataValidation>
    <dataValidation type="list" allowBlank="1" showInputMessage="1" showErrorMessage="1" sqref="E19:R19">
      <formula1>"P,F, "</formula1>
    </dataValidation>
    <dataValidation type="list" allowBlank="1" showInputMessage="1" showErrorMessage="1" sqref="I9:I11 E9:G11 E12:R17">
      <formula1>"O,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Guidleline</vt:lpstr>
      <vt:lpstr>FunctionList</vt:lpstr>
      <vt:lpstr>Cover</vt:lpstr>
      <vt:lpstr>Test Report</vt:lpstr>
      <vt:lpstr>init</vt:lpstr>
      <vt:lpstr>accept</vt:lpstr>
      <vt:lpstr>reject</vt:lpstr>
      <vt:lpstr>denie</vt:lpstr>
      <vt:lpstr>approve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</dc:creator>
  <cp:lastModifiedBy>Jin</cp:lastModifiedBy>
  <dcterms:created xsi:type="dcterms:W3CDTF">2016-08-04T07:03:15Z</dcterms:created>
  <dcterms:modified xsi:type="dcterms:W3CDTF">2016-08-04T09:51:19Z</dcterms:modified>
</cp:coreProperties>
</file>