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P\CRW Unit Test\Server\UT\"/>
    </mc:Choice>
  </mc:AlternateContent>
  <bookViews>
    <workbookView xWindow="3840" yWindow="0" windowWidth="19530" windowHeight="8340" tabRatio="841" activeTab="3"/>
  </bookViews>
  <sheets>
    <sheet name="Guideline" sheetId="1" r:id="rId1"/>
    <sheet name="Cover" sheetId="3" r:id="rId2"/>
    <sheet name="FunctionList" sheetId="2" r:id="rId3"/>
    <sheet name="Test Report" sheetId="4" r:id="rId4"/>
    <sheet name="calculateRating" sheetId="62" r:id="rId5"/>
    <sheet name="exampleSheet" sheetId="2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4" l="1"/>
  <c r="H12" i="4"/>
  <c r="I12" i="4"/>
  <c r="F12" i="4"/>
  <c r="E12" i="4"/>
  <c r="D12" i="4"/>
  <c r="C12" i="4"/>
  <c r="G14" i="4" l="1"/>
  <c r="H14" i="4"/>
  <c r="I14" i="4"/>
  <c r="F14" i="4" l="1"/>
  <c r="L6" i="62"/>
  <c r="K6" i="62"/>
  <c r="J6" i="62"/>
  <c r="I6" i="62"/>
  <c r="C6" i="62"/>
  <c r="A6" i="62"/>
  <c r="I3" i="62"/>
  <c r="I2" i="62"/>
  <c r="E10" i="2"/>
  <c r="E6" i="62" l="1"/>
  <c r="D14" i="4"/>
  <c r="C14" i="4"/>
  <c r="E14" i="4" l="1"/>
  <c r="L6" i="25" l="1"/>
  <c r="K6" i="25"/>
  <c r="J6" i="25"/>
  <c r="I6" i="25"/>
  <c r="C6" i="25"/>
  <c r="A6" i="25"/>
  <c r="E6" i="25" s="1"/>
  <c r="I3" i="25"/>
  <c r="I2" i="25"/>
  <c r="D16" i="4" l="1"/>
  <c r="D18" i="4"/>
  <c r="D19" i="4"/>
  <c r="D20" i="4"/>
  <c r="D17" i="4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<sst xmlns="http://schemas.openxmlformats.org/spreadsheetml/2006/main" count="213" uniqueCount="130">
  <si>
    <t>Function Code</t>
  </si>
  <si>
    <t>Function Name</t>
  </si>
  <si>
    <t>Created By</t>
  </si>
  <si>
    <t>Executed By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</si>
  <si>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</si>
  <si>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</si>
  <si>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</si>
  <si>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</si>
  <si>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</si>
  <si>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</si>
  <si>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</si>
  <si>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Precondition</t>
  </si>
  <si>
    <t>O</t>
  </si>
  <si>
    <t>Condition</t>
  </si>
  <si>
    <t>Confirm</t>
  </si>
  <si>
    <t>Result</t>
  </si>
  <si>
    <t>Type(N : Normal, A : Abnormal, B : Boundary)</t>
  </si>
  <si>
    <t>N</t>
  </si>
  <si>
    <t>Passed/Failed</t>
  </si>
  <si>
    <t>P</t>
  </si>
  <si>
    <t>Executed Date</t>
  </si>
  <si>
    <t>UNIT TEST REPORT</t>
  </si>
  <si>
    <t>Project Name</t>
  </si>
  <si>
    <t>Company Rating Website</t>
  </si>
  <si>
    <t>Creator</t>
  </si>
  <si>
    <t>Project Code</t>
  </si>
  <si>
    <t>CRW</t>
  </si>
  <si>
    <t>Reviewer/Approver</t>
  </si>
  <si>
    <t>Document Code</t>
  </si>
  <si>
    <t>CRW_TestReport_v1.0</t>
  </si>
  <si>
    <t>Issue Date</t>
  </si>
  <si>
    <t>Notes</t>
  </si>
  <si>
    <t>No</t>
  </si>
  <si>
    <t>Function code</t>
  </si>
  <si>
    <t>A</t>
  </si>
  <si>
    <t>B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</si>
  <si>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</si>
  <si>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</si>
  <si>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</si>
  <si>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</si>
  <si>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</si>
  <si>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</si>
  <si>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</si>
  <si>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</si>
  <si>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</si>
  <si>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</si>
  <si>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</si>
  <si>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</si>
  <si>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</si>
  <si>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</si>
  <si>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</si>
  <si>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</si>
  <si>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</si>
  <si>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</si>
  <si>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</si>
  <si>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</si>
  <si>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</si>
  <si>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</si>
  <si>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</si>
  <si>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</si>
  <si>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</si>
  <si>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</si>
  <si>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</si>
  <si>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</si>
  <si>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</si>
  <si>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</si>
  <si>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</si>
  <si>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</si>
  <si>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</si>
  <si>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</si>
  <si>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</si>
  <si>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</si>
  <si>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</si>
  <si>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</si>
  <si>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</si>
  <si>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</si>
  <si>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</si>
  <si>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</si>
  <si>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</si>
  <si>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</si>
  <si>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</si>
  <si>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</si>
  <si>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</si>
  <si>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</si>
  <si>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</si>
  <si>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</si>
  <si>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</si>
  <si>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</si>
  <si>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 LIST</t>
  </si>
  <si>
    <t>Test Environment Setup Description</t>
  </si>
  <si>
    <t>Requirement
Name</t>
  </si>
  <si>
    <t>Class Name</t>
  </si>
  <si>
    <t xml:space="preserve"> Function Code(Optional)</t>
  </si>
  <si>
    <t>Sheet Name</t>
  </si>
  <si>
    <t>Description</t>
  </si>
  <si>
    <t xml:space="preserve">                                       </t>
  </si>
  <si>
    <t xml:space="preserve"> UNIT TEST CASE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</si>
  <si>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</si>
  <si>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</si>
  <si>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</si>
  <si>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</si>
  <si>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</si>
  <si>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</si>
  <si>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</si>
  <si>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</si>
  <si>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DangtSE03039</t>
  </si>
  <si>
    <t>new company created</t>
  </si>
  <si>
    <t>dangtSE03039</t>
  </si>
  <si>
    <t>UTCID02</t>
  </si>
  <si>
    <t>UTCID03</t>
  </si>
  <si>
    <t>UTCID04</t>
  </si>
  <si>
    <t>UTCID05</t>
  </si>
  <si>
    <t>UTCID06</t>
  </si>
  <si>
    <t>UTCID07</t>
  </si>
  <si>
    <t>error returned: missing field</t>
  </si>
  <si>
    <t>First version</t>
  </si>
  <si>
    <t>company exists</t>
  </si>
  <si>
    <t>DangTSE03039</t>
  </si>
  <si>
    <t>LamNS03090</t>
  </si>
  <si>
    <t>UnitTestCase_companies.server.model.xlsx</t>
  </si>
  <si>
    <t>calculateRating</t>
  </si>
  <si>
    <t>type of reviews for the company</t>
  </si>
  <si>
    <t>no review</t>
  </si>
  <si>
    <t>waiting</t>
  </si>
  <si>
    <t>approved</t>
  </si>
  <si>
    <t>denied</t>
  </si>
  <si>
    <t>overallRating = 0</t>
  </si>
  <si>
    <t>averageRating = 0</t>
  </si>
  <si>
    <t>overallRating calculated from 'approved' reviews only</t>
  </si>
  <si>
    <t>averageRating calculated from 'approved' reviews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</si>
</sst>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;@"/>
    <numFmt numFmtId="165" formatCode="mm/dd"/>
    <numFmt numFmtId="166" formatCode="[$-409]d/mmm;@"/>
  </numFmts>
  <fonts count="2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8"/>
      <color indexed="9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9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i/>
      <sz val="11"/>
      <name val="Tahoma"/>
      <family val="2"/>
    </font>
    <font>
      <sz val="10.5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Tahoma"/>
      <family val="2"/>
    </font>
    <font>
      <b/>
      <sz val="26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</fills>
  <borders count="7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9"/>
      </bottom>
      <diagonal/>
    </border>
    <border>
      <left style="hair">
        <color indexed="8"/>
      </left>
      <right/>
      <top style="double">
        <color indexed="64"/>
      </top>
      <bottom style="medium">
        <color indexed="9"/>
      </bottom>
      <diagonal/>
    </border>
    <border>
      <left style="thin">
        <color indexed="64"/>
      </left>
      <right/>
      <top style="medium">
        <color indexed="9"/>
      </top>
      <bottom style="thin">
        <color indexed="64"/>
      </bottom>
      <diagonal/>
    </border>
    <border>
      <left/>
      <right/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214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3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164" fontId="5" fillId="3" borderId="34" xfId="1" applyNumberFormat="1" applyFont="1" applyFill="1" applyBorder="1" applyAlignment="1">
      <alignment horizontal="center" vertical="center"/>
    </xf>
    <xf numFmtId="0" fontId="2" fillId="0" borderId="39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6" borderId="42" xfId="1" applyFont="1" applyFill="1" applyBorder="1" applyAlignment="1">
      <alignment horizontal="center"/>
    </xf>
    <xf numFmtId="165" fontId="2" fillId="0" borderId="40" xfId="1" applyNumberFormat="1" applyFont="1" applyBorder="1" applyAlignment="1">
      <alignment vertical="top" textRotation="255"/>
    </xf>
    <xf numFmtId="0" fontId="7" fillId="2" borderId="0" xfId="1" applyFont="1" applyFill="1"/>
    <xf numFmtId="0" fontId="8" fillId="2" borderId="0" xfId="3" applyFont="1" applyFill="1" applyBorder="1"/>
    <xf numFmtId="0" fontId="7" fillId="2" borderId="0" xfId="3" applyFont="1" applyFill="1" applyBorder="1"/>
    <xf numFmtId="164" fontId="7" fillId="2" borderId="0" xfId="3" applyNumberFormat="1" applyFont="1" applyFill="1" applyBorder="1"/>
    <xf numFmtId="0" fontId="8" fillId="2" borderId="43" xfId="1" applyFont="1" applyFill="1" applyBorder="1" applyAlignment="1">
      <alignment horizontal="left" vertical="center"/>
    </xf>
    <xf numFmtId="0" fontId="8" fillId="2" borderId="43" xfId="1" applyFont="1" applyFill="1" applyBorder="1" applyAlignment="1">
      <alignment vertical="center"/>
    </xf>
    <xf numFmtId="0" fontId="7" fillId="2" borderId="44" xfId="1" applyNumberFormat="1" applyFont="1" applyFill="1" applyBorder="1" applyAlignment="1">
      <alignment horizontal="center"/>
    </xf>
    <xf numFmtId="0" fontId="10" fillId="2" borderId="0" xfId="1" applyFont="1" applyFill="1"/>
    <xf numFmtId="0" fontId="11" fillId="2" borderId="0" xfId="3" applyFont="1" applyFill="1" applyBorder="1"/>
    <xf numFmtId="0" fontId="7" fillId="2" borderId="0" xfId="1" applyFont="1" applyFill="1" applyBorder="1"/>
    <xf numFmtId="0" fontId="12" fillId="3" borderId="45" xfId="1" applyNumberFormat="1" applyFont="1" applyFill="1" applyBorder="1" applyAlignment="1">
      <alignment horizontal="center"/>
    </xf>
    <xf numFmtId="0" fontId="12" fillId="3" borderId="46" xfId="1" applyNumberFormat="1" applyFont="1" applyFill="1" applyBorder="1" applyAlignment="1">
      <alignment horizontal="center"/>
    </xf>
    <xf numFmtId="0" fontId="12" fillId="3" borderId="46" xfId="1" applyNumberFormat="1" applyFont="1" applyFill="1" applyBorder="1" applyAlignment="1">
      <alignment horizontal="center" wrapText="1"/>
    </xf>
    <xf numFmtId="0" fontId="12" fillId="3" borderId="47" xfId="1" applyNumberFormat="1" applyFont="1" applyFill="1" applyBorder="1" applyAlignment="1">
      <alignment horizontal="center"/>
    </xf>
    <xf numFmtId="0" fontId="12" fillId="3" borderId="48" xfId="1" applyNumberFormat="1" applyFont="1" applyFill="1" applyBorder="1" applyAlignment="1">
      <alignment horizontal="center" wrapText="1"/>
    </xf>
    <xf numFmtId="0" fontId="7" fillId="2" borderId="49" xfId="1" applyNumberFormat="1" applyFont="1" applyFill="1" applyBorder="1" applyAlignment="1">
      <alignment horizontal="center"/>
    </xf>
    <xf numFmtId="0" fontId="14" fillId="3" borderId="51" xfId="1" applyNumberFormat="1" applyFont="1" applyFill="1" applyBorder="1" applyAlignment="1">
      <alignment horizontal="center"/>
    </xf>
    <xf numFmtId="0" fontId="14" fillId="3" borderId="52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0" fontId="7" fillId="2" borderId="0" xfId="1" applyNumberFormat="1" applyFont="1" applyFill="1" applyBorder="1" applyAlignment="1">
      <alignment horizontal="center"/>
    </xf>
    <xf numFmtId="9" fontId="7" fillId="2" borderId="0" xfId="1" applyNumberFormat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/>
    </xf>
    <xf numFmtId="2" fontId="8" fillId="2" borderId="0" xfId="1" applyNumberFormat="1" applyFont="1" applyFill="1" applyBorder="1" applyAlignment="1">
      <alignment horizontal="right" wrapText="1"/>
    </xf>
    <xf numFmtId="0" fontId="15" fillId="2" borderId="0" xfId="1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horizontal="justify"/>
    </xf>
    <xf numFmtId="0" fontId="19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/>
    </xf>
    <xf numFmtId="0" fontId="20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 wrapText="1"/>
    </xf>
    <xf numFmtId="0" fontId="7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justify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horizontal="justify"/>
    </xf>
    <xf numFmtId="0" fontId="8" fillId="0" borderId="0" xfId="0" applyFont="1" applyFill="1" applyAlignment="1">
      <alignment horizontal="justify"/>
    </xf>
    <xf numFmtId="0" fontId="18" fillId="0" borderId="0" xfId="0" applyFont="1" applyFill="1" applyAlignment="1">
      <alignment vertical="center"/>
    </xf>
    <xf numFmtId="0" fontId="22" fillId="0" borderId="0" xfId="0" quotePrefix="1" applyFont="1" applyFill="1" applyAlignment="1">
      <alignment horizontal="justify"/>
    </xf>
    <xf numFmtId="1" fontId="7" fillId="2" borderId="0" xfId="1" applyNumberFormat="1" applyFont="1" applyFill="1" applyProtection="1">
      <protection hidden="1"/>
    </xf>
    <xf numFmtId="0" fontId="7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23" fillId="2" borderId="0" xfId="1" applyFont="1" applyFill="1" applyAlignment="1">
      <alignment horizontal="left"/>
    </xf>
    <xf numFmtId="0" fontId="7" fillId="2" borderId="0" xfId="1" applyFont="1" applyFill="1" applyAlignment="1">
      <alignment horizontal="left" wrapText="1"/>
    </xf>
    <xf numFmtId="0" fontId="24" fillId="2" borderId="0" xfId="1" applyFont="1" applyFill="1" applyAlignment="1">
      <alignment horizontal="left"/>
    </xf>
    <xf numFmtId="0" fontId="7" fillId="2" borderId="0" xfId="1" applyFont="1" applyFill="1" applyAlignment="1">
      <alignment wrapText="1"/>
    </xf>
    <xf numFmtId="1" fontId="10" fillId="2" borderId="0" xfId="1" applyNumberFormat="1" applyFont="1" applyFill="1" applyBorder="1" applyAlignment="1"/>
    <xf numFmtId="0" fontId="7" fillId="2" borderId="0" xfId="1" applyFont="1" applyFill="1" applyBorder="1" applyAlignment="1"/>
    <xf numFmtId="0" fontId="7" fillId="2" borderId="0" xfId="1" applyFont="1" applyFill="1" applyBorder="1" applyAlignment="1">
      <alignment wrapText="1"/>
    </xf>
    <xf numFmtId="1" fontId="7" fillId="2" borderId="0" xfId="1" applyNumberFormat="1" applyFont="1" applyFill="1" applyAlignment="1" applyProtection="1">
      <alignment vertical="center"/>
      <protection hidden="1"/>
    </xf>
    <xf numFmtId="0" fontId="7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/>
    </xf>
    <xf numFmtId="1" fontId="12" fillId="7" borderId="53" xfId="1" applyNumberFormat="1" applyFont="1" applyFill="1" applyBorder="1" applyAlignment="1">
      <alignment horizontal="center" vertical="center"/>
    </xf>
    <xf numFmtId="1" fontId="12" fillId="7" borderId="45" xfId="1" applyNumberFormat="1" applyFont="1" applyFill="1" applyBorder="1" applyAlignment="1">
      <alignment horizontal="center" vertical="center" wrapText="1"/>
    </xf>
    <xf numFmtId="1" fontId="12" fillId="7" borderId="45" xfId="1" applyNumberFormat="1" applyFont="1" applyFill="1" applyBorder="1" applyAlignment="1">
      <alignment horizontal="center" vertical="center"/>
    </xf>
    <xf numFmtId="0" fontId="12" fillId="7" borderId="46" xfId="1" applyFont="1" applyFill="1" applyBorder="1" applyAlignment="1">
      <alignment horizontal="center" vertical="center"/>
    </xf>
    <xf numFmtId="0" fontId="12" fillId="7" borderId="46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/>
    </xf>
    <xf numFmtId="1" fontId="7" fillId="2" borderId="55" xfId="1" applyNumberFormat="1" applyFont="1" applyFill="1" applyBorder="1" applyAlignment="1">
      <alignment horizontal="center" vertical="center"/>
    </xf>
    <xf numFmtId="1" fontId="7" fillId="2" borderId="49" xfId="1" applyNumberFormat="1" applyFont="1" applyFill="1" applyBorder="1" applyAlignment="1">
      <alignment vertical="center"/>
    </xf>
    <xf numFmtId="1" fontId="7" fillId="2" borderId="57" xfId="1" applyNumberFormat="1" applyFont="1" applyFill="1" applyBorder="1" applyAlignment="1">
      <alignment horizontal="center" vertical="center"/>
    </xf>
    <xf numFmtId="1" fontId="7" fillId="2" borderId="51" xfId="1" applyNumberFormat="1" applyFont="1" applyFill="1" applyBorder="1" applyAlignment="1">
      <alignment vertical="center"/>
    </xf>
    <xf numFmtId="1" fontId="7" fillId="2" borderId="0" xfId="1" applyNumberFormat="1" applyFont="1" applyFill="1"/>
    <xf numFmtId="0" fontId="7" fillId="0" borderId="0" xfId="1" applyFont="1" applyAlignment="1">
      <alignment horizontal="left" indent="1"/>
    </xf>
    <xf numFmtId="0" fontId="7" fillId="0" borderId="0" xfId="1" applyFont="1"/>
    <xf numFmtId="0" fontId="26" fillId="0" borderId="59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10" fillId="2" borderId="60" xfId="1" applyFont="1" applyFill="1" applyBorder="1" applyAlignment="1">
      <alignment horizontal="left" indent="1"/>
    </xf>
    <xf numFmtId="0" fontId="11" fillId="0" borderId="0" xfId="1" applyFont="1" applyBorder="1" applyAlignment="1">
      <alignment horizontal="left" indent="1"/>
    </xf>
    <xf numFmtId="0" fontId="7" fillId="0" borderId="0" xfId="1" applyFont="1" applyBorder="1"/>
    <xf numFmtId="0" fontId="7" fillId="0" borderId="61" xfId="1" applyFont="1" applyBorder="1"/>
    <xf numFmtId="0" fontId="8" fillId="2" borderId="43" xfId="1" applyFont="1" applyFill="1" applyBorder="1" applyAlignment="1">
      <alignment horizontal="left"/>
    </xf>
    <xf numFmtId="0" fontId="7" fillId="0" borderId="10" xfId="1" applyFont="1" applyBorder="1" applyAlignment="1"/>
    <xf numFmtId="14" fontId="9" fillId="0" borderId="10" xfId="1" applyNumberFormat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8" fillId="0" borderId="60" xfId="1" applyFont="1" applyFill="1" applyBorder="1"/>
    <xf numFmtId="0" fontId="11" fillId="0" borderId="0" xfId="1" applyFont="1" applyBorder="1" applyAlignment="1">
      <alignment horizontal="left"/>
    </xf>
    <xf numFmtId="0" fontId="7" fillId="0" borderId="0" xfId="1" applyFont="1" applyBorder="1" applyAlignment="1"/>
    <xf numFmtId="0" fontId="10" fillId="0" borderId="0" xfId="1" applyFont="1" applyFill="1" applyBorder="1" applyAlignment="1">
      <alignment horizontal="left" indent="1"/>
    </xf>
    <xf numFmtId="0" fontId="11" fillId="0" borderId="61" xfId="1" applyFont="1" applyBorder="1" applyAlignment="1">
      <alignment horizontal="left" indent="1"/>
    </xf>
    <xf numFmtId="0" fontId="7" fillId="0" borderId="60" xfId="1" applyFont="1" applyFill="1" applyBorder="1"/>
    <xf numFmtId="0" fontId="8" fillId="0" borderId="60" xfId="1" applyFont="1" applyBorder="1" applyAlignment="1">
      <alignment horizontal="left"/>
    </xf>
    <xf numFmtId="164" fontId="12" fillId="3" borderId="53" xfId="1" applyNumberFormat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/>
    </xf>
    <xf numFmtId="0" fontId="12" fillId="3" borderId="54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49" fontId="7" fillId="0" borderId="44" xfId="1" applyNumberFormat="1" applyFont="1" applyBorder="1" applyAlignment="1">
      <alignment horizontal="center" vertical="top"/>
    </xf>
    <xf numFmtId="0" fontId="7" fillId="0" borderId="44" xfId="1" applyFont="1" applyBorder="1" applyAlignment="1">
      <alignment vertical="top"/>
    </xf>
    <xf numFmtId="0" fontId="7" fillId="0" borderId="44" xfId="1" applyFont="1" applyBorder="1" applyAlignment="1">
      <alignment horizontal="center" vertical="top"/>
    </xf>
    <xf numFmtId="15" fontId="7" fillId="0" borderId="44" xfId="1" applyNumberFormat="1" applyFont="1" applyBorder="1" applyAlignment="1">
      <alignment vertical="top"/>
    </xf>
    <xf numFmtId="0" fontId="9" fillId="0" borderId="56" xfId="1" applyFont="1" applyBorder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55" xfId="1" applyNumberFormat="1" applyFont="1" applyBorder="1" applyAlignment="1">
      <alignment vertical="top"/>
    </xf>
    <xf numFmtId="49" fontId="7" fillId="0" borderId="44" xfId="1" applyNumberFormat="1" applyFont="1" applyBorder="1" applyAlignment="1">
      <alignment vertical="top"/>
    </xf>
    <xf numFmtId="0" fontId="7" fillId="0" borderId="56" xfId="1" applyFont="1" applyBorder="1" applyAlignment="1">
      <alignment vertical="top"/>
    </xf>
    <xf numFmtId="0" fontId="7" fillId="0" borderId="55" xfId="1" applyFont="1" applyBorder="1" applyAlignment="1">
      <alignment horizontal="left" indent="1"/>
    </xf>
    <xf numFmtId="0" fontId="7" fillId="0" borderId="44" xfId="1" applyFont="1" applyBorder="1"/>
    <xf numFmtId="0" fontId="7" fillId="0" borderId="56" xfId="1" applyFont="1" applyBorder="1"/>
    <xf numFmtId="0" fontId="7" fillId="0" borderId="57" xfId="1" applyFont="1" applyBorder="1" applyAlignment="1">
      <alignment horizontal="left" indent="1"/>
    </xf>
    <xf numFmtId="49" fontId="7" fillId="0" borderId="52" xfId="1" applyNumberFormat="1" applyFont="1" applyBorder="1" applyAlignment="1">
      <alignment vertical="top"/>
    </xf>
    <xf numFmtId="0" fontId="7" fillId="0" borderId="52" xfId="1" applyFont="1" applyBorder="1"/>
    <xf numFmtId="0" fontId="7" fillId="0" borderId="58" xfId="1" applyFont="1" applyBorder="1"/>
    <xf numFmtId="0" fontId="13" fillId="2" borderId="44" xfId="4" applyNumberFormat="1" applyFill="1" applyBorder="1" applyAlignment="1" applyProtection="1">
      <alignment horizontal="left" vertical="center"/>
    </xf>
    <xf numFmtId="0" fontId="5" fillId="4" borderId="35" xfId="1" applyFont="1" applyFill="1" applyBorder="1" applyAlignment="1">
      <alignment horizontal="center" vertical="center" textRotation="180"/>
    </xf>
    <xf numFmtId="0" fontId="5" fillId="4" borderId="36" xfId="1" applyFont="1" applyFill="1" applyBorder="1" applyAlignment="1">
      <alignment horizontal="center" vertical="center" textRotation="180"/>
    </xf>
    <xf numFmtId="0" fontId="7" fillId="2" borderId="52" xfId="1" applyNumberFormat="1" applyFont="1" applyFill="1" applyBorder="1" applyAlignment="1">
      <alignment horizontal="left" vertical="center"/>
    </xf>
    <xf numFmtId="0" fontId="13" fillId="2" borderId="44" xfId="4" applyNumberFormat="1" applyFill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2" fillId="6" borderId="42" xfId="1" applyFont="1" applyFill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166" fontId="2" fillId="0" borderId="40" xfId="1" applyNumberFormat="1" applyFont="1" applyBorder="1" applyAlignment="1"/>
    <xf numFmtId="0" fontId="12" fillId="3" borderId="51" xfId="1" applyNumberFormat="1" applyFont="1" applyFill="1" applyBorder="1" applyAlignment="1">
      <alignment horizontal="center"/>
    </xf>
    <xf numFmtId="0" fontId="7" fillId="2" borderId="50" xfId="1" applyNumberFormat="1" applyFont="1" applyFill="1" applyBorder="1" applyAlignment="1">
      <alignment horizontal="center"/>
    </xf>
    <xf numFmtId="0" fontId="12" fillId="7" borderId="67" xfId="1" applyFont="1" applyFill="1" applyBorder="1" applyAlignment="1">
      <alignment horizontal="center" vertical="center"/>
    </xf>
    <xf numFmtId="0" fontId="25" fillId="2" borderId="68" xfId="4" applyNumberFormat="1" applyFont="1" applyFill="1" applyBorder="1" applyAlignment="1" applyProtection="1">
      <alignment horizontal="left" vertical="center"/>
    </xf>
    <xf numFmtId="0" fontId="7" fillId="2" borderId="69" xfId="1" applyFont="1" applyFill="1" applyBorder="1" applyAlignment="1">
      <alignment horizontal="left" vertical="center"/>
    </xf>
    <xf numFmtId="0" fontId="26" fillId="0" borderId="24" xfId="1" applyFont="1" applyBorder="1" applyAlignment="1">
      <alignment horizontal="center" vertical="center"/>
    </xf>
    <xf numFmtId="0" fontId="26" fillId="0" borderId="23" xfId="1" applyFont="1" applyBorder="1" applyAlignment="1">
      <alignment horizontal="center" vertical="center"/>
    </xf>
    <xf numFmtId="0" fontId="26" fillId="0" borderId="10" xfId="1" applyFont="1" applyBorder="1" applyAlignment="1">
      <alignment horizontal="center" vertical="center"/>
    </xf>
    <xf numFmtId="0" fontId="9" fillId="0" borderId="43" xfId="1" applyFont="1" applyBorder="1" applyAlignment="1">
      <alignment horizontal="left"/>
    </xf>
    <xf numFmtId="0" fontId="8" fillId="2" borderId="43" xfId="1" applyFont="1" applyFill="1" applyBorder="1" applyAlignment="1">
      <alignment horizontal="left" vertical="center"/>
    </xf>
    <xf numFmtId="0" fontId="9" fillId="0" borderId="43" xfId="1" applyFont="1" applyBorder="1" applyAlignment="1">
      <alignment horizontal="left" vertical="center"/>
    </xf>
    <xf numFmtId="1" fontId="8" fillId="2" borderId="22" xfId="1" applyNumberFormat="1" applyFont="1" applyFill="1" applyBorder="1" applyAlignment="1"/>
    <xf numFmtId="0" fontId="9" fillId="2" borderId="22" xfId="1" applyFont="1" applyFill="1" applyBorder="1" applyAlignment="1">
      <alignment horizontal="left"/>
    </xf>
    <xf numFmtId="0" fontId="9" fillId="2" borderId="23" xfId="1" applyFont="1" applyFill="1" applyBorder="1" applyAlignment="1">
      <alignment horizontal="left"/>
    </xf>
    <xf numFmtId="0" fontId="9" fillId="2" borderId="25" xfId="1" applyFont="1" applyFill="1" applyBorder="1" applyAlignment="1">
      <alignment horizontal="left"/>
    </xf>
    <xf numFmtId="1" fontId="8" fillId="2" borderId="43" xfId="1" applyNumberFormat="1" applyFont="1" applyFill="1" applyBorder="1" applyAlignment="1">
      <alignment vertical="center" wrapText="1"/>
    </xf>
    <xf numFmtId="0" fontId="9" fillId="2" borderId="22" xfId="1" applyFont="1" applyFill="1" applyBorder="1" applyAlignment="1">
      <alignment horizontal="left" vertical="top" wrapText="1"/>
    </xf>
    <xf numFmtId="0" fontId="9" fillId="2" borderId="23" xfId="1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left" vertical="top" wrapText="1"/>
    </xf>
    <xf numFmtId="0" fontId="9" fillId="2" borderId="43" xfId="1" applyFont="1" applyFill="1" applyBorder="1" applyAlignment="1">
      <alignment horizontal="left"/>
    </xf>
    <xf numFmtId="0" fontId="8" fillId="2" borderId="43" xfId="1" applyFont="1" applyFill="1" applyBorder="1" applyAlignment="1">
      <alignment horizontal="left"/>
    </xf>
    <xf numFmtId="14" fontId="9" fillId="2" borderId="22" xfId="1" applyNumberFormat="1" applyFont="1" applyFill="1" applyBorder="1" applyAlignment="1">
      <alignment horizontal="left" vertical="top"/>
    </xf>
    <xf numFmtId="14" fontId="9" fillId="2" borderId="23" xfId="1" applyNumberFormat="1" applyFont="1" applyFill="1" applyBorder="1" applyAlignment="1">
      <alignment horizontal="left" vertical="top"/>
    </xf>
    <xf numFmtId="14" fontId="9" fillId="2" borderId="10" xfId="1" applyNumberFormat="1" applyFont="1" applyFill="1" applyBorder="1" applyAlignment="1">
      <alignment horizontal="left" vertical="top"/>
    </xf>
    <xf numFmtId="0" fontId="9" fillId="2" borderId="43" xfId="3" applyFont="1" applyFill="1" applyBorder="1" applyAlignment="1">
      <alignment vertical="top"/>
    </xf>
    <xf numFmtId="0" fontId="6" fillId="2" borderId="0" xfId="3" applyFont="1" applyFill="1" applyBorder="1" applyAlignment="1">
      <alignment horizontal="center"/>
    </xf>
    <xf numFmtId="0" fontId="9" fillId="2" borderId="10" xfId="1" applyFont="1" applyFill="1" applyBorder="1" applyAlignment="1">
      <alignment horizontal="left"/>
    </xf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horizontal="left" wrapText="1"/>
    </xf>
    <xf numFmtId="0" fontId="2" fillId="2" borderId="3" xfId="2" applyNumberFormat="1" applyFont="1" applyFill="1" applyBorder="1" applyAlignment="1">
      <alignment horizontal="left" wrapText="1"/>
    </xf>
    <xf numFmtId="0" fontId="2" fillId="2" borderId="8" xfId="2" applyNumberFormat="1" applyFont="1" applyFill="1" applyBorder="1" applyAlignment="1">
      <alignment horizontal="left" wrapText="1"/>
    </xf>
    <xf numFmtId="0" fontId="3" fillId="2" borderId="9" xfId="2" applyFont="1" applyFill="1" applyBorder="1" applyAlignment="1">
      <alignment horizontal="left" wrapText="1"/>
    </xf>
    <xf numFmtId="0" fontId="3" fillId="2" borderId="10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3" fillId="2" borderId="13" xfId="2" applyFont="1" applyFill="1" applyBorder="1" applyAlignment="1">
      <alignment horizontal="left" wrapText="1"/>
    </xf>
    <xf numFmtId="0" fontId="3" fillId="2" borderId="14" xfId="2" applyFont="1" applyFill="1" applyBorder="1" applyAlignment="1">
      <alignment horizontal="left" wrapText="1"/>
    </xf>
    <xf numFmtId="0" fontId="3" fillId="2" borderId="15" xfId="2" applyFont="1" applyFill="1" applyBorder="1" applyAlignment="1">
      <alignment horizontal="left" wrapText="1"/>
    </xf>
    <xf numFmtId="0" fontId="4" fillId="2" borderId="16" xfId="2" applyFont="1" applyFill="1" applyBorder="1" applyAlignment="1">
      <alignment horizontal="left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5" fillId="4" borderId="41" xfId="1" applyFont="1" applyFill="1" applyBorder="1" applyAlignment="1">
      <alignment horizontal="center" vertical="center"/>
    </xf>
    <xf numFmtId="0" fontId="5" fillId="4" borderId="37" xfId="1" applyFont="1" applyFill="1" applyBorder="1" applyAlignment="1">
      <alignment horizontal="center" vertical="center"/>
    </xf>
    <xf numFmtId="0" fontId="3" fillId="5" borderId="64" xfId="1" applyFont="1" applyFill="1" applyBorder="1" applyAlignment="1">
      <alignment horizontal="left" vertical="center"/>
    </xf>
    <xf numFmtId="0" fontId="3" fillId="5" borderId="65" xfId="1" applyFont="1" applyFill="1" applyBorder="1" applyAlignment="1">
      <alignment horizontal="left" vertical="center"/>
    </xf>
    <xf numFmtId="0" fontId="3" fillId="5" borderId="66" xfId="1" applyFont="1" applyFill="1" applyBorder="1" applyAlignment="1">
      <alignment horizontal="left" vertical="center"/>
    </xf>
    <xf numFmtId="0" fontId="3" fillId="5" borderId="13" xfId="1" applyFont="1" applyFill="1" applyBorder="1" applyAlignment="1">
      <alignment horizontal="left" vertical="center"/>
    </xf>
    <xf numFmtId="0" fontId="3" fillId="5" borderId="14" xfId="1" applyFont="1" applyFill="1" applyBorder="1" applyAlignment="1">
      <alignment horizontal="left" vertical="center"/>
    </xf>
    <xf numFmtId="0" fontId="3" fillId="5" borderId="15" xfId="1" applyFont="1" applyFill="1" applyBorder="1" applyAlignment="1">
      <alignment horizontal="left" vertical="center"/>
    </xf>
    <xf numFmtId="0" fontId="4" fillId="2" borderId="1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wrapText="1"/>
    </xf>
    <xf numFmtId="0" fontId="4" fillId="2" borderId="21" xfId="2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5" fillId="4" borderId="63" xfId="1" applyFont="1" applyFill="1" applyBorder="1" applyAlignment="1">
      <alignment horizontal="center"/>
    </xf>
    <xf numFmtId="0" fontId="5" fillId="4" borderId="35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right" vertical="center"/>
    </xf>
    <xf numFmtId="0" fontId="2" fillId="5" borderId="14" xfId="1" applyFont="1" applyFill="1" applyBorder="1" applyAlignment="1">
      <alignment horizontal="right" vertical="center"/>
    </xf>
    <xf numFmtId="0" fontId="2" fillId="5" borderId="15" xfId="1" applyFont="1" applyFill="1" applyBorder="1" applyAlignment="1">
      <alignment horizontal="right" vertical="center"/>
    </xf>
    <xf numFmtId="0" fontId="5" fillId="4" borderId="62" xfId="1" applyFont="1" applyFill="1" applyBorder="1" applyAlignment="1">
      <alignment horizontal="center" vertical="center"/>
    </xf>
    <xf numFmtId="0" fontId="3" fillId="0" borderId="13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2" fillId="5" borderId="13" xfId="1" applyFont="1" applyFill="1" applyBorder="1" applyAlignment="1">
      <alignment horizontal="left" vertical="center"/>
    </xf>
    <xf numFmtId="0" fontId="2" fillId="5" borderId="14" xfId="1" applyFont="1" applyFill="1" applyBorder="1" applyAlignment="1">
      <alignment horizontal="left" vertical="center"/>
    </xf>
    <xf numFmtId="0" fontId="2" fillId="5" borderId="15" xfId="1" applyFont="1" applyFill="1" applyBorder="1" applyAlignment="1">
      <alignment horizontal="left" vertical="center"/>
    </xf>
    <xf numFmtId="49" fontId="3" fillId="5" borderId="13" xfId="1" applyNumberFormat="1" applyFont="1" applyFill="1" applyBorder="1" applyAlignment="1">
      <alignment horizontal="left" vertical="center" wrapText="1"/>
    </xf>
    <xf numFmtId="49" fontId="3" fillId="5" borderId="14" xfId="1" applyNumberFormat="1" applyFont="1" applyFill="1" applyBorder="1" applyAlignment="1">
      <alignment horizontal="left" vertical="center" wrapText="1"/>
    </xf>
    <xf numFmtId="49" fontId="3" fillId="5" borderId="15" xfId="1" applyNumberFormat="1" applyFont="1" applyFill="1" applyBorder="1" applyAlignment="1">
      <alignment horizontal="left" vertical="center" wrapText="1"/>
    </xf>
  </cellXfs>
  <cellStyles count="5">
    <cellStyle name="Hyperlink" xfId="4" builtinId="8"/>
    <cellStyle name="Normal" xfId="0" builtinId="0"/>
    <cellStyle name="Normal_Functional Test Case v1.0" xfId="3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142877</xdr:rowOff>
    </xdr:from>
    <xdr:to>
      <xdr:col>0</xdr:col>
      <xdr:colOff>1743075</xdr:colOff>
      <xdr:row>3</xdr:row>
      <xdr:rowOff>28885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42877"/>
          <a:ext cx="1733549" cy="40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5" sqref="A25"/>
    </sheetView>
  </sheetViews>
  <sheetFormatPr defaultColWidth="9.125" defaultRowHeight="14.25"/>
  <cols>
    <col min="1" max="1" width="136.375" style="44" customWidth="1"/>
    <col min="2" max="16384" width="9.125" style="44"/>
  </cols>
  <sheetData>
    <row r="1" spans="1:1" s="40" customFormat="1" ht="22.5">
      <c r="A1" s="39" t="s">
        <v>43</v>
      </c>
    </row>
    <row r="2" spans="1:1" s="40" customFormat="1" ht="22.5">
      <c r="A2" s="39"/>
    </row>
    <row r="3" spans="1:1" s="42" customFormat="1" ht="18">
      <c r="A3" s="41" t="s">
        <v>44</v>
      </c>
    </row>
    <row r="4" spans="1:1">
      <c r="A4" s="43" t="s">
        <v>45</v>
      </c>
    </row>
    <row r="5" spans="1:1">
      <c r="A5" s="43" t="s">
        <v>46</v>
      </c>
    </row>
    <row r="6" spans="1:1" ht="38.25">
      <c r="A6" s="45" t="s">
        <v>47</v>
      </c>
    </row>
    <row r="7" spans="1:1" ht="25.5">
      <c r="A7" s="45" t="s">
        <v>48</v>
      </c>
    </row>
    <row r="8" spans="1:1" ht="25.5">
      <c r="A8" s="46" t="s">
        <v>49</v>
      </c>
    </row>
    <row r="9" spans="1:1" s="48" customFormat="1">
      <c r="A9" s="47" t="s">
        <v>50</v>
      </c>
    </row>
    <row r="10" spans="1:1">
      <c r="A10" s="49"/>
    </row>
    <row r="11" spans="1:1" s="42" customFormat="1" ht="18">
      <c r="A11" s="41" t="s">
        <v>51</v>
      </c>
    </row>
    <row r="12" spans="1:1" s="51" customFormat="1" ht="15">
      <c r="A12" s="50" t="s">
        <v>52</v>
      </c>
    </row>
    <row r="13" spans="1:1" ht="25.5">
      <c r="A13" s="43" t="s">
        <v>53</v>
      </c>
    </row>
    <row r="14" spans="1:1">
      <c r="A14" s="43" t="s">
        <v>54</v>
      </c>
    </row>
    <row r="15" spans="1:1">
      <c r="A15" s="45" t="s">
        <v>55</v>
      </c>
    </row>
    <row r="16" spans="1:1">
      <c r="A16" s="49"/>
    </row>
    <row r="17" spans="1:4" s="51" customFormat="1" ht="15">
      <c r="A17" s="50" t="s">
        <v>56</v>
      </c>
    </row>
    <row r="18" spans="1:4">
      <c r="A18" s="43" t="s">
        <v>57</v>
      </c>
      <c r="B18" s="49"/>
    </row>
    <row r="19" spans="1:4">
      <c r="A19" s="50" t="s">
        <v>58</v>
      </c>
    </row>
    <row r="20" spans="1:4">
      <c r="A20" s="43" t="s">
        <v>59</v>
      </c>
      <c r="B20" s="49"/>
    </row>
    <row r="21" spans="1:4" ht="25.5">
      <c r="A21" s="45" t="s">
        <v>60</v>
      </c>
    </row>
    <row r="22" spans="1:4">
      <c r="A22" s="43" t="s">
        <v>61</v>
      </c>
      <c r="B22" s="52"/>
    </row>
    <row r="23" spans="1:4">
      <c r="A23" s="43" t="s">
        <v>62</v>
      </c>
      <c r="B23" s="49"/>
    </row>
    <row r="24" spans="1:4">
      <c r="A24" s="43" t="s">
        <v>63</v>
      </c>
      <c r="B24" s="49"/>
    </row>
    <row r="25" spans="1:4">
      <c r="A25" s="43" t="s">
        <v>64</v>
      </c>
      <c r="B25" s="49"/>
      <c r="C25" s="49" t="s">
        <v>65</v>
      </c>
      <c r="D25" s="49" t="s">
        <v>65</v>
      </c>
    </row>
    <row r="26" spans="1:4">
      <c r="A26" s="43" t="s">
        <v>66</v>
      </c>
    </row>
    <row r="27" spans="1:4">
      <c r="A27" s="43" t="s">
        <v>67</v>
      </c>
      <c r="B27" s="49"/>
    </row>
    <row r="28" spans="1:4">
      <c r="A28" s="43" t="s">
        <v>68</v>
      </c>
    </row>
    <row r="29" spans="1:4">
      <c r="A29" s="43" t="s">
        <v>69</v>
      </c>
    </row>
    <row r="30" spans="1:4">
      <c r="A30" s="43" t="s">
        <v>70</v>
      </c>
      <c r="B30" s="49"/>
      <c r="C30" s="49" t="s">
        <v>65</v>
      </c>
    </row>
    <row r="31" spans="1:4">
      <c r="A31" s="50" t="s">
        <v>71</v>
      </c>
    </row>
    <row r="32" spans="1:4" ht="25.5">
      <c r="A32" s="45" t="s">
        <v>72</v>
      </c>
    </row>
    <row r="33" spans="1:2">
      <c r="A33" s="43" t="s">
        <v>73</v>
      </c>
    </row>
    <row r="34" spans="1:2">
      <c r="A34" s="43" t="s">
        <v>74</v>
      </c>
    </row>
    <row r="35" spans="1:2">
      <c r="A35" s="43" t="s">
        <v>75</v>
      </c>
      <c r="B35" s="49"/>
    </row>
    <row r="36" spans="1:2">
      <c r="A36" s="43" t="s">
        <v>76</v>
      </c>
      <c r="B36" s="49"/>
    </row>
    <row r="37" spans="1:2">
      <c r="A37" s="50" t="s">
        <v>77</v>
      </c>
    </row>
    <row r="38" spans="1:2">
      <c r="A38" s="43" t="s">
        <v>78</v>
      </c>
    </row>
    <row r="39" spans="1:2" ht="38.25">
      <c r="A39" s="46" t="s">
        <v>79</v>
      </c>
      <c r="B39" s="49"/>
    </row>
    <row r="40" spans="1:2">
      <c r="A40" s="46"/>
      <c r="B40" s="49"/>
    </row>
    <row r="41" spans="1:2" s="51" customFormat="1" ht="15">
      <c r="A41" s="50" t="s">
        <v>80</v>
      </c>
    </row>
    <row r="42" spans="1:2">
      <c r="A42" s="43" t="s">
        <v>81</v>
      </c>
    </row>
    <row r="43" spans="1:2">
      <c r="A43" s="43" t="s">
        <v>82</v>
      </c>
    </row>
    <row r="44" spans="1:2">
      <c r="A44" s="43" t="s">
        <v>83</v>
      </c>
    </row>
    <row r="45" spans="1:2">
      <c r="A45" s="43" t="s">
        <v>84</v>
      </c>
    </row>
    <row r="46" spans="1:2">
      <c r="A46" s="43" t="s">
        <v>85</v>
      </c>
    </row>
    <row r="47" spans="1:2">
      <c r="A47" s="43" t="s">
        <v>86</v>
      </c>
    </row>
    <row r="48" spans="1:2">
      <c r="A48" s="49" t="s">
        <v>87</v>
      </c>
    </row>
    <row r="49" spans="1:1">
      <c r="A49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7"/>
  <sheetViews>
    <sheetView workbookViewId="0">
      <selection activeCell="B8" sqref="B8"/>
    </sheetView>
  </sheetViews>
  <sheetFormatPr defaultColWidth="9.125" defaultRowHeight="12.75"/>
  <cols>
    <col min="1" max="1" width="26.25" style="78" customWidth="1"/>
    <col min="2" max="2" width="11.375" style="79" customWidth="1"/>
    <col min="3" max="3" width="18.375" style="79" customWidth="1"/>
    <col min="4" max="4" width="12.875" style="79" customWidth="1"/>
    <col min="5" max="5" width="43.375" style="79" customWidth="1"/>
    <col min="6" max="6" width="55.125" style="79" customWidth="1"/>
    <col min="7" max="16384" width="9.125" style="79"/>
  </cols>
  <sheetData>
    <row r="2" spans="1:6" s="81" customFormat="1" ht="32.25">
      <c r="A2" s="80" t="s">
        <v>95</v>
      </c>
      <c r="B2" s="132" t="s">
        <v>96</v>
      </c>
      <c r="C2" s="133"/>
      <c r="D2" s="133"/>
      <c r="E2" s="133"/>
      <c r="F2" s="134"/>
    </row>
    <row r="3" spans="1:6">
      <c r="A3" s="82"/>
      <c r="B3" s="83"/>
      <c r="C3" s="84"/>
      <c r="D3" s="84"/>
      <c r="E3" s="24"/>
      <c r="F3" s="85"/>
    </row>
    <row r="4" spans="1:6">
      <c r="A4" s="86" t="s">
        <v>22</v>
      </c>
      <c r="B4" s="135" t="s">
        <v>23</v>
      </c>
      <c r="C4" s="135"/>
      <c r="D4" s="135"/>
      <c r="E4" s="86" t="s">
        <v>24</v>
      </c>
      <c r="F4" s="87" t="s">
        <v>117</v>
      </c>
    </row>
    <row r="5" spans="1:6">
      <c r="A5" s="86" t="s">
        <v>25</v>
      </c>
      <c r="B5" s="135" t="s">
        <v>26</v>
      </c>
      <c r="C5" s="135"/>
      <c r="D5" s="135"/>
      <c r="E5" s="86" t="s">
        <v>27</v>
      </c>
      <c r="F5" s="87" t="s">
        <v>118</v>
      </c>
    </row>
    <row r="6" spans="1:6">
      <c r="A6" s="136" t="s">
        <v>28</v>
      </c>
      <c r="B6" s="137" t="s">
        <v>119</v>
      </c>
      <c r="C6" s="137"/>
      <c r="D6" s="137"/>
      <c r="E6" s="86" t="s">
        <v>30</v>
      </c>
      <c r="F6" s="88">
        <v>42587</v>
      </c>
    </row>
    <row r="7" spans="1:6">
      <c r="A7" s="136"/>
      <c r="B7" s="137"/>
      <c r="C7" s="137"/>
      <c r="D7" s="137"/>
      <c r="E7" s="86" t="s">
        <v>97</v>
      </c>
      <c r="F7" s="89" t="s">
        <v>98</v>
      </c>
    </row>
    <row r="8" spans="1:6">
      <c r="A8" s="90"/>
      <c r="B8" s="91"/>
      <c r="C8" s="92"/>
      <c r="D8" s="92"/>
      <c r="E8" s="93"/>
      <c r="F8" s="94"/>
    </row>
    <row r="9" spans="1:6">
      <c r="A9" s="95"/>
      <c r="B9" s="84"/>
      <c r="C9" s="84"/>
      <c r="D9" s="84"/>
      <c r="E9" s="84"/>
      <c r="F9" s="85"/>
    </row>
    <row r="10" spans="1:6">
      <c r="A10" s="96" t="s">
        <v>99</v>
      </c>
      <c r="B10" s="84"/>
      <c r="C10" s="84"/>
      <c r="D10" s="84"/>
      <c r="E10" s="84"/>
      <c r="F10" s="85"/>
    </row>
    <row r="11" spans="1:6" s="100" customFormat="1">
      <c r="A11" s="97" t="s">
        <v>100</v>
      </c>
      <c r="B11" s="98" t="s">
        <v>97</v>
      </c>
      <c r="C11" s="98" t="s">
        <v>101</v>
      </c>
      <c r="D11" s="98" t="s">
        <v>102</v>
      </c>
      <c r="E11" s="98" t="s">
        <v>103</v>
      </c>
      <c r="F11" s="99" t="s">
        <v>104</v>
      </c>
    </row>
    <row r="12" spans="1:6" s="106" customFormat="1">
      <c r="A12" s="88">
        <v>42587</v>
      </c>
      <c r="B12" s="101" t="s">
        <v>98</v>
      </c>
      <c r="C12" s="102"/>
      <c r="D12" s="103" t="s">
        <v>34</v>
      </c>
      <c r="E12" s="104" t="s">
        <v>115</v>
      </c>
      <c r="F12" s="105"/>
    </row>
    <row r="13" spans="1:6" s="106" customFormat="1">
      <c r="A13" s="107"/>
      <c r="B13" s="108"/>
      <c r="C13" s="102"/>
      <c r="D13" s="102"/>
      <c r="E13" s="102"/>
      <c r="F13" s="109"/>
    </row>
    <row r="14" spans="1:6" s="106" customFormat="1">
      <c r="A14" s="107"/>
      <c r="B14" s="108"/>
      <c r="C14" s="102"/>
      <c r="D14" s="102"/>
      <c r="E14" s="102"/>
      <c r="F14" s="109"/>
    </row>
    <row r="15" spans="1:6" s="106" customFormat="1">
      <c r="A15" s="107"/>
      <c r="B15" s="108"/>
      <c r="C15" s="102"/>
      <c r="D15" s="102"/>
      <c r="E15" s="102"/>
      <c r="F15" s="109"/>
    </row>
    <row r="16" spans="1:6" s="106" customFormat="1">
      <c r="A16" s="107"/>
      <c r="B16" s="108"/>
      <c r="C16" s="74"/>
      <c r="D16" s="102"/>
      <c r="E16" s="102"/>
      <c r="F16" s="109"/>
    </row>
    <row r="17" spans="1:6" s="106" customFormat="1">
      <c r="A17" s="107"/>
      <c r="B17" s="108"/>
      <c r="C17" s="102"/>
      <c r="D17" s="102"/>
      <c r="E17" s="102"/>
      <c r="F17" s="109"/>
    </row>
    <row r="18" spans="1:6" s="106" customFormat="1">
      <c r="A18" s="107"/>
      <c r="B18" s="108"/>
      <c r="C18" s="102"/>
      <c r="D18" s="102"/>
      <c r="E18" s="102"/>
      <c r="F18" s="109"/>
    </row>
    <row r="19" spans="1:6" s="106" customFormat="1">
      <c r="A19" s="107"/>
      <c r="B19" s="108"/>
      <c r="C19" s="102"/>
      <c r="D19" s="102"/>
      <c r="E19" s="102"/>
      <c r="F19" s="109"/>
    </row>
    <row r="20" spans="1:6">
      <c r="A20" s="110"/>
      <c r="B20" s="108"/>
      <c r="C20" s="111"/>
      <c r="D20" s="111"/>
      <c r="E20" s="111"/>
      <c r="F20" s="112"/>
    </row>
    <row r="21" spans="1:6">
      <c r="A21" s="110"/>
      <c r="B21" s="108"/>
      <c r="C21" s="111"/>
      <c r="D21" s="111"/>
      <c r="E21" s="111"/>
      <c r="F21" s="112"/>
    </row>
    <row r="22" spans="1:6">
      <c r="A22" s="110"/>
      <c r="B22" s="108"/>
      <c r="C22" s="111"/>
      <c r="D22" s="111"/>
      <c r="E22" s="111"/>
      <c r="F22" s="112"/>
    </row>
    <row r="23" spans="1:6">
      <c r="A23" s="110"/>
      <c r="B23" s="108"/>
      <c r="C23" s="111"/>
      <c r="D23" s="111"/>
      <c r="E23" s="111"/>
      <c r="F23" s="112"/>
    </row>
    <row r="24" spans="1:6">
      <c r="A24" s="110"/>
      <c r="B24" s="108"/>
      <c r="C24" s="111"/>
      <c r="D24" s="111"/>
      <c r="E24" s="111"/>
      <c r="F24" s="112"/>
    </row>
    <row r="25" spans="1:6">
      <c r="A25" s="110"/>
      <c r="B25" s="108"/>
      <c r="C25" s="111"/>
      <c r="D25" s="111"/>
      <c r="E25" s="111"/>
      <c r="F25" s="112"/>
    </row>
    <row r="26" spans="1:6">
      <c r="A26" s="110"/>
      <c r="B26" s="108"/>
      <c r="C26" s="111"/>
      <c r="D26" s="111"/>
      <c r="E26" s="111"/>
      <c r="F26" s="112"/>
    </row>
    <row r="27" spans="1:6">
      <c r="A27" s="113"/>
      <c r="B27" s="114"/>
      <c r="C27" s="115"/>
      <c r="D27" s="115"/>
      <c r="E27" s="115"/>
      <c r="F27" s="116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D11" sqref="D11"/>
    </sheetView>
  </sheetViews>
  <sheetFormatPr defaultColWidth="9.125" defaultRowHeight="12.75"/>
  <cols>
    <col min="1" max="1" width="8.125" style="77" customWidth="1"/>
    <col min="2" max="2" width="16.875" style="77" customWidth="1"/>
    <col min="3" max="3" width="19.125" style="77" customWidth="1"/>
    <col min="4" max="4" width="24.75" style="54" customWidth="1"/>
    <col min="5" max="5" width="24" style="57" customWidth="1"/>
    <col min="6" max="6" width="26" style="54" customWidth="1"/>
    <col min="7" max="7" width="10" style="54" bestFit="1" customWidth="1"/>
    <col min="8" max="16384" width="9.125" style="15"/>
  </cols>
  <sheetData>
    <row r="2" spans="1:7" ht="25.5">
      <c r="A2" s="53"/>
      <c r="B2" s="53"/>
      <c r="C2" s="53"/>
      <c r="E2" s="55" t="s">
        <v>88</v>
      </c>
      <c r="F2" s="55"/>
      <c r="G2" s="56"/>
    </row>
    <row r="3" spans="1:7">
      <c r="A3" s="53"/>
      <c r="B3" s="53"/>
      <c r="C3" s="53"/>
      <c r="F3" s="58"/>
      <c r="G3" s="58"/>
    </row>
    <row r="4" spans="1:7">
      <c r="A4" s="138" t="s">
        <v>22</v>
      </c>
      <c r="B4" s="138"/>
      <c r="C4" s="138"/>
      <c r="D4" s="138"/>
      <c r="E4" s="139" t="s">
        <v>23</v>
      </c>
      <c r="F4" s="140"/>
      <c r="G4" s="141"/>
    </row>
    <row r="5" spans="1:7">
      <c r="A5" s="138" t="s">
        <v>25</v>
      </c>
      <c r="B5" s="138"/>
      <c r="C5" s="138"/>
      <c r="D5" s="138"/>
      <c r="E5" s="139" t="s">
        <v>26</v>
      </c>
      <c r="F5" s="140"/>
      <c r="G5" s="141"/>
    </row>
    <row r="6" spans="1:7" s="59" customFormat="1">
      <c r="A6" s="142" t="s">
        <v>89</v>
      </c>
      <c r="B6" s="142"/>
      <c r="C6" s="142"/>
      <c r="D6" s="142"/>
      <c r="E6" s="143"/>
      <c r="F6" s="144"/>
      <c r="G6" s="145"/>
    </row>
    <row r="7" spans="1:7">
      <c r="A7" s="60"/>
      <c r="B7" s="60"/>
      <c r="C7" s="60"/>
      <c r="D7" s="61"/>
      <c r="E7" s="62"/>
      <c r="F7" s="61"/>
      <c r="G7" s="61"/>
    </row>
    <row r="8" spans="1:7" s="66" customFormat="1">
      <c r="A8" s="63"/>
      <c r="B8" s="63"/>
      <c r="C8" s="63"/>
      <c r="D8" s="64"/>
      <c r="E8" s="65"/>
      <c r="F8" s="64"/>
      <c r="G8" s="64"/>
    </row>
    <row r="9" spans="1:7" s="72" customFormat="1" ht="25.5">
      <c r="A9" s="67" t="s">
        <v>32</v>
      </c>
      <c r="B9" s="68" t="s">
        <v>90</v>
      </c>
      <c r="C9" s="69" t="s">
        <v>91</v>
      </c>
      <c r="D9" s="70" t="s">
        <v>1</v>
      </c>
      <c r="E9" s="71" t="s">
        <v>92</v>
      </c>
      <c r="F9" s="70" t="s">
        <v>93</v>
      </c>
      <c r="G9" s="129" t="s">
        <v>94</v>
      </c>
    </row>
    <row r="10" spans="1:7" ht="13.5">
      <c r="A10" s="73">
        <v>1</v>
      </c>
      <c r="B10" s="74"/>
      <c r="C10" s="74"/>
      <c r="D10" s="74" t="s">
        <v>120</v>
      </c>
      <c r="E10" s="74" t="str">
        <f ca="1">INDIRECT("RC[-1]",0)</f>
        <v>calculateRating</v>
      </c>
      <c r="F10" s="117" t="s">
        <v>120</v>
      </c>
      <c r="G10" s="130"/>
    </row>
    <row r="11" spans="1:7">
      <c r="A11" s="75"/>
      <c r="B11" s="76"/>
      <c r="C11" s="76"/>
      <c r="D11" s="120"/>
      <c r="E11" s="120"/>
      <c r="F11" s="120"/>
      <c r="G11" s="131"/>
    </row>
  </sheetData>
  <mergeCells count="6">
    <mergeCell ref="A4:D4"/>
    <mergeCell ref="E4:G4"/>
    <mergeCell ref="A5:D5"/>
    <mergeCell ref="E5:G5"/>
    <mergeCell ref="A6:D6"/>
    <mergeCell ref="E6:G6"/>
  </mergeCells>
  <hyperlinks>
    <hyperlink ref="F10" location="update_exist!A1" display="update_exist"/>
    <hyperlink ref="F10" location="calculateRating!A1" display="calculateRating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A12" sqref="A12"/>
    </sheetView>
  </sheetViews>
  <sheetFormatPr defaultColWidth="9.125" defaultRowHeight="12.75"/>
  <cols>
    <col min="1" max="1" width="17.625" style="15" customWidth="1"/>
    <col min="2" max="2" width="30.375" style="15" customWidth="1"/>
    <col min="3" max="3" width="13.875" style="15" customWidth="1"/>
    <col min="4" max="4" width="11" style="15" customWidth="1"/>
    <col min="5" max="5" width="11.125" style="15" customWidth="1"/>
    <col min="6" max="6" width="6" style="15" customWidth="1"/>
    <col min="7" max="7" width="8.625" style="15" customWidth="1"/>
    <col min="8" max="8" width="6" style="15" customWidth="1"/>
    <col min="9" max="9" width="24" style="15" customWidth="1"/>
    <col min="10" max="10" width="37.875" style="15" customWidth="1"/>
    <col min="11" max="16384" width="9.125" style="15"/>
  </cols>
  <sheetData>
    <row r="2" spans="1:10" ht="25.5" customHeight="1">
      <c r="A2" s="152" t="s">
        <v>21</v>
      </c>
      <c r="B2" s="152"/>
      <c r="C2" s="152"/>
      <c r="D2" s="152"/>
      <c r="E2" s="152"/>
      <c r="F2" s="152"/>
      <c r="G2" s="152"/>
      <c r="H2" s="152"/>
      <c r="I2" s="152"/>
    </row>
    <row r="3" spans="1:10">
      <c r="A3" s="16"/>
      <c r="B3" s="17"/>
      <c r="C3" s="17"/>
      <c r="D3" s="17"/>
      <c r="E3" s="17"/>
      <c r="F3" s="17"/>
      <c r="G3" s="17"/>
      <c r="H3" s="17"/>
      <c r="I3" s="18"/>
    </row>
    <row r="4" spans="1:10">
      <c r="A4" s="19" t="s">
        <v>22</v>
      </c>
      <c r="B4" s="146" t="s">
        <v>23</v>
      </c>
      <c r="C4" s="146"/>
      <c r="D4" s="147" t="s">
        <v>24</v>
      </c>
      <c r="E4" s="147"/>
      <c r="F4" s="139" t="s">
        <v>107</v>
      </c>
      <c r="G4" s="140"/>
      <c r="H4" s="140"/>
      <c r="I4" s="153"/>
    </row>
    <row r="5" spans="1:10">
      <c r="A5" s="19" t="s">
        <v>25</v>
      </c>
      <c r="B5" s="146" t="s">
        <v>26</v>
      </c>
      <c r="C5" s="146"/>
      <c r="D5" s="147" t="s">
        <v>27</v>
      </c>
      <c r="E5" s="147"/>
      <c r="F5" s="139" t="s">
        <v>107</v>
      </c>
      <c r="G5" s="140"/>
      <c r="H5" s="140"/>
      <c r="I5" s="153"/>
    </row>
    <row r="6" spans="1:10" ht="12.75" customHeight="1">
      <c r="A6" s="20" t="s">
        <v>28</v>
      </c>
      <c r="B6" s="146" t="s">
        <v>29</v>
      </c>
      <c r="C6" s="146"/>
      <c r="D6" s="147" t="s">
        <v>30</v>
      </c>
      <c r="E6" s="147"/>
      <c r="F6" s="148">
        <v>42587</v>
      </c>
      <c r="G6" s="149"/>
      <c r="H6" s="149"/>
      <c r="I6" s="150"/>
      <c r="J6" s="21"/>
    </row>
    <row r="7" spans="1:10">
      <c r="A7" s="20" t="s">
        <v>31</v>
      </c>
      <c r="B7" s="151"/>
      <c r="C7" s="151"/>
      <c r="D7" s="151"/>
      <c r="E7" s="151"/>
      <c r="F7" s="151"/>
      <c r="G7" s="151"/>
      <c r="H7" s="151"/>
      <c r="I7" s="151"/>
    </row>
    <row r="8" spans="1:10">
      <c r="A8" s="22"/>
      <c r="B8" s="23"/>
      <c r="C8" s="17"/>
      <c r="D8" s="17"/>
      <c r="E8" s="17"/>
      <c r="F8" s="17"/>
      <c r="G8" s="17"/>
      <c r="H8" s="17"/>
      <c r="I8" s="18"/>
    </row>
    <row r="9" spans="1:10">
      <c r="A9" s="22"/>
      <c r="B9" s="23"/>
      <c r="C9" s="17"/>
      <c r="D9" s="17"/>
      <c r="E9" s="17"/>
      <c r="F9" s="17"/>
      <c r="G9" s="17"/>
      <c r="H9" s="17"/>
      <c r="I9" s="18"/>
    </row>
    <row r="10" spans="1:10">
      <c r="A10" s="24"/>
      <c r="B10" s="24"/>
      <c r="C10" s="24"/>
      <c r="D10" s="24"/>
      <c r="E10" s="24"/>
      <c r="F10" s="24"/>
      <c r="G10" s="24"/>
      <c r="H10" s="24"/>
      <c r="I10" s="24"/>
    </row>
    <row r="11" spans="1:10">
      <c r="A11" s="25" t="s">
        <v>32</v>
      </c>
      <c r="B11" s="26" t="s">
        <v>33</v>
      </c>
      <c r="C11" s="27" t="s">
        <v>5</v>
      </c>
      <c r="D11" s="26" t="s">
        <v>6</v>
      </c>
      <c r="E11" s="28" t="s">
        <v>7</v>
      </c>
      <c r="F11" s="28" t="s">
        <v>17</v>
      </c>
      <c r="G11" s="28" t="s">
        <v>34</v>
      </c>
      <c r="H11" s="28" t="s">
        <v>35</v>
      </c>
      <c r="I11" s="29" t="s">
        <v>9</v>
      </c>
    </row>
    <row r="12" spans="1:10" ht="13.5">
      <c r="A12" s="30">
        <v>1</v>
      </c>
      <c r="B12" s="117" t="s">
        <v>120</v>
      </c>
      <c r="C12" s="21">
        <f>calculateRating!A6</f>
        <v>2</v>
      </c>
      <c r="D12" s="21">
        <f>calculateRating!C6</f>
        <v>0</v>
      </c>
      <c r="E12" s="21">
        <f>calculateRating!E6</f>
        <v>0</v>
      </c>
      <c r="F12" s="21">
        <f>calculateRating!I6</f>
        <v>0</v>
      </c>
      <c r="G12" s="21">
        <f>calculateRating!J6</f>
        <v>2</v>
      </c>
      <c r="H12" s="21">
        <f>calculateRating!K6</f>
        <v>0</v>
      </c>
      <c r="I12" s="21">
        <f>calculateRating!L6</f>
        <v>2</v>
      </c>
    </row>
    <row r="13" spans="1:10" ht="13.5">
      <c r="A13" s="30"/>
      <c r="B13" s="121"/>
      <c r="C13" s="128"/>
      <c r="D13" s="128"/>
      <c r="E13" s="128"/>
      <c r="F13" s="128"/>
      <c r="G13" s="128"/>
      <c r="H13" s="128"/>
      <c r="I13" s="128"/>
    </row>
    <row r="14" spans="1:10">
      <c r="A14" s="31"/>
      <c r="B14" s="127" t="s">
        <v>36</v>
      </c>
      <c r="C14" s="32">
        <f t="shared" ref="C14:I14" si="0">SUM(C12:C13)</f>
        <v>2</v>
      </c>
      <c r="D14" s="32">
        <f t="shared" si="0"/>
        <v>0</v>
      </c>
      <c r="E14" s="32">
        <f t="shared" si="0"/>
        <v>0</v>
      </c>
      <c r="F14" s="32">
        <f t="shared" si="0"/>
        <v>0</v>
      </c>
      <c r="G14" s="32">
        <f t="shared" si="0"/>
        <v>2</v>
      </c>
      <c r="H14" s="32">
        <f t="shared" si="0"/>
        <v>0</v>
      </c>
      <c r="I14" s="32">
        <f t="shared" si="0"/>
        <v>2</v>
      </c>
    </row>
    <row r="15" spans="1:10">
      <c r="A15" s="33"/>
      <c r="B15" s="24"/>
      <c r="C15" s="34"/>
      <c r="D15" s="35"/>
      <c r="E15" s="35"/>
      <c r="F15" s="35"/>
      <c r="G15" s="35"/>
      <c r="H15" s="35"/>
      <c r="I15" s="35"/>
    </row>
    <row r="16" spans="1:10">
      <c r="A16" s="24"/>
      <c r="B16" s="36" t="s">
        <v>37</v>
      </c>
      <c r="C16" s="24"/>
      <c r="D16" s="37">
        <f>(C14+D14)*100/(I14)</f>
        <v>100</v>
      </c>
      <c r="E16" s="24" t="s">
        <v>38</v>
      </c>
      <c r="F16" s="24"/>
      <c r="G16" s="24"/>
      <c r="H16" s="24"/>
      <c r="I16" s="38"/>
    </row>
    <row r="17" spans="1:9">
      <c r="A17" s="24"/>
      <c r="B17" s="36" t="s">
        <v>39</v>
      </c>
      <c r="C17" s="24"/>
      <c r="D17" s="37">
        <f>C14*100/(I14)</f>
        <v>100</v>
      </c>
      <c r="E17" s="24" t="s">
        <v>38</v>
      </c>
      <c r="F17" s="24"/>
      <c r="G17" s="24"/>
      <c r="H17" s="24"/>
      <c r="I17" s="38"/>
    </row>
    <row r="18" spans="1:9">
      <c r="B18" s="36" t="s">
        <v>40</v>
      </c>
      <c r="C18" s="24"/>
      <c r="D18" s="37">
        <f>F14*100/I14</f>
        <v>0</v>
      </c>
      <c r="E18" s="24" t="s">
        <v>38</v>
      </c>
    </row>
    <row r="19" spans="1:9">
      <c r="B19" s="36" t="s">
        <v>41</v>
      </c>
      <c r="D19" s="37">
        <f>G14*100/I14</f>
        <v>100</v>
      </c>
      <c r="E19" s="24" t="s">
        <v>38</v>
      </c>
    </row>
    <row r="20" spans="1:9">
      <c r="B20" s="36" t="s">
        <v>42</v>
      </c>
      <c r="D20" s="37">
        <f>H14*100/I14</f>
        <v>0</v>
      </c>
      <c r="E20" s="24" t="s">
        <v>38</v>
      </c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ref="B12" location="calculateRating!A1" display="calculateRati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C2" sqref="C2:D2"/>
    </sheetView>
  </sheetViews>
  <sheetFormatPr defaultRowHeight="15"/>
  <cols>
    <col min="1" max="1" width="11.125" bestFit="1" customWidth="1"/>
    <col min="4" max="4" width="21.7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154" t="s">
        <v>0</v>
      </c>
      <c r="B2" s="155"/>
      <c r="C2" s="156" t="s">
        <v>120</v>
      </c>
      <c r="D2" s="157"/>
      <c r="E2" s="158" t="s">
        <v>1</v>
      </c>
      <c r="F2" s="159"/>
      <c r="G2" s="159"/>
      <c r="H2" s="160"/>
      <c r="I2" s="161" t="str">
        <f>C2</f>
        <v>calculateRating</v>
      </c>
      <c r="J2" s="162"/>
      <c r="K2" s="162"/>
      <c r="L2" s="162"/>
      <c r="M2" s="162"/>
      <c r="N2" s="162"/>
      <c r="O2" s="162"/>
      <c r="P2" s="162"/>
      <c r="Q2" s="162"/>
      <c r="R2" s="163"/>
    </row>
    <row r="3" spans="1:18" ht="15" customHeight="1">
      <c r="A3" s="164" t="s">
        <v>2</v>
      </c>
      <c r="B3" s="165"/>
      <c r="C3" s="166" t="s">
        <v>105</v>
      </c>
      <c r="D3" s="167"/>
      <c r="E3" s="168" t="s">
        <v>3</v>
      </c>
      <c r="F3" s="169"/>
      <c r="G3" s="169"/>
      <c r="H3" s="170"/>
      <c r="I3" s="171" t="str">
        <f>C3</f>
        <v>DangtSE03039</v>
      </c>
      <c r="J3" s="172"/>
      <c r="K3" s="172"/>
      <c r="L3" s="172"/>
      <c r="M3" s="172"/>
      <c r="N3" s="172"/>
      <c r="O3" s="172"/>
      <c r="P3" s="172"/>
      <c r="Q3" s="172"/>
      <c r="R3" s="173"/>
    </row>
    <row r="4" spans="1:18" ht="15" customHeight="1">
      <c r="A4" s="164" t="s">
        <v>4</v>
      </c>
      <c r="B4" s="165"/>
      <c r="C4" s="182"/>
      <c r="D4" s="182"/>
      <c r="E4" s="183"/>
      <c r="F4" s="183"/>
      <c r="G4" s="183"/>
      <c r="H4" s="183"/>
      <c r="I4" s="182"/>
      <c r="J4" s="182"/>
      <c r="K4" s="182"/>
      <c r="L4" s="182"/>
      <c r="M4" s="182"/>
      <c r="N4" s="182"/>
      <c r="O4" s="182"/>
      <c r="P4" s="182"/>
      <c r="Q4" s="182"/>
      <c r="R4" s="184"/>
    </row>
    <row r="5" spans="1:18" ht="15" customHeight="1">
      <c r="A5" s="185" t="s">
        <v>5</v>
      </c>
      <c r="B5" s="186"/>
      <c r="C5" s="187" t="s">
        <v>6</v>
      </c>
      <c r="D5" s="188"/>
      <c r="E5" s="189" t="s">
        <v>7</v>
      </c>
      <c r="F5" s="188"/>
      <c r="G5" s="188"/>
      <c r="H5" s="190"/>
      <c r="I5" s="188" t="s">
        <v>8</v>
      </c>
      <c r="J5" s="188"/>
      <c r="K5" s="188"/>
      <c r="L5" s="189" t="s">
        <v>9</v>
      </c>
      <c r="M5" s="188"/>
      <c r="N5" s="188"/>
      <c r="O5" s="188"/>
      <c r="P5" s="188"/>
      <c r="Q5" s="188"/>
      <c r="R5" s="191"/>
    </row>
    <row r="6" spans="1:18" ht="15.75" thickBot="1">
      <c r="A6" s="192">
        <f>COUNTIF(E22:R22,"P")</f>
        <v>2</v>
      </c>
      <c r="B6" s="193"/>
      <c r="C6" s="194">
        <f>COUNTIF(E22:R22,"F")</f>
        <v>0</v>
      </c>
      <c r="D6" s="195"/>
      <c r="E6" s="196">
        <f>SUM(L6,- A6,- C6)</f>
        <v>0</v>
      </c>
      <c r="F6" s="195"/>
      <c r="G6" s="195"/>
      <c r="H6" s="197"/>
      <c r="I6" s="5">
        <f>COUNTIF(E21:R21,"N")</f>
        <v>0</v>
      </c>
      <c r="J6" s="5">
        <f>COUNTIF(E21:R21,"A")</f>
        <v>2</v>
      </c>
      <c r="K6" s="5">
        <f>COUNTIF(E21:R21,"B")</f>
        <v>0</v>
      </c>
      <c r="L6" s="196">
        <f>COUNTA(E8:R8)</f>
        <v>2</v>
      </c>
      <c r="M6" s="195"/>
      <c r="N6" s="195"/>
      <c r="O6" s="195"/>
      <c r="P6" s="195"/>
      <c r="Q6" s="195"/>
      <c r="R6" s="198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199"/>
      <c r="C8" s="200"/>
      <c r="D8" s="200"/>
      <c r="E8" s="118" t="s">
        <v>10</v>
      </c>
      <c r="F8" s="118" t="s">
        <v>108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9"/>
    </row>
    <row r="9" spans="1:18">
      <c r="A9" s="174" t="s">
        <v>11</v>
      </c>
      <c r="B9" s="176" t="s">
        <v>116</v>
      </c>
      <c r="C9" s="177"/>
      <c r="D9" s="178"/>
      <c r="E9" s="122" t="s">
        <v>12</v>
      </c>
      <c r="F9" s="122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>
      <c r="A10" s="175"/>
      <c r="B10" s="179"/>
      <c r="C10" s="180"/>
      <c r="D10" s="181"/>
      <c r="E10" s="122"/>
      <c r="F10" s="122"/>
      <c r="G10" s="122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>
      <c r="A11" s="175"/>
      <c r="B11" s="179"/>
      <c r="C11" s="180"/>
      <c r="D11" s="181"/>
      <c r="E11" s="122"/>
      <c r="F11" s="8"/>
      <c r="G11" s="122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>
      <c r="A12" s="174" t="s">
        <v>13</v>
      </c>
      <c r="B12" s="179" t="s">
        <v>121</v>
      </c>
      <c r="C12" s="180"/>
      <c r="D12" s="181"/>
      <c r="E12" s="123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>
      <c r="A13" s="175"/>
      <c r="B13" s="201" t="s">
        <v>122</v>
      </c>
      <c r="C13" s="202"/>
      <c r="D13" s="203"/>
      <c r="E13" s="122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>
      <c r="A14" s="175"/>
      <c r="B14" s="201" t="s">
        <v>123</v>
      </c>
      <c r="C14" s="202"/>
      <c r="D14" s="203"/>
      <c r="E14" s="122"/>
      <c r="F14" s="8" t="s">
        <v>12</v>
      </c>
      <c r="G14" s="8"/>
      <c r="H14" s="8"/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>
      <c r="A15" s="175"/>
      <c r="B15" s="201" t="s">
        <v>124</v>
      </c>
      <c r="C15" s="202"/>
      <c r="D15" s="203"/>
      <c r="E15" s="122"/>
      <c r="F15" s="8" t="s">
        <v>12</v>
      </c>
      <c r="G15" s="8"/>
      <c r="H15" s="8"/>
      <c r="I15" s="8"/>
      <c r="J15" s="10"/>
      <c r="K15" s="10"/>
      <c r="L15" s="10"/>
      <c r="M15" s="11"/>
      <c r="N15" s="11"/>
      <c r="O15" s="11"/>
      <c r="P15" s="11"/>
      <c r="Q15" s="11"/>
      <c r="R15" s="10"/>
    </row>
    <row r="16" spans="1:18" ht="15.75" thickBot="1">
      <c r="A16" s="175"/>
      <c r="B16" s="201" t="s">
        <v>125</v>
      </c>
      <c r="C16" s="202"/>
      <c r="D16" s="203"/>
      <c r="E16" s="122"/>
      <c r="F16" s="8" t="s">
        <v>12</v>
      </c>
      <c r="G16" s="8"/>
      <c r="H16" s="8"/>
      <c r="I16" s="8"/>
      <c r="J16" s="10"/>
      <c r="K16" s="10"/>
      <c r="L16" s="10"/>
      <c r="M16" s="11"/>
      <c r="N16" s="11"/>
      <c r="O16" s="11"/>
      <c r="P16" s="11"/>
      <c r="Q16" s="11"/>
      <c r="R16" s="10"/>
    </row>
    <row r="17" spans="1:18" ht="15" customHeight="1">
      <c r="A17" s="174" t="s">
        <v>14</v>
      </c>
      <c r="B17" s="179" t="s">
        <v>126</v>
      </c>
      <c r="C17" s="180"/>
      <c r="D17" s="181"/>
      <c r="E17" s="122" t="s">
        <v>12</v>
      </c>
      <c r="F17" s="122"/>
      <c r="G17" s="122"/>
      <c r="H17" s="122"/>
      <c r="I17" s="122"/>
      <c r="J17" s="122"/>
      <c r="K17" s="8"/>
      <c r="L17" s="8"/>
      <c r="M17" s="12"/>
      <c r="N17" s="12"/>
      <c r="O17" s="12"/>
      <c r="P17" s="12"/>
      <c r="Q17" s="12"/>
      <c r="R17" s="8"/>
    </row>
    <row r="18" spans="1:18">
      <c r="A18" s="175"/>
      <c r="B18" s="179" t="s">
        <v>127</v>
      </c>
      <c r="C18" s="180"/>
      <c r="D18" s="181"/>
      <c r="E18" s="122" t="s">
        <v>12</v>
      </c>
      <c r="F18" s="8"/>
      <c r="G18" s="8"/>
      <c r="H18" s="8"/>
      <c r="I18" s="8"/>
      <c r="J18" s="8"/>
      <c r="K18" s="8"/>
      <c r="L18" s="8"/>
      <c r="M18" s="12"/>
      <c r="N18" s="12"/>
      <c r="O18" s="12"/>
      <c r="P18" s="12"/>
      <c r="Q18" s="12"/>
      <c r="R18" s="8"/>
    </row>
    <row r="19" spans="1:18">
      <c r="A19" s="175"/>
      <c r="B19" s="205" t="s">
        <v>128</v>
      </c>
      <c r="C19" s="206"/>
      <c r="D19" s="207"/>
      <c r="E19" s="122"/>
      <c r="F19" s="122" t="s">
        <v>12</v>
      </c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</row>
    <row r="20" spans="1:18" ht="15.75" thickBot="1">
      <c r="A20" s="204"/>
      <c r="B20" s="205" t="s">
        <v>129</v>
      </c>
      <c r="C20" s="206"/>
      <c r="D20" s="207"/>
      <c r="E20" s="122"/>
      <c r="F20" s="122" t="s">
        <v>12</v>
      </c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</row>
    <row r="21" spans="1:18" ht="15.75" thickTop="1">
      <c r="A21" s="174" t="s">
        <v>15</v>
      </c>
      <c r="B21" s="208" t="s">
        <v>16</v>
      </c>
      <c r="C21" s="209"/>
      <c r="D21" s="210"/>
      <c r="E21" s="124" t="s">
        <v>34</v>
      </c>
      <c r="F21" s="124" t="s">
        <v>34</v>
      </c>
      <c r="G21" s="124"/>
      <c r="H21" s="124"/>
      <c r="I21" s="124"/>
      <c r="J21" s="124"/>
      <c r="K21" s="13"/>
      <c r="L21" s="13"/>
      <c r="M21" s="13"/>
      <c r="N21" s="13"/>
      <c r="O21" s="13"/>
      <c r="P21" s="13"/>
      <c r="Q21" s="13"/>
      <c r="R21" s="13"/>
    </row>
    <row r="22" spans="1:18">
      <c r="A22" s="175"/>
      <c r="B22" s="208" t="s">
        <v>18</v>
      </c>
      <c r="C22" s="209"/>
      <c r="D22" s="210"/>
      <c r="E22" s="125" t="s">
        <v>19</v>
      </c>
      <c r="F22" s="125" t="s">
        <v>19</v>
      </c>
      <c r="G22" s="125"/>
      <c r="H22" s="125"/>
      <c r="I22" s="125"/>
      <c r="J22" s="125"/>
      <c r="K22" s="125"/>
      <c r="L22" s="9"/>
      <c r="M22" s="9"/>
      <c r="N22" s="9"/>
      <c r="O22" s="9"/>
      <c r="P22" s="9"/>
      <c r="Q22" s="9"/>
      <c r="R22" s="9"/>
    </row>
    <row r="23" spans="1:18">
      <c r="A23" s="175"/>
      <c r="B23" s="208" t="s">
        <v>20</v>
      </c>
      <c r="C23" s="209"/>
      <c r="D23" s="210"/>
      <c r="E23" s="126">
        <v>42587</v>
      </c>
      <c r="F23" s="126">
        <v>42587</v>
      </c>
      <c r="G23" s="126"/>
      <c r="H23" s="126"/>
      <c r="I23" s="126"/>
      <c r="J23" s="126"/>
      <c r="K23" s="126"/>
      <c r="L23" s="14"/>
      <c r="M23" s="14"/>
      <c r="N23" s="14"/>
      <c r="O23" s="14"/>
      <c r="P23" s="14"/>
      <c r="Q23" s="14"/>
      <c r="R23" s="14"/>
    </row>
  </sheetData>
  <mergeCells count="39">
    <mergeCell ref="A17:A20"/>
    <mergeCell ref="B17:D17"/>
    <mergeCell ref="B18:D18"/>
    <mergeCell ref="B20:D20"/>
    <mergeCell ref="A21:A23"/>
    <mergeCell ref="B21:D21"/>
    <mergeCell ref="B22:D22"/>
    <mergeCell ref="B23:D23"/>
    <mergeCell ref="B19:D19"/>
    <mergeCell ref="A12:A16"/>
    <mergeCell ref="B12:D12"/>
    <mergeCell ref="B13:D13"/>
    <mergeCell ref="B16:D16"/>
    <mergeCell ref="B14:D14"/>
    <mergeCell ref="B15:D15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1:R21">
      <formula1>"N,A,B, "</formula1>
    </dataValidation>
    <dataValidation type="list" allowBlank="1" showInputMessage="1" showErrorMessage="1" sqref="E22:R22">
      <formula1>"P,F, "</formula1>
    </dataValidation>
    <dataValidation type="list" allowBlank="1" showInputMessage="1" showErrorMessage="1" sqref="I9:I11 E9:G11 E12:R20">
      <formula1>"O, 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F11" sqref="F11"/>
    </sheetView>
  </sheetViews>
  <sheetFormatPr defaultRowHeight="15"/>
  <cols>
    <col min="1" max="1" width="11.125" bestFit="1" customWidth="1"/>
    <col min="4" max="4" width="16.62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154" t="s">
        <v>0</v>
      </c>
      <c r="B2" s="155"/>
      <c r="C2" s="156"/>
      <c r="D2" s="157"/>
      <c r="E2" s="158" t="s">
        <v>1</v>
      </c>
      <c r="F2" s="159"/>
      <c r="G2" s="159"/>
      <c r="H2" s="160"/>
      <c r="I2" s="161">
        <f>C2</f>
        <v>0</v>
      </c>
      <c r="J2" s="162"/>
      <c r="K2" s="162"/>
      <c r="L2" s="162"/>
      <c r="M2" s="162"/>
      <c r="N2" s="162"/>
      <c r="O2" s="162"/>
      <c r="P2" s="162"/>
      <c r="Q2" s="162"/>
      <c r="R2" s="163"/>
    </row>
    <row r="3" spans="1:18" ht="15" customHeight="1">
      <c r="A3" s="164" t="s">
        <v>2</v>
      </c>
      <c r="B3" s="165"/>
      <c r="C3" s="166" t="s">
        <v>105</v>
      </c>
      <c r="D3" s="167"/>
      <c r="E3" s="168" t="s">
        <v>3</v>
      </c>
      <c r="F3" s="169"/>
      <c r="G3" s="169"/>
      <c r="H3" s="170"/>
      <c r="I3" s="171" t="str">
        <f>C3</f>
        <v>DangtSE03039</v>
      </c>
      <c r="J3" s="172"/>
      <c r="K3" s="172"/>
      <c r="L3" s="172"/>
      <c r="M3" s="172"/>
      <c r="N3" s="172"/>
      <c r="O3" s="172"/>
      <c r="P3" s="172"/>
      <c r="Q3" s="172"/>
      <c r="R3" s="173"/>
    </row>
    <row r="4" spans="1:18" ht="15" customHeight="1">
      <c r="A4" s="164" t="s">
        <v>4</v>
      </c>
      <c r="B4" s="165"/>
      <c r="C4" s="182"/>
      <c r="D4" s="182"/>
      <c r="E4" s="183"/>
      <c r="F4" s="183"/>
      <c r="G4" s="183"/>
      <c r="H4" s="183"/>
      <c r="I4" s="182"/>
      <c r="J4" s="182"/>
      <c r="K4" s="182"/>
      <c r="L4" s="182"/>
      <c r="M4" s="182"/>
      <c r="N4" s="182"/>
      <c r="O4" s="182"/>
      <c r="P4" s="182"/>
      <c r="Q4" s="182"/>
      <c r="R4" s="184"/>
    </row>
    <row r="5" spans="1:18" ht="15" customHeight="1">
      <c r="A5" s="185" t="s">
        <v>5</v>
      </c>
      <c r="B5" s="186"/>
      <c r="C5" s="187" t="s">
        <v>6</v>
      </c>
      <c r="D5" s="188"/>
      <c r="E5" s="189" t="s">
        <v>7</v>
      </c>
      <c r="F5" s="188"/>
      <c r="G5" s="188"/>
      <c r="H5" s="190"/>
      <c r="I5" s="188" t="s">
        <v>8</v>
      </c>
      <c r="J5" s="188"/>
      <c r="K5" s="188"/>
      <c r="L5" s="189" t="s">
        <v>9</v>
      </c>
      <c r="M5" s="188"/>
      <c r="N5" s="188"/>
      <c r="O5" s="188"/>
      <c r="P5" s="188"/>
      <c r="Q5" s="188"/>
      <c r="R5" s="191"/>
    </row>
    <row r="6" spans="1:18" ht="15.75" thickBot="1">
      <c r="A6" s="192">
        <f>COUNTIF(E18:R18,"P")</f>
        <v>7</v>
      </c>
      <c r="B6" s="193"/>
      <c r="C6" s="194">
        <f>COUNTIF(E18:R18,"F")</f>
        <v>0</v>
      </c>
      <c r="D6" s="195"/>
      <c r="E6" s="196">
        <f>SUM(L6,- A6,- C6)</f>
        <v>0</v>
      </c>
      <c r="F6" s="195"/>
      <c r="G6" s="195"/>
      <c r="H6" s="197"/>
      <c r="I6" s="5">
        <f>COUNTIF(E17:R17,"N")</f>
        <v>1</v>
      </c>
      <c r="J6" s="5">
        <f>COUNTIF(E17:R17,"A")</f>
        <v>6</v>
      </c>
      <c r="K6" s="5">
        <f>COUNTIF(E17:R17,"B")</f>
        <v>0</v>
      </c>
      <c r="L6" s="196">
        <f>COUNTA(E8:R8)</f>
        <v>7</v>
      </c>
      <c r="M6" s="195"/>
      <c r="N6" s="195"/>
      <c r="O6" s="195"/>
      <c r="P6" s="195"/>
      <c r="Q6" s="195"/>
      <c r="R6" s="198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199"/>
      <c r="C8" s="200"/>
      <c r="D8" s="200"/>
      <c r="E8" s="118" t="s">
        <v>10</v>
      </c>
      <c r="F8" s="118" t="s">
        <v>108</v>
      </c>
      <c r="G8" s="118" t="s">
        <v>109</v>
      </c>
      <c r="H8" s="118" t="s">
        <v>110</v>
      </c>
      <c r="I8" s="118" t="s">
        <v>111</v>
      </c>
      <c r="J8" s="118" t="s">
        <v>112</v>
      </c>
      <c r="K8" s="118" t="s">
        <v>113</v>
      </c>
      <c r="L8" s="118"/>
      <c r="M8" s="118"/>
      <c r="N8" s="118"/>
      <c r="O8" s="118"/>
      <c r="P8" s="118"/>
      <c r="Q8" s="118"/>
      <c r="R8" s="119"/>
    </row>
    <row r="9" spans="1:18">
      <c r="A9" s="174" t="s">
        <v>11</v>
      </c>
      <c r="B9" s="176"/>
      <c r="C9" s="177"/>
      <c r="D9" s="178"/>
      <c r="E9" s="122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>
      <c r="A10" s="175"/>
      <c r="B10" s="208"/>
      <c r="C10" s="209"/>
      <c r="D10" s="210"/>
      <c r="E10" s="122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>
      <c r="A11" s="175"/>
      <c r="B11" s="208"/>
      <c r="C11" s="209"/>
      <c r="D11" s="210"/>
      <c r="E11" s="122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>
      <c r="A12" s="174" t="s">
        <v>13</v>
      </c>
      <c r="B12" s="211"/>
      <c r="C12" s="212"/>
      <c r="D12" s="213"/>
      <c r="E12" s="122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>
      <c r="A13" s="175"/>
      <c r="B13" s="201"/>
      <c r="C13" s="202"/>
      <c r="D13" s="203"/>
      <c r="E13" s="122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>
      <c r="A14" s="204"/>
      <c r="B14" s="201"/>
      <c r="C14" s="202"/>
      <c r="D14" s="203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"/>
      <c r="R14" s="8"/>
    </row>
    <row r="15" spans="1:18" ht="15" customHeight="1">
      <c r="A15" s="174" t="s">
        <v>14</v>
      </c>
      <c r="B15" s="179" t="s">
        <v>114</v>
      </c>
      <c r="C15" s="180"/>
      <c r="D15" s="181"/>
      <c r="E15" s="122" t="s">
        <v>12</v>
      </c>
      <c r="F15" s="122" t="s">
        <v>12</v>
      </c>
      <c r="G15" s="122" t="s">
        <v>12</v>
      </c>
      <c r="H15" s="122" t="s">
        <v>12</v>
      </c>
      <c r="I15" s="122" t="s">
        <v>12</v>
      </c>
      <c r="J15" s="122" t="s">
        <v>12</v>
      </c>
      <c r="K15" s="8"/>
      <c r="L15" s="8"/>
      <c r="M15" s="12"/>
      <c r="N15" s="12"/>
      <c r="O15" s="12"/>
      <c r="P15" s="12"/>
      <c r="Q15" s="12"/>
      <c r="R15" s="8"/>
    </row>
    <row r="16" spans="1:18" ht="15.75" thickBot="1">
      <c r="A16" s="175"/>
      <c r="B16" s="179" t="s">
        <v>106</v>
      </c>
      <c r="C16" s="180"/>
      <c r="D16" s="181"/>
      <c r="E16" s="122"/>
      <c r="F16" s="8"/>
      <c r="G16" s="8"/>
      <c r="H16" s="8"/>
      <c r="I16" s="8"/>
      <c r="J16" s="8"/>
      <c r="K16" s="8" t="s">
        <v>12</v>
      </c>
      <c r="L16" s="8"/>
      <c r="M16" s="12"/>
      <c r="N16" s="12"/>
      <c r="O16" s="12"/>
      <c r="P16" s="12"/>
      <c r="Q16" s="12"/>
      <c r="R16" s="8"/>
    </row>
    <row r="17" spans="1:18" ht="15.75" thickTop="1">
      <c r="A17" s="174" t="s">
        <v>15</v>
      </c>
      <c r="B17" s="208" t="s">
        <v>16</v>
      </c>
      <c r="C17" s="209"/>
      <c r="D17" s="210"/>
      <c r="E17" s="124" t="s">
        <v>34</v>
      </c>
      <c r="F17" s="124" t="s">
        <v>34</v>
      </c>
      <c r="G17" s="124" t="s">
        <v>34</v>
      </c>
      <c r="H17" s="124" t="s">
        <v>34</v>
      </c>
      <c r="I17" s="124" t="s">
        <v>34</v>
      </c>
      <c r="J17" s="124" t="s">
        <v>34</v>
      </c>
      <c r="K17" s="13" t="s">
        <v>17</v>
      </c>
      <c r="L17" s="13"/>
      <c r="M17" s="13"/>
      <c r="N17" s="13"/>
      <c r="O17" s="13"/>
      <c r="P17" s="13"/>
      <c r="Q17" s="13"/>
      <c r="R17" s="13"/>
    </row>
    <row r="18" spans="1:18">
      <c r="A18" s="175"/>
      <c r="B18" s="208" t="s">
        <v>18</v>
      </c>
      <c r="C18" s="209"/>
      <c r="D18" s="210"/>
      <c r="E18" s="125" t="s">
        <v>19</v>
      </c>
      <c r="F18" s="125" t="s">
        <v>19</v>
      </c>
      <c r="G18" s="125" t="s">
        <v>19</v>
      </c>
      <c r="H18" s="125" t="s">
        <v>19</v>
      </c>
      <c r="I18" s="125" t="s">
        <v>19</v>
      </c>
      <c r="J18" s="125" t="s">
        <v>19</v>
      </c>
      <c r="K18" s="125" t="s">
        <v>19</v>
      </c>
      <c r="L18" s="9"/>
      <c r="M18" s="9"/>
      <c r="N18" s="9"/>
      <c r="O18" s="9"/>
      <c r="P18" s="9"/>
      <c r="Q18" s="9"/>
      <c r="R18" s="9"/>
    </row>
    <row r="19" spans="1:18">
      <c r="A19" s="175"/>
      <c r="B19" s="208" t="s">
        <v>20</v>
      </c>
      <c r="C19" s="209"/>
      <c r="D19" s="210"/>
      <c r="E19" s="126">
        <v>42587</v>
      </c>
      <c r="F19" s="126">
        <v>42587</v>
      </c>
      <c r="G19" s="126">
        <v>42587</v>
      </c>
      <c r="H19" s="126">
        <v>42587</v>
      </c>
      <c r="I19" s="126">
        <v>42587</v>
      </c>
      <c r="J19" s="126">
        <v>42587</v>
      </c>
      <c r="K19" s="126">
        <v>42587</v>
      </c>
      <c r="L19" s="14"/>
      <c r="M19" s="14"/>
      <c r="N19" s="14"/>
      <c r="O19" s="14"/>
      <c r="P19" s="14"/>
      <c r="Q19" s="14"/>
      <c r="R19" s="14"/>
    </row>
  </sheetData>
  <mergeCells count="35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I9:I11 E9:G11 E12:R16">
      <formula1>"O,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Guideline</vt:lpstr>
      <vt:lpstr>Cover</vt:lpstr>
      <vt:lpstr>FunctionList</vt:lpstr>
      <vt:lpstr>Test Report</vt:lpstr>
      <vt:lpstr>calculateRating</vt:lpstr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Dang Tran</cp:lastModifiedBy>
  <dcterms:created xsi:type="dcterms:W3CDTF">2016-08-04T07:03:15Z</dcterms:created>
  <dcterms:modified xsi:type="dcterms:W3CDTF">2016-08-16T10:23:14Z</dcterms:modified>
</cp:coreProperties>
</file>